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Dropbox2\Dropbox\2015 SIEPAS\"/>
    </mc:Choice>
  </mc:AlternateContent>
  <bookViews>
    <workbookView xWindow="0" yWindow="0" windowWidth="19320" windowHeight="8145" tabRatio="743" activeTab="1"/>
  </bookViews>
  <sheets>
    <sheet name="Indicatii" sheetId="48" r:id="rId1"/>
    <sheet name="I.1" sheetId="10" r:id="rId2"/>
    <sheet name="I.2" sheetId="45" r:id="rId3"/>
    <sheet name="I.3" sheetId="11" r:id="rId4"/>
    <sheet name="I.4" sheetId="12" r:id="rId5"/>
    <sheet name="I.5" sheetId="13" r:id="rId6"/>
    <sheet name="I.6" sheetId="14" r:id="rId7"/>
    <sheet name="I.7" sheetId="15" r:id="rId8"/>
    <sheet name="I.8" sheetId="16" r:id="rId9"/>
    <sheet name="I.9" sheetId="17" r:id="rId10"/>
    <sheet name="I.10" sheetId="18" r:id="rId11"/>
    <sheet name="I.11" sheetId="21" r:id="rId12"/>
    <sheet name="I.12" sheetId="22" r:id="rId13"/>
    <sheet name="I.13" sheetId="23" r:id="rId14"/>
    <sheet name="I.14" sheetId="24" r:id="rId15"/>
    <sheet name="I.15" sheetId="25" r:id="rId16"/>
    <sheet name="I.16" sheetId="26" r:id="rId17"/>
    <sheet name="I. 17." sheetId="27" r:id="rId18"/>
    <sheet name="I. 18" sheetId="28" r:id="rId19"/>
    <sheet name="I.19" sheetId="29" r:id="rId20"/>
    <sheet name="I.20" sheetId="30" r:id="rId21"/>
    <sheet name="I.21" sheetId="31" r:id="rId22"/>
    <sheet name="I.22" sheetId="32" r:id="rId23"/>
    <sheet name="I.23" sheetId="33" r:id="rId24"/>
    <sheet name="I.24" sheetId="34" r:id="rId25"/>
    <sheet name="I.25." sheetId="35" r:id="rId26"/>
    <sheet name="I.26" sheetId="36" r:id="rId27"/>
  </sheets>
  <definedNames>
    <definedName name="_xlnm._FilterDatabase" localSheetId="18" hidden="1">'I. 18'!$A$7:$I$7</definedName>
    <definedName name="_xlnm._FilterDatabase" localSheetId="1" hidden="1">I.1!$A$9:$P$73</definedName>
    <definedName name="_xlnm._FilterDatabase" localSheetId="19" hidden="1">I.19!$A$7:$I$166</definedName>
    <definedName name="_xlnm._FilterDatabase" localSheetId="2" hidden="1">I.2!$A$9:$O$51</definedName>
    <definedName name="_xlnm._FilterDatabase" localSheetId="22" hidden="1">I.22!$A$6:$I$93</definedName>
    <definedName name="_xlnm._FilterDatabase" localSheetId="3" hidden="1">I.3!$A$10:$A$30</definedName>
    <definedName name="_xlnm._FilterDatabase" localSheetId="5" hidden="1">I.5!$A$9:$O$10</definedName>
    <definedName name="_xlnm._FilterDatabase" localSheetId="7" hidden="1">I.7!$A$9:$J$22</definedName>
    <definedName name="_xlnm._FilterDatabase" localSheetId="8" hidden="1">I.8!$A$8:$J$66</definedName>
    <definedName name="_xlnm._FilterDatabase" localSheetId="9" hidden="1">I.9!$A$10:$J$252</definedName>
  </definedNames>
  <calcPr calcId="152511"/>
</workbook>
</file>

<file path=xl/calcChain.xml><?xml version="1.0" encoding="utf-8"?>
<calcChain xmlns="http://schemas.openxmlformats.org/spreadsheetml/2006/main">
  <c r="M34" i="12" l="1"/>
  <c r="B893" i="35"/>
  <c r="O221" i="13"/>
  <c r="O232" i="13"/>
  <c r="O233" i="13"/>
  <c r="O253" i="13"/>
  <c r="O380" i="13"/>
  <c r="O391" i="13"/>
  <c r="O392" i="13"/>
  <c r="O393" i="13"/>
  <c r="O394" i="13"/>
  <c r="O395" i="13"/>
  <c r="O396" i="13"/>
  <c r="O397" i="13"/>
  <c r="O398" i="13"/>
  <c r="O399" i="13"/>
  <c r="O409" i="13"/>
  <c r="O410" i="13"/>
  <c r="O418" i="13"/>
  <c r="O419" i="13"/>
  <c r="O616" i="13"/>
  <c r="O731" i="13"/>
  <c r="O732" i="13"/>
  <c r="O733" i="13"/>
  <c r="O734" i="13"/>
  <c r="O808" i="13"/>
  <c r="O809" i="13"/>
  <c r="O810" i="13"/>
  <c r="O811" i="13"/>
  <c r="O812" i="13"/>
  <c r="O813" i="13"/>
  <c r="O814" i="13"/>
  <c r="O815" i="13"/>
  <c r="O816" i="13"/>
  <c r="O817" i="13"/>
  <c r="O818" i="13"/>
  <c r="O819" i="13"/>
  <c r="O820" i="13"/>
  <c r="O821" i="13"/>
  <c r="O822" i="13"/>
  <c r="O823" i="13"/>
  <c r="O824" i="13"/>
  <c r="O825" i="13"/>
  <c r="O826" i="13"/>
  <c r="O827" i="13"/>
  <c r="O828" i="13"/>
  <c r="O829" i="13"/>
  <c r="O830" i="13"/>
  <c r="O831" i="13"/>
  <c r="O832" i="13"/>
  <c r="O833" i="13"/>
  <c r="O834" i="13"/>
  <c r="O835" i="13"/>
  <c r="O836" i="13"/>
  <c r="O848" i="13"/>
  <c r="O857" i="13"/>
  <c r="O858" i="13"/>
  <c r="O876" i="13"/>
  <c r="O877" i="13"/>
  <c r="O878" i="13"/>
  <c r="O883" i="13"/>
  <c r="O884" i="13"/>
  <c r="O891" i="13"/>
  <c r="O918" i="13"/>
  <c r="O919" i="13"/>
  <c r="O920" i="13"/>
  <c r="O921" i="13"/>
  <c r="O940" i="13"/>
  <c r="O942" i="13"/>
  <c r="O970" i="13"/>
  <c r="O977" i="13"/>
  <c r="O978" i="13"/>
  <c r="O982" i="13"/>
  <c r="O983" i="13"/>
  <c r="O997" i="13"/>
  <c r="O998" i="13"/>
  <c r="O1045" i="13"/>
  <c r="O1046" i="13"/>
  <c r="O1047" i="13"/>
  <c r="C59" i="31"/>
  <c r="B59" i="31"/>
  <c r="G1268" i="22"/>
  <c r="G1267" i="22"/>
  <c r="G1266" i="22"/>
  <c r="G1265" i="22"/>
  <c r="G1264" i="22"/>
  <c r="G1263" i="22"/>
  <c r="G1262" i="22"/>
  <c r="G1261" i="22"/>
  <c r="G1257" i="22"/>
  <c r="G1256" i="22"/>
  <c r="G1255" i="22"/>
  <c r="G1254" i="22"/>
  <c r="G1253" i="22"/>
  <c r="G1252" i="22"/>
  <c r="G1251" i="22"/>
  <c r="G1250" i="22"/>
  <c r="G1249" i="22"/>
  <c r="G1248" i="22"/>
  <c r="G1247" i="22"/>
  <c r="G1245" i="22"/>
  <c r="J204" i="17"/>
  <c r="J60" i="17"/>
  <c r="M53" i="12"/>
  <c r="M56" i="12"/>
  <c r="M23" i="45"/>
  <c r="M24" i="45"/>
  <c r="M27" i="45"/>
  <c r="M17" i="45"/>
  <c r="M28" i="45"/>
  <c r="J1163" i="35"/>
  <c r="J1162" i="35"/>
  <c r="J1161" i="35"/>
  <c r="J1157" i="35"/>
  <c r="J1156" i="35"/>
  <c r="J1155" i="35"/>
  <c r="J1134" i="35"/>
  <c r="J1133" i="35"/>
  <c r="J1132" i="35"/>
  <c r="J1128" i="35"/>
  <c r="I307" i="29"/>
  <c r="G1177" i="22"/>
  <c r="G1176" i="22"/>
  <c r="G1129" i="22"/>
  <c r="J46" i="18"/>
  <c r="J322" i="18"/>
  <c r="J289" i="18"/>
  <c r="J122" i="18"/>
  <c r="J207" i="17"/>
  <c r="J249" i="17"/>
  <c r="J49" i="16"/>
  <c r="M65" i="12"/>
  <c r="M57" i="12"/>
  <c r="M33" i="12"/>
  <c r="M68" i="12"/>
  <c r="M60" i="12"/>
  <c r="J1114" i="35" l="1"/>
  <c r="J1113" i="35"/>
  <c r="J1109" i="35"/>
  <c r="J1108" i="35"/>
  <c r="J1107" i="35"/>
  <c r="J1106" i="35"/>
  <c r="J1105" i="35"/>
  <c r="J1104" i="35"/>
  <c r="J1102" i="35"/>
  <c r="I168" i="30"/>
  <c r="I302" i="29"/>
  <c r="I678" i="28"/>
  <c r="I657" i="28"/>
  <c r="I676" i="28"/>
  <c r="I673" i="28"/>
  <c r="I167" i="28"/>
  <c r="I650" i="28"/>
  <c r="I646" i="28"/>
  <c r="I92" i="27"/>
  <c r="G1111" i="22"/>
  <c r="G1109" i="22"/>
  <c r="G1108" i="22"/>
  <c r="G1049" i="22"/>
  <c r="G1048" i="22"/>
  <c r="G1047" i="22"/>
  <c r="G1046" i="22"/>
  <c r="G1045" i="22"/>
  <c r="G1044" i="22"/>
  <c r="G1043" i="22"/>
  <c r="G1042" i="22"/>
  <c r="G1041" i="22"/>
  <c r="G1040" i="22"/>
  <c r="G1039" i="22"/>
  <c r="G1038" i="22"/>
  <c r="G1018" i="22"/>
  <c r="G1017" i="22"/>
  <c r="G1016" i="22"/>
  <c r="G1015" i="22"/>
  <c r="G1014" i="22"/>
  <c r="G1013" i="22"/>
  <c r="G1012" i="22"/>
  <c r="G1011" i="22"/>
  <c r="G1010" i="22"/>
  <c r="G993" i="22"/>
  <c r="G992" i="22"/>
  <c r="G991" i="22"/>
  <c r="M88" i="12"/>
  <c r="M93" i="12"/>
  <c r="M47" i="12"/>
  <c r="P71" i="10"/>
  <c r="J1098" i="35" l="1"/>
  <c r="J1097" i="35"/>
  <c r="J1096" i="35"/>
  <c r="J1094" i="35"/>
  <c r="J1093" i="35"/>
  <c r="J1092" i="35"/>
  <c r="J1091" i="35"/>
  <c r="J1090" i="35"/>
  <c r="J1089" i="35"/>
  <c r="J1088" i="35"/>
  <c r="J1066" i="35"/>
  <c r="J1055" i="35"/>
  <c r="J1054" i="35"/>
  <c r="J1050" i="35"/>
  <c r="G1039" i="35"/>
  <c r="J1038" i="35"/>
  <c r="J1030" i="35"/>
  <c r="J1027" i="35"/>
  <c r="J1025" i="35"/>
  <c r="G50" i="31"/>
  <c r="I159" i="30"/>
  <c r="I158" i="30"/>
  <c r="I299" i="29"/>
  <c r="I298" i="29"/>
  <c r="I297" i="29"/>
  <c r="J37" i="21"/>
  <c r="J36" i="21"/>
  <c r="J226" i="18"/>
  <c r="J225" i="18"/>
  <c r="J224" i="18"/>
  <c r="J296" i="18"/>
  <c r="J223" i="18"/>
  <c r="J222" i="18"/>
  <c r="J221" i="18"/>
  <c r="J51" i="18"/>
  <c r="J217" i="18"/>
  <c r="J214" i="18"/>
  <c r="J275" i="18"/>
  <c r="J50" i="18"/>
  <c r="J216" i="18"/>
  <c r="J49" i="18"/>
  <c r="J48" i="18"/>
  <c r="J47" i="18"/>
  <c r="J215" i="18"/>
  <c r="J218" i="18"/>
  <c r="J188" i="17"/>
  <c r="J200" i="17"/>
  <c r="J13" i="17"/>
  <c r="J191" i="17"/>
  <c r="J39" i="17"/>
  <c r="M42" i="12"/>
  <c r="M119" i="12"/>
  <c r="M91" i="12"/>
  <c r="O45" i="45"/>
  <c r="O31" i="45"/>
  <c r="O34" i="45"/>
  <c r="O40" i="45"/>
  <c r="P27" i="10"/>
  <c r="P38" i="10"/>
  <c r="J908" i="35"/>
  <c r="E21" i="24"/>
  <c r="E10" i="24"/>
  <c r="E34" i="24"/>
  <c r="E51" i="24"/>
  <c r="E43" i="24"/>
  <c r="E44" i="24"/>
  <c r="E48" i="24"/>
  <c r="E47" i="24"/>
  <c r="E20" i="24"/>
  <c r="E17" i="24"/>
  <c r="E14" i="24"/>
  <c r="E26" i="24"/>
  <c r="E33" i="24"/>
  <c r="E50" i="24"/>
  <c r="E28" i="24"/>
  <c r="E49" i="24"/>
  <c r="J14" i="17"/>
  <c r="J845" i="35"/>
  <c r="G37" i="31"/>
  <c r="G36" i="31"/>
  <c r="G948" i="22"/>
  <c r="G947" i="22"/>
  <c r="G946" i="22"/>
  <c r="G945" i="22"/>
  <c r="J820" i="35"/>
  <c r="J799" i="35"/>
  <c r="J792" i="35"/>
  <c r="J745" i="35"/>
  <c r="G871" i="22"/>
  <c r="G870" i="22"/>
  <c r="J720" i="35"/>
  <c r="J185" i="17"/>
  <c r="J567" i="35"/>
  <c r="G781" i="22"/>
  <c r="G780" i="22"/>
  <c r="G779" i="22"/>
  <c r="G778" i="22"/>
  <c r="G777" i="22"/>
  <c r="G776" i="22"/>
  <c r="G775" i="22"/>
  <c r="G774" i="22"/>
  <c r="G773" i="22"/>
  <c r="G772" i="22"/>
  <c r="G771" i="22"/>
  <c r="G770" i="22"/>
  <c r="G769" i="22"/>
  <c r="G768" i="22"/>
  <c r="G767" i="22"/>
  <c r="G766" i="22"/>
  <c r="G765" i="22"/>
  <c r="G764" i="22"/>
  <c r="G763" i="22"/>
  <c r="G762" i="22"/>
  <c r="G761" i="22"/>
  <c r="G760" i="22"/>
  <c r="G759" i="22"/>
  <c r="G757" i="22"/>
  <c r="G755" i="22"/>
  <c r="G754" i="22"/>
  <c r="G753" i="22"/>
  <c r="G752" i="22"/>
  <c r="G751" i="22"/>
  <c r="G750" i="22"/>
  <c r="G749" i="22"/>
  <c r="O39" i="45"/>
  <c r="O10" i="45"/>
  <c r="P66" i="10"/>
  <c r="P37" i="10"/>
  <c r="P42" i="10"/>
  <c r="G682" i="22"/>
  <c r="J20" i="15"/>
  <c r="J407" i="35"/>
  <c r="J406" i="35"/>
  <c r="J394" i="35"/>
  <c r="J393" i="35"/>
  <c r="J392" i="35"/>
  <c r="J391" i="35"/>
  <c r="J390" i="35"/>
  <c r="J389" i="35"/>
  <c r="J388" i="35"/>
  <c r="J387" i="35"/>
  <c r="J383" i="35"/>
  <c r="J382" i="35"/>
  <c r="J381" i="35"/>
  <c r="J380" i="35"/>
  <c r="J379" i="35"/>
  <c r="J371" i="35"/>
  <c r="J370" i="35"/>
  <c r="J369" i="35"/>
  <c r="J368" i="35"/>
  <c r="J367" i="35"/>
  <c r="J366" i="35"/>
  <c r="J365" i="35"/>
  <c r="J362" i="35"/>
  <c r="J357" i="35"/>
  <c r="J356" i="35"/>
  <c r="J355" i="35"/>
  <c r="J354" i="35"/>
  <c r="J351" i="35"/>
  <c r="I40" i="27"/>
  <c r="I39" i="27"/>
  <c r="G628" i="22"/>
  <c r="G625" i="22"/>
  <c r="G624" i="22"/>
  <c r="G623" i="22"/>
  <c r="G622" i="22"/>
  <c r="G621" i="22"/>
  <c r="G620" i="22"/>
  <c r="G619" i="22"/>
  <c r="G618" i="22"/>
  <c r="G617" i="22"/>
  <c r="G616" i="22"/>
  <c r="G615" i="22"/>
  <c r="G614" i="22"/>
  <c r="G595" i="22"/>
  <c r="G594" i="22"/>
  <c r="G593" i="22"/>
  <c r="G592" i="22"/>
  <c r="G591" i="22"/>
  <c r="G590" i="22"/>
  <c r="G589" i="22"/>
  <c r="G588" i="22"/>
  <c r="G587" i="22"/>
  <c r="G586" i="22"/>
  <c r="G585" i="22"/>
  <c r="G584" i="22"/>
  <c r="G578" i="22"/>
  <c r="G577" i="22"/>
  <c r="G576" i="22"/>
  <c r="G575" i="22"/>
  <c r="G574" i="22"/>
  <c r="G573" i="22"/>
  <c r="G552" i="22"/>
  <c r="G551" i="22"/>
  <c r="G534" i="22"/>
  <c r="G533" i="22"/>
  <c r="G532" i="22"/>
  <c r="G531" i="22"/>
  <c r="G528" i="22"/>
  <c r="G526" i="22"/>
  <c r="G525" i="22"/>
  <c r="G524" i="22"/>
  <c r="G519" i="22"/>
  <c r="J73" i="18"/>
  <c r="J72" i="18"/>
  <c r="J79" i="17"/>
  <c r="I177" i="17"/>
  <c r="J177" i="17" s="1"/>
  <c r="I176" i="17"/>
  <c r="J176" i="17" s="1"/>
  <c r="J80" i="17"/>
  <c r="N22" i="11"/>
  <c r="O41" i="45"/>
  <c r="P11" i="10"/>
  <c r="P60" i="10"/>
  <c r="P61" i="10"/>
  <c r="P64" i="10"/>
  <c r="J115" i="35"/>
  <c r="J191" i="35"/>
  <c r="J46" i="35"/>
  <c r="J172" i="35"/>
  <c r="J125" i="35"/>
  <c r="J281" i="35"/>
  <c r="J213" i="35"/>
  <c r="J61" i="35"/>
  <c r="I15" i="27"/>
  <c r="G252" i="22"/>
  <c r="G251" i="22"/>
  <c r="G250" i="22"/>
  <c r="G249" i="22"/>
  <c r="G248" i="22"/>
  <c r="G247" i="22"/>
  <c r="G245" i="22"/>
  <c r="G244" i="22"/>
  <c r="G243" i="22"/>
  <c r="G242" i="22"/>
  <c r="G212" i="22"/>
  <c r="G211" i="22"/>
  <c r="G196" i="22"/>
  <c r="G194" i="22"/>
  <c r="G165" i="22"/>
  <c r="G162" i="22"/>
  <c r="G161" i="22"/>
  <c r="G159" i="22"/>
  <c r="J246" i="17"/>
  <c r="J33" i="17"/>
  <c r="M139" i="12"/>
  <c r="P68" i="10"/>
  <c r="P15" i="10"/>
  <c r="P32" i="10"/>
  <c r="L16" i="33"/>
  <c r="F14" i="23"/>
  <c r="G81" i="22"/>
  <c r="G80" i="22"/>
</calcChain>
</file>

<file path=xl/comments1.xml><?xml version="1.0" encoding="utf-8"?>
<comments xmlns="http://schemas.openxmlformats.org/spreadsheetml/2006/main">
  <authors>
    <author>hercules</author>
  </authors>
  <commentList>
    <comment ref="A1224" authorId="0" shapeId="0">
      <text>
        <r>
          <rPr>
            <sz val="8"/>
            <color indexed="81"/>
            <rFont val="Tahoma"/>
            <family val="2"/>
          </rPr>
          <t>https://books.google.ro/books?id=t5I6AwAAQBAJ&amp;pg=PA233&amp;lpg=PA233&amp;dq=he+wei+ping+savescu+roxana+florenta&amp;source=bl&amp;ots=PAAAaUT6LM&amp;sig=qnzeaoXrJhHxstoYsF7Swn3-v9s&amp;hl=ro&amp;sa=X&amp;ei=zmXFVNzwN4GyUOWDhJAJ&amp;ved=0CCcQ6AEwAA#v=onepage&amp;q=he%20wei%20ping%20savescu%20roxana%20florenta&amp;f=false</t>
        </r>
        <r>
          <rPr>
            <sz val="8"/>
            <color indexed="81"/>
            <rFont val="Tahoma"/>
            <family val="2"/>
          </rPr>
          <t xml:space="preserve">
</t>
        </r>
      </text>
    </comment>
  </commentList>
</comments>
</file>

<file path=xl/comments2.xml><?xml version="1.0" encoding="utf-8"?>
<comments xmlns="http://schemas.openxmlformats.org/spreadsheetml/2006/main">
  <authors>
    <author>ADMIN</author>
  </authors>
  <commentList>
    <comment ref="A72" authorId="0" shapeId="0">
      <text>
        <r>
          <rPr>
            <sz val="9"/>
            <rFont val="Arial"/>
            <family val="2"/>
          </rPr>
          <t xml:space="preserve">ADMIN:
</t>
        </r>
      </text>
    </comment>
  </commentList>
</comments>
</file>

<file path=xl/sharedStrings.xml><?xml version="1.0" encoding="utf-8"?>
<sst xmlns="http://schemas.openxmlformats.org/spreadsheetml/2006/main" count="42206" uniqueCount="17546">
  <si>
    <t>Titlul articolului</t>
  </si>
  <si>
    <t>Numele si prenumele autorilor</t>
  </si>
  <si>
    <t>Titlul cartii</t>
  </si>
  <si>
    <t>Editura</t>
  </si>
  <si>
    <t>ISBN-ul cartii</t>
  </si>
  <si>
    <t>Numele si prenumele</t>
  </si>
  <si>
    <t xml:space="preserve">Numele si prenumele </t>
  </si>
  <si>
    <t>Perioada</t>
  </si>
  <si>
    <t>Data depunerii</t>
  </si>
  <si>
    <t>TOTAL</t>
  </si>
  <si>
    <t>Nr. pag.</t>
  </si>
  <si>
    <t>Nr. pag. Capitole</t>
  </si>
  <si>
    <t>Titlul cartii, indicare capitol</t>
  </si>
  <si>
    <t>Denumirea revistei internationale</t>
  </si>
  <si>
    <t>Denumirea conferintei internationale</t>
  </si>
  <si>
    <t>Denumirea evenimentului national, locul si perioada desfasurarii</t>
  </si>
  <si>
    <t>Denumirea evenimentului international, locul si perioada desfasurarii</t>
  </si>
  <si>
    <t>Denumire proiect</t>
  </si>
  <si>
    <t>Denumire competitie</t>
  </si>
  <si>
    <t>Anul publicarii</t>
  </si>
  <si>
    <t>ISSN-/ ISBN</t>
  </si>
  <si>
    <t>Punctaj total**</t>
  </si>
  <si>
    <t>Titlul revistei</t>
  </si>
  <si>
    <t>Paginile (de la … pana la …)</t>
  </si>
  <si>
    <t>Volumul / numarul</t>
  </si>
  <si>
    <t>*Se raporteaza doar articolele, nu si rezumatele (rezumatele conferintelor ISI se raporteaza la indicatorul I4)</t>
  </si>
  <si>
    <t>ISSN-ul revistei (format tiparit, electronic)</t>
  </si>
  <si>
    <t>Tipul articolulului (articol, abstract)</t>
  </si>
  <si>
    <t>***se va anexa documentul doveditor</t>
  </si>
  <si>
    <t>Anul</t>
  </si>
  <si>
    <t>Site www al revistei</t>
  </si>
  <si>
    <t>Functia in cadrul comitetului editorial (editor sef sau editor asociat)</t>
  </si>
  <si>
    <t>Site www al revistei / conferintei</t>
  </si>
  <si>
    <t>Site www al conferintei</t>
  </si>
  <si>
    <t>Denumirea conferintei nationale</t>
  </si>
  <si>
    <t>Site www</t>
  </si>
  <si>
    <t>Informatiile incomplete / incorecte vor conduce la neluarea in calcul a indicatorului respectiv</t>
  </si>
  <si>
    <t xml:space="preserve">I.3 Articole* publicate în reviste indexate Thomson ISI (fara factor de impact). Master journal list: http://ip-science.thomsonreuters.com/mjl/ </t>
  </si>
  <si>
    <t>Data implementarii</t>
  </si>
  <si>
    <t>Beneficiar</t>
  </si>
  <si>
    <t>Site www al manifestarii (se recomanda)</t>
  </si>
  <si>
    <t>Organizatori</t>
  </si>
  <si>
    <t>Site www al manifestarii</t>
  </si>
  <si>
    <t>BDI in care este indexata revista (minim 2)</t>
  </si>
  <si>
    <t>I.17 Editor sef / editor asociat revista internationala, indexata in minim doua BDI</t>
  </si>
  <si>
    <t xml:space="preserve">Punctaj individual </t>
  </si>
  <si>
    <t>Functia in cadrul comitetului stiintific (Organizator principal sau membru)</t>
  </si>
  <si>
    <t>Functia in cadrul comitetului stiintific (organizator principal sau membru)</t>
  </si>
  <si>
    <t>Director de proiect</t>
  </si>
  <si>
    <t>Punctaj individual</t>
  </si>
  <si>
    <t>Instrucțiuni de completare</t>
  </si>
  <si>
    <t>Se va completa tabelul centralizator</t>
  </si>
  <si>
    <t>Evaluarea activității de cercetare</t>
  </si>
  <si>
    <t>**Membru în comitetul științific sau recenzor</t>
  </si>
  <si>
    <t>I.18. Membru*  în comitetele stiintifice** ale revistelor / conferintelor internaţionale***</t>
  </si>
  <si>
    <t xml:space="preserve">Functia in cadrul comitetului stiintific </t>
  </si>
  <si>
    <t>Punctaj de referință***</t>
  </si>
  <si>
    <t>site www cu rezultatele competitiei</t>
  </si>
  <si>
    <t>Punctaj**</t>
  </si>
  <si>
    <t>I.1 Articole* publicate în reviste ISI Thomson cu SRI-scor relativ de influență (găsiți lista la http://www.uefiscdi.gov.ro)</t>
  </si>
  <si>
    <t xml:space="preserve">I.4 Articole* publicate în volume ale conferințelor indexate Thomson ISI (ISI Procedings) http://thomsonreuters.com/products_services/science/science_products/a-z/conf_proceedings_citation_index/ </t>
  </si>
  <si>
    <t>Doar pentru domeniul Științelor umaniste</t>
  </si>
  <si>
    <t>I.14. Inovații</t>
  </si>
  <si>
    <t>Paginile articolului (de la … pana la …)</t>
  </si>
  <si>
    <t>Link catre articol pe site - ul revistei</t>
  </si>
  <si>
    <t>Volumul</t>
  </si>
  <si>
    <t>Numarul</t>
  </si>
  <si>
    <t>Numele revistei</t>
  </si>
  <si>
    <t>DOI articol (Digital object identifier)</t>
  </si>
  <si>
    <t>SRI revista (la momentul completarii)</t>
  </si>
  <si>
    <t>FI revista (la momentul completarii)</t>
  </si>
  <si>
    <t>I.2 Articole* publicate în reviste cotate Thomson ISI cu factor de impact (FI)</t>
  </si>
  <si>
    <t xml:space="preserve">Titlul volumului, titlul conferintei, locul si perioada de desfasurare </t>
  </si>
  <si>
    <t xml:space="preserve">Baza de date in care este indexata revista </t>
  </si>
  <si>
    <t>Adresa web a bazei de date / articolului</t>
  </si>
  <si>
    <t>*Pentru domeniul „Arte și științe umaniste” sunt valabile doar volumele apărute la edituri recunoscute de CNCS – categoriile A, B si C</t>
  </si>
  <si>
    <t>*Se va verifica afilierea ULBS a autorului / autorilor care raporteaza (minim 25% participanți din afara ULBS)</t>
  </si>
  <si>
    <t>Luna publicarii</t>
  </si>
  <si>
    <t>Luna</t>
  </si>
  <si>
    <t>Anul desfasurarii conferintei</t>
  </si>
  <si>
    <t>Anul in care s-au afisat rezultatele</t>
  </si>
  <si>
    <t>Luna in care s-au afisat rezultatele</t>
  </si>
  <si>
    <t>*Se raporteaza doar articolele, nu si recenziile (recenziile publicate în ISI journals se raporteaza la indicatorul I4)</t>
  </si>
  <si>
    <t>I.15 Evenimente nationale (doar pentru domeniul Stiinte umaniste - Artele spectacolului)</t>
  </si>
  <si>
    <t>** Punctajul pentru o participare la un eveniment national:</t>
  </si>
  <si>
    <t>** Punctajul pentru o participare la un eveniment international:</t>
  </si>
  <si>
    <t>I.16 Evenimente internationale (doar pentru domeniile Stiinte umaniste - Artele spectacolului)</t>
  </si>
  <si>
    <t>Punctaj de referință**</t>
  </si>
  <si>
    <t>60/30</t>
  </si>
  <si>
    <t>200/100</t>
  </si>
  <si>
    <t>1000/5000/15000</t>
  </si>
  <si>
    <t>400/200</t>
  </si>
  <si>
    <t>50/10</t>
  </si>
  <si>
    <t>200/50</t>
  </si>
  <si>
    <t>300/150</t>
  </si>
  <si>
    <t>40/20</t>
  </si>
  <si>
    <t>I.7 Cărți științifice* (de autor / editate / traduse) publicate la edituri internaționale într-o limbă de circulație internațională</t>
  </si>
  <si>
    <t>I.8 Capitole cărți* publicate la edituri internaționale  într-o limbă de circulație internațională</t>
  </si>
  <si>
    <t>I.11 Editor volum conferinta internationala/ nationala</t>
  </si>
  <si>
    <t>I.13. Brevete OSIM/ internationale/ triadice</t>
  </si>
  <si>
    <t>Manager/responsabil pentru organizarea unui eveniment artistic: 100/40</t>
  </si>
  <si>
    <t>Regie/asistență de regie spectacol: 50/20</t>
  </si>
  <si>
    <t>Roluri în spectacole în țară / în Sibiu: 60/30</t>
  </si>
  <si>
    <t>Manager/responsabil pentru organizarea unui eveniment artistic: 200/80</t>
  </si>
  <si>
    <t>Regie/asistență de regie spectacol: 300/40</t>
  </si>
  <si>
    <t>Roluri în filme/spectacole : 1000/200</t>
  </si>
  <si>
    <t>*** Punctaj de referință: 50 pentru revistele publicate in strainatate respectiv conferintele organizate in strainatate; 10 pentru revistele publicate în țară, respectiv conferințele organizate în țară</t>
  </si>
  <si>
    <t>I.20. Organizare conferinte nationale organizator principal/membru</t>
  </si>
  <si>
    <t>**Organizator principal 100; membru 20</t>
  </si>
  <si>
    <t>** Punctajul pentru un articol este de 300/150</t>
  </si>
  <si>
    <t>**Se acorda 100 ore pentru fiecare stagiu</t>
  </si>
  <si>
    <t>*Se raportează inclusiv articolele susținute la conferințe, publicate ca rezumate în reviste cotate ISI și recenziile publicate în ISI - AHCI (pentru domeniul Științe Umaniste)</t>
  </si>
  <si>
    <t xml:space="preserve">*Se raporteaza doar articolele cu SRI&gt;0.1, nu si rezumatele (rezumatele conferintelor ISI se raporteaza la indicatorul I4). </t>
  </si>
  <si>
    <t xml:space="preserve">*Se raporteaza doar articolele, nu si rezumatele (rezumatele conferintelor ISI se raporteaza la indicatorul I4). </t>
  </si>
  <si>
    <t xml:space="preserve">*Se raporteaza doar articolele, nu si rezumatele. </t>
  </si>
  <si>
    <t>800/ 300</t>
  </si>
  <si>
    <t>** Punctajul articolului este 60 pentru revistele indexate BDI şi pentru cele de categ. B, respectiv 30 pentru o revista de categoria C din domeniul stiintelor umaniste</t>
  </si>
  <si>
    <t>** Punctaj de referință pentru un articol: 1000</t>
  </si>
  <si>
    <t>**  Punctaj de referință pentru un articol: 300</t>
  </si>
  <si>
    <t>** Punctaj de referință pentru un articol: 70</t>
  </si>
  <si>
    <t>I.6 Articole* publicate în reviste ISI-AHCI (Arts and Humanities) http://ip-science.thomsonreuters.com/cgi-bin/jrnlst/jloptions.cgi?PC=H</t>
  </si>
  <si>
    <t>** Punctajul articolului este 800 pentru publicațiile editate în străinătate și 300 pentru publicațiile editate în țară</t>
  </si>
  <si>
    <t>* Punctajul pentru o carte este 1500</t>
  </si>
  <si>
    <t>*** Minim 10 pagini. Nu se raportează lucrări susținute la conferințe și publicate în volum cu ISBN. Acestea se raportează la indicatorul I25.</t>
  </si>
  <si>
    <t>I.9. Carti stiintifice* (de autor / editate / traduse) publicate la edituri nationale</t>
  </si>
  <si>
    <t xml:space="preserve">** Punctajul pentru o carte este 300. </t>
  </si>
  <si>
    <t xml:space="preserve">*Se împarte punctajul la numărul autorilor din țară </t>
  </si>
  <si>
    <t>I.10 Capitole de carti* publicate la edituri nationale</t>
  </si>
  <si>
    <t>* Minim 10 pagini. Nu se raportează lucrări susținute la conferințe și publicate în volum cu ISBN. Acestea se raportează la indicatorul I25.</t>
  </si>
  <si>
    <t>Numele si prenumele editorilor</t>
  </si>
  <si>
    <t>Punctaj individual (se imparte punctaj total la nr de editori din țară)**</t>
  </si>
  <si>
    <t>ISBN/ ISSN</t>
  </si>
  <si>
    <t>Punctaj individual (se imparte punctaj total la nr de autori din țară)</t>
  </si>
  <si>
    <t>** Punctaj de referință pe criteriu: 400 pentru  revistele publicate in strainatate; 200 pentru revistele publicate în țară</t>
  </si>
  <si>
    <t>Punctaj individual (se imparte punctaj total la numarul de editori + editori asociati)</t>
  </si>
  <si>
    <t>Luna desfasurarii conferintei</t>
  </si>
  <si>
    <t>I.23. Articole publicate în reviste ERIH (INT1/INT2)  (doar pentru domeniul Stiintelor umaniste)</t>
  </si>
  <si>
    <t>I.24. Articol în revistă științifică neindexată BDI</t>
  </si>
  <si>
    <t>Punctaj individual (se împarte la nr. autorilor din țară)</t>
  </si>
  <si>
    <t>Titlul volumului, denumirea conferintei și locul de desfășurare, site www</t>
  </si>
  <si>
    <t>* Se va anexa documentul care atesta sustinerea cursurilor sau a prelegerilor/ stagiului de cercetare</t>
  </si>
  <si>
    <t>Baza de date in care este citată lucrarea (link)</t>
  </si>
  <si>
    <t>Lucrarea citată (titlu, revistă/editură, volum, număr, an apariție)</t>
  </si>
  <si>
    <t>Punctaj total</t>
  </si>
  <si>
    <t>**Sunt excluse autocitările</t>
  </si>
  <si>
    <t>I.12. Citări* in bazele de date recunoscute de comisia CNATDCU aferenta domeniului</t>
  </si>
  <si>
    <t xml:space="preserve">Publicația în care este citată  lucrarea:  autori, titlul articolului, titlul revistei,volumul, numărul, ISSN, anul și luna publicării </t>
  </si>
  <si>
    <t xml:space="preserve">**Punctaj de referință pentru un articol: 150 </t>
  </si>
  <si>
    <t>Departament</t>
  </si>
  <si>
    <t>Punctaj individual (se imparte punctaj total la nr de autori din țară ai capitolului)</t>
  </si>
  <si>
    <t>Punctaj individual (se imparte punctaj total la nr de autori din țară)**</t>
  </si>
  <si>
    <t>*Se raporteaza doar articolele, nu si recenziile (recenziile publicate în reviste ERICH - INT1 se raporteaza la indicatorul I4, iar cele publicate în INT2 la I5)</t>
  </si>
  <si>
    <t>** Punctajul pentru un articol este  20</t>
  </si>
  <si>
    <t>*Minim 200 de pagini. Se punctează maxim 300 puncte/an, nu se acceptă reeditări mai devreme de 3 ani</t>
  </si>
  <si>
    <t>* Minim 200 de pagini. Se punctează maxim 1500 puncte/an, nu se acceptă reeditări mai devreme de 3 ani</t>
  </si>
  <si>
    <t>În coloana Departament se completează codul departamentului autorului care raportează (nu a primului autor)</t>
  </si>
  <si>
    <t>Denumirea revistei / conferintei internationale si locul de desfasurare</t>
  </si>
  <si>
    <t>*Nu se raporteaza conferintele raportate la alti indicatori si se raporteaza DOAR conferintele care nu sunt Indexate BDI</t>
  </si>
  <si>
    <t>*Se va verifica afilierea ULBS a autorului / autorilor. Se împarte punctajul la numărul autorilor din țară. Pentru autorii din strainatate se mentioneaza in paranteza institutia</t>
  </si>
  <si>
    <t>**Se va verifica afilierea ULBS a autorului / autorilor. Se împarte punctajul la numărul autorilor din țară. Pentru autorii din strainatate se mentioneaza in paranteza institutia</t>
  </si>
  <si>
    <t>Titlul brevetului/ Numarul</t>
  </si>
  <si>
    <t>Titlul inovatiei</t>
  </si>
  <si>
    <t>Numar editori asociati din tara</t>
  </si>
  <si>
    <t>Publicații BDI  și CNCS B pentru științe umaniste/Publicații CNCS C pentru științele umaniste</t>
  </si>
  <si>
    <t>I.5 Publicații BDI  și CNCS B pentru științe umaniste/Publicații CNCS C pentru Științele umaniste**</t>
  </si>
  <si>
    <t>Denumirea institutiei/Denumirea prelegerii sau cursului, respectiv a temei de cercetare</t>
  </si>
  <si>
    <r>
      <t xml:space="preserve">*** Pentru anul </t>
    </r>
    <r>
      <rPr>
        <sz val="10"/>
        <color indexed="10"/>
        <rFont val="Arial Narrow"/>
        <family val="2"/>
      </rPr>
      <t>2014</t>
    </r>
    <r>
      <rPr>
        <sz val="10"/>
        <color indexed="8"/>
        <rFont val="Arial Narrow"/>
        <family val="2"/>
        <charset val="238"/>
      </rPr>
      <t>, dacă volumul conferinței nu a fost încă indexat, pot fi raportate lucrări numai dacă se face dovada indexării volumelor anterioare ale conferinței (</t>
    </r>
    <r>
      <rPr>
        <sz val="10"/>
        <color indexed="10"/>
        <rFont val="Arial Narrow"/>
        <family val="2"/>
      </rPr>
      <t>2012 sau 2013</t>
    </r>
    <r>
      <rPr>
        <sz val="10"/>
        <color indexed="8"/>
        <rFont val="Arial Narrow"/>
        <family val="2"/>
        <charset val="238"/>
      </rPr>
      <t xml:space="preserve">). </t>
    </r>
  </si>
  <si>
    <t>Membri</t>
  </si>
  <si>
    <t>I.21. Proiecte derulate cu tertii, cu buget minim 10.000 lei in evidenta financiara a ULBS</t>
  </si>
  <si>
    <t xml:space="preserve">*Se iau în calcul doar proiectele pentru care există la Serviciul CDIPI o copie a contractului și dovada existenței banilor în evidența financiară a ULBS </t>
  </si>
  <si>
    <t>**Punctaj: 40/20 pentru lucrarea publicată/susținută  la o conferință desfășurată  în străinătate/în țară</t>
  </si>
  <si>
    <t>Data intrării în vigoare a contractului</t>
  </si>
  <si>
    <t>Data expirării contractului</t>
  </si>
  <si>
    <t>I.22. Aplicatii  la competitii* de cercetare internationale/naționale (Programe ale UE, alte competitii)</t>
  </si>
  <si>
    <t>Titlul volumului</t>
  </si>
  <si>
    <t>** Punctele pentru un brevet: OSIM 1000, international 5000, triadic 15000</t>
  </si>
  <si>
    <t>** Punctele alocate pentru o inovatie: 20</t>
  </si>
  <si>
    <t>*Se va verifica afilierea ULBS a editorului. Se împarte punctajul la numărul editorilor din țară. Pentru editorii din strainatate se mentioneaza in paranteza institutia</t>
  </si>
  <si>
    <t xml:space="preserve">*Se va verifica afilierea ULBS a autorului / autorilor. </t>
  </si>
  <si>
    <t>I.19 Organizare conferinte internationale* (minim 25% participanti straini)</t>
  </si>
  <si>
    <t>Organizator principal (Conference chair sau echivalent) 200; membru 50</t>
  </si>
  <si>
    <t>*Se raporteaza doar conferintele intr-o limba de circulatie internationala</t>
  </si>
  <si>
    <t xml:space="preserve">** Punctajul se acordă directorului de proiect. La decizia directorului, pe baza unei adrese scrise şi semnate, punctajul poate fi împărțit între director și membrii proiectului, fără a se depăși 100 de puncte/proiect. </t>
  </si>
  <si>
    <t xml:space="preserve">** Punctajul se acordă directorului de proiect/coordonatorului din partea ULBS. La decizia directorului, pe baza unei adrese scrise şi semnate, punctajul poate fi împărțit între director și membrii proiectului, fără a se depăși 500/100 puncte pentru competițiile internaționale/naționale. </t>
  </si>
  <si>
    <t xml:space="preserve">*Programe europene H2020, respectiv PN3 etc. - mimin 60%  din punctajul maxim. După caz, pot fi atasate alte dovezi dacă nu există liste cu punctaje afișate </t>
  </si>
  <si>
    <t>** Punctajul de referință pe criteriu este 300; Se punctează maxim 5 capitole</t>
  </si>
  <si>
    <t>** Punctajul pentru un capitol de carte este 60. Se punctează maxim 5 capitole</t>
  </si>
  <si>
    <t>Punctaj total*</t>
  </si>
  <si>
    <t>*Se va verifica afilierea ULBS a autorului / autorilor. Se împarte punctajul la numărul editorilor din țară. Pentru editorii din strainatate se mentioneaza in paranteza institutia</t>
  </si>
  <si>
    <t>***se va anexa documentul doveditor, inclusiv inregistrarea la Biroul pentru protectia proprietatii intelectuale</t>
  </si>
  <si>
    <t xml:space="preserve">Se vor completa tabelele I.1 .... I.26 cu rezultatele activității de cercetare desfășurate în perioada 1.01.2014-31.12.2014, respectând cu strictețe instrucțiunile </t>
  </si>
  <si>
    <r>
      <t xml:space="preserve">Se vor completa numele și prenumele, gradul didactic  în </t>
    </r>
    <r>
      <rPr>
        <i/>
        <sz val="11"/>
        <rFont val="Arial Narrow"/>
        <family val="2"/>
      </rPr>
      <t>Header</t>
    </r>
    <r>
      <rPr>
        <sz val="11"/>
        <rFont val="Arial Narrow"/>
        <family val="2"/>
      </rPr>
      <t xml:space="preserve"> astfel încât informația să apară pe toate filele</t>
    </r>
  </si>
  <si>
    <t xml:space="preserve">I.26 Profesor / cercetator invitat* la institutii din străinătate </t>
  </si>
  <si>
    <r>
      <t xml:space="preserve">***se va anexa documentul doveditor, </t>
    </r>
    <r>
      <rPr>
        <sz val="10"/>
        <rFont val="Arial Narrow"/>
        <family val="2"/>
        <charset val="238"/>
      </rPr>
      <t xml:space="preserve"> inclusiv inregistrarea la Biroul pentru protectia proprietatii intelectuale</t>
    </r>
  </si>
  <si>
    <t>I.25. Lucrări prezentate sau publicate în volumele conferințelor organizate în străinătate/în țară*</t>
  </si>
  <si>
    <t xml:space="preserve">În conformitate cu Hotărârea Senatului ULBS nr.255/31.01.2014 valorile minime anuale pe grade didactice sunt: Profesor conducător de doctorat: 500 de ore, respectiv 1200 de ore (pentru profesorii conducători de doctorat cărora li s-a aprobat  menținerea calității de titular după împlinirea vârstei de 65 de ani, conform metodologiei in vigoare); Profesor: 350 de ore; Conferențiar: 300 de ore; Lector/Șef de lucrări: 250 de ore; Asistent 200 de ore </t>
  </si>
  <si>
    <t>Luna (Ian-Dec)</t>
  </si>
  <si>
    <t>Se va salva fișierul cu denumirea COD DEPARTAMENT_nume_prenume_2014.xls</t>
  </si>
  <si>
    <t>The analysis of the relationship between profit and average salary in the pharmaceutical industry</t>
  </si>
  <si>
    <t>FSEC2</t>
  </si>
  <si>
    <t>Revista Economie Teoretică şi Aplicată, Suplimente ECTAP - International Finance and Banking Conference - FI BA 2014 (XII Edition)</t>
  </si>
  <si>
    <t>ISSN 1844-0029 (pt editia online)</t>
  </si>
  <si>
    <t>Mai</t>
  </si>
  <si>
    <t>215-220</t>
  </si>
  <si>
    <t xml:space="preserve"> RePEc, DOAJ, EBSCO Publishing, ICAAP, EconLit</t>
  </si>
  <si>
    <t>http://www.ectap.ro/supplement/international-finance-and-banking-conference-fi-ba-2014-xii-edition/20/</t>
  </si>
  <si>
    <t>Study regarding the correlation between nonperforming loans and gross domestic product in Romanian economy</t>
  </si>
  <si>
    <t>338-346</t>
  </si>
  <si>
    <t>The Analysis of the Financial Risks in the Pharmaceutical Industry in Romania</t>
  </si>
  <si>
    <t>Revista Economică</t>
  </si>
  <si>
    <t>2</t>
  </si>
  <si>
    <t>ISSN: 1582-6260</t>
  </si>
  <si>
    <t>Septembrie</t>
  </si>
  <si>
    <t>7-15</t>
  </si>
  <si>
    <t>RePEc, EBSCO HOST, DOAJ, ULRICHSWEB</t>
  </si>
  <si>
    <t>http://economice.ulbsibiu.ro/revista.economica/archive/66201baltes&amp;minculete.pdf</t>
  </si>
  <si>
    <t>Economic and Financial Implications of the Pharmaceutical Industry in Romania</t>
  </si>
  <si>
    <t>Revista Studia Universitatis “Vasile Goldiş”</t>
  </si>
  <si>
    <t>1</t>
  </si>
  <si>
    <t>ISSN 1584 – 2339</t>
  </si>
  <si>
    <t>Octombrie</t>
  </si>
  <si>
    <t>190-198</t>
  </si>
  <si>
    <t>DOAJ, ProQuest, CEEOL (Central and Eastern European Online Library)</t>
  </si>
  <si>
    <t>STUDY REGARDING THE PERFORMANCE OF THE ROMANIAN BANKING SYSTEM</t>
  </si>
  <si>
    <t>179</t>
  </si>
  <si>
    <t>STUDY REGARDING THE FINANCIAL STABILITY OF COMMERCIAL BANKS LISTED ON BUCHAREST STOCK EXCHANGE OF CAMEL RATING OUTLOOK</t>
  </si>
  <si>
    <t>Journal of International Studies, Polonia</t>
  </si>
  <si>
    <t>Liquidity  Ratios. A Structural And Dynamic Analysis, During 2006-2012, Of The Companies Having The Business Line In Industry And Construction, Listed And Traded On The Bucharest Stock Exchange</t>
  </si>
  <si>
    <t>Study regarding the determination of the financial performance of a company through market rates</t>
  </si>
  <si>
    <t>Studia Universitas Vasile Goldiş Arad</t>
  </si>
  <si>
    <t>ISSN 1584-2339</t>
  </si>
  <si>
    <t>CEEOL, DOAJ, ProQuest. </t>
  </si>
  <si>
    <t>Study regarding the assets evaluation on the financial market through the C.A.P.M. model</t>
  </si>
  <si>
    <t>http://www.jois.eu/?187,en_study-regarding-the-financial-stability-of-commercial-banks-listed-on-bucharest-stock-exchange-of-camels-rating-outlook</t>
  </si>
  <si>
    <t>ISSN: 2306-3483 (Online), 2071-8330 (Print)</t>
  </si>
  <si>
    <t>133-143</t>
  </si>
  <si>
    <t>Decembrie</t>
  </si>
  <si>
    <t>10.14254/2071-8330.2014/7-3/12</t>
  </si>
  <si>
    <t>Universității Lucian Blaga Sibiu</t>
  </si>
  <si>
    <t>978-606-12-0646-9</t>
  </si>
  <si>
    <t>Aprilie</t>
  </si>
  <si>
    <t>Balteș Nicolae</t>
  </si>
  <si>
    <t>The 21st International Economic Conference - IECS 2014, PROSPECTS OF ECONOMIC RECOVERY IN A VOLATILE INTERNATIONAL CONTEXT: MAJOR OBSTACLES, INITIATIVES AND PROJECTS , Sibiu</t>
  </si>
  <si>
    <t>www.ulbs.ro</t>
  </si>
  <si>
    <t>Membru</t>
  </si>
  <si>
    <t>KBO International Conference 2014</t>
  </si>
  <si>
    <t>Iunie</t>
  </si>
  <si>
    <t>8th edition of the International Conference on Management Economics and Accounting (ICMEA 2014)</t>
  </si>
  <si>
    <t>Noiembrie</t>
  </si>
  <si>
    <t>Dezvoltarea durabilă a profesiei contabile</t>
  </si>
  <si>
    <t>Conferinţa ştiinţifică internaţională „Cooperarea dintre mediul universitar şi organismele profesionale: soluţii şi oportunităţi în dezvoltarea durabilă a profesiei contabile”, Chisinau, 4 aprilie, 2014</t>
  </si>
  <si>
    <t>The Analysis of the Financial Structure of Pharmaceutical Companies Listed on Bucharest Stock Exchange</t>
  </si>
  <si>
    <t>ISSN 1843-6722</t>
  </si>
  <si>
    <t>Study Regarding the Impact of Basel III Agreement Implemention on Credit Institutions’ Financial Statements</t>
  </si>
  <si>
    <t>IMPLICAȚII ALE APLICĂRII IFRS ASUPRA POZIŢIEI FINANCIARE A BĂNCILOR COMERCIALE</t>
  </si>
  <si>
    <t>Conferința Științifică Internațională “Cooperarea dintre mediul universitar și organismele profesionale: soluții și oportunități în dezvoltarea durabilă a profesiei contabile”, Chisinau</t>
  </si>
  <si>
    <t>Capital adequacy – a requirement of banking system’s stability</t>
  </si>
  <si>
    <t>Joint International Conference of Doctoral and Post-Doctoral Researchers, Craiova, 12-13 September 2014</t>
  </si>
  <si>
    <t>Sustainable Growth versus Normal Growth in the Pharmaceutical Industry</t>
  </si>
  <si>
    <t>273-284</t>
  </si>
  <si>
    <t>126-135</t>
  </si>
  <si>
    <t>THE ANALYSIS OF THE CORRELATION BETWEEN FINANCIAL AUTONOMY AND FINANCIAL EQUILIBRIUM OF THE PHARMACEUTICAL COMPANIES LISTED ON BUCHAREST STOCK EXCHANGE</t>
  </si>
  <si>
    <t>Revista ”Annales Universitatis Apulensis series Oeconomica”</t>
  </si>
  <si>
    <t>http://www.armyacademy.ro/</t>
  </si>
  <si>
    <t>http://oeconomica.uab.ro/sites/icmea2014/</t>
  </si>
  <si>
    <t>1-10</t>
  </si>
  <si>
    <t>78-87</t>
  </si>
  <si>
    <t>      publicatii.uvvg/index.php/studiaeconomia</t>
  </si>
  <si>
    <t>22-30</t>
  </si>
  <si>
    <t>160-169</t>
  </si>
  <si>
    <t>Baltes N., Ciuhureanu A.</t>
  </si>
  <si>
    <t>Study regarding the Romanian rural tourism financing and development opportunities, Journal  No.7,of Tourism, 2009.</t>
  </si>
  <si>
    <t xml:space="preserve">Balteş, N., Ciuhureanu, A. </t>
  </si>
  <si>
    <t xml:space="preserve">Dunja Demirović ,Karolina Simat , Gordana Radović , State Support for Development of Agritourism Entrepreneurship  in AP Vojvodina (Serbia) , Tourism Education Studies and Practice,ISSN: 2312-0037 , 2014, Vol.(1), № 1 </t>
  </si>
  <si>
    <t>http://www.kaznu.kz/content/files/pages/folder14360/%D0%94%D0%B8%D1%81%D1%81%D0%B5%D1%80%D1%82%D0%B0%D1%86%D0%B8%D0%BE%D0%BD%D0%BD%D0%B0%D1%8F%20%D1%80%D0%B0%D0%B1%D0%BE%D1%82%D0%B0%20%D0%9A%D0%B5%D0%BD%D0%B5%D0%B1%D0%B0%D0%B5%D0%B2%D0%BE%D0%B9%20%D0%90.%D0%A1.pdf</t>
  </si>
  <si>
    <t>http://www.researchgate.net/profile/Karolina_Simat/publication/268631164_State_Support_for_Development_of_Agritourism_Entrepreneurship_in_AP_Vojvodina_(Serbia)/links/5472473b0cf24af340c532d7.pdf.</t>
  </si>
  <si>
    <t>CONFERINŢA ȘTIINȚIFICĂ INTERNAŢIONALĂ   COOPERAREA DINTRE MEDIUL UNIVERSITAR ȘI ORGANISMELE PROFESIONALE: SOLUȚII ȘI OPORTUNITĂȚI ÎN DEZVOLTAREA DURABILĂ  A PROFESIEI CONTABILE</t>
  </si>
  <si>
    <t>http://eprints.ugd.edu.mk/11397/1/Zbornik-Moldavija.pdf</t>
  </si>
  <si>
    <t>45-49</t>
  </si>
  <si>
    <t xml:space="preserve">ISBN  978-9975-75-710-2 </t>
  </si>
  <si>
    <t>Choong Yange Lee, Kenebayeva Ainur Seitbattalovna, Agritourism as a factor of economic development of rural areas of the Republic of Kazakhstan - Dissertation Submitted in Partial Fulfillment of the Requirements for the scientific degree of Doctor of Philosophy, 2014</t>
  </si>
  <si>
    <t>acceptata spre+M6 publicare - http://www.fin.ase.ro/FIBA2014/fisier/Final%20Program%20FI%20BA%202014_%286%29.pdf</t>
  </si>
  <si>
    <t>MS&amp;HE (Poland),List "B", rating score 8 pts  (2013), Index Copernicus (2012) ICV 2012:6.78, GESIS (2012), EBSCOhost Online Research databases (2013):Business Source International, Science Index(2013), EconLit (2013), BazEkon (2013), Ulrich's Periodicals Directory (2013), Cabell's Directory (2014)</t>
  </si>
  <si>
    <t>acceptata spre+M19 publicare - http://oeconomica.uab.ro/sites/icmea2014/wp-content/uploads/sites/5/2014/12/ICMEA_2014_ultim5.pdf</t>
  </si>
  <si>
    <t>Contabilitate financiară, editia a IV-a</t>
  </si>
  <si>
    <t>Are the Capital Markets Efficient? A Fractal Market Theory Approach</t>
  </si>
  <si>
    <t>http://www.ecocyb.ase.ro/eng/Articles_4-2014/12%20-%20Oprean%20Camelia,%20Cristina%20Tanasescu%20(T).pdf</t>
  </si>
  <si>
    <t>decembrie</t>
  </si>
  <si>
    <t>Defining the Concepts of Organization, Economic Organization and Stabilizer from the Perspective of Complex Systems </t>
  </si>
  <si>
    <t>Brătian Vasile</t>
  </si>
  <si>
    <t>FSEC 2</t>
  </si>
  <si>
    <t>Procedia Economics and Finance (ELSEVIER)</t>
  </si>
  <si>
    <t>Volume 16</t>
  </si>
  <si>
    <t>Special Issues</t>
  </si>
  <si>
    <t>ISSN: 2212-5671</t>
  </si>
  <si>
    <t>doi:10.1016/S2212-5671(14)00836-3</t>
  </si>
  <si>
    <t>noiembrie</t>
  </si>
  <si>
    <t>540-547</t>
  </si>
  <si>
    <t>ELSEVIER ScienceDirect</t>
  </si>
  <si>
    <t>http://www.sciencedirect.com/science/article/pii/S2212567114008363</t>
  </si>
  <si>
    <t>21st International Economic Conference of Sibiu 2014, IECS 2014 Prospects of Economic Recovery in a Volatile International Context: Major Obstacles, Initiatives and Projects</t>
  </si>
  <si>
    <t>http://iecs.ulbsibiu.ro/</t>
  </si>
  <si>
    <t>recenzor</t>
  </si>
  <si>
    <t>membru</t>
  </si>
  <si>
    <t>Centre for Sustainable Societal Evolution (CSSE)</t>
  </si>
  <si>
    <t>H2020-WIDESPREAD-2014-1-SGA-CSA</t>
  </si>
  <si>
    <t>Tănăsescu Cristina</t>
  </si>
  <si>
    <t>Oprean Camelia, Brătian Vasile, Dinga Emil, Kifor Claudiu, Țîțu Mihail</t>
  </si>
  <si>
    <t>Nu se afișeaza.PDF atașat privind rezultatul evaluării proiectului. http://ec.europa.eu/research/participants/portal/desktop/en/opportunities/h2020/calls/h2020-widespread-2014-1.html</t>
  </si>
  <si>
    <t>Ianuarie</t>
  </si>
  <si>
    <t xml:space="preserve">The Atributes of Financial Regulation in the Recovery Period </t>
  </si>
  <si>
    <t>Bratu Renate</t>
  </si>
  <si>
    <t>Revista Economica</t>
  </si>
  <si>
    <t>Volume 66</t>
  </si>
  <si>
    <t>Issue 5</t>
  </si>
  <si>
    <t>RePeC, Ulrich’s P.D., DOAJ</t>
  </si>
  <si>
    <t xml:space="preserve">Bratu Renate </t>
  </si>
  <si>
    <t xml:space="preserve"> International Economic Conference - IESC 2014</t>
  </si>
  <si>
    <t>mai</t>
  </si>
  <si>
    <t>Overview of the Romanian corporate bonds’ market between 1997-2013</t>
  </si>
  <si>
    <t>Bunescu Liliana</t>
  </si>
  <si>
    <t xml:space="preserve">Annals of the „Constantin Brâncuşi” University of Târgu Jiu, Economy Series, Editura Universității Constantin Brâncuși, Târgu Jiu. România  </t>
  </si>
  <si>
    <t>Vol. 59</t>
  </si>
  <si>
    <t>Nr. 3</t>
  </si>
  <si>
    <t>ISSN 1221-146X</t>
  </si>
  <si>
    <t>-</t>
  </si>
  <si>
    <t xml:space="preserve">iunie </t>
  </si>
  <si>
    <t>p. 346 -354</t>
  </si>
  <si>
    <t>IDEAS, EconPapers, EBSCO, 
Cabell's. Doaj, Repec</t>
  </si>
  <si>
    <t>http://www.utgjiu.ro/revista/ec/pdf/2014-03/26_Bunescu.pdf</t>
  </si>
  <si>
    <t>Analysis of correlation between tax revenues and other economic indicators in European Union Member States</t>
  </si>
  <si>
    <t>Bunescu Liliana, Comaniciu Carmen</t>
  </si>
  <si>
    <t>Studies in Business and Economics</t>
  </si>
  <si>
    <t>Vol. 9</t>
  </si>
  <si>
    <t>Nr. 1</t>
  </si>
  <si>
    <t>1842-4120</t>
  </si>
  <si>
    <t>aprilie</t>
  </si>
  <si>
    <t>p. 24-34</t>
  </si>
  <si>
    <t>ideas, EBSCO, DOAJ</t>
  </si>
  <si>
    <t xml:space="preserve">https://ideas.repec.org/a/blg/journl/v9y2014i1p24-34.html </t>
  </si>
  <si>
    <t>The impact of external debt on exchange rate variation in Romania</t>
  </si>
  <si>
    <t xml:space="preserve">Economics and Sociology, Center of Sociological Research, Ternopil, Ucraina-Polonia (IECS 2014) </t>
  </si>
  <si>
    <t>Vol. 7</t>
  </si>
  <si>
    <t xml:space="preserve"> Nr. 3</t>
  </si>
  <si>
    <t>ISSN 2071-789X</t>
  </si>
  <si>
    <t>DOI:10.14254/2071-789X.2014/7-3/8</t>
  </si>
  <si>
    <t>p. 104-115</t>
  </si>
  <si>
    <t>Econlit, Scopus, ProQuest, EBSCO, Cabelle's, Urlich's</t>
  </si>
  <si>
    <t>http://www.economics-sociology.eu/files/12_74_Bunescu.pdf</t>
  </si>
  <si>
    <t>Bunescu L., (2011), International Financing Alternatives For Romanian Central Government , Studies in Business and
Economics, vol. 6(3), p. 39</t>
  </si>
  <si>
    <t>Mihaiu Diana Marieta “Analysis of public debt in the European Union - issues related to its sustainability”,
Journal of International Studies, Vol. 7, No 2, decembrie 2014, pp. 25-32. DOI: 10.14254/2071-8330.2014/7-2/2</t>
  </si>
  <si>
    <t>http://www.jois.eu/files/Vol_7_2_Mihaiu.pdf</t>
  </si>
  <si>
    <t>Comaniciu Carmen, Bunescu Liliana, (2012), Coordinates of Total Quality Management in Fiscal Administration, Review of general Management, volume 12, issue 2, pg.139-148.</t>
  </si>
  <si>
    <t>Mihaiu Diana Marieta, Measuring Performance in the Public Sector: between necessity and difficulty, Studies in business and Economics, Vol. 9, No. 2, iulie, 2014, ISSN 1842 – 4120 , p. 40-50</t>
  </si>
  <si>
    <t>https://ideas.repec.org/a/blg/journl/v9y2014i2p40-50.html</t>
  </si>
  <si>
    <t>Liliana, Bunescu, Mihaiu Diana dan Comaniciu Carmen. 2011. Is There a Correlation between Government Expenditures, Population, Money Supply, and Government Revenues?. International Journal of Arts &amp; Sciences, pp: 241-254</t>
  </si>
  <si>
    <t>Eko Hariyadi, I Nyoman Mahaendra Yasa, PENGARUH PAD TERHADAP PDRB DAN BELANJA MODAL
KABUPATEN/ KOTA DI PROVINSI BALI,E-E-Jurnal Ekonomi Pembangunan Universitas Udayana, Vol. 3, decembrie, 2014 : p. 586-593, ISSN: 2303-0178 (Indonezia)</t>
  </si>
  <si>
    <t>http://ojs.unud.ac.id/index.php/eep/article/viewFile/9959/7958</t>
  </si>
  <si>
    <t>Liliana, Bunescu, Mihaiu Diana and Comaniciu Carmen. 2011. Is There a Correlation
between Government Expenditures, Population, Money Supply, and Government
Revenues?. International Journal of Arts &amp; Sciences, pp: 241-254</t>
  </si>
  <si>
    <t>I Putu Ngurah Panji Kartika Jaya, 
A.A.N.B. Dwirandra, PENGARUH PENDAPATAN ASLI DAERAH PADA BELANJA MODAL
DENGAN PERTUMBUHAN EKONOMI SEBAGAI
VARIABEL PEMODERASI, E-Jurnal Akuntansi Universitas Udayana, Vol. 7.1., aprilie, 2014: p. 79-92, ISSN: 2302-8556 (Indonezia)</t>
  </si>
  <si>
    <t>http://ojs.unud.ac.id/index.php/Akuntansi/article/view/8643/6440</t>
  </si>
  <si>
    <t>Liliana, Bunescu, Mihaiu Diana and Comaniciu Carmen. 2011. Is There a Correlation between Government Expenditures, Population, Money Supply, and Government Revenues?. International Journal of Arts &amp; Sciences, pp: 241-254</t>
  </si>
  <si>
    <t>Ni Putu Dwi Eka Rini Sugiarthi,
Ni Luh Supadmi, PENGARUH PAD, DAU, DAN SILPA PADA BELANJA MODAL DENGAN PERTUMBUHAN EKONOMI SEBAGAI PEMODERASI, E-Jurnal Akuntansi Universitas Udayana, Vol.  7.2., mai, 2014: p. 477-495, ISSN: 2302-8556
 (Indonezia)</t>
  </si>
  <si>
    <t>http://ojs.unud.ac.id/index.php/Akuntansi/article/view/8944/6725</t>
  </si>
  <si>
    <t>Bunescu, Liliana and Cristescu, Marian (2011). “Analysis of the Procedure for Balancing the Local Budgets in Romania”. Romanian Journal of Economic Forecasting, no. 1/2011, Bucharest</t>
  </si>
  <si>
    <t>Attila GYÖRGY, Balancing local budgets in Romania, Proceedings of International Finance and Banking Conference FI BA 2014, (XII Edition), 27-28 martie 2014, Bucharest, Romania, p.88-93, supliment la revista Theoretical and Applied Economics (TAE) / Economie teoretică și aplicată (ECTAP), 2014. 
ISSN 1841-8678   (print)
ISSN 1844-0029   (online)</t>
  </si>
  <si>
    <t>https://ideas.repec.org/a/agr/journl/v6%28595%29%28supplement%29y2014i6%28595%29%28supplement%29p88-93.html</t>
  </si>
  <si>
    <t>BUNESCU LILIANA</t>
  </si>
  <si>
    <t>IECS 2014</t>
  </si>
  <si>
    <t>MAI</t>
  </si>
  <si>
    <t>Comparative analysis of fiscal and budgetary optimization level in Romania and Czech Republic</t>
  </si>
  <si>
    <t>International Academic Conference on Economics, Management and Marketing in Prague, IAC-EMM 2014, Proceedings of IAC-EMM 2014,  Praga, Cehia, Vol. 1, Nr. 1, http://www.mac-prague.com/</t>
  </si>
  <si>
    <t xml:space="preserve">7-8 august </t>
  </si>
  <si>
    <t>ISBN 978-80-905442-6-0</t>
  </si>
  <si>
    <t>95-106</t>
  </si>
  <si>
    <t>Assessment of fiscal policy performance in countries with flat tax systems from the European Union</t>
  </si>
  <si>
    <t>Anglo-American Conference for Academic Disciplines, University of London, United Kingdom, Londra, http://www.internationaljournal.org/</t>
  </si>
  <si>
    <t>4-7 noiembrie</t>
  </si>
  <si>
    <t>Issues on evaluation of tax policy in Poland and Hungary vs Romania</t>
  </si>
  <si>
    <t>Proceedings of Joint International Conference of Doctoral and Post-Doctoral Researchers, Craiova,Romania, Vol 4.</t>
  </si>
  <si>
    <t>12-13 septembrie</t>
  </si>
  <si>
    <t>143-158</t>
  </si>
  <si>
    <t>Quality Dimensions in Higher Education: Measurement Possibilities and Limits of Accounting Instruments</t>
  </si>
  <si>
    <t>Marian Caraus</t>
  </si>
  <si>
    <t>The Contexts of Communication. Identity and Interculturality, (CCII) 3-rd EDITION
23-24 OCTOBER 2014
TÎRGU MUREŞ
ROMANIA, published in Iin The Proceedings of the International Conference Communication, Context, Interdisciplinarity, Volume no. 3, 2014, "Petru Maior" University Press, Tîrgu Mures, 2014, ISI CPCI, ISSN: 2069 - 3389, ISSN: 2069-3381.</t>
  </si>
  <si>
    <t xml:space="preserve">ISSN: 2069 - 3389, ISSN: 2069-3381 </t>
  </si>
  <si>
    <t>pg. 331</t>
  </si>
  <si>
    <t>http://www.upm.ro/evenimente/</t>
  </si>
  <si>
    <t>dec</t>
  </si>
  <si>
    <t>Aspects Regarding Quality Integration Into Accounting and Financing of Higher Educations</t>
  </si>
  <si>
    <t>FESC2</t>
  </si>
  <si>
    <t>Annals of the University of Oradea. Economic Sciences</t>
  </si>
  <si>
    <t>Tom XXIII, 2014</t>
  </si>
  <si>
    <t>ISSN 1582-5450 (electronic format), ISSN 1222-569X (print format)</t>
  </si>
  <si>
    <t>http://anale.steconomiceuoradea.ro/en/2014/07/28/1st-issue-july-tom-23-2014/</t>
  </si>
  <si>
    <t xml:space="preserve"> 582 – 586</t>
  </si>
  <si>
    <t>RePEc, EBSCO, DOAJ, SCIPIO, CABELL’S DIRECTORY OF PUBLISHING OPPORTUNITIES, SCOPUS</t>
  </si>
  <si>
    <t>http://anale.steconomiceuoradea.ro/en/</t>
  </si>
  <si>
    <t xml:space="preserve"> Potential and Limitations of Unit Costs Reflected in the Qualitative Aspects of the educational Process</t>
  </si>
  <si>
    <t xml:space="preserve">Revista economica </t>
  </si>
  <si>
    <t>Volume 66, Issue 1</t>
  </si>
  <si>
    <t>ISSN 1582-6260</t>
  </si>
  <si>
    <t>http://economice.ulbsibiu.ro/revista.economica/artarchive.php</t>
  </si>
  <si>
    <t>164-170</t>
  </si>
  <si>
    <t>EBSCO, DOAJ, Ulrich's</t>
  </si>
  <si>
    <t>http://economice.ulbsibiu.ro/revista.economica/</t>
  </si>
  <si>
    <t>Calitatea in Invatamantul Superior. Bazele masurabilitatii calitatii procesului de invatamant</t>
  </si>
  <si>
    <t>Revista economica</t>
  </si>
  <si>
    <t>Volume 66, Issue 5</t>
  </si>
  <si>
    <t>Structure of Resource Consumption in Institutions of Higher Education and Their Informational Value</t>
  </si>
  <si>
    <t>Annals of the University of Petrosani. Economics</t>
  </si>
  <si>
    <t>XIV</t>
  </si>
  <si>
    <t>ISSN 1582-5949</t>
  </si>
  <si>
    <t>EBSCO, REPEC,Copernicus, DOAJ</t>
  </si>
  <si>
    <t>http://www.upet.ro/annals/economics/</t>
  </si>
  <si>
    <t xml:space="preserve">Quality Dimensions in Higher education: Potential and Limits of Accounting Instruments Reflected in Cost-per-Student </t>
  </si>
  <si>
    <t>Proceedings of MAC-EMM 2014</t>
  </si>
  <si>
    <t>ISBN 9788090544284</t>
  </si>
  <si>
    <t>nov</t>
  </si>
  <si>
    <t>EBSCO</t>
  </si>
  <si>
    <t>file:///E:/Articles/MAC201412067.pdf</t>
  </si>
  <si>
    <t>CARAUS MARIAN</t>
  </si>
  <si>
    <t>"Analysis of correlation between tax revenues and other economic indicators in European Union Member States"</t>
  </si>
  <si>
    <t>RePeC; Index Copernicus; Ulrich`s Periodicals Directory; EBSCO; DOAJ; Cabell’s Directories</t>
  </si>
  <si>
    <t>http://eccsf.ulbsibiu.ro/RePEc/blg/journl/912bunescu&amp;comaniciu.pdf</t>
  </si>
  <si>
    <t>"Fiscal decisions – Between right and wrong"</t>
  </si>
  <si>
    <t>Comaniciu Carmen</t>
  </si>
  <si>
    <t>Analele Universității "Constantin Brâncuși" din Tg. Jiu, Seria Litere și Științe Sociale</t>
  </si>
  <si>
    <t>2344-3677      1844-6051</t>
  </si>
  <si>
    <t>august</t>
  </si>
  <si>
    <t>32-40</t>
  </si>
  <si>
    <t xml:space="preserve">Directory of Open Access Journals DOAJ, Genamics JournalSeek Database, IndexCopernicus Journals Master List, EBSCOhost, Scipio, Social Science Research Network (SSRN), ProQuest </t>
  </si>
  <si>
    <t>http://www.utgjiu.ro/revista/?page=curent&amp;nr=2014-03</t>
  </si>
  <si>
    <t>"Theoretical and Pragmatic Approaches of Undeclared Work in Romania"</t>
  </si>
  <si>
    <t>Procedia Economics and Finance</t>
  </si>
  <si>
    <t>2212-5671</t>
  </si>
  <si>
    <t>10.1016/S2212-5671(14)00792-8</t>
  </si>
  <si>
    <t>198-205</t>
  </si>
  <si>
    <t>ELSEVIER</t>
  </si>
  <si>
    <t>http://www.sciencedirect.com/science/article/pii/S2212567114007928</t>
  </si>
  <si>
    <t>"Studying Taxation - Necessity and Opportunity"</t>
  </si>
  <si>
    <t>Strategii Manageriale / Management Strategies, "Constantin Brancoveanu" University</t>
  </si>
  <si>
    <t>VII</t>
  </si>
  <si>
    <t>Special Issue</t>
  </si>
  <si>
    <t>2392-8123   1844-668X</t>
  </si>
  <si>
    <t>204-211</t>
  </si>
  <si>
    <t>EconPapers (RePEC), DOAJ (Directory of Open Access Journals), IDEAS</t>
  </si>
  <si>
    <t>http://www.strategiimanageriale.ro/article-2014-id-65-revista.nr..4.%2826%29.html</t>
  </si>
  <si>
    <t>Comaniciu Carmen, Bunescu Liliana</t>
  </si>
  <si>
    <t>"Coordinates of Total Quality Management in Fiscal Administration", Review of general Management, volume 12, issue 2, pg.139-148, 2012, http://www.managementgeneral.ro/pdf/2_2012_9.pdf</t>
  </si>
  <si>
    <t>Mihaiu Diana, "Measuring performance in the public sector: between necessity and difficulty", Studies in Business and Economics, Vol. 9.2 (2014), pp. 40-50,ISSN 1842-4120, 2014</t>
  </si>
  <si>
    <t>http://eccsf.ulbsibiu.ro/tableofcontents.html#vol92</t>
  </si>
  <si>
    <t>Balteş Nicolae, Comaniciu Carmen, Herciu Mihaela, Ciuhureanu Alina Teodora,                         Sava Raluca,                       Brătian Vasile,           Ţăran Moroşan Adrian</t>
  </si>
  <si>
    <t>"Analiza economico-financiară a întreprinderii", Ediţia a II-a, revizuită şi adăugită, Editura Universităţii "Lucian Blaga" din Sibiu, Sibiu; ISBN 978-606-12-0430-4; 2013</t>
  </si>
  <si>
    <t xml:space="preserve">Nicolae Balteş, Georgiana Daniela Minculete (Piko), Maria Daciana Rodean (Cozma), "The analysis of the relationship between profit and average salary in the pharmaceutical industry", Theoretical and Applied Economics. Special Issue, International Finance and Banking Conference, FI BA 2014 (XII Edition), 2014, pp. 215-220, ISSN 1841-8678 (print), ISSN 1844-0029 (online), 2014
</t>
  </si>
  <si>
    <t>http://ectap.ro/supliment/international-finance-and-banking-conference-fi-ba-2014-xii-edition/20/</t>
  </si>
  <si>
    <t>Balteș Nicolae, Minculete (Piko) Georgiana Daniela, "The analysis of the financial risks in the pharmaceutical industry in Roomania", Revista Economică 66:2 (2014), pp. 7-15</t>
  </si>
  <si>
    <t>Bunescu Liliana,     Mihaiu Diana, Comaniciu Carmen</t>
  </si>
  <si>
    <t>"Is there a correlation between government expenditures, population, money supply and government revenues?", International Journal of Arts &amp; Sciences, no. 4(12)/2011, ISBN 1944-6934; pp. 241-254</t>
  </si>
  <si>
    <t>Hariyadi, Eko, and I. Yasa. "Pengaruh PAD terhadap PDRB dan Belanja Modal Kabupaten/Kota di Provinsi Bali." E-Jurnal Ekonomi Pembangunan Universitas Udayana 3.12 (2014), ISSN: 2303-0178, decembrie 2014</t>
  </si>
  <si>
    <t>http://ojs.unud.ac.id/index.php/eep/article/view/9959</t>
  </si>
  <si>
    <t>I Putu Ngurah Panji Kartika Jaya, A.A.N.B.  Dwirandra, "Pengaruh pendapatan asli daerah pada belanja modal dengan pertumbuhan ekonomi sebagai variabel pemoderasi", E-Jurnal Akuntansi Universitas Udayana, No. 7.1, 2014,  ISSN 2302-8556, pp. 79-92, aprilie 2014</t>
  </si>
  <si>
    <t>http://ojs.unud.ac.id/index.php/Akuntansi/article/view/8643</t>
  </si>
  <si>
    <t>Balteș Nicolae, Georgiana Daciana Minculete Piko, "Economic and financial implications of the pharmaceutical industry in Romania", Studia Universitatis Vasile Goldiș Arad – Economic Sciences, Nr. 1/2014, pp. 190-198, ISSN 1584-2339, martie 2014</t>
  </si>
  <si>
    <t>http://www.ceeol.com/aspx/issuedetails.aspx?issueid=a3eab37e-6915-4f80-bdd2-660a99405585</t>
  </si>
  <si>
    <t>Ni Putu Dwi Eka Rini Sugiarthi, Ni Luh Supadmi, "Pengaruh PAD, DAU, DAN Silpa Pada Belanja Modal Dengan Pertumbuhan Ekonomi Sebagai Pemoderasi", E-Jurnal Akuntansi Universitas Udayana, No. 7.2, 2014,  ISSN 2302-8556, pp. 477-495, ISSN 2302-8556, mai 2014</t>
  </si>
  <si>
    <t>http://ojs.unud.ac.id/index.php/Akuntansi/article/view/8944</t>
  </si>
  <si>
    <t>Ion Stancu,               Constanţa Bodea, Vasile Cocriş,           Carmen Comaniciu, Elena Dobre</t>
  </si>
  <si>
    <t>"Managementul resurselor financiare în învăţământul superior. Ediţia a III-a", Editura ASE, București, ISBN 978-606-505-436-3</t>
  </si>
  <si>
    <t>http://www.sciencedirect.com/science/article/pii/S2212567114005206</t>
  </si>
  <si>
    <t>Diana Elena Vasiu, "Aproaching the economic dimension of sustainable development from a financial perspective: a case study regarding cash-flow analysis and the relations", Studia Universitatis" Vasile Goldiş" Arad-Seria Ştiinţe Economice 2 (2014), pp. 34-45, ISSN 1584-2339, iunie 2014</t>
  </si>
  <si>
    <t>http://www.ceeol.com/aspx/issuedetails.aspx?issueid=4e62bfdf-7dab-41e8-ad1f-74548f55bbde&amp;articleId=324ec20a-c813-4246-9cb8-4cac8598401e</t>
  </si>
  <si>
    <t>Doru Ioan Ardelean, Balteş Nicolae, "Study regarding the determination of the financial performance of a company through market rates", Studia Universitatis" Vasile Goldiş" Arad-Seria Ştiinţe Economice 3 (2014), pp. 1-10, ISSN 1584-2339, septembrie 2014</t>
  </si>
  <si>
    <t>http://www.ceeol.com/aspx/issuedetails.aspx?issueid=43e6f8d0-697c-4d0e-9244-566b4bc013a2&amp;articleId=281737ad-36de-47d1-8faa-56d6fa8cd1f3</t>
  </si>
  <si>
    <t>"Impozite, taxe, contribuţii – probleme şi studii de caz", Editura Universităţii "Lucian Blaga" din Sibiu, Sibiu,2003</t>
  </si>
  <si>
    <t>Alexandra Vasile, Cristina Batusaru, Moldovan Iosif, Ramona Ioana Vlada, "The Impact of External Public Audit on the Budget Deficit", EIRP Proceedings The 9th Edition of The International Conference "European Integration Realities and Perspectives", Danubius University, 2014, Online ISSN 2069-9344, Print ISSN 2067-9211, 2014, pp. 164-172</t>
  </si>
  <si>
    <t>http://proceedings.univ-danubius.ro/index.php/eirp/issue/current</t>
  </si>
  <si>
    <t>The 20th International Conference The Knowledge-Based Organization, KBO 2014, "Nicolae Bălcescu" Land Forces Academy, Sibiu, Romania</t>
  </si>
  <si>
    <t>iunie</t>
  </si>
  <si>
    <t>http://true1.armyacademy.ro/</t>
  </si>
  <si>
    <t>membru comitet științific</t>
  </si>
  <si>
    <t>Revista Academiei Forțelor Terestre</t>
  </si>
  <si>
    <t>http://economice.ulbsibiu.ro/revista.economica/editorialboard.php</t>
  </si>
  <si>
    <t>Studia Universitatis "Vasile Goldiș" Seria Știinte Economice</t>
  </si>
  <si>
    <t>http://publicatii.uvvg.ro/index.php/studiaeconomia/about/editorialPolicies#custom-1</t>
  </si>
  <si>
    <t>COMANICIU CARMEN</t>
  </si>
  <si>
    <t>IESC 2014</t>
  </si>
  <si>
    <t>"Fiscal freedom in Romania – Dimensions and Perspectives"</t>
  </si>
  <si>
    <t>Conference Proceedings 2, The 20th International Conference The Knowledge-Based Organization "Economic, Social and Administrative Approaches to the Knowledge-Based Organization", "Nicolae Bălcescu" Land Forces Academy Publishing House, Sibiu, Romania, http://true1.armyacademy.ro/</t>
  </si>
  <si>
    <t>1843-6722</t>
  </si>
  <si>
    <t>40-44</t>
  </si>
  <si>
    <t>"Some consideration about the role of independent fiscal institutions in ensuring the fiscal and budgetary sustainability"</t>
  </si>
  <si>
    <t>45-50</t>
  </si>
  <si>
    <t>"Performance in tax administration – Key element to ensuring optimal taxation in Romania"</t>
  </si>
  <si>
    <t>The International Scientific Conference "Globalization, Intercultural Dialogue and National Identity", "Petru Maior" University, Târgu Mureş, 29-30 may 2014; "Globalization, Intercultural Dialogue. Multidisciplinary Perspectives", Editor Iulian Boldea, Arhipeleag XXI Press, Târgu Mureş, Romania, http://www.upm.ro/evenimente/</t>
  </si>
  <si>
    <t>978-606-93691-3-5</t>
  </si>
  <si>
    <t>173-183</t>
  </si>
  <si>
    <t>"Value Added Tax - The main indirect tax. Some aspects from Romania and Bulgaria"</t>
  </si>
  <si>
    <t>Simpozionul Internațional "Universul Științelor", Ediția a V-a, Iași, Universitatea "Al.I. Cuza" Iaşi, Universitatea de Stat din Moldova, Universitatea de Studii Politice şi Economice Europene "Constantin Stere" din Moldova, Asociaţia cultural-ştiinţifică "Vasile Pogor" Iaşi, Iaşi, 7 septembrie 2014</t>
  </si>
  <si>
    <t>septembrie</t>
  </si>
  <si>
    <t>978-606-576-697-6</t>
  </si>
  <si>
    <t>37-44</t>
  </si>
  <si>
    <t>"Can be identified the interdisciplinarity between taxation and marketing?"</t>
  </si>
  <si>
    <t>"Social Responsibility, Ethics and Sustainable Business: Theory and Practice", Editor Georgiana Grigore; Irina-Eugenia Iamandi; Alin Stancu, Editura ASE București</t>
  </si>
  <si>
    <t>978-606-505-833-0</t>
  </si>
  <si>
    <t xml:space="preserve">Web Services Specific Security Standards </t>
  </si>
  <si>
    <t>Marian Pompiliu Cristescu, Eduard Alexandru Stoica, Laurentiu Vasile Ciovica</t>
  </si>
  <si>
    <t>doi:10.1016/S2212-5671(14)00846-6</t>
  </si>
  <si>
    <t>597–602</t>
  </si>
  <si>
    <t>ScienceDirect, Elsevier</t>
  </si>
  <si>
    <t>http://www.sciencedirect.com/science/article/pii/S2212567114008466</t>
  </si>
  <si>
    <t xml:space="preserve">Cloud Based Business Processes Orchestration </t>
  </si>
  <si>
    <t>Liviu Ion Ciovica, Marian Pompiliu Cristescu, Lucian Alexandru Fratila</t>
  </si>
  <si>
    <t>592–596</t>
  </si>
  <si>
    <t>http://www.sciencedirect.com/science/article/pii/S2212567114008454</t>
  </si>
  <si>
    <t xml:space="preserve">Birotică : prin exemple şi aplicaţii </t>
  </si>
  <si>
    <t>Marian Cristescu</t>
  </si>
  <si>
    <t>Editura Universitatii "Lucian Blaga" din Sibiu</t>
  </si>
  <si>
    <t>978-606-12-0839-5</t>
  </si>
  <si>
    <t>Liliana Bunescu, Marian Cristescu</t>
  </si>
  <si>
    <t>International Finance and Banking Conference, FI BA 2014, (XII Edition), Attila GYÖRGY, "Balancing local budgets in Romania", Bucharest, Romania
www.fin.ase.ro/FIBA2014, http://store.ectap.ro/suplimente/International_Finance_and_Banking_Conference_FI_BA_2014.pdf</t>
  </si>
  <si>
    <t>http://store.ectap.ro/suplimente/International_Finance_and_Banking_Conference_FI_BA_2014.pdf</t>
  </si>
  <si>
    <t>Cristescu Marian Pompiliu</t>
  </si>
  <si>
    <t>Revista Informatica Economica</t>
  </si>
  <si>
    <t>http://revistaie.ase.ro/editorial_board.html</t>
  </si>
  <si>
    <t>DOAJ, Cabell’s Directories of Publishing Oportunuities, EBSCO, ICAAP, Index Copernicus, Index of Information Systems Journals, Inspec, Open J-Gate, ProQuest Central, RePEc, Ulrich’s Periodicals Directory</t>
  </si>
  <si>
    <t>Editor asociat</t>
  </si>
  <si>
    <t>Journal of Applied Computer Science &amp; Mathematics</t>
  </si>
  <si>
    <t>http://jacs.usv.ro/</t>
  </si>
  <si>
    <t xml:space="preserve">DOAJ
ICAAP
Zentralblatt Math
EBSCO
Ulrich’s Periodical Directory™
Index Copernicus
</t>
  </si>
  <si>
    <t>Journal of Applied Quantitative Methods</t>
  </si>
  <si>
    <t>http://www.jaqm.ro/advisoryboard.php</t>
  </si>
  <si>
    <t>Revista studentilor economisti sibieni</t>
  </si>
  <si>
    <t>http://economice.ulbsibiu.ro/revista.studentilor/archive/RevStudEcoSib12013.pdf</t>
  </si>
  <si>
    <t>Journal of Applied Business Information Systems</t>
  </si>
  <si>
    <t>http://www.jabis.ro/scientific-board/</t>
  </si>
  <si>
    <t>20th International Economic Conference - IECS 2013, Sibiu</t>
  </si>
  <si>
    <t>http://iecs.ulbsibiu.ro</t>
  </si>
  <si>
    <t>CRISTESCU MARIAN</t>
  </si>
  <si>
    <t>MEMBRU</t>
  </si>
  <si>
    <t xml:space="preserve">INTEGRATION METHODS OF MOBILE COMMUNICATION IN GRID ARCHITECTURE
</t>
  </si>
  <si>
    <t>Marian Pompiliu Cristescu, Laurentiu Vasile Ciovica, Liviu Ion Ciovica</t>
  </si>
  <si>
    <t>Proceedings of the 13th International Conference on Informatics in Economy, IE 2014, "Education, Research &amp; Bussines Technology", Bucharest, Romania, http://www.conferenceie.ase.ro/</t>
  </si>
  <si>
    <t>mai 15-18</t>
  </si>
  <si>
    <t>ASE Printing House, ISSN 2284-7472, ISSN-L 2247-1480 </t>
  </si>
  <si>
    <t>57-63</t>
  </si>
  <si>
    <t xml:space="preserve">THE ARCHITECTURAL DESIGN OF A FINANCIAL REACTIVE DISTRIBUTED SYSTEM
</t>
  </si>
  <si>
    <t>Laurentiu Vasile Ciovica, Razvan Daniel Zota, Radu Constantinescu, Marian Pompiliu Cristescu</t>
  </si>
  <si>
    <t>64-70</t>
  </si>
  <si>
    <t>GLOBALIZATION AND THE CHALLENGES OF SUSTAINABILITY</t>
  </si>
  <si>
    <t>Ogrean Claudia, Herciu Mihaela</t>
  </si>
  <si>
    <t>7th International Scientific Conference on Economic and Social Development, New York. Book of Proceedings</t>
  </si>
  <si>
    <t>978-953-6125-12-8</t>
  </si>
  <si>
    <t>oct</t>
  </si>
  <si>
    <t>374-383</t>
  </si>
  <si>
    <t>PROQUEST</t>
  </si>
  <si>
    <t>http://www.esd-conference.com/Book_of_Proceedings_esd_NYC_2014_Published1.pdf</t>
  </si>
  <si>
    <t>A synergistic approach of cross-cultural management and leadership style</t>
  </si>
  <si>
    <t>Herciu Mihaela</t>
  </si>
  <si>
    <t>Journal of Internnational Studies</t>
  </si>
  <si>
    <t>2306-3483 (Online), 2071-8330 (Print)</t>
  </si>
  <si>
    <t>10.14254/2071-8330.2014/7-2/9</t>
  </si>
  <si>
    <t>106-115</t>
  </si>
  <si>
    <t>EBSCOhost Online research databases</t>
  </si>
  <si>
    <t>http://www.jois.eu/files/Vol_7_2_Herciu.pdf</t>
  </si>
  <si>
    <t>CORPORATE GOVERNANCE AND BEHAVIORAL FINANCE: FROM MANAGERIAL BIASES TO IRRATIONAL INVESTORS</t>
  </si>
  <si>
    <t xml:space="preserve">Herciu, M., &amp; Ogrean, C. </t>
  </si>
  <si>
    <t>ISSN: 1842 – 4120 . E-ISSN: 2344 - 5416</t>
  </si>
  <si>
    <t>66-72</t>
  </si>
  <si>
    <t>REPEC</t>
  </si>
  <si>
    <t>http://eccsf.ulbsibiu.ro/articole/vol91/916herciu&amp;ogrean.pdf</t>
  </si>
  <si>
    <t>An Analysis On The Fdi Flows From Emerging Economies To Europe And Their Impact</t>
  </si>
  <si>
    <t>Ogrean, C., &amp; Herciu, M.</t>
  </si>
  <si>
    <t>5--69</t>
  </si>
  <si>
    <t>http://eccsf.ulbsibiu.ro/RePEc/blg/journl/927ogrean&amp;herciu.pdf</t>
  </si>
  <si>
    <t>Arguments For Csr-Based Sustainable Competitiveness Of Multinationals In Emerging Markets (Part I)</t>
  </si>
  <si>
    <t>57-67</t>
  </si>
  <si>
    <t>http://eccsf.ulbsibiu.ro/RePEc/blg/journl/936ogrean&amp;herciu.pdf</t>
  </si>
  <si>
    <t>CHALLENGES OF THE COMPLEX GLOBAL ECONOMY ON THE NETWORKED MODERN ENTERPRISE</t>
  </si>
  <si>
    <t>6th International Scientific Conference on Economic and Social Development and 3rd Eastern European ESD Conference: Business Continuity. Viena. Books of Proceedings</t>
  </si>
  <si>
    <t>978-953-6125-10-4</t>
  </si>
  <si>
    <t>apr</t>
  </si>
  <si>
    <t>442-451</t>
  </si>
  <si>
    <t>http://www.esd-conference.com/Book_of_Proceedings_esd_Vienna_2014.pdf</t>
  </si>
  <si>
    <t>An Overview on European Union Sustainable Competitiveness</t>
  </si>
  <si>
    <t>10.1016/S2212-5671(14)00853-3</t>
  </si>
  <si>
    <t>651-656</t>
  </si>
  <si>
    <t>SCIENCEDIRECT</t>
  </si>
  <si>
    <t>http://ac.els-cdn.com/S2212567114008533/1-s2.0-S2212567114008533-main.pdf?_tid=e58a7882-a563-11e4-96aa-00000aacb35e&amp;acdnat=1422281101_236cf5f6ff96968361e20d44f166c0fa</t>
  </si>
  <si>
    <t>Elemente de finante comportamentale</t>
  </si>
  <si>
    <t>Tribuna Economica</t>
  </si>
  <si>
    <t>978-973-688-370-5</t>
  </si>
  <si>
    <t>iulie</t>
  </si>
  <si>
    <t>Ogrean, C., Herciu, M., &amp; Belascu, L.</t>
  </si>
  <si>
    <t>http://www.elsevier.com/online-tools/scopus; http://www.cabells.com/index.aspx; http://www.inderscience.com/jhome.php?jcode=ijbg#ranking</t>
  </si>
  <si>
    <t>http://doaj.org/doaj?func=openurl&amp;issn=2236417X&amp;genre=journal&amp;uiLanguage=en; http://periodicos.ufpb.br/ojs2/index.php/pgc/about/editorialPolicies#custom-3</t>
  </si>
  <si>
    <t xml:space="preserve">Nik Mutasim Nik Ab. Rahman,  Nur Atiqah Abdullah,  Khairul Akmaliah Adham,  Norazila Mat (2014), Managerial Competencies: Comparing Conventional and Islamic Perspectives, Journal Pengurusan, no. 41
</t>
  </si>
  <si>
    <t>http://ejournals.ukm.my/pengurusan/issue/view/602SCOPUB, Cabell</t>
  </si>
  <si>
    <t xml:space="preserve">Ogrean, C., &amp; Herciu, M. </t>
  </si>
  <si>
    <t>http://www.sciencedirect.com/science/article/pii/S1877042814058431</t>
  </si>
  <si>
    <t>Routledge, https://www.google.ro/books</t>
  </si>
  <si>
    <t>Herciu, M., Ogrean, C., &amp; Belascu, L.</t>
  </si>
  <si>
    <t>https://ideas.repec.org/s/alu/journl.html</t>
  </si>
  <si>
    <t>Putra, A. P., Lahindah, L., &amp; Rismadi, B. (2014). Financial Performance Analysis Before and After Global Crisis (Case Study in Indonesian Oil and Gas Sector for the Period of 2006-2011). Review of Integrative Business &amp; Economics, ISSN  2304-1013 (Online); 2304-1269 (CDROM)</t>
  </si>
  <si>
    <t>ProQuest; http://sibresearch.org/uploads/2/7/9/9/2799227/riber_k14-022_42-51.pdf</t>
  </si>
  <si>
    <t>A detail analysis on the relationship between Group’s diversification into the financial services industry and its impact on their financial performance
Sumra Latif Mughal, Muhammad Akbar Saeed, Research Journal of Finance and Accounting</t>
  </si>
  <si>
    <t>EBSCO Business Source Complete</t>
  </si>
  <si>
    <t>http://papers.ssrn.com/sol3/papers.cfm?abstract_id=2549657#page=5</t>
  </si>
  <si>
    <t>https://ideas.repec.org/a/blg/journl/v9y2014i2p5-15.html</t>
  </si>
  <si>
    <t xml:space="preserve">Irina Berzkalne – Elvira Zelgalve (2014), RETURN ON EQUITY AND COMPANY 
CHARACTERISTICS: AN EMPIRICAL STUDY OF 
INDUSTRIES IN LATVIA,  The 8th
 International Days of Statistics and Economics, Prague, September 11-13, 2014
</t>
  </si>
  <si>
    <t>ISI Web of Knowledge</t>
  </si>
  <si>
    <t>Alazzam, F., &amp; Bach, C. Loyalty Program Factors and How do they affect Customer Behavior.International Journal of Business and Social Science Vol. 5, No. 6; May 2014. ISSN 2219-1933 (Print), 2219-6021 (Online)</t>
  </si>
  <si>
    <t>http://www.cabells.com/index.aspx; http://www.ebscohost.com/</t>
  </si>
  <si>
    <t>FSEC3</t>
  </si>
  <si>
    <t>(2012). Theories Of The Multinational Enterprises–Two Different Approaches. Studies in Business and Economics, 7(1), 138-142.</t>
  </si>
  <si>
    <t>Camargo, FA, Bulgarao R (2014), Internacionalizacao pequenas e medias empresas da China para o Brasil; O casa da veo world</t>
  </si>
  <si>
    <t xml:space="preserve">google scholar </t>
  </si>
  <si>
    <t>http://www.ebscohost.com/academic/central-eastern-european-academic-source-ceeas; http://www.cabells.com/index.aspx</t>
  </si>
  <si>
    <t>Viederytė, Rasa, and Loreta Dikšaitė. "MARITIME CLUSTERS PRODUCTIVITY AND COMPETITIVENESS EVALUATION METHODS: SYSTEMATIC APPROACH." Megatrend revija (2014): 215.</t>
  </si>
  <si>
    <t>Nazarpoori, Amir Hooshang, Mohammad Hakkak, and Mehdi Mohammadi. "Analysis and Identification of Competitive Positions of Companies Operating in Iranian Battery Industry Using Hierarchical Analysis." Journal of Asian Scientific Research 4.12 (2014): 741-756.</t>
  </si>
  <si>
    <t>Performanta Globala a firmei, Ed. ULBS, 2009</t>
  </si>
  <si>
    <t xml:space="preserve">Burja, V. Marginean, R., (2014) The Study of Factors that may Influence the Performance by the Dupont Analysis in the Furniture Industry, Procedia Economics and Finance </t>
  </si>
  <si>
    <t>Science Direct</t>
  </si>
  <si>
    <t>(2006). The influence of culture on the economic freedom and the international business.EconPapers</t>
  </si>
  <si>
    <t>Abdussalam, Z. (2014). The influence of culture and religion on trust in the emerging financial market in Libya. International Journal of Behavioural Accounting and Finance, 4(3), 206-220.</t>
  </si>
  <si>
    <t>RePEc, EconLit</t>
  </si>
  <si>
    <t xml:space="preserve">http://web.a.ebscohost.com/ehost/pdfviewer/pdfviewer?sid=08e29a46-8cc3-4974-a144-3f27df50840a%40sessionmgr4004&amp;vid=0&amp;hid=4101; </t>
  </si>
  <si>
    <t xml:space="preserve">Herciu, M., &amp; Toma, R. </t>
  </si>
  <si>
    <t>(2006). Competitiveness, economic freedom and real exchange rate. Evidence from Romania.</t>
  </si>
  <si>
    <t>ECONOMY, GROUNDED IN THREE KEY, and ENVIRONMENTAL POLICY. "SUMAR/CONTENTS 1/2014."</t>
  </si>
  <si>
    <t>RePEc http://econpapers.repec.org/article/rsrsupplm/</t>
  </si>
  <si>
    <t>Nikas, Christos, and Student Anastasia Blouchoutzi. "Emigrants’ Remittances and the “Dutch Disease” in Small Transition Economies: the Case Of Albania and Moldova." Romanian Statistical Review 62.1 (2014): 45-65.</t>
  </si>
  <si>
    <t>Brezeanu, P., Poantă, D., Morariu, V., Herciu, M., Craiu, N., Mişu, N., Triandafil, C.</t>
  </si>
  <si>
    <t xml:space="preserve">Analiza financiara, Editura Meteor, 2007, </t>
  </si>
  <si>
    <t>BARBUTA-MISU, N., &amp; Andreea, R. U. S. U. (2014). The Impact of Debt Policy on Financial Performance of Romanian Listed Companies. Economics and Applied Informatics, (1), 29-38.</t>
  </si>
  <si>
    <t>RePEc http://econpapers.repec.org</t>
  </si>
  <si>
    <t xml:space="preserve">Ogrean C., Herciu M., </t>
  </si>
  <si>
    <t>"A Brief Analysis On Development And Competitiveness–Considering The World’S Top Transnational Corporations." Studies in Business and Economics 7.3 (2012): 82-93.</t>
  </si>
  <si>
    <t>(2014) Handbook of Research on Trends in European Higher Education Convergence, edited by Alina Mihaela Dima, published in 
the USA by Information Science Reference (animprintof IGI Global), series Advances in Higher Education and Professional 
Development (AHEPD)</t>
  </si>
  <si>
    <t>www.igiglobal.com</t>
  </si>
  <si>
    <t>Herciu Mihaela, Ogrean C</t>
  </si>
  <si>
    <t>INTERNATIONAL COMPETITIVENESS OF COUNTRIES–EVIDENCE FOR SOME DEVELOPED AND EMERGING ECONOMIES
M Herciu, C Ogrean - European Scientific Journal, 2013</t>
  </si>
  <si>
    <t>da Silva, Rui Vinhas and Teixeira, Natália, Much Ado About…Everything: The Plight of Southern European Economies from a National Competitiveness Perspective (January 16, 2014)</t>
  </si>
  <si>
    <t>google scholar http://ssrn.com/abstract=2380198 or http://dx.doi.org/10.2139/ssrn.2380198</t>
  </si>
  <si>
    <t>Ogrean C., Herciu M., Belascu L</t>
  </si>
  <si>
    <t>Claudia, Ogrean, Herciu Mihaela, and Belaşcu Lucian. "Searching for sustainable competitive advantage-From tangibles to intangibles." Journal of US-China Public Administration 6.4 (2009): 1-9.</t>
  </si>
  <si>
    <t>KRAJA, Ylvije Boriçi, 2014, "AVANTAZHI KONKURRUES DHE ROLI I VLERËS NË SUKSESIN E SME-ve."</t>
  </si>
  <si>
    <t>google scholar http://www.doktoratura.unitir.edu.al/wp-content/uploads/2014/05/Doktoratura-Ylvije-Borici-Kraja-Fakulteti-Ekonomik-Departamenti-i-Manaxhimit.pdf</t>
  </si>
  <si>
    <t>http://eccsf.ulbsibiu.ro/</t>
  </si>
  <si>
    <t xml:space="preserve">EBSCO, REPEC, CABELL, </t>
  </si>
  <si>
    <t>Editor sef</t>
  </si>
  <si>
    <t>http://eccsf.ulbsibiu.ro/index.html</t>
  </si>
  <si>
    <t xml:space="preserve">Chapter Review for the edited book titled: 
“New Perspectives on the Challenges and Future Developments of 
Global Enterprise Management”
</t>
  </si>
  <si>
    <t>http://www.palgrave.com/page/detail/global-enterprise-management-volume-i-angelo-a-camillo/?K=9781137429582</t>
  </si>
  <si>
    <t>Social Indicator Research, ISI Jornal</t>
  </si>
  <si>
    <t>http://www.springer.com/social+sciences/journal/11205</t>
  </si>
  <si>
    <t>Management Decision</t>
  </si>
  <si>
    <t>martie</t>
  </si>
  <si>
    <t>http://www.emeraldinsight.com/loi/md</t>
  </si>
  <si>
    <t>World Review of Business Research</t>
  </si>
  <si>
    <t>http://www.wrbrpapers.com/</t>
  </si>
  <si>
    <t>editor asociat/recenzor</t>
  </si>
  <si>
    <t>EUMMAS 2014 International Conference</t>
  </si>
  <si>
    <t>http://www.phoenixhollo.com/fr/Ewelina_Ptak_9.html</t>
  </si>
  <si>
    <t>International Management Conference</t>
  </si>
  <si>
    <t>http://www.conference.management.ase.ro/</t>
  </si>
  <si>
    <t>Review of Finance and Banks</t>
  </si>
  <si>
    <t>http://www.rfb.ase.ro/</t>
  </si>
  <si>
    <t>HERCIU MIHAELA</t>
  </si>
  <si>
    <t>Solutie inovativa integrata - testata in industria auto - pentru cresterea competitivitatii organizationale prin valorificarea avantajului competitiv in domeniul responsabilitatii sociale corporatiste</t>
  </si>
  <si>
    <t>PCCA 2013</t>
  </si>
  <si>
    <t>Ogrean Claudia</t>
  </si>
  <si>
    <t>http://uefiscdi.gov.ro/userfiles/file/PARTENERIATE/Competitie%202013/Rezultate%20Preliminare/D9%20-%20Socio(1).pdf</t>
  </si>
  <si>
    <t>mai, 68 puncte</t>
  </si>
  <si>
    <t>Relevant trends and their implications for tourism - an interdisciplinary approach</t>
  </si>
  <si>
    <t>Articol</t>
  </si>
  <si>
    <t>Cornel Nicolae Jucan, Mihaela Sabina Jucan</t>
  </si>
  <si>
    <t>Finante - contabilitate</t>
  </si>
  <si>
    <t>International Scientific Conference LUMEN, Trandisciplinary and Communicative Action, November 21-22 2014, Targoviste, Romania</t>
  </si>
  <si>
    <t>http://conferinta.info/ro/editii-anterioare-lumen/lumen-tca2014/scop-si-tematici/</t>
  </si>
  <si>
    <t>The power of science communication</t>
  </si>
  <si>
    <t>Procedia - Social and Behavioral Sciences, International Scientific Conference from Theory to Inquiry in Social Sciences, LUMEN, Iasi, Romania, 10-12 April 2014</t>
  </si>
  <si>
    <t>1877-0428</t>
  </si>
  <si>
    <t>461-466</t>
  </si>
  <si>
    <t>10.1016/j.j.sbspro.2014.08.288</t>
  </si>
  <si>
    <t>http://conferinta.info/ro/editii-anterioare-lumen/lumen-2014-primavara/call-lumen-conference/</t>
  </si>
  <si>
    <t>Communicating Europe beyond the crisis, a project to shape our future</t>
  </si>
  <si>
    <t>PROCEDIA</t>
  </si>
  <si>
    <t>21st International Economic Conference - IECS 2014, Prospects of economic recovery in a volatile international context: major obstacles, initiatives and projects, Sibiu, Romania, 16-17 May 2014</t>
  </si>
  <si>
    <t>2344-1682</t>
  </si>
  <si>
    <t>46-52</t>
  </si>
  <si>
    <t>Finante-contabilitate</t>
  </si>
  <si>
    <t>http://www.emeraldinsight.com/doi/abs/10.1108/IJCHM-03-2013-0122</t>
  </si>
  <si>
    <t>http://www.tandfonline.com/doi/abs/10.1080/10548408.2014.861699#.VMpGqLf9lMs</t>
  </si>
  <si>
    <t>Social responsibility in tourism and sustainabla development, WSEAS transactions on environemnt and development, 2010</t>
  </si>
  <si>
    <t>http://inderscience.metapress.com/content/x210v3wj064t8015/</t>
  </si>
  <si>
    <t>http://www.wseas.org/multimedia/journals/economics/2014/a585707-241.pdf</t>
  </si>
  <si>
    <t>Social responsibility in tourism and sustainable development. WSEAS Transactions on Environment and Development, 6(10), 677-686, 2010</t>
  </si>
  <si>
    <t>S Ortelt, S M Salgado, La importancia de las politicas socialmente responsables de las epresas turisticas espanlasa. Una revision de iniciatives e indices, TURyDES revista de investigacion en turismo y desarrollo local, Vol 7, No 16, junio, 2014</t>
  </si>
  <si>
    <t>http://www.eumed.net/rev/turydes/16/politicas-turisticas-espanolas.pdf</t>
  </si>
  <si>
    <t>Cornel Nicolae Jucan, Mihaela Sabina Jucan, Ilie Rotariu</t>
  </si>
  <si>
    <t>"The social destination": How Social Media Influences the Organisational Structure and Leadership of DMOs, World Academy of Sciences, Engineering and Technology, Vol 7, 2013-06-24</t>
  </si>
  <si>
    <t>J Popesku, Social Media as a tool of destination marketing organisations, Sinteza, E-business in tourism and hospitality industry, 2014</t>
  </si>
  <si>
    <t>http://portal.sinteza.singidunum.ac.rs/Media/files/2014/715-721.pdf</t>
  </si>
  <si>
    <t>Dimensions and challenges of social responsibility, Annales Universitatis Apulensis Series Oeconomica, 12(1), 2010</t>
  </si>
  <si>
    <t>P Gazzola, G Colombo, Ethics and CSR: the strategy debate, Confluencias, Revista interdisciplinar de sociologia e direito, Vol 16, n 1, 2014</t>
  </si>
  <si>
    <t>http://www.confluencias.uff.br/index.php/confluencias/article/view/332</t>
  </si>
  <si>
    <t>http://inderscience.metapress.com/content/c01q416616757q2r/</t>
  </si>
  <si>
    <t>Cornel Nicolae Jucan</t>
  </si>
  <si>
    <t>La trei vanturi</t>
  </si>
  <si>
    <t>Euroeconomia XXI</t>
  </si>
  <si>
    <t>1, 7</t>
  </si>
  <si>
    <t>1841-0707</t>
  </si>
  <si>
    <t>Prin lumea mare</t>
  </si>
  <si>
    <t>1, 2</t>
  </si>
  <si>
    <t>Bulgaria, tara vecina si prietena</t>
  </si>
  <si>
    <t>Italia prima destinatie occidentala</t>
  </si>
  <si>
    <t>Primul parteneriat investitional cu Csemege - Budapesta</t>
  </si>
  <si>
    <t>1, 6</t>
  </si>
  <si>
    <t>Excursii de "business" in Ungaria, Iugoslavia si Germania</t>
  </si>
  <si>
    <t>In lumea noua</t>
  </si>
  <si>
    <t>Modern Tendencies in Changing the Consumers’ Preferences</t>
  </si>
  <si>
    <t>Mărcuță Liviu, Mărcuță Alina, Mârza Bogdan</t>
  </si>
  <si>
    <t>535-539</t>
  </si>
  <si>
    <t>http://www.sciencedirect.com/science/journal/22125671/16</t>
  </si>
  <si>
    <t>RISK MANAGEMENT IN SMALL AND MEDIUM SIZED ENTERPRISES</t>
  </si>
  <si>
    <t>MÂRZA Bogdan, INDREȘ Mihai, CONSTANTINESCU Liliana Mihaela</t>
  </si>
  <si>
    <t>101-115</t>
  </si>
  <si>
    <t>REPEC, EBSCO, DOAJ, ULRICHSWEB</t>
  </si>
  <si>
    <t>https://ideas.repec.org/a/blg/reveco/v66y2014i4p102-115.html</t>
  </si>
  <si>
    <t>Mârza Bogdan</t>
  </si>
  <si>
    <t>REVISTA ECONOMICĂ</t>
  </si>
  <si>
    <t>Membru în comitetul științific</t>
  </si>
  <si>
    <t>"THE GLOBAL CHALLENGES FOR ENVIRONMENTAL AND RESOURCE ECONOMICS IN CENTRAL AND EASTERN EUROPEAN COUNTRIES: SAFETY, SECURITY, AND SUSTAINABILITY"</t>
  </si>
  <si>
    <t>http://gcereceec.org.ua/conference/orgkomitet/</t>
  </si>
  <si>
    <t>IECS</t>
  </si>
  <si>
    <t>ORGANIZATOR PRINCIPAL</t>
  </si>
  <si>
    <t>Analysis of the public debt in the European Union: issues related to its sustainability</t>
  </si>
  <si>
    <t>MIHAIU DIANA MARIETA</t>
  </si>
  <si>
    <t>Journal of International Studies</t>
  </si>
  <si>
    <t>volum 7</t>
  </si>
  <si>
    <t>numar 2</t>
  </si>
  <si>
    <t>ISSN 2306-3483</t>
  </si>
  <si>
    <t>DOI: 10.14254/2071-8330.2014/7-2/2</t>
  </si>
  <si>
    <t>25-32</t>
  </si>
  <si>
    <t>SCIENCE INDEX, 
EconLit, 
BazEkon, 
Ulrich's Periodicals Directory, Cabell's Director</t>
  </si>
  <si>
    <t>http://www.jois.eu/</t>
  </si>
  <si>
    <t>SUSTAINABLE PERFORMANCE OF PUBLIC ORGANIZATIONS: SHAPING A COHERENT SYSTEM FOR IMPLEMENTING AND MEASURING THE CONCEPT</t>
  </si>
  <si>
    <t>STUDIES IN BUSINESS AND ECONOMICS</t>
  </si>
  <si>
    <t>volum 9</t>
  </si>
  <si>
    <t>numar 3</t>
  </si>
  <si>
    <t>1842-4121</t>
  </si>
  <si>
    <t>RePec, EBSCO, DOAJ, Index Copernicus, Ulrich's Periodical Directory, Cabell's Directory</t>
  </si>
  <si>
    <t>http://eccsf.ulbsibiu.ro/tableofcontents.html</t>
  </si>
  <si>
    <t>Measuring Performance In The Public Sector: Between Necessity And Difficulty</t>
  </si>
  <si>
    <t>VOLUME 9</t>
  </si>
  <si>
    <t>NUMBER2</t>
  </si>
  <si>
    <t>AUGUST</t>
  </si>
  <si>
    <t>40-50</t>
  </si>
  <si>
    <t>Opreana Alin, Mihaiu Diana Marieta</t>
  </si>
  <si>
    <t xml:space="preserve"> "Analysis Of European Union Competitiveness From A New Multidimensional Model Perspective," Romanian Economic Business Review, Romanian-American University, vol. 6(4), pages 68-83, december 2011. </t>
  </si>
  <si>
    <t xml:space="preserve">Simona-Gabriela Masca, 2014. "Efficiency of Public Expenditure: Review and Preliminary Results for Romania," International Journal of Academic Research in Business and Social Sciences, Human Resource Management Academic Research Society, International Journal of Academic Research in Business and Social Sciences, vol. 4(8), pages 326-345, August. </t>
  </si>
  <si>
    <t>repec, https://ideas.repec.org/a/hur/ijarbs/v4y2014i8p326-345.html</t>
  </si>
  <si>
    <t>Mihaiu Diana Marieta, Opreana Alin</t>
  </si>
  <si>
    <t>The Public Sector Efficiency From Perspective Of The Corruption Phenomenon, Revista Economica, Volum 65, numar 1, 2013</t>
  </si>
  <si>
    <t>Twentieth Americas Conference on Information Systems,  ICT Development and Corruption: An
Empirical Study, U Shrivastava, A Bhattacherjee, 2014</t>
  </si>
  <si>
    <t>Google academic http://scholar.google.ro/scholar?cites=12938118928287964873&amp;as_sdt=2005&amp;sciodt=0,5&amp;hl=ro</t>
  </si>
  <si>
    <t>Bunescu Liliana, Mihaiu Diana M, Comaniciu Carmen</t>
  </si>
  <si>
    <t xml:space="preserve"> Is There a Correlation
between Government Expenditures, Population, Money Supply, and Government
Revenues?. International Journal of Arts &amp; Sciences, pp: 241-254, 2011.</t>
  </si>
  <si>
    <t xml:space="preserve">I Putu Ngurah Panji Kartika Jaya, A.A.N.B. Dwirandra, PENGARUH PENDAPATAN ASLI DAERAH PADA BELANJA MODAL DENGAN PERTUMBUHAN EKONOMI SEBAGAI
VARIABEL PEMODERASI, E-Jurnal Akuntansi Universitas Udayana 7.1 (2014):79-92, ISSN: 2302-8556, 2014.
</t>
  </si>
  <si>
    <t xml:space="preserve">Ni Putu Dwi Eka Rini Sugiarthi, Ni Luh Supadmi, PENGARUH PAD, DAU, DAN SILPA PADA BELANJA
MODAL DENGAN PERTUMBUHAN EKONOMI SEBAGAI PEMODERASI, E-Jurnal Akuntansi Universitas Udayana 7.2 (2014): 477-495, ISSN: 2302-8556, 2014.
</t>
  </si>
  <si>
    <t xml:space="preserve">Eko Hariyadi, I Nyoman Mahaendra Yasa, PENGARUH PAD TERHADAP PDRB DAN BELANJA MODAL
KABUPATEN/ KOTA DI PROVINSI BALI, E-JURNAL EKONOMI PEMBANGUNAN UNIVERSITAS UDAYANA Vol. 3, No. 12, Desember 2014
</t>
  </si>
  <si>
    <t>http://ojs.unud.ac.id/index.php/eep/article/view/9959/7958</t>
  </si>
  <si>
    <t>Mihaiu Diana Marieta</t>
  </si>
  <si>
    <t>International Invention
Journal of Arts and Social Sciences (IIJASS)</t>
  </si>
  <si>
    <t>http://internationalinventjournals.org/journals/IIJASS/</t>
  </si>
  <si>
    <t>MIHAIU DIANA</t>
  </si>
  <si>
    <t>Assessment of Climate Change Effects and Policy Transformation for Coastal Communitiesin Europe - OCEANUS</t>
  </si>
  <si>
    <t>H2020-DRS-2014</t>
  </si>
  <si>
    <t>Cosmin Tileagă</t>
  </si>
  <si>
    <t>Cosmin Tileagă, Adrian Moroşan, Diana Mihaiu, Angela Bănăduc. Mihai Ţichindelean</t>
  </si>
  <si>
    <t>Sustainable performance in the public sector, between defining and measuring the concept</t>
  </si>
  <si>
    <t>International Journal of Arts and Sciences, International Conference for Academic Disciplines, University of London, 
https://www.internationaljournal.org/</t>
  </si>
  <si>
    <t>ISSN 1944-6934</t>
  </si>
  <si>
    <t>IN CURS DE EDITARE</t>
  </si>
  <si>
    <t>The characteristics of an optimal performance insurance system in the public sector</t>
  </si>
  <si>
    <t>Volum 4, International Conference - Joint International Conference of Doctoral and Postdoctoral Researchers, Craiova, 12-13 sept 2014.</t>
  </si>
  <si>
    <t>338-350</t>
  </si>
  <si>
    <t>Contabilitatea fiscala aprofundata a imobilizarilor corporale</t>
  </si>
  <si>
    <t>Mocanu Mihai</t>
  </si>
  <si>
    <t xml:space="preserve">Editura TIPOMOLDOVA, IASI </t>
  </si>
  <si>
    <t>ISBN 978-606--676-579-4</t>
  </si>
  <si>
    <t>MOCANU MIHAI</t>
  </si>
  <si>
    <t>IESC</t>
  </si>
  <si>
    <t>Implementarea sistemului de management KAIZEN ca metoda de calculatie si redimensionare a costurilor KAIZEN COSTING in entitatile agricole zootehnice  romanesti</t>
  </si>
  <si>
    <t>Principii și reglementări pentru prețuri și concurență</t>
  </si>
  <si>
    <t>Moga Ilie</t>
  </si>
  <si>
    <t>Editura Universității „Lucian Blaga” din Sibiu</t>
  </si>
  <si>
    <t>978-606-12-0930-9</t>
  </si>
  <si>
    <t>MOGA ILIE</t>
  </si>
  <si>
    <t>The relationship between profit and the price of the product</t>
  </si>
  <si>
    <t>IECS 2014, "Prospects of Economic Recovery in a Volatile International Context: Major Obstacles, Initiatives and Projects", Sibiu, Romania,  http://iecs.ulbsibiu.ro/</t>
  </si>
  <si>
    <t>ISSN 2344-1682, ISSN-L 2344-1682</t>
  </si>
  <si>
    <t>219-223</t>
  </si>
  <si>
    <t>Product cost and value analysis</t>
  </si>
  <si>
    <t xml:space="preserve">GIDNI (Globalization, Intercultural Dialogue and National Identity - I), vol. Globalization and intercultural dialogue: multidisciplinary perspectives, sectiunea Economy and Management, Targu Mures, Romania, http://www.asociatiaalpha.comxa.com/html/gidni.html </t>
  </si>
  <si>
    <t>ISBN 978-606-93691-3-5</t>
  </si>
  <si>
    <t>539-546</t>
  </si>
  <si>
    <t>Ensuring a Balance in Conducting the Tax
Inspection</t>
  </si>
  <si>
    <t>Moldovan Iosif, Nicodim Liliana, Claudiu Valentin</t>
  </si>
  <si>
    <t>OVIDIUS UNIVERSITY ANNALS</t>
  </si>
  <si>
    <t>1582 – 9383</t>
  </si>
  <si>
    <t>679-683</t>
  </si>
  <si>
    <t>REPEC, EBSCO</t>
  </si>
  <si>
    <t>http://stec.univ-ovidius.ro/html/anale/RO/cuprins%20rezumate/volum2014p1.pdf</t>
  </si>
  <si>
    <t>Taxation, between Positive and Negative Effects</t>
  </si>
  <si>
    <t>Nicodim Liliana, Moldovan Iosif, Tileagă Cosmin</t>
  </si>
  <si>
    <t>1583 – 9383</t>
  </si>
  <si>
    <t>674-678</t>
  </si>
  <si>
    <t>Considerations Regarding Foreign Investments in Romania in the Year 2014</t>
  </si>
  <si>
    <t>Moldovan Iosif</t>
  </si>
  <si>
    <t>2069-5934</t>
  </si>
  <si>
    <t>http://www.scientificpapers.org/knowledge-management/considerations-regarding-foreign-investments-in-romania-in-the-year-2014/</t>
  </si>
  <si>
    <t>Streamlining the Budget Process by Prioritizing Public Investment Projects</t>
  </si>
  <si>
    <t xml:space="preserve">1842 – 4120 </t>
  </si>
  <si>
    <t>51-58</t>
  </si>
  <si>
    <t>“The Limits” of Economic Growth in Romania</t>
  </si>
  <si>
    <t>308-313</t>
  </si>
  <si>
    <t>Public Policy and Taxation</t>
  </si>
  <si>
    <t>Annals of the University of Petrosani</t>
  </si>
  <si>
    <t>1582-5949</t>
  </si>
  <si>
    <t>http://upet.ro/annals/economics/ ……. in curs de aparitie</t>
  </si>
  <si>
    <t>MOLDOVAN IOSIF</t>
  </si>
  <si>
    <t>BUDGETARY RISKS IN 2014 AND SOME ASPECTS OF SOCIAL AND ECONOMIC INEQUALITY</t>
  </si>
  <si>
    <t>FSCE2</t>
  </si>
  <si>
    <t>The Proceedings of the International Conference Globalization, Intercultural Dialogue and National Identity</t>
  </si>
  <si>
    <t>325-331</t>
  </si>
  <si>
    <t xml:space="preserve">Dezvoltare durabilă şi pieţele regionale de energie în Uniunea Europeană  </t>
  </si>
  <si>
    <t>Dezvoltare durabila in conditii de instabilitate economica</t>
  </si>
  <si>
    <t>978-606-8288-19-2</t>
  </si>
  <si>
    <t>THE ECONOMIC RECESSION VERSUS A NEW MODEL OF ECONOMIC DEVELOPMENT</t>
  </si>
  <si>
    <t>Communication, Context, Interdisciplinarity</t>
  </si>
  <si>
    <t>PREREQUISITES FOR THE ENERGY INDEPENDENCE OF ROMANIA</t>
  </si>
  <si>
    <t>Some Considerations ConserningTaxation in the Year 2014, Effects on Economic Recovery</t>
  </si>
  <si>
    <t>The Knowledge – Based Organization</t>
  </si>
  <si>
    <t>The Impact of External Public Audit on the Budget Deficit</t>
  </si>
  <si>
    <t xml:space="preserve">Cristina Batusaru, Alexandra Vasile, Iosif Moldovan, Ioana Vlada </t>
  </si>
  <si>
    <t>International Conference on European Integration - Realities and Perspectives</t>
  </si>
  <si>
    <t xml:space="preserve">Considerations on the inefficiency public management in Romania    </t>
  </si>
  <si>
    <t>Political sciences, international relations and security studies</t>
  </si>
  <si>
    <t>The use of inductive, deductive or abductive reasoning in economics</t>
  </si>
  <si>
    <t>Moroşan Adrian</t>
  </si>
  <si>
    <t>1582-6260</t>
  </si>
  <si>
    <t>89-96</t>
  </si>
  <si>
    <t>REPEC, DOAJ</t>
  </si>
  <si>
    <t>http://economice.ulbsibiu.ro/revista.economica/archive/66308morosan.pdf</t>
  </si>
  <si>
    <t>Costurile – componente, sferă de cuprindere, metode şi procedee de calculaţie, ediţia a II-a</t>
  </si>
  <si>
    <t>Editura Universităţii "Lucian Blaga" din Sibiu</t>
  </si>
  <si>
    <t>978-606-1207-79-4</t>
  </si>
  <si>
    <t>Studia Universitatis "Vasile Godiş" Seria Ştiinţe Economice</t>
  </si>
  <si>
    <t>European Integration - New Challenges</t>
  </si>
  <si>
    <t>http://anale.steconomiceuoradea.ro/en/einco-2014-editorial-review-board/</t>
  </si>
  <si>
    <t>Journal of Economics and International Finance</t>
  </si>
  <si>
    <t>http://www.academicjournals.org/JEIF/index.htm</t>
  </si>
  <si>
    <t>MOROSAN ADRIAN</t>
  </si>
  <si>
    <t>Şcolile hoteliere - factori determinanţi pentru susţinerea unui turism durabil</t>
  </si>
  <si>
    <t>Conferința Economică Internețională  "Dezvoltare durabilă în condiţii de instabilitate economică", Satu Mare</t>
  </si>
  <si>
    <t>Iun.</t>
  </si>
  <si>
    <t>MOTOC VASILE</t>
  </si>
  <si>
    <t>Proiect "Toama studenteasca"</t>
  </si>
  <si>
    <t>Vasile Motoc</t>
  </si>
  <si>
    <t>30.09.2014</t>
  </si>
  <si>
    <t>02.10.2014</t>
  </si>
  <si>
    <t>Proiect de cercetare EVLIA nr. INTRA-5107984 cod SEE/D/0237/1.2./x - Making full value of good ideas by leveraging intellectual asstes for financing SMEs in SEE</t>
  </si>
  <si>
    <t>Mihai Titu</t>
  </si>
  <si>
    <t>Proiect de cercetare "Diagnosticul si managementul interdisciplinar al bolilor degenerative asociate"</t>
  </si>
  <si>
    <t>Popa Florina</t>
  </si>
  <si>
    <t>aprilie 2014</t>
  </si>
  <si>
    <t>decembrie 2014</t>
  </si>
  <si>
    <t>Fractality Evidence and Long-Range Dependence on Capital Markets: a Hurst Exponent Evaluation</t>
  </si>
  <si>
    <t>Oprean Camelia, Tanasescu C.</t>
  </si>
  <si>
    <t>Fractals</t>
  </si>
  <si>
    <t>0218-348X, 1793-6543</t>
  </si>
  <si>
    <t>http://www.worldscientific.com/doi/abs/10.1142/S0218348X14500108</t>
  </si>
  <si>
    <t>10.1142/S0218348X14500108</t>
  </si>
  <si>
    <t>1450010-1-1450010-16</t>
  </si>
  <si>
    <t>Oprean Camelia, Tanasescu C., Bratian V.</t>
  </si>
  <si>
    <t>ECONOMIC COMPUTATION AND ECONOMIC 
CYBERNETICS STUDIES AND RESEARCH</t>
  </si>
  <si>
    <t xml:space="preserve">ISSN: 0424-267X 
eISSN: 1842-3264 
</t>
  </si>
  <si>
    <t>WOS:000346684700012</t>
  </si>
  <si>
    <t>119-214</t>
  </si>
  <si>
    <t>Effects of Behavioural Factors on Human Financial Decisions</t>
  </si>
  <si>
    <t>Oprean Camelia</t>
  </si>
  <si>
    <t xml:space="preserve"> 2212-5671</t>
  </si>
  <si>
    <t>DOI: 10.1016/S2212-5671(14)00825-9</t>
  </si>
  <si>
    <t>458-463</t>
  </si>
  <si>
    <t>Elsevier, ScienceDirect</t>
  </si>
  <si>
    <t>http://www.sciencedirect.com/science/article/pii/S2212567114008259</t>
  </si>
  <si>
    <t>Effects of Behavioural Finance on Emerging Capital Markets</t>
  </si>
  <si>
    <t>10.1016/S2212-5671(14)00645-5</t>
  </si>
  <si>
    <t>1710-1716</t>
  </si>
  <si>
    <t>http://www.sciencedirect.com/science/article/pii/S2212567114006455</t>
  </si>
  <si>
    <t>Management of Sustainable Development</t>
  </si>
  <si>
    <t>http://www.cedc.ro/pages/english/conference-and-journal/msd-journal.php</t>
  </si>
  <si>
    <t>Cabell's Directory
Celdes
CNPIEC
EBSCO (relevant databases)
EBSCO Discovery Service
Google Scholar
Index Copernicus
J-Gate
Naviga (Softweco)
Primo Central (ExLibris)
Research Papers in Economics (RePEc)
Summon (Serials Solutions/ProQuest)
TDOne (TDNet)
Ulrich's Periodicals Directory/ulrichsweb
WorldCat (OCLC)</t>
  </si>
  <si>
    <t>editor asociat</t>
  </si>
  <si>
    <t>"Ekonomski pogledi" journal ("Economic Outlook") (ISSN 1450-7951)</t>
  </si>
  <si>
    <t>http://www.ekonomskipogledi.pr.ac.rs/medjunarodni%20recenzioni%20odbor.html</t>
  </si>
  <si>
    <t>Recenzor</t>
  </si>
  <si>
    <t>membru in comitet științific</t>
  </si>
  <si>
    <t>Economics World (ISSN 2328-7144)</t>
  </si>
  <si>
    <t>http://www.davidpublishing.com/journals_info.asp?jId=1902</t>
  </si>
  <si>
    <t>OPREAN CAMELIA</t>
  </si>
  <si>
    <t>Centre for Sustainable Societal Evolution</t>
  </si>
  <si>
    <t>Tanasescu Cristina</t>
  </si>
  <si>
    <t>Oprean Camelia, Bratian Vasile, Kifor Claudiu, Titu Mihail</t>
  </si>
  <si>
    <t>FSEC1</t>
  </si>
  <si>
    <t>https://ec.europa.eu/research/participants/portal/desktop/en/proposals/index.html</t>
  </si>
  <si>
    <t>Information and its Entropy, a measure of Market Complexity</t>
  </si>
  <si>
    <t>RSMS International Conference "Challenges, Performances and Tendencies in the Organisation Management", Murighiol, Romania, 22-24 iunie, 2014 http://www.samro.ro/Conferinta%20SAMRO.htm</t>
  </si>
  <si>
    <t>Evidence of fractal dynamics on emerging capital markets</t>
  </si>
  <si>
    <t>16th Infer Annual Conference, 29-31 May 2014, Pescara Italy, www.asimmetrie.org/INFER2014</t>
  </si>
  <si>
    <t>The IMF Lending Activity – A Survey</t>
  </si>
  <si>
    <t>Orăștean Ramona</t>
  </si>
  <si>
    <t xml:space="preserve">Procedia Economics and Finance </t>
  </si>
  <si>
    <t>http://dx.doi.org/10.1016/S2212-5671(14)00820-X</t>
  </si>
  <si>
    <t>octombrie</t>
  </si>
  <si>
    <t>410-416</t>
  </si>
  <si>
    <t>http://www.sciencedirect.com/science/article/pii/S221256711400820X</t>
  </si>
  <si>
    <t>The Lending Arrangements of the IMF in European Union in Times of Crisis – Characteristics and Evolutions</t>
  </si>
  <si>
    <t>134-141</t>
  </si>
  <si>
    <t>RePeC, EBSCO, Index Copernicus, Ulrich`s Periodicals Directory, Cabell's Directory</t>
  </si>
  <si>
    <t>http://eccsf.ulbsibiu.ro/RePEc/blg/journl/9112orastean.pdf</t>
  </si>
  <si>
    <t>Marginean Silvia, Orăștean Ramona</t>
  </si>
  <si>
    <t>Globalization and Economic Crisis in European Countries, International Journal of Economics and Finance Studies, Vol. 3, Isuue 1, 2011, pp. 209-218</t>
  </si>
  <si>
    <t>Enea Sebastian, Palasca Silvia, Assesing Economic Vulnerability in the European Union, EURINT Proceedings, ISSN 2392-8867, mai, 2014</t>
  </si>
  <si>
    <t xml:space="preserve">http://www.cse.uaic.ro/eurint/proceedings/index_htm_files/EURINT2014_ENE.pdf </t>
  </si>
  <si>
    <t xml:space="preserve">International banking market and the financial crisis-winners and losers. Revista economică, 6(59), pp.83-87 </t>
  </si>
  <si>
    <t>Dragoş Ilie, Laura Ungureanu,Survey on the viewpoints of credit beneficiaries QUA consumers in order to increase banking accountability, Amfiteatru Economic, Vol. XVI, No. 35, February 2014, pp. 138-153</t>
  </si>
  <si>
    <t>http://www.amfiteatrueconomic.ro/temp/Article_1256.pdf</t>
  </si>
  <si>
    <t>http://eccsf.ulbsibiu.ro/team.html</t>
  </si>
  <si>
    <t xml:space="preserve">RePeC, EBSCO, Index Copernicus, Ulrich`s Periodicals Directory, Cabell's Directory
</t>
  </si>
  <si>
    <t>2+2</t>
  </si>
  <si>
    <t>Orăștean (Toma) Ramona</t>
  </si>
  <si>
    <t>Review of Business and Finance Studies</t>
  </si>
  <si>
    <t>http://www.theibfr.com/reviewers.htm</t>
  </si>
  <si>
    <t>International Journal of Business and Finance Research</t>
  </si>
  <si>
    <t>Global Journal of Business Research</t>
  </si>
  <si>
    <t>Accounting &amp; Taxation</t>
  </si>
  <si>
    <t>Applied Economics and Finance</t>
  </si>
  <si>
    <t>http://redfame.com/journal/index.php/aef/about/editorialTeam</t>
  </si>
  <si>
    <t>membru în comitetul științific + recenzor</t>
  </si>
  <si>
    <t>EUMMAS 2014 Conference on Marketing, Management and Economics, Sarajevo – Bosnia and Herzegovina, 28th -31st August 2014</t>
  </si>
  <si>
    <t>http://conference.eummas.org/editorial-board/</t>
  </si>
  <si>
    <t xml:space="preserve">Youth unemployment and labour market challenges: from crisis to recovery. The case of Romania 
</t>
  </si>
  <si>
    <t xml:space="preserve">Mărginean Silvia, Orăștean Ramona </t>
  </si>
  <si>
    <t xml:space="preserve"> FSEC2</t>
  </si>
  <si>
    <t>2ND LSEE Research Network Conference, 27-28 martie 2014, Londra, Marea Britanie, London Schoool of Economics</t>
  </si>
  <si>
    <t>The Role of Internal Audit in Fraud Prevention and Detectio</t>
  </si>
  <si>
    <t>Daniela Petrascu, Alexandra Tieanu</t>
  </si>
  <si>
    <t>489-497</t>
  </si>
  <si>
    <t>498-505</t>
  </si>
  <si>
    <t>Risk Mamagement in the Audit of SMES</t>
  </si>
  <si>
    <t>Ramona Todericiu, Daniela Petrascu</t>
  </si>
  <si>
    <t>Issue 4</t>
  </si>
  <si>
    <t>116-128</t>
  </si>
  <si>
    <t>RePeC, Ulrich’s Periodicals Directory, Directory for Open Access Journals (DOAJ)</t>
  </si>
  <si>
    <t>Do We Need Internal Audit, Financial Audit Or Coaching?</t>
  </si>
  <si>
    <t>Daniela Petrascu</t>
  </si>
  <si>
    <t>60-74</t>
  </si>
  <si>
    <t>Metodologia auditului financiar</t>
  </si>
  <si>
    <t>Petrascu Daniela</t>
  </si>
  <si>
    <t>     ISBN 978-606-12-0826-5</t>
  </si>
  <si>
    <t>PETRASCU DANIELA</t>
  </si>
  <si>
    <t>DISCREPANCIES BETWEEN EUROPEAN AND EU MEMBER STATES’ LEGISLATION: THE CASE OF DELEGATION AND DETACHMENT</t>
  </si>
  <si>
    <t>Research and Science Today Supplement 2/2014 (Univ. Constantin Brancus Tg. Jiu)</t>
  </si>
  <si>
    <t>http://www.rstjournal.com/wp-content/uploads/2014/08/Supplement-No.-2-2014.pdf</t>
  </si>
  <si>
    <t>64-73</t>
  </si>
  <si>
    <t>ISSN-e 2344-0007, ISSN-L 2344-0007</t>
  </si>
  <si>
    <t xml:space="preserve">Linkages Between The Stock Markets Of Eastern Europe </t>
  </si>
  <si>
    <t>Trenca Ioan, Nicolae Petria, Eva Dezsi</t>
  </si>
  <si>
    <t>91-104</t>
  </si>
  <si>
    <t>A MACROPRUDENTIAL FRAMEWORK FOR EUROPEAN
COMMERCIAL BANKING SECTOR. AN EARLY WARNING
SYSTEM WITH LOGIT APPROACH</t>
  </si>
  <si>
    <t>Trenca Ioan, Nicolae Petria, Corovei Emilia</t>
  </si>
  <si>
    <t>100-114</t>
  </si>
  <si>
    <t xml:space="preserve">THE IMPACT OF FINANCIAL CRISIS ON THE BANKING SECTOR
FROM THE ALM PERSPECTIVES
</t>
  </si>
  <si>
    <t>Petria Nicolae, Zapodean Daniela, Cociuba Mihail Ioan</t>
  </si>
  <si>
    <t>119-126</t>
  </si>
  <si>
    <t xml:space="preserve">PROFITABILITY OF THE CENTRAL AND EASTERN EUROPEAN
BANKING SYSTEM
</t>
  </si>
  <si>
    <t>Trenca Ioan, Petria Nicolae, Ludosan Emilia</t>
  </si>
  <si>
    <t>115-126</t>
  </si>
  <si>
    <t>Petria Nicolae, Badulescu Daniel</t>
  </si>
  <si>
    <t>Evolution and involution in Romanian Banking System
in the context of crisis results. Revista economică, 6(56), pp.190-196.</t>
  </si>
  <si>
    <t xml:space="preserve">Dragos Ilie, Laura Ungureanu, Survey on the Viewpoints of Credit Beneficiaries Qua Consumers in Order to increase Banking Accountability,Revista Amfiteatru Economic, volumul XVI, februarie 2014, nr.35, ISSN  1582 - 9146,pag.130-145 </t>
  </si>
  <si>
    <t>Nicolae Petria</t>
  </si>
  <si>
    <t>The International Conference
European Integration – New Challenges, 10th edition - EINCO 2014
May 30 -31, 2014, Oradea, Romania</t>
  </si>
  <si>
    <t>http://anale.steconomiceuoradea.ro/en/the-fes-conference/</t>
  </si>
  <si>
    <t>http://economice.ulbsibiu.ro/revista.economica</t>
  </si>
  <si>
    <t>http://iecs.ulbsibiu.ro/archive/</t>
  </si>
  <si>
    <t>PETRIA NICOLAE</t>
  </si>
  <si>
    <t xml:space="preserve">THE HERDING BEHAVIOR ON SMALL CAPITAL MARKETS: EVIDENCE FROM
ROMANIA
</t>
  </si>
  <si>
    <t>Trenca Ioan, Petria Nicolae,</t>
  </si>
  <si>
    <t>FSEC</t>
  </si>
  <si>
    <t>The International Conference
European Integration – New Challenges
10th edition
EINCO 2014</t>
  </si>
  <si>
    <t>ISSN: 1844 – 5519</t>
  </si>
  <si>
    <t>CUSTOMER LOYALTY PROGRAMMES ACCOUNTING UNDER IFRS AND ROMANIAN ACCOUNTING SYSTEM</t>
  </si>
  <si>
    <t xml:space="preserve">Sava Raluca </t>
  </si>
  <si>
    <t>Finante-Contabilitate</t>
  </si>
  <si>
    <t>83-90</t>
  </si>
  <si>
    <t>REPEC, EBSCO, DOAJ</t>
  </si>
  <si>
    <t>http://econpapers.repec.org/scripts/search.pf?ft=SAVA+RALUCA</t>
  </si>
  <si>
    <t>IMPACT OF IFRS ON ROMANIAN REPORTING FOR LAND AND BUILDINGS</t>
  </si>
  <si>
    <t>9</t>
  </si>
  <si>
    <t xml:space="preserve"> ISSN: 1842 – 4120   E-ISSN: 2344 - 5416 </t>
  </si>
  <si>
    <t>142-147</t>
  </si>
  <si>
    <t>http://eccsf.ulbsibiu.ro/RePEc/blg/journl/9113sava.pdf</t>
  </si>
  <si>
    <t>ACCOUNTING FOR BIOLOGICAL ASSETS</t>
  </si>
  <si>
    <t>SAVA RALUCA</t>
  </si>
  <si>
    <t>RECENZOR</t>
  </si>
  <si>
    <t>The Analysis Of The Romanian Banking System Evolution In The Important Milestones From Its History</t>
  </si>
  <si>
    <t xml:space="preserve">Sbârcea Ioana Raluca </t>
  </si>
  <si>
    <t>ISSN 1842-4120</t>
  </si>
  <si>
    <t>August</t>
  </si>
  <si>
    <t>70-77</t>
  </si>
  <si>
    <t>RePeC, EBSCO, DOAJ, Cabell’s Directories, Index Copernicus, Ulrich’s Periodicals Directory</t>
  </si>
  <si>
    <t>https://ideas.repec.org/a/blg/journl/v9y2014i2p70-77.html</t>
  </si>
  <si>
    <t xml:space="preserve">International Concerns for Evaluating and Preventing The Bank Risks – Basel I Versus Basel II Versus Basel III </t>
  </si>
  <si>
    <t xml:space="preserve">  Procedia Economics and Finance </t>
  </si>
  <si>
    <t>ISSN 2212-5671</t>
  </si>
  <si>
    <t>336-342</t>
  </si>
  <si>
    <t>Elsevier, Science Direct</t>
  </si>
  <si>
    <t>http://www.sciencedirect.com/science/article/pii/S2212567114008119</t>
  </si>
  <si>
    <t>Riscul de credit - abordare specifică în creditarea agriculturii</t>
  </si>
  <si>
    <t>Sbârcea Ioana Raluca</t>
  </si>
  <si>
    <t>Editura Universității "Lucian Blaga", Sibiu</t>
  </si>
  <si>
    <t>ISBN 978-606-12-0778-7</t>
  </si>
  <si>
    <t xml:space="preserve">Sbârcea Ioana </t>
  </si>
  <si>
    <t xml:space="preserve">International Journal *Economic Research*,  Juraj Dobrila University of Pula (Croatia), Faculty of Economics and Tourism „Dr. Mijo Mirkovic“ </t>
  </si>
  <si>
    <t>http://hrcak.srce.hr/ekonomska-istrazivanja</t>
  </si>
  <si>
    <t>SBARCEA IOANA</t>
  </si>
  <si>
    <t>The contextual analysis of the Basel III Agreement</t>
  </si>
  <si>
    <t>Conferința Internatională International Journal of Arts &amp; Sciences’ (IJAS), University of London, United Kingdom, http://www.internationaljournal.org/</t>
  </si>
  <si>
    <t>Nov</t>
  </si>
  <si>
    <t>The credit risk management in the Romanian Commercial Banks</t>
  </si>
  <si>
    <t>Conferința „Joint International Conference of Doctoral and Post-Doctoral Researchers”, Craiova, România, http://www.ucv.ro/media/det.php?id=640</t>
  </si>
  <si>
    <t>Sept</t>
  </si>
  <si>
    <t>New Media E-marketing Campaign. Case Study for a Romanian Press Trust</t>
  </si>
  <si>
    <t>Eduard Alexandru Stoica, Antoniu Gabriel Pitic, Calin Bucur</t>
  </si>
  <si>
    <t>doi:10.1016/S2212-5671(14)00851-X</t>
  </si>
  <si>
    <t>635–640</t>
  </si>
  <si>
    <t>http://www.sciencedirect.com/science/article/pii/S221256711400851X</t>
  </si>
  <si>
    <t>Eduard Alexandru Stoica</t>
  </si>
  <si>
    <t>International Journal of Data Analysis Techniques and Strategies, USA</t>
  </si>
  <si>
    <t>http://www.inderscience.com/jhome.php?jcode=ijdats#edboard</t>
  </si>
  <si>
    <t>Membru comitetul științific / Recenzor</t>
  </si>
  <si>
    <t>Bulletin of Taras Shevchenko National University of Kyiv. Economics.</t>
  </si>
  <si>
    <t>http://bulletin-econom.univ.kiev.ua/index.php/en/redaktors-4/members</t>
  </si>
  <si>
    <t>International Journal of Business Quantitative Economics and Applied Management Research</t>
  </si>
  <si>
    <t>http://ijbemr.com/editorial-board/</t>
  </si>
  <si>
    <t>2nd International Conference "The Global Challenges for Environmental and Resource Economics in Central and Eastern European Countries: Safety, Security and Sustainability", Kiev, Ukraine</t>
  </si>
  <si>
    <t xml:space="preserve">http://gcereceec.org.ua/conference/orgkomitet/?setlang=en </t>
  </si>
  <si>
    <t>Membru comitetul științific</t>
  </si>
  <si>
    <t xml:space="preserve">http://economice.ulbsibiu.ro/revista.economica/editorialboard.php </t>
  </si>
  <si>
    <t>Anniversary International Students' Conference Research and Education for a Knowledge-Based Society, Sibiu, Romania</t>
  </si>
  <si>
    <t>May</t>
  </si>
  <si>
    <t>http://conferinte.ulbsibiu.ro/rekbs/index.html</t>
  </si>
  <si>
    <t>The 7th International Conference on Knowledge Science, Engineering and Management -  KSEM 2014</t>
  </si>
  <si>
    <t>http://conferinte.ulbsibiu.ro/ksem2014/organizingcommittee.html</t>
  </si>
  <si>
    <t>Student Edition of 21st International Economic Conference of Sibiu 2014, IECS 2014 Prospects of Economic Recovery in a Volatile International Context: Major Obstacles, Initiatives and Projects</t>
  </si>
  <si>
    <t>http://iecs.ulbsibiu.ro/paper_contest/</t>
  </si>
  <si>
    <t>ID­INSIDER  Tracking isolationist behaviour to IDENTIFY and localise the potential INSIDER threat</t>
  </si>
  <si>
    <t xml:space="preserve">Marie Skłodowska-Curie Individual Fellowships
</t>
  </si>
  <si>
    <t>Eduard Stoica</t>
  </si>
  <si>
    <t>Eduard Stoica, Huseyin Dogan</t>
  </si>
  <si>
    <t>https://ec.europa.eu/research/participants/grants/655766</t>
  </si>
  <si>
    <t>Februarie</t>
  </si>
  <si>
    <t>Original Model for E-Commerce Development Using Social Media</t>
  </si>
  <si>
    <t>Eduard Alexandru Stoica, Esra Kahya Özyirmidokuz</t>
  </si>
  <si>
    <t>2nd International Conference - The Global Challenges for Environmental and Resource Economics in Central and Eastern European Countries: Safety, Security, and Sustainability (GCERECEEC'2014)</t>
  </si>
  <si>
    <t>Social Media Data Gathering</t>
  </si>
  <si>
    <t>Eduard Alexandru Stoica, Antoniu Gabriel Pitic</t>
  </si>
  <si>
    <t>Joint International Conference of Doctoral and Post-Doctoral Researchers, Craiova</t>
  </si>
  <si>
    <t>Multiple Twitter Messages Classification. Study on #Romania Tag</t>
  </si>
  <si>
    <t>Antoniu Gabriel Pitic, Eduard Alexandru Stoica</t>
  </si>
  <si>
    <t>Achieving Sustainable Competitive Advantage of Romanian Rural Area by Integrating Information Technologies: an Interdisciplinary Approach</t>
  </si>
  <si>
    <t>ȘERBU Răzvan; borza sorin</t>
  </si>
  <si>
    <t>STUDIES IN INFORMATICS AND CONTROL</t>
  </si>
  <si>
    <t>Volume 23 . Issue 2 . 2014</t>
  </si>
  <si>
    <t>1220-1766</t>
  </si>
  <si>
    <t>http://sic.ici.ro/sic2014_2/index.html</t>
  </si>
  <si>
    <t>Oprean Camelia, Tanasescu Cristina</t>
  </si>
  <si>
    <t>A Neural Networks Perspective on the Financial Integration of European Capital Markets</t>
  </si>
  <si>
    <t>ALEXANDRA HOROBET, LUCIAN BELASCU, IRINA IONITA, ANCA-TEODORA SERBAN – OPRESCU</t>
  </si>
  <si>
    <t>Journal of ECONOMIC COMPUTATION AND ECONOMIC CYBERNETICS STUDIES AND RESEARCH</t>
  </si>
  <si>
    <t>Format: online ISSN 1842–3264 Format: print ISSN 0424–267 X</t>
  </si>
  <si>
    <t>http://www.ecocyb.ase.ro/nr20141/Horobet%20Alexandra.pdf</t>
  </si>
  <si>
    <t>115-127</t>
  </si>
  <si>
    <t>MARTIE</t>
  </si>
  <si>
    <t>0,274</t>
  </si>
  <si>
    <t>Exploring Consumer Engagement in an E-setting: Qualitative Research of Marketing Executives</t>
  </si>
  <si>
    <t>Economic Computation and Economic Cybernetics Studies and Research</t>
  </si>
  <si>
    <t>0424-267X (print), 1842-3264 (online)</t>
  </si>
  <si>
    <t>www.ecocyb.ase.ro/eng/Cetina%20Iuliana.pdf</t>
  </si>
  <si>
    <t>37-56</t>
  </si>
  <si>
    <t>Cetină Iuliana, Dumitrescu Luigi, Vinerean Simona</t>
  </si>
  <si>
    <t>INTERNATIONAL EXCHANGES IN A GLOBALIZED WORLD</t>
  </si>
  <si>
    <t>articol</t>
  </si>
  <si>
    <t>Tileagă Cosmin, Nițu Valentin, Nițu Oana</t>
  </si>
  <si>
    <t>MONETARY, BANKING AND FINANCIAL ISSUES IN CENTRAL AND EASTERN EU MEMBER COUNTRIES: HOW CAN CENTRAL AND EASTERN EU MEMBERS OVERCOME THE CURRENT ECONOMIC CRISIS?, Iasi, Romania, 10-12.04.2014</t>
  </si>
  <si>
    <t>351-355</t>
  </si>
  <si>
    <t xml:space="preserve">http://thomsonreuters.com/products_services/science/science_products/a-z/conf_proceedings_citation_index/ </t>
  </si>
  <si>
    <t>COST OF CAPITAL - RISKS AND OPPORTUNITIES OF A MANAGEMENT DECISION</t>
  </si>
  <si>
    <t>344-350</t>
  </si>
  <si>
    <t>Intercultural Communication Barriers – an interpersonal approach</t>
  </si>
  <si>
    <t>Baltador Lia         Budac Camelia</t>
  </si>
  <si>
    <t>p. 28-36</t>
  </si>
  <si>
    <t>RePEc, EBSCO, DOAJ, Ulrichs Web</t>
  </si>
  <si>
    <t xml:space="preserve">https://ideas.repec.org/a/blg/reveco/v66y2014i1p28-36.html </t>
  </si>
  <si>
    <t>Open government – a long way ahead for Romania</t>
  </si>
  <si>
    <t>Baltador Lia   Budac Camelia</t>
  </si>
  <si>
    <t xml:space="preserve">2212-5671 </t>
  </si>
  <si>
    <t>p. 557–562</t>
  </si>
  <si>
    <t>http://www.sciencedirect.com/science/article/pii/S2212567114008399</t>
  </si>
  <si>
    <t>Brand communication challenges in getting young customer engagement</t>
  </si>
  <si>
    <t>Budac Camelia        Baltador Lia-Alexandra</t>
  </si>
  <si>
    <t>p. 521–525</t>
  </si>
  <si>
    <t>http://www.sciencedirect.com/science/article/pii/S2212567114008338</t>
  </si>
  <si>
    <t>AN ANALYSIS OF THE DIVERSIFICATION POTENTIAL OF EMERGING MARKETS FOR INTERNATIONAL EQUITY PORTFOLIOS IN RECENT YEARS</t>
  </si>
  <si>
    <t>Horobet Alexandra, Belascu Lucian</t>
  </si>
  <si>
    <t>Revista economică</t>
  </si>
  <si>
    <t>15-30</t>
  </si>
  <si>
    <t>RePEc, DOAJ, EBSCO HOST, ULRICHSWEB</t>
  </si>
  <si>
    <t>http://economice.ulbsibiu.ro/revista.economica/index.php</t>
  </si>
  <si>
    <t xml:space="preserve">Integration of Capital Markets from Central and Eastern Europe: Implications for EU Investors </t>
  </si>
  <si>
    <t>Horobet Alexandra, Belascu Lucian, Roxana Georgiana Olaru</t>
  </si>
  <si>
    <t xml:space="preserve">Expert Journal of Finance </t>
  </si>
  <si>
    <t>2359 -771 2</t>
  </si>
  <si>
    <t>RePEc, Econbiz, EconPapers, SprintKnowledge</t>
  </si>
  <si>
    <t>http://finance.expertjournals.com/wp-content/uploads/EJF_201horobet_belascu_olaru2014pp1-9.pdf</t>
  </si>
  <si>
    <t>Strategic considerations on how brands should deal with Generation Z</t>
  </si>
  <si>
    <t>Budac Camelia</t>
  </si>
  <si>
    <t>p.7-14</t>
  </si>
  <si>
    <t>Industries in Central and eastern Europe Are making Strides Toward Servitization</t>
  </si>
  <si>
    <t>Sorin Burnete</t>
  </si>
  <si>
    <t>35-42</t>
  </si>
  <si>
    <t>On the ascent of Multinational from Emerging Economies: Ineluctable Clashes</t>
  </si>
  <si>
    <t>55-62</t>
  </si>
  <si>
    <t>RePec, EBSCO</t>
  </si>
  <si>
    <t>On the ascent of Multinational from Emerging Economies: A Growth Forecast</t>
  </si>
  <si>
    <t>85-93</t>
  </si>
  <si>
    <t>Competition advocacy:challenge for competition policy</t>
  </si>
  <si>
    <t>Caraganciu Anatolie Carare Viorica (CCRM)</t>
  </si>
  <si>
    <t>Practical Application of Science</t>
  </si>
  <si>
    <t>3(5)</t>
  </si>
  <si>
    <t>ISSN: 2360-2554</t>
  </si>
  <si>
    <t>http://sea.bxb.ro/Article/SEA_5_25.pdf</t>
  </si>
  <si>
    <t>185 - 188</t>
  </si>
  <si>
    <t>REPEC, IDEAS, EconPapers, ULRICHS Web, CEEOL, EBSCO, Index Copernicus</t>
  </si>
  <si>
    <t>http://sea.bxb.ro/</t>
  </si>
  <si>
    <t>State aid within the framework of competition policy (the experience of the European Union)</t>
  </si>
  <si>
    <t xml:space="preserve">Caraganciu Anatolie  </t>
  </si>
  <si>
    <t xml:space="preserve">Bulletin of Tomsc Polytehnic University </t>
  </si>
  <si>
    <t xml:space="preserve"> Volume 324</t>
  </si>
  <si>
    <t>Issue 6</t>
  </si>
  <si>
    <t>ISSN 1684-8519</t>
  </si>
  <si>
    <t>http://izvestiya.tpu.ru/assets/files/N-3_324_2014_Sborka.pdf</t>
  </si>
  <si>
    <t>112 - 118</t>
  </si>
  <si>
    <t>www.elibrary.ru scholar.google.com</t>
  </si>
  <si>
    <t>http://izvestiya.tpu.ru</t>
  </si>
  <si>
    <t>State aid within the framework of competition policy</t>
  </si>
  <si>
    <t>Caraganciu Anatolie, Carare Petru</t>
  </si>
  <si>
    <t>Volume Supplement</t>
  </si>
  <si>
    <t xml:space="preserve"> Issue 1</t>
  </si>
  <si>
    <t>http://economice.ulbsibiu.ro/revista.economica/archive.php</t>
  </si>
  <si>
    <t>http://economice.ulbsibiu.ro/index.php/ro/cercetare/publicatii</t>
  </si>
  <si>
    <t>SIBIU INTERNATIONAL THEATRE FESTIVAL – AN EXPRESSION OF THE EVENT TOURISM DYNAMISM</t>
  </si>
  <si>
    <t>Cosmescu Ioan, Dudau Denisa</t>
  </si>
  <si>
    <t>24-29</t>
  </si>
  <si>
    <t>repec,m ebsco</t>
  </si>
  <si>
    <t>http://economice.ulbsibiu.ro/revista.economica/archive/66203cosmescu&amp;dudau.pdf</t>
  </si>
  <si>
    <t>ITB BERLIN 2013 – ILLUSTRATIVE EVENT FOR THE PROMOTION OF RESPONSIBLE TOURISM: REVIEW AND PERSPECTIVES OF INTERNATIONAL TOURISM REGARDING DISORDERLY GLOBAL ECONOMY</t>
  </si>
  <si>
    <t>Cosmescu Ioan, Tileaga Cosmin</t>
  </si>
  <si>
    <t>Supplement of Quality-Access to Success</t>
  </si>
  <si>
    <t>1582-2559</t>
  </si>
  <si>
    <t>55-59</t>
  </si>
  <si>
    <t>http://www.srac.ro/calitatea/arhiva_suplimente.html#2014</t>
  </si>
  <si>
    <t>Directly estimating the private healthcare services demand in Romania</t>
  </si>
  <si>
    <t>Dumitrescu Luigi, Cetină Iuliana, Pentescu Alma, Bilan Yuriy (Szczecin University, Poland)</t>
  </si>
  <si>
    <t>2071-8330 (print), 2306-3483 (online)</t>
  </si>
  <si>
    <t>10.14254/2071-8330.2014/7-3/5</t>
  </si>
  <si>
    <t>55-69</t>
  </si>
  <si>
    <t>MS&amp;HE (Poland), Index Copernicus, GESIS, EBSCOhost Online research databases - Business Source International, SCIENCE INDEX, EconLit, BazEkon, Ulrich's Periodicals Directory, Cabell's Directory</t>
  </si>
  <si>
    <t>www.jois.eu/?179,en_directly-estimating-the-private-healthcare-services-demand-in-romania</t>
  </si>
  <si>
    <t>Analysing internet usage and online shoppng for international consumers</t>
  </si>
  <si>
    <t>Vinerean Simona, Cetină Iuliana, Dumitrescu Luigi</t>
  </si>
  <si>
    <t>Annales Universitatis Apulensis, series Oeconomica</t>
  </si>
  <si>
    <t>1454-9409 (print), 2344-4975 (online), ISSN-L 1454-9409</t>
  </si>
  <si>
    <t>RePEc, ProQuest, EconLit, EBSCO, IndexCopernicus, DOAJ, Cabell's Directory of Publishing Opportunities, Ulrich's, Genamics JournalSeek, Open J-Gate</t>
  </si>
  <si>
    <t>www.oeconomica.uab.ro/upload/lucrari/1620142/12.pdf</t>
  </si>
  <si>
    <t>Using online social networking sites for doing business - a marketing research</t>
  </si>
  <si>
    <t>Fuciu Mircea, Dumitrescu Luigi</t>
  </si>
  <si>
    <t>www.oeconomica.uab.ro/upload/lucrari/1620142/5.pdf</t>
  </si>
  <si>
    <t>Qualitative marketing research on the influences of online social networking sites on consumers</t>
  </si>
  <si>
    <t>Fuciu Mircea, Gorski Hortensia, Dumitrescu Luigi</t>
  </si>
  <si>
    <t>117-135</t>
  </si>
  <si>
    <t>RePeC, EBSCO host, DOAJ, Ulrich’s Web Global Serials Directory</t>
  </si>
  <si>
    <t>http://economice.ulbsibiu.ro/revista.economica/archive/66110fuciu&amp;gorski&amp;dumitrescu.pdf</t>
  </si>
  <si>
    <t>Study on employees' perception on internal marketing strategies of several Romanian companies</t>
  </si>
  <si>
    <t>Dumitrescu Luigi, Cetină Iuliana, Pentescu Alma</t>
  </si>
  <si>
    <t>European Scientific Journal (ESJ)</t>
  </si>
  <si>
    <t>Special Edition</t>
  </si>
  <si>
    <t>1857-7881 (print), 1857-7431 (online)</t>
  </si>
  <si>
    <t>296-305</t>
  </si>
  <si>
    <t>Google Scholar, Open J Gate, Index Copernicus (Index Copernicus Impact Factor, ICV 2013 = 8.25), Gale's Academic Databases, ProQuest, Ulrich's, EBSCO, Electronic Journals Library, Scirus, Chinese National Library, West European Librarian, The University of North Carolina at Chapel Hill University Library, JournalSeek, AcademicKeys, Ex Libris’ Primo Central Index, Getcited, Research Bible, New Jour, electronic Journals and Newsletters, EyeSource, academia.edu, The Asian Education Index, Mendeley, Directory of Research Journals Indexing, Max Perutz Electronic Journals Library, WZB Berlin Social Research Center, CCG-IB BIBLIOTECA, DOAJ, JournalTOCs</t>
  </si>
  <si>
    <t>http://eujournal.org/index.php/esj/article/view/3648</t>
  </si>
  <si>
    <t>A Compared Analysis of the Business Environment in the European Union and the USA from the Marketing Point of View</t>
  </si>
  <si>
    <t>Chițiba Constanța Aurelia, Dumitrescu Luigi, Nicolau Ana-Irina</t>
  </si>
  <si>
    <t>Knowledge Horizons - Economics</t>
  </si>
  <si>
    <t>2069-0932 (print), 2066-1061 (online)</t>
  </si>
  <si>
    <t>54-57</t>
  </si>
  <si>
    <t>EBSCOhost, ProQuest, RePEc, Ulrich’s Periodicals Directory, Index Copernicus, Open J-Gate, Global Impact Factor, PDOAJ</t>
  </si>
  <si>
    <t>http://www.orizonturi.ucdc.ro/arhiva/2014_khe_6_pdf/khe_vol_6_iss_2_54to57.pdf</t>
  </si>
  <si>
    <t>Positioning Romania as a tourist destination based on the information from online travel guides</t>
  </si>
  <si>
    <t>1842-4120 (print), 2344-5416 (online)</t>
  </si>
  <si>
    <t>59-65</t>
  </si>
  <si>
    <t>RePeC, EBSCO – Business Source Complete, DOAJ, Index Copernicus, Ulrich`s Periodicals Directory, Cabell’s Directory</t>
  </si>
  <si>
    <t>http://eccsf.ulbsibiu.ro/RePEc/blg/journl/915dumitrescu&amp;cetina&amp;pentescu.pdf</t>
  </si>
  <si>
    <t>Respecting Consumer Rights and Professional Ethics: Particular Aspects of the Romanian Healthcare Services</t>
  </si>
  <si>
    <t>Cetină Iuliana, Dumitrescu Luigi, Pentescu Alma</t>
  </si>
  <si>
    <t>Proceedings of the 4th International Conference on Law and Social Order</t>
  </si>
  <si>
    <t>ISBN 978-1-935494-70-6</t>
  </si>
  <si>
    <t>129-139</t>
  </si>
  <si>
    <t>Academic Search Complete, Cabell’s Management Directory, CEEOL, Contemporary Science Association Databases, DeepDyve, EBSCO host, EBSCO Discovery Service, Gale, Index Islamicus, International Bibliography of the Social Sciences, HeinOnline, Legal Collection, ProQuest, Scopus, Ulrich’s Periodicals Directory, Universe Digital Library</t>
  </si>
  <si>
    <t>(publicat de Addleton Academic Publishers, New York)</t>
  </si>
  <si>
    <t>The Role of Non-profit Marketing in The Reduction of  The Global Poverty Level</t>
  </si>
  <si>
    <t>Oana Duralia</t>
  </si>
  <si>
    <t>FSEC 3</t>
  </si>
  <si>
    <t>Revista Economică - revistă de teorie şi practică economico-financiară</t>
  </si>
  <si>
    <t>2014</t>
  </si>
  <si>
    <t>97-105</t>
  </si>
  <si>
    <t>60</t>
  </si>
  <si>
    <t xml:space="preserve">Applying Sustainable Marketing Strategies-The Key to Obtaining Competitive Advantages on The Industrial Products Market </t>
  </si>
  <si>
    <t>Bare English-Origin Noun Phrases in Romanian</t>
  </si>
  <si>
    <t>Greavu Arina</t>
  </si>
  <si>
    <t>Professional Communication and Translation Studies</t>
  </si>
  <si>
    <t>2065-099X</t>
  </si>
  <si>
    <t>75-85</t>
  </si>
  <si>
    <t>CEEOL</t>
  </si>
  <si>
    <t>http://www.ceeol.com/aspx/publicationdetails.aspx?publicationId=bd89ebf7-f379-4bb8-abe1-7e88047bf30f</t>
  </si>
  <si>
    <t>Gender Assignment to English Borrowings in Romanian. Evidence from the Economic Discourse</t>
  </si>
  <si>
    <t>Annales Universitatis Apulensis. Series Philologica</t>
  </si>
  <si>
    <t>1582-5523</t>
  </si>
  <si>
    <t>318-328</t>
  </si>
  <si>
    <t>http://www.ceeol.com/aspx/issuedetails.aspx?issueid=61411f9c-3fa2-4213-92aa-22dafaec32c5</t>
  </si>
  <si>
    <t>The Role of Semantic Borrowing in the Formation of Economic Terms</t>
  </si>
  <si>
    <t>3</t>
  </si>
  <si>
    <t>43-49</t>
  </si>
  <si>
    <t>RePeC</t>
  </si>
  <si>
    <t>https://ideas.repec.org/s/blg/journl.html</t>
  </si>
  <si>
    <t>The Integration of English Borrowings in Romanian: Some Quantitative Considerations</t>
  </si>
  <si>
    <t>2013 (nu a fost raportat pentru anul 2013)</t>
  </si>
  <si>
    <t>435-450</t>
  </si>
  <si>
    <t>http://www.ceeol.com/aspx/issuedetails.aspx?issueid=c2f6565a-6469-4387-8ec6-718b2de04b0a&amp;articleId=37dba073-8f76-413b-8a56-241268941166</t>
  </si>
  <si>
    <t xml:space="preserve">Intellectual Property Rights: An Economic Approach </t>
  </si>
  <si>
    <t>Ilie Livia</t>
  </si>
  <si>
    <t>doi: 10.1016/S2212-5671(14)00837-5</t>
  </si>
  <si>
    <t>548-552</t>
  </si>
  <si>
    <t>http://ac.els-cdn.com/S2212567114008375/1-s2.0-S2212567114008375-main.pdf?_tid=91ce6140-ae00-11e4-a554-00000aacb360&amp;acdnat=1423227999_f3749e6f10b7fe4a7872a58c2151efba</t>
  </si>
  <si>
    <t xml:space="preserve">EFFORTS OF E.U. MEMBER STATES TO ENSURE ENERGY SECURITY 
</t>
  </si>
  <si>
    <t>Lucian Paul</t>
  </si>
  <si>
    <t>Nr 3</t>
  </si>
  <si>
    <t>66</t>
  </si>
  <si>
    <t>154-166</t>
  </si>
  <si>
    <t xml:space="preserve">RePEc        DOAJ        EBESCO   Ulrich's      Periodicals Directory  </t>
  </si>
  <si>
    <t>http://economice.ulbsibiu.ro/revista.economica/archive/66314lucian.pd</t>
  </si>
  <si>
    <t xml:space="preserve">THE EUROPEAN RURAL DEVELOPMENT POLICY DURING </t>
  </si>
  <si>
    <t>Nr.9</t>
  </si>
  <si>
    <t>33-39</t>
  </si>
  <si>
    <t>RePEc        DOAJ        EBESCO   Ulrich's      INDEX       Copernicus Cabell</t>
  </si>
  <si>
    <t>http://eccsf.ulbsibiu.ro/SBE%20V9.2/924lucian.pdf</t>
  </si>
  <si>
    <t>ABSORPTION OF EUROPEAN FUNDS BY ROMANIA,</t>
  </si>
  <si>
    <t>Procedia Economic and Finance</t>
  </si>
  <si>
    <t>Nr.16</t>
  </si>
  <si>
    <t>SSN2212-5671</t>
  </si>
  <si>
    <t>553-556</t>
  </si>
  <si>
    <t xml:space="preserve">www.sciencedirect.com/science/article/pii/s2212567114008387 </t>
  </si>
  <si>
    <t xml:space="preserve">Romania’S Regionalization Project,, vol 22 nr.1, 2014. pag. 75-80 , Iasi, </t>
  </si>
  <si>
    <t>The Yearbook of the GH. Zane Institute of Economic Iasi Reserches</t>
  </si>
  <si>
    <t>Nr.22</t>
  </si>
  <si>
    <t xml:space="preserve">ISSN 1453-4061 </t>
  </si>
  <si>
    <t>75-80</t>
  </si>
  <si>
    <t xml:space="preserve"> REPEC International Database</t>
  </si>
  <si>
    <t xml:space="preserve">https://ideas.repec.org/a/zan/ygzier/v22y2013i1p75-80.html </t>
  </si>
  <si>
    <t>Youth unemployment in Romania: post-crisis challenges</t>
  </si>
  <si>
    <t>Mărginean Silvia</t>
  </si>
  <si>
    <t>doi: 10.1016/S2212-5671(14)00848-X</t>
  </si>
  <si>
    <t>613-620</t>
  </si>
  <si>
    <t xml:space="preserve"> http://www.sciencedirect.com/science/article/pii/S221256711400848X</t>
  </si>
  <si>
    <t xml:space="preserve">Economy, Management and Education beyond Twentieth Century
</t>
  </si>
  <si>
    <t>Liviu Mihăescu, Diana Mihăescu</t>
  </si>
  <si>
    <t>doi:10.1016/S2212-5671(14)00850-8</t>
  </si>
  <si>
    <t>631-634</t>
  </si>
  <si>
    <t>Motivational aspects in choosing the profession of university teacher</t>
  </si>
  <si>
    <t>Polish Journal of Management Studies</t>
  </si>
  <si>
    <t>Vol.9</t>
  </si>
  <si>
    <t>ISSN 2081-7452</t>
  </si>
  <si>
    <t>159-167</t>
  </si>
  <si>
    <t>ebsco, scopus, repec</t>
  </si>
  <si>
    <t>http://yadda.icm.edu.pl/yadda/element/bwmeta1.element.baztech-3b478f90-bf50-4ba2-8beb-510797e190fd</t>
  </si>
  <si>
    <t>The Route To Success In Modern Organizations: Linking Innovation And Knowledge Management</t>
  </si>
  <si>
    <t>Liviu Mihăescu, Alexandra Stanit</t>
  </si>
  <si>
    <t>ISSN 1582-6060</t>
  </si>
  <si>
    <t>136-144</t>
  </si>
  <si>
    <t>http://economice.ulbsibiu.ro/revista.economica/archive/66111mihaescu&amp;stanit.pdf</t>
  </si>
  <si>
    <t>Determination of Students’ Satisfaction Regarding Extracurricular Activities Conducted in the University. Comparative Study Romania-Germany</t>
  </si>
  <si>
    <t>Muscalu Emanoil, Dumitrascu Oana</t>
  </si>
  <si>
    <t>doi:10.1016/S2212-5671(14)00841-7</t>
  </si>
  <si>
    <t>568-574</t>
  </si>
  <si>
    <t>  http://www.sciencedirect.com/science/article/pii/S2212567114008417</t>
  </si>
  <si>
    <t>Organizational Culture Change in the Organization</t>
  </si>
  <si>
    <t>Emanoil MUSCALU</t>
  </si>
  <si>
    <t>Revista Academiei Forţelor Terestre</t>
  </si>
  <si>
    <t>Trimestrul 4</t>
  </si>
  <si>
    <t xml:space="preserve">Nr. 4 (76), </t>
  </si>
  <si>
    <t>ISSN 2247-840X, ISSN-L = 1582-6384</t>
  </si>
  <si>
    <t>392-397</t>
  </si>
  <si>
    <t>CNCS: B+, indexată EBSCO, ProQuest Advanced Technologies &amp; Aerospace Journals, ProQuest SciTech Journals, ProQuest Technology Journals</t>
  </si>
  <si>
    <t>Organizational Culture in the Age of Globalization</t>
  </si>
  <si>
    <t>Emanoil Muscalu</t>
  </si>
  <si>
    <t xml:space="preserve">Buletinul Ştiinţific al Academiei Forţelor Terestre „Nicolae Bălcescu”, Sibiu, </t>
  </si>
  <si>
    <t xml:space="preserve">Nr. 2 (38) </t>
  </si>
  <si>
    <t>ISSN 2247-8396, ISSN-L 1224-5178</t>
  </si>
  <si>
    <t>120-126</t>
  </si>
  <si>
    <t>Aspects Regarding Human Resources Management Streamlining Within National and International Organizations</t>
  </si>
  <si>
    <t>Muscalu Emanoil, Muntean Silvana Nicoleta</t>
  </si>
  <si>
    <t xml:space="preserve">Procedia Economics and Finance
</t>
  </si>
  <si>
    <t>173-181</t>
  </si>
  <si>
    <t>Managerial approach on the role and resposability of the president of the court and the individual performance of judges</t>
  </si>
  <si>
    <t>EmanoilMuscalu</t>
  </si>
  <si>
    <t xml:space="preserve">Bulletin of Taras Shevchenko National University of Kyiv. Economics. </t>
  </si>
  <si>
    <t xml:space="preserve"> ISSN: 1728-3817, ISSN: 2079-908x(electronic version)</t>
  </si>
  <si>
    <t xml:space="preserve">INDEX COPERNICUS </t>
  </si>
  <si>
    <t>http://bulletin-econom.univ.kiev.ua/index.php/en/2013-03-12-04-05-13/164</t>
  </si>
  <si>
    <t xml:space="preserve">GENERAL CONSIDERATIONS REGARDING THE IMPLEMENTATION OF KNOWLEDGE MANAGEMENT </t>
  </si>
  <si>
    <t>METHODS OF ORGANIZATIONAL COMMUNICATION EVALUATION</t>
  </si>
  <si>
    <t>Evaluating Human Capital in a knowledge-based Approach.</t>
  </si>
  <si>
    <t>Muscalu, E., &amp; Stănit, A. &amp; Constantinescu</t>
  </si>
  <si>
    <t>fsec3</t>
  </si>
  <si>
    <t>SEA–Practical Application of Science</t>
  </si>
  <si>
    <t>1(3)</t>
  </si>
  <si>
    <t>ISSN code: 2360 – 2554</t>
  </si>
  <si>
    <t>383-387</t>
  </si>
  <si>
    <t>repec, ebsco</t>
  </si>
  <si>
    <t>http://www.sea.bxb.ro/Article/SEA_3_45.pdf</t>
  </si>
  <si>
    <t>An overview on quality certification of ecotourism servicies</t>
  </si>
  <si>
    <t>Popșa Roxana Nicula V,</t>
  </si>
  <si>
    <t>Quaestus Multidisciplinary Research Journal</t>
  </si>
  <si>
    <t>ISSN online 2343-8134</t>
  </si>
  <si>
    <t>192-200</t>
  </si>
  <si>
    <t>RePEc–EconPapers; DOAJ</t>
  </si>
  <si>
    <t>www.quaestus.ro</t>
  </si>
  <si>
    <t>Implementation of a quality management system in a travel agency</t>
  </si>
  <si>
    <t>109-124</t>
  </si>
  <si>
    <t>RePeC; Index Copernicus; EBSCO; Ulrichs Periodicals Directory</t>
  </si>
  <si>
    <t>Development of Knowledge in organization – a necessary approach</t>
  </si>
  <si>
    <t>Buletinul Științific</t>
  </si>
  <si>
    <t>XXI</t>
  </si>
  <si>
    <t>1 (37)</t>
  </si>
  <si>
    <t>ISSN 2247-8396</t>
  </si>
  <si>
    <t>74-79</t>
  </si>
  <si>
    <t>EBSCO, ProQuest</t>
  </si>
  <si>
    <t>buletin.armyacademy.ro/buletin/index.html</t>
  </si>
  <si>
    <t>Business tourism market developments</t>
  </si>
  <si>
    <t>Nicula V., Popșa Roxana</t>
  </si>
  <si>
    <t>Elsevier Procedia Economics and Finance</t>
  </si>
  <si>
    <t xml:space="preserve">ISSN 2212-5671 </t>
  </si>
  <si>
    <t>http://doi: 10.1016/S2212-5671(14)00827-2</t>
  </si>
  <si>
    <t>703- 712</t>
  </si>
  <si>
    <t>Science Direct, Scopus</t>
  </si>
  <si>
    <t>www.elsevier.com/journals</t>
  </si>
  <si>
    <t>Ways of promoting cultural ecotourism for local communities in Sibiu Area</t>
  </si>
  <si>
    <t>Nicula V., Spânu Simona</t>
  </si>
  <si>
    <t>474-479</t>
  </si>
  <si>
    <t>The Need for a Sustainable and Accountable Tourism within the New European Geo Political Context</t>
  </si>
  <si>
    <t>Nicula V., Vințean Adriana</t>
  </si>
  <si>
    <t>133 – 143</t>
  </si>
  <si>
    <t>Evaluating the degree of understanding of the concept of “tourist eco-guesthouse” and “green village” in Mărginimea Sibiului,</t>
  </si>
  <si>
    <t>Nicula V., Popșa Elena Roxana</t>
  </si>
  <si>
    <t>Calitatea - acces la succes</t>
  </si>
  <si>
    <t>NOV</t>
  </si>
  <si>
    <t> 98-109</t>
  </si>
  <si>
    <t>SCOPUS, EBSCO, CABELLS, PROQUES</t>
  </si>
  <si>
    <t>http://www.srac.ro/calitatea/arhiva/supliment/2014/Q-asContents_Vol.15_S5_November-2014.pdf</t>
  </si>
  <si>
    <t xml:space="preserve">Perceptions on the Strategic Value of Corporate Social Responsibility – some Insights from Global Rankings </t>
  </si>
  <si>
    <t>10.14254/2071-8330.2014/7-2/11</t>
  </si>
  <si>
    <t>128-140</t>
  </si>
  <si>
    <t>http://www.jois.eu/files/Vol_7_2_Ogrean.pdf</t>
  </si>
  <si>
    <t>Analyzing Consumer Engagement Programs from the Perspective of a Qualitative Research of Marketing Executives</t>
  </si>
  <si>
    <t>Vinerean Simona, Opreana Alin, Tichindelean Mihai</t>
  </si>
  <si>
    <t>10.1016/S2212-5671(14)00849-1</t>
  </si>
  <si>
    <t>621-630</t>
  </si>
  <si>
    <t>ScienceDirect</t>
  </si>
  <si>
    <t>http://www.sciencedirect.com/science/article/pii/S2212567114008491</t>
  </si>
  <si>
    <t>Analyzing Mediators of the Customer Satisfaction - Loyalty Relation in
Internet Retailing</t>
  </si>
  <si>
    <t>Vinerean Simona, Opreana Alin</t>
  </si>
  <si>
    <t>Expert Journal of Marketing</t>
  </si>
  <si>
    <t>2344-6773</t>
  </si>
  <si>
    <t>Martie</t>
  </si>
  <si>
    <t>RePEc, DOAJ</t>
  </si>
  <si>
    <t>http://marketing.expertjournals.com/wp-content/uploads/EJM_201vinerean2014pp1-14.pdf</t>
  </si>
  <si>
    <t>Subsistence/ Semi-subsistence Agricultural Exploitations: Their Roles and Dynamics within Rural Economy/ Rural Sustainable Development in Romania</t>
  </si>
  <si>
    <t>Popescu Doris-Louise</t>
  </si>
  <si>
    <t>volume 16</t>
  </si>
  <si>
    <t>doi:10.1016/S2212-5671(14)00840-5</t>
  </si>
  <si>
    <t>pp. 563-567</t>
  </si>
  <si>
    <t>http://www.sciencedirect.com/science/article/pii/S2212567114008405</t>
  </si>
  <si>
    <t>An Interdisciplinary Approach to the Significance of Digital Economy for Competitiveness in Romanian Rural Area Through E-agriculture</t>
  </si>
  <si>
    <t>ȘERBU Răzvan</t>
  </si>
  <si>
    <t>10.1016/S2212-5671(14)00766-7</t>
  </si>
  <si>
    <t>13-17</t>
  </si>
  <si>
    <t>Elsevier</t>
  </si>
  <si>
    <t>Analysing Consumer Engagement Programs from the Perspective of a Qualitative Research of Marketing Executives</t>
  </si>
  <si>
    <t>Vinerean Simona, Opreana Alin, Țichindelean Mihai</t>
  </si>
  <si>
    <t xml:space="preserve">http://www.sciencedirect.com/science/article/pii/S2212567114008491 </t>
  </si>
  <si>
    <t>USING THE NEW TECHNOLOGIES OF SOCIAL MEDIA IN THE IMPLEMENTATION OF A CUSTOMER RELATIONSHIP MANAGEMENT SYSTEM</t>
  </si>
  <si>
    <t>Tileaga Cosmin, Nitu Valentin, Nitu Oana</t>
  </si>
  <si>
    <t>117-127</t>
  </si>
  <si>
    <t>RePeC, EBSCO, DOAJ</t>
  </si>
  <si>
    <t>METHODS FOR ESTIMATING THE COST OF CAPITAL</t>
  </si>
  <si>
    <t>9--17</t>
  </si>
  <si>
    <t>http://economice.ulbsibiu.ro/revista.economica/archive/66401tileaga.pdf</t>
  </si>
  <si>
    <t>THE QUALITY OF POPULATION SAVING PROCESS BY CONSUMPTION</t>
  </si>
  <si>
    <t>1582-6062</t>
  </si>
  <si>
    <t>29-35</t>
  </si>
  <si>
    <t>http://economice.ulbsibiu.ro/revista.economica/archive/66303tileaga&amp;nitu&amp;nitu.pdf</t>
  </si>
  <si>
    <t>Economic barriers and competitive environment - some considerations</t>
  </si>
  <si>
    <t>Economics, Management, and Financial Markets</t>
  </si>
  <si>
    <t>978-606-598-256-7</t>
  </si>
  <si>
    <t>311-317</t>
  </si>
  <si>
    <t>EBSCO, CEEOL, Cabell’s Economics and Finance Directory, EconLit, ProQuest, Ulrich's Periodicals Directory, Contemporary Science Association Databases</t>
  </si>
  <si>
    <t>http://www.ceeol.com/aspx/issuedetails.aspx?issueid=2c021954-8d4d-4191-8146-815216c95b87&amp;articleId=9b0b1557-b568-4f19-9380-6edf792e702a</t>
  </si>
  <si>
    <t>Business Intelligence and the Benefits of this Concept Integration in Enterprise Resource Planning and Customer Relationship Management Systems</t>
  </si>
  <si>
    <t xml:space="preserve">Ovidius University Annals, Economic Sciences Series </t>
  </si>
  <si>
    <t>1582-9383</t>
  </si>
  <si>
    <t>514-518</t>
  </si>
  <si>
    <t>Competition Internlization in the European Market Economy, as an Objective of Romanian Economic Programs and Strategies</t>
  </si>
  <si>
    <t>special issue</t>
  </si>
  <si>
    <t>49-52</t>
  </si>
  <si>
    <t>http://stec.univ-ovidius.ro/html/anale/RO/cuprins%20rezumate/volum2014si.pdf</t>
  </si>
  <si>
    <t>The Controlling Function by Means of a Performance Management System</t>
  </si>
  <si>
    <t>53-56</t>
  </si>
  <si>
    <t>EVOLUTION OF CRM IN SCRM</t>
  </si>
  <si>
    <t>Tileaga Cosmin, Nițu Valentin, Ionescu Alexandra</t>
  </si>
  <si>
    <t>1842-3191</t>
  </si>
  <si>
    <t>303-310</t>
  </si>
  <si>
    <t>http://www.crgnexia.ro/wp-content/uploads/2014/04/EMFM-91-2014-proceedings-section.pdf</t>
  </si>
  <si>
    <t xml:space="preserve">Reflections on Human Resources – Vital Intangible Assets of Organizations </t>
  </si>
  <si>
    <t>Ramona Todericiu, Lucia Frăticiu, Alexandra Stăniț</t>
  </si>
  <si>
    <t>575-579</t>
  </si>
  <si>
    <t>Knowledge workers’ management</t>
  </si>
  <si>
    <t>Ramona Todericiu, Alexandra Stăniț, Anca Șerbam</t>
  </si>
  <si>
    <t>XVth Edition, “Dunarea de Jos” University of Galati – Faculty of Economics and Business Administration</t>
  </si>
  <si>
    <t>ISSN-L 2067-0532 ISSN online 2344-5386</t>
  </si>
  <si>
    <t>132-139</t>
  </si>
  <si>
    <t>repec</t>
  </si>
  <si>
    <t>http://www.rce.feaa.ugal.ro/images/stories/RCE2014/papers/TodericiuStanitSerban.pdf</t>
  </si>
  <si>
    <t>THE IMPORTANCE OF PROPER MANAGEMENT OF WAITING LINES</t>
  </si>
  <si>
    <t>Troanca Dumitru</t>
  </si>
  <si>
    <t>95-100</t>
  </si>
  <si>
    <t>RePeC, Ulrich’s Periodicals Directory, DOAJ</t>
  </si>
  <si>
    <t>Leaders – agents of change in organizations</t>
  </si>
  <si>
    <t>Anca Văcar</t>
  </si>
  <si>
    <t xml:space="preserve">Revista Economică </t>
  </si>
  <si>
    <t>145-152</t>
  </si>
  <si>
    <t>RePec, EBSCO, DOAJ, Ulrich's Periodical Directory</t>
  </si>
  <si>
    <t xml:space="preserve"> The Need for a Sustainable and Accountable Tourism within the New European Geo political Context</t>
  </si>
  <si>
    <t>vintean a., nicula v.</t>
  </si>
  <si>
    <t>Buletin Stiintific al Academiei Fortelor Terestre</t>
  </si>
  <si>
    <t>246-8396</t>
  </si>
  <si>
    <t>ebsco, proquest</t>
  </si>
  <si>
    <t>http://www.armyacademy.ro/buletin/bul2_2014/VINTEAN.pdf</t>
  </si>
  <si>
    <t>Comunication neutrosophic routes, capitol 9</t>
  </si>
  <si>
    <t>Cosmescu Ioan, Grabara Janusz (Czestochowa University of Technology)</t>
  </si>
  <si>
    <t>Educational publishing</t>
  </si>
  <si>
    <t>978-1-59973-283-1</t>
  </si>
  <si>
    <t>Current communication difficulties, capitol 6</t>
  </si>
  <si>
    <t>Zip publishing</t>
  </si>
  <si>
    <t>978-606-11-4226-2</t>
  </si>
  <si>
    <t>Graduate Schools, temple of culture - in the XXI century: the growing influence on
national and global development, capitolul  cu numele "E-learning» solution for an efficient communication in academic programs and research networking in XXI century."</t>
  </si>
  <si>
    <t>Kazan Company "Abacus"</t>
  </si>
  <si>
    <t>ISBN 978-5-85247-476-6</t>
  </si>
  <si>
    <t>169-179</t>
  </si>
  <si>
    <t>Inflația și somajul: teorii, politici, structuri și funcționalități la nivel macroeconomic</t>
  </si>
  <si>
    <t>Belascu Lucian</t>
  </si>
  <si>
    <t>Universității "Lucian Blaga" din Sibiu</t>
  </si>
  <si>
    <t>978-973-739-885-7</t>
  </si>
  <si>
    <t>Circuitul banilor în turism: finanțare și plăți</t>
  </si>
  <si>
    <t>Univ. Lucian Blaga Sibiu</t>
  </si>
  <si>
    <t>februarie</t>
  </si>
  <si>
    <t>Ecomarketingul-domeniu specializat al marketingului modern</t>
  </si>
  <si>
    <t>Editura Universităţii Lucian Blaga din Sibiu</t>
  </si>
  <si>
    <t>ISBN 978-973-739-658-7</t>
  </si>
  <si>
    <t>Anuarul stiintific al lucrarilor de management din Romania 1990-2013</t>
  </si>
  <si>
    <t xml:space="preserve">O. Nicolescu &amp; D. Ciocarlan (coord.); C. Dobrin; I. Popa; Zamfir A.; Stegaroiu I.; Popescu C.; Popescu D; Cristache N.; C. Oprean; Ogrean C.; D. Dumitrascu; Stefanescu C.; Miricescu D.; L. Ilies; Negrescu A.; Stegeran R.; N. Bibu; Mocanu M.; Munteanu V.; V. Nita; Ciulu R.; </t>
  </si>
  <si>
    <t>Pro Universitaria http://www.prouniversitaria.ro/carte/anuarul-stiintific-al-lucarilor-de-management-din-romania-1990-2013</t>
  </si>
  <si>
    <t>978-606-26-0127-0</t>
  </si>
  <si>
    <t xml:space="preserve">septembrie </t>
  </si>
  <si>
    <t>Branduri hoteliere</t>
  </si>
  <si>
    <t xml:space="preserve">Ilie Rotariu </t>
  </si>
  <si>
    <t>Universittaii Lucian Blaga din Sibiu</t>
  </si>
  <si>
    <t>978-606-12-0901-9</t>
  </si>
  <si>
    <t>Marketing relațional - abordare teoretică și instrumentală</t>
  </si>
  <si>
    <t>Țichindelean Mihai</t>
  </si>
  <si>
    <t>Pro Universitaria</t>
  </si>
  <si>
    <t>978-606-26-0057-0339.138</t>
  </si>
  <si>
    <t>Managementul serviciilor</t>
  </si>
  <si>
    <t>ProUniversitaria</t>
  </si>
  <si>
    <t>978-606-26-0205-5</t>
  </si>
  <si>
    <t>Smart Business English</t>
  </si>
  <si>
    <t>Adriana Vintean</t>
  </si>
  <si>
    <t>Lucian Blaga Sibiu</t>
  </si>
  <si>
    <t>978-606-12-0867-8</t>
  </si>
  <si>
    <t>XII</t>
  </si>
  <si>
    <t>Contribuţii la conturarea unui model românesc de management (vol. II), cap. 30 - Managementul turismului în România</t>
  </si>
  <si>
    <t>Nicula V. (coordonator capitol), Dumitrescu L., Spânu Simona, Cernat E.</t>
  </si>
  <si>
    <t>Expert</t>
  </si>
  <si>
    <t>978-973-618-404-8</t>
  </si>
  <si>
    <t>Management- Elemente fundamentale- capitolul 1</t>
  </si>
  <si>
    <t>E. Muscalu (coordonator)</t>
  </si>
  <si>
    <t>Universitatii "Lucian Blaga" din Sibiu</t>
  </si>
  <si>
    <t>978-606-12-0722-0</t>
  </si>
  <si>
    <t>Management- Elemente fundamentale- capitolul 3</t>
  </si>
  <si>
    <t>Management- Elemente fundamentale- capitolul 7</t>
  </si>
  <si>
    <t>Management- Elemente fundamentale- capitolul 9</t>
  </si>
  <si>
    <t>Management- Elemente fundamentale- capitolul 11</t>
  </si>
  <si>
    <t xml:space="preserve">Contribuţii la conturarea unui model românesc de management. cap. 30 Managementul turismului în România </t>
  </si>
  <si>
    <t>Analiza nevoilor de formare a cadrelor didactice din invatamantul romanesc in domeniile Tehnologiei informatiilor si a comunicatiilor si Mentorat educational al persoanelor cu dizabilitati</t>
  </si>
  <si>
    <t>Mara Daniel &amp; Corman Sorina (coord). Tanasescu Cristina</t>
  </si>
  <si>
    <t>ulbs</t>
  </si>
  <si>
    <t>978-606-12-0855-5</t>
  </si>
  <si>
    <t>21 st International Economic Conference - IECS 2014 „PROSPECTS OF ECONOMIC RECOVERY IN A VOLATILE INTERNATIONAL CONTEXT: MAJOR OBSTACLES, INITIATIVES AND PROJECTS, ANNIVERSARY INTERNATIONAL STUDENTS’ CONFERENCE</t>
  </si>
  <si>
    <t>ULBS</t>
  </si>
  <si>
    <t>ISSN: 1584-4366</t>
  </si>
  <si>
    <t>Procedia Economics and Finance, 21st International Economic Conference of Sibiu 2014, IECS 2014 Prospects of Economic Recovery in a Volatile International Context: Major Obstacles, Initiatives and Projects</t>
  </si>
  <si>
    <t>Mihaescu Liviu, Marginean Silvia, Stoica Eduard, Grabara Janusz</t>
  </si>
  <si>
    <t>Komunikada Kaj Transfaka Edukado, Comunicare si educatie transdisciplinara</t>
  </si>
  <si>
    <t>Mihaescu Liviu, Mihaescu Diana</t>
  </si>
  <si>
    <t>ISSN 2360-3844, ISSN-L2360-3844</t>
  </si>
  <si>
    <t>lect. Stoica Eduard, lect. Baltador Lia, lect. Popescu Doris-Louise</t>
  </si>
  <si>
    <t>Budac Camelia                Lia Baltador</t>
  </si>
  <si>
    <t>"The Value of Brand Equity", Procedia Economics and Finance, Volume 6, 2013, Pages 444–448</t>
  </si>
  <si>
    <t>http://www.diva-portal.org/smash/get/diva2:747963/FULLTEXT01.pdf</t>
  </si>
  <si>
    <t>http://comum.rcaap.pt/bitstream/123456789/7313/1/Disserta%C3%A7%C3%A3o_Andreia_Ramos.pdf</t>
  </si>
  <si>
    <t xml:space="preserve">"Measures for stimulating competition on mobile services market in Romania to maximize benefits for end users",  Studies in Business and Economics, </t>
  </si>
  <si>
    <t>http://gradworks.umi.com/36/46/3646822.html</t>
  </si>
  <si>
    <t>Daniela-Emanuela Dănăcică, Lucian Belașcu, Livia Ilie</t>
  </si>
  <si>
    <t>The interactive causality between higher education and economic growth in Romania, International Review of Business Research Papers, vol.6, nr.4, 2010</t>
  </si>
  <si>
    <t>Wasim Qazi, Syed Ali Raza, Syed Tehseen Jawaid - Higher education and growth performance of Pakistan: evidence from multivariate framework, vol. 48, nr. 3, ISSN 1573-7845, 2014</t>
  </si>
  <si>
    <t>http://link.springer.com/article/10.1007/s11135-013-9866-9</t>
  </si>
  <si>
    <t>Mohd Shahidan Shaari - Education-led Economic Growth in Malaysia, Volume 1, Number 1, pp.27-32, 2014, ISSN 2372-3254</t>
  </si>
  <si>
    <t>http://www.scipublish.com/journals/ER/papers/106</t>
  </si>
  <si>
    <t>Panagiotis Pegkasa, Constantinos Tsamadiasa - Does Higher Education Affect Economic Growth? The Case of Greece, International Economic Journal 
Volume 28, Issue 3, Martie 2014, ISSN 1743-517X</t>
  </si>
  <si>
    <t>http://www.tandfonline.com/doi/abs/10.1080/10168737.2014.894551#.VNTn7-aUdq0</t>
  </si>
  <si>
    <t>Claudia Ogrean, Mihaela Herciu, Lucian Belascu</t>
  </si>
  <si>
    <t>Competency-Based Management and Global Competencies–Challenges for Firm Strategic Management - International Review of Business Research Papers, vol.5, no.4, 2009</t>
  </si>
  <si>
    <t>Eliane Salete Filippim, Adriana Antunes de Lima - CONHECIMENTO TÁCITO EM ORGANIZAÇÕES: ESTUDO DE CASO NO SETOR METALÚRGICO, vol.4, no.1, 2014, ISSN 2236-417X</t>
  </si>
  <si>
    <t>http://www.okara.ufpb.br/ojs/index.php/pgc/article/view/16671/10828</t>
  </si>
  <si>
    <t>Sharda S. Nandram, Loredana Orhei, Marise Ph. Born - Enterprising behaviour in an integrating competence framework, International Journal of Business and Globalisation, vol. 13, no.4, 2014, ISSN 1753-3635, Octombrie 2014</t>
  </si>
  <si>
    <t>http://inderscience.metapress.com/content/505h724x170v8528/</t>
  </si>
  <si>
    <t>Mihaela Herciu, Claudia Ogrean, Lucian Belascu</t>
  </si>
  <si>
    <t>A Du Pont Analysis of the 20 Most Profitable Companies in the World, vol.1, no. 1, 2011</t>
  </si>
  <si>
    <t>Ioana Anghel, Mariana Man - THE IMPACT OF FINANCIAL COMMUNICATION ON STOCK PRICE.
THE CASE OF OMV PETROM S.A. 2004-2013. - Annales Universitatis Apulensis Series Oeconomica, vol. 2, no.16, 2014, ISSN 1454-9409</t>
  </si>
  <si>
    <t>http://www.oeconomica.uab.ro/upload/lucrari/1620142/1.pdf</t>
  </si>
  <si>
    <t>Debasish Sur, Susanta Mitra, Sumit Kumar Maji - Disintegrating Return on Equity Using the DuPont Model: A Case Study of Tata Steel Ltd., ournal of Management Research in Emerging Economies, Vol. 2, No. 2, Issue 2, December 2014, ISSN 2229 – 4252</t>
  </si>
  <si>
    <t>http://www.fmsbcrec.org/about_journal.php</t>
  </si>
  <si>
    <t>Anghel Ioana, Man Mariana - Study Regarding The Impact Of The Audit Committee Characteristics On Company Performance,  Studies in Business and Economics, vol. 9, no.2, August 2014, ISSN 1842-4120</t>
  </si>
  <si>
    <t>Andika Priyadi Putra, Laura Lahindah, Bambang Rismadi - Financial Performance Analysis Before and After Global
Crisis (Case Study in Indonesian Oil and Gas Sector for the
Period of 2006-2011), Review of Integrative Business and Economics Research, vol. 3, no.1, 2014, ISSN 2304-1013</t>
  </si>
  <si>
    <t>http://sibresearch.org/uploads/2/7/9/9/2799227/riber_k14-022_42-51.pdf</t>
  </si>
  <si>
    <t>Alexandra Horobet, Lucian Belascu</t>
  </si>
  <si>
    <t>Corporate Social Responsibility at the Global Level: An Investigation of Performances and Integration of Socially Responsible Investments, Economics &amp; Sociology, vol. 5, no.2A, 2012</t>
  </si>
  <si>
    <t>Blajer-Gołębiewska, A. (2014), Corporate Reputation and Economic Performance: the Evidence from Poland, Economics and Sociology, Vol. 7, No 3, pp. 194-207, ISSN  2071-789X</t>
  </si>
  <si>
    <t>http://www.economics-sociology.eu/files/19_91_Blajer-Golebiewska.pdf</t>
  </si>
  <si>
    <t>Interactions between Fundamental Analysis and Market Performance for Romanian Companies: A Panel Data Approach</t>
  </si>
  <si>
    <t>Beba Rakic, Mira Rakic - Who Has the Power in Digital Marketing:
Customer or Content?, STRATEGIC MANAGEMENT, Vol. 19 (2014), No. 2, pp. 047-055, ISSN 2234-6191</t>
  </si>
  <si>
    <t>http://www.ef.uns.ac.rs/sm/archive/SM2014_2.pdf#page=49</t>
  </si>
  <si>
    <t>Budac Camelia                Luigi Dumitrescu</t>
  </si>
  <si>
    <t>Dumitrescu L., Apostu C. (2009), Marketingul și calitatea serviciilor. (Marketing and Service Quality), Bucharest: Expert Publishing House</t>
  </si>
  <si>
    <t>http://www.ecocyb.ase.ro/eng/Articles_4-2014/09%20-%20Pentescu%20Alma,%20Orzan%20Mihai%20(T).pdf</t>
  </si>
  <si>
    <t xml:space="preserve">Cindrea, I. </t>
  </si>
  <si>
    <t>http://link.springer.com/article/10.1007/s10551-013-1642-1/fulltext.html</t>
  </si>
  <si>
    <t>cosmescu ioan</t>
  </si>
  <si>
    <t>Turismul, fenomen complex contemporan, Editura Economică, Bucureşti, 1998, p.16, 22, 23</t>
  </si>
  <si>
    <t>Journal „ECONOMICA”: Elena TURCOV, Niculina APETRI, ACTUAL PROBLEMS IN DEVELOPING RELIGIOUS TOURISM, An. XXII, nr.4 (90), decembrie 2014</t>
  </si>
  <si>
    <t>http://www.ase.md/files/publicatii/economica/2014/ec_2014_4.pdf</t>
  </si>
  <si>
    <t>Dumitrescu Luigi</t>
  </si>
  <si>
    <t>Marketingul serviciilor, ed. Imago, 1998</t>
  </si>
  <si>
    <t>Türkeș (Vînt) Mirela Cătălina, New promotion price strategies on the banking services market in Romania, Knowledge Horizons - Economics
Volume 6, No. 1, P-ISSN: 2069-0932, E-ISSN: 2066-1061, 2014</t>
  </si>
  <si>
    <t>http://scholar.google.ro/scholar?start=10&amp;hl=ro&amp;as_sdt=2005&amp;sciodt=0,5&amp;cites=956208635913352724&amp;scipsc=</t>
  </si>
  <si>
    <t>Dumitrescu Luigi, Apostu Camlia</t>
  </si>
  <si>
    <t>Marketingul și calitatea serviciilor, ed. Expert, 2009</t>
  </si>
  <si>
    <t>Pentescu Alma, Orzan Mihai, Ștefănescu Cristian Dragoș, Orzan Olguța Anca, Modelling patient satisfaction in healthcare, Economic Computation and Economic Cybernetics Studies and Research, Vol. 48, No. 4, ISSN 0424-267X (print) / 1842-3264 (online), 2014</t>
  </si>
  <si>
    <t>http://scholar.google.ro/scholar?cites=791326290972890179&amp;as_sdt=2005&amp;sciodt=0,5&amp;hl=ro</t>
  </si>
  <si>
    <t>Recent Anglicisms in Romania. Evolution and Integration, Presa Universitara Clujeana, 2013</t>
  </si>
  <si>
    <t xml:space="preserve">Imola-Agnes Farkas. Book review- Arina Greavu, Recent Anglicisms in Romania. Evolution and Integration, Presa Universitara Clujeana, 2013, Studia Universitatis Babes Bolyai. Phillogia, ISSN 1220-0484, 2/2014,  </t>
  </si>
  <si>
    <t>http://www.ceeol.com/aspx/issuedetails.aspx?issueid=9c521bec-d97b-4330-9435-7fbdd6dca2bf&amp;articleId=fd07efc2-c47e-47d3-b261-b547620715bb</t>
  </si>
  <si>
    <t>Bick Eckhard, Greavu Arina</t>
  </si>
  <si>
    <t>A Grammatically Annotated Corpus of Romanian Business Texts, in Multilinguality and Interoperability in Language Processing with Emphasis on Romanian , page 167-180, Bucuresti, Editura Academiei Romane, 2010</t>
  </si>
  <si>
    <t>Horia Cucu, Andi Buzo, Laurent Besacier, Corneliu Burileanu, SMT-based ASR domain adaptation methods for under-resourced languages: Application to Romanian, Speech Communication, ISSN 0167-6393, vol. 56, January 2014.</t>
  </si>
  <si>
    <t>http://www.sciencedirect.com/science/journal/01676393/56/supp/C</t>
  </si>
  <si>
    <t>A Grammatically Annotated Corpus of Romanian Business Texts, in Multilinguality and Interoperability in Language Processing with Emphasis on Romanian : , page 167-180, Bucuresti, Editura Academiei Romane, 2010</t>
  </si>
  <si>
    <t>Horia Cucu,Contribuţii la un sistem de recunoaştere de vorbire continuă,
cu vocabular extins, independent de vorbitor pentru limba română
Towards a speaker-independent, large-vocabulary
continuous speech recognition system for Romanian (teza de doctorat), Universitatea Politehnica din Bucuresti.</t>
  </si>
  <si>
    <t>http://speed.pub.ro/speed3/wp-content/uploads/2013/01/PhDThesis_HoriaCucu.pdf</t>
  </si>
  <si>
    <t>Alexandra Horobet, Livia Ilie, Cosmin Joldes</t>
  </si>
  <si>
    <t>2009 
European Union membership and exchange rate convergence in Central and Eastern Europe
International Review of Business Research Papers, 5 (2009), pp. 36–45</t>
  </si>
  <si>
    <t>http://www.sciencedirect.com/science/article/pii/S1514032614600131</t>
  </si>
  <si>
    <t>Horobet, A., &amp; Ilie, L.</t>
  </si>
  <si>
    <t>(2007). On the dynamic link between stock prices and exchange rates: evidence from Romania.</t>
  </si>
  <si>
    <t>http://www.tandfonline.com/doi/full/10.1080/1331677X.2014.975515#.VN3E5OasWQ0</t>
  </si>
  <si>
    <t>http://www.ipe.ro/RePEc/WorkingPapers/wpiecf141110.pdf</t>
  </si>
  <si>
    <t>http://inzeko.ktu.lt/index.php/EE/article/view/3710</t>
  </si>
  <si>
    <t>Dănăcică, D. E., Belașcu, L., &amp; Ilie, L</t>
  </si>
  <si>
    <t>http://link.springer.com/article/10.1007/s11135-013-9866-9#page-1</t>
  </si>
  <si>
    <t>http://www.tandfonline.com/doi/abs/10.1080/10168737.2014.894551#.VN3GluasWQ0</t>
  </si>
  <si>
    <t>Ilie, L.</t>
  </si>
  <si>
    <t xml:space="preserve"> (2006). Economic considerations regarding the first oil shock, 1973-1974.</t>
  </si>
  <si>
    <t>Covi, G. (2014). The First Oil Shock, Stylized Facts, Reflections and The Easterly Puzzle in a Forty-Year Retrospective.</t>
  </si>
  <si>
    <t>http://mpra.ub.uni-muenchen.de/58130/1/MPRA_paper_58130.pdf</t>
  </si>
  <si>
    <t>Ilie, L., Horobet, A., &amp; Popescu, C.</t>
  </si>
  <si>
    <t xml:space="preserve"> (2007). Liberalization and regulation in the EU energy market.</t>
  </si>
  <si>
    <t>http://www.sciencedirect.com/science/article/pii/S2214629614001091</t>
  </si>
  <si>
    <t>http://www.sciencedirect.com/science/article/pii/S2212567114008247</t>
  </si>
  <si>
    <t xml:space="preserve">Livia, I. </t>
  </si>
  <si>
    <t xml:space="preserve">Competitiveness: From Microeconomic Foundations to National Determinants, Studies in Business and Economics, Vol.1, Issue 1, 2006 </t>
  </si>
  <si>
    <t>Despotovic Daniela, Cvetanovic Slobodan, Nedic Vladimir, Innovativeness and Competitiveness of the Western Balkan Countries and Selected EU Member States, Industrija, vol.42, no. 1,  martie 2014</t>
  </si>
  <si>
    <t>http://aseestant.ceon.rs/index.php/industrija/issue/view/176</t>
  </si>
  <si>
    <t>Amargar, Luisa Arlete Manquengo, Os custos unitarios de trabalho e competitividade: um estudo aplicado a Portugal, Instituto Superior de Economia e Gestao, Technical University of Lisbon Repository, 2014</t>
  </si>
  <si>
    <t>http://hdl.handle.net/10400.5/7000</t>
  </si>
  <si>
    <t xml:space="preserve">Advantages and disadvantages of clusters - A theoretical approach, Revista Economica, Vol. </t>
  </si>
  <si>
    <t>Obadic Alka, Tijanic Lela, Multivariate analysis of the Croatian clusters, Economic Research - Ekonomska Istrazivanja, Routlege Taylor and Francis, vol.27, no.1, 2014</t>
  </si>
  <si>
    <t xml:space="preserve">http://www.tandfonline.com/doi/full/10.1080/1331677X.2014.947134#.VNR4r9j9k6Y </t>
  </si>
  <si>
    <t>Marginean Silvia, Orastean Ramona</t>
  </si>
  <si>
    <t>Globalization and Economic Crisis in European Countries, International Journal of Economics and Finance Studies, Vol. 3, Isuue 1, 2011, pp. 209-218.</t>
  </si>
  <si>
    <t xml:space="preserve">MUSCALU, E., &amp; MUNTEAN, S. </t>
  </si>
  <si>
    <t>STEFĂNACHE, F. (2014). Development Of Services In The Hospitality Sector. Case Study: SC Ro Com Central SA.Business Excellence and Management
Volume. (ISSN) for BEMAN is 2248-1354 (ISSN-L: 2248-1354).
4 Issue
2 / June 201
4</t>
  </si>
  <si>
    <t>repec, ulrich, http://beman.ase.ro/no42/3.pdf</t>
  </si>
  <si>
    <t xml:space="preserve">DINULESCU, R., &amp; VOICU, L. V. FOREIGN DOCTORS AND FOREIGN PATIENTS. LEARN AND TREAT YOURSELF IN ROMANIA.  Business Excellence and Management
.Volume
4 Issue
4 / December 201
4 (ISSN) for BEMAN is 2248-1354 (ISSN-L: 2248-1354). </t>
  </si>
  <si>
    <t>repec, ulrich, http://www.beman.ase.ro/no44/2.pdf</t>
  </si>
  <si>
    <t xml:space="preserve">Emanoil, M. U. S. C. A. L. U., Ramona, T. O. D. E. R. I. C. I. U., &amp; Lucia, F. R. A. T. I. C. I. U. </t>
  </si>
  <si>
    <t>https://scholar.google.ro/scholar?cites=13546212984113536276&amp;as_sdt=2005&amp;sciodt=0,5&amp;hl=en</t>
  </si>
  <si>
    <t>http://lup.lub.lu.se/luur/download?func=downloadFile&amp;recordOId=4457875&amp;fileOId=4457886</t>
  </si>
  <si>
    <t>Todericiu, R., Muscalu, E., &amp; GHIŢULETE, A.</t>
  </si>
  <si>
    <t>https://www.google.ro/books?hl=en&amp;lr=&amp;id=sRWDBAAAQBAJ&amp;oi=fnd&amp;pg=PA97&amp;ots=D9drtcpaee&amp;sig=EUO2gFKEIGlLpqC-j4bYO9dZC8A&amp;redir_esc=y#v=onepage&amp;q&amp;f=false</t>
  </si>
  <si>
    <t>Todericiu, R., &amp; Muscalu, E.</t>
  </si>
  <si>
    <t>http://www.sea.bxb.ro/Article/SEA_4_17.pdf</t>
  </si>
  <si>
    <t>Emanoil, M., &amp; Alexandra, S.</t>
  </si>
  <si>
    <t>http://scholarworks.waldenu.edu/cgi/viewcontent.cgi?article=1075&amp;context=dissertations</t>
  </si>
  <si>
    <t>Nicula V., Spanu Simona, Neagu Roxana</t>
  </si>
  <si>
    <t>Regional Tourism Development in Romania - Consistency with Policies and Strategies Developed at EU Level, Procedia- Economics and Finance, 6()2013, Elsevier</t>
  </si>
  <si>
    <t>Bahram Meihami, Jasim Karami – Review Some Effects of the Investment In the Tourism Sector (Evidence Of The Qhorveh City), International Letters Of Natural Sciences, 20(2014), Pg. 39-46, ISSN 2300- 9675</t>
  </si>
  <si>
    <t>www.elsevier.com, www.sciencedirect.com</t>
  </si>
  <si>
    <t>Routledge; googlescholar; https://www.google.ro/books</t>
  </si>
  <si>
    <t>Camargo, F. A., &amp; Bulgarão, R. M. (2014). INTERNACIONALIZAÇÃO DE PEQUENAS E MÉDIAS EMPRESAS DA CHINA PARA O BRASIL; O CASO DA VEO WORLD.</t>
  </si>
  <si>
    <t>google scholar; http://www.espm.br/download/Anais_Simposio_2014/Trabalhos/AT-2Estrategia_Internacional/1575_ESPM-Estrategia.pdf</t>
  </si>
  <si>
    <t xml:space="preserve">Ogrean, C. </t>
  </si>
  <si>
    <t>http://journal.ipb.ac.id/index.php/jurnaltin/article/view/8592</t>
  </si>
  <si>
    <t xml:space="preserve">Ogrean, C., Herciu, M., &amp; Belascu, L. </t>
  </si>
  <si>
    <t>Nik Mutasim Nik Ab. Rahman, Nur Atiqah Abdullah, Khairul Akmaliah Adham, Norazila Mat (2014). Managerial Competencies: Comparing Conventional and Islamic Perspectives. Jurnal Pengurusan 41(2014) 91 - 99. ISSN 0127-2713</t>
  </si>
  <si>
    <t>http://ejournals.ukm.my/pengurusan/article/view/7769/3106. Scopus, Cabell and MyCite</t>
  </si>
  <si>
    <t>https://www.google.ro/books?hl=en&amp;lr=&amp;id=nRCXBQAAQBAJ&amp;oi=fnd&amp;pg=PR1&amp;dq=%22HANDBOOK+OF+RESEARCH+ON+TRENDS+IN+EUROPEAN%22&amp;ots=r1amCPXM-X&amp;sig=10S9MhOF273MUByMFEhLQVPsj0s&amp;redir_esc=y#v=onepage&amp;q=%22HANDBOOK%20OF%20RESEARCH%20ON%20TRENDS%20IN%20EUROPEAN%22&amp;f=false</t>
  </si>
  <si>
    <t xml:space="preserve">Berzkalne, I. &amp; Zelgalve, E.,  (2014), RETURN ON EQUITY AND COMPANY CHARACTERISTICS: AN EMPIRICAL STUDY OF INDUSTRIES IN LATVIA. The 8th International Days of Statistics and Economics. Conference Proceedings, Prague, September 11-13, 2014; ISBN 978-80-87990-02-5
</t>
  </si>
  <si>
    <t>googlescholar; http://msed.vse.cz/static/msed_2014/article/253-Berzkalne-Irina-paper.pdf</t>
  </si>
  <si>
    <t>http://www.iiste.org/Journals/index.php/RJFA/article/viewFile/11419/11751; EBSCO (U.S.); Index Copernicus (Poland); Ulrich's Periodicals Directory (ProQuest, U.S.); SCI-Edge (U.S.); Open J-Gate (India)</t>
  </si>
  <si>
    <t>Ogrean C., Herciu M.&amp; Belascu L.,</t>
  </si>
  <si>
    <t>(2009), 'Searching for sustainable competitive advantage - From tangibles to intagibles'. Journal of USA - China Public Administration. Volume 6. Nr 4.</t>
  </si>
  <si>
    <t xml:space="preserve">KRAJA, Y. B., &amp; KUME, M. P. D. V. (2014). AVANTAZHI KONKURRUES DHE ROLI I VLERËS NË SUKSESIN E SME-ve. DISERTACION
PËR MARRJEN E GRADËS SHKENCORE
DOKTOR. Tirana
</t>
  </si>
  <si>
    <t>google scholar; http://www.doktoratura.unitir.edu.al/wp-content/uploads/2014/05/Doktoratura-Ylvije-Borici-Kraja-Fakulteti-Ekonomik-Departamenti-i-Manaxhimit.pdf</t>
  </si>
  <si>
    <t xml:space="preserve">HERCIU, M.; OGREAN, C. </t>
  </si>
  <si>
    <t>(2013). International Competitiveness of Countries – Evidence for some Developed and Emerging Economies, European Scientific Journal, Vol. 9, No. 19, pp. 264-270</t>
  </si>
  <si>
    <t>googlescholar; http://papers.ssrn.com/sol3/papers.cfm?abstract_id=2380198</t>
  </si>
  <si>
    <t>Opreana Alin</t>
  </si>
  <si>
    <t>Examining Online Shopping Services in Relation to Experience and Frequency of Using Internet Retailing. Expert Journal of Marketing,
vol. 1, nr. 1, pp.17-27, 2013</t>
  </si>
  <si>
    <t>Simona Vinerean, Iuliana Cetină, Luigi Dumitrescu
Analyzing Internet Usage And Online Shopping Forinternational Consumers,
Annales Universitatis Apulensis Series Oeconomica,
vol. 14, nr.2, 2014</t>
  </si>
  <si>
    <t>EBSCOhost, RePEc, Econlit,
http://www.oeconomica.uab.ro/index.php?p=papers&amp;l=ro&amp;volumul=1620142</t>
  </si>
  <si>
    <t>Mihaiu Diana,
Opreana Alin,
Cristescu Marian</t>
  </si>
  <si>
    <t>Efficiency, Effectiveness and Performance of the Public Sector,
Romanian Journal of Economic Forecasting
Vol.13, Nr. 4, pp.132-147, 2010</t>
  </si>
  <si>
    <t>Simona-Gabriela Masca,
Efficiency of Public Expenditure: Review and Preliminary Results for Romania,
International Journal of Academic Research in Business and Social Sciences,
vol.4, august, 2014</t>
  </si>
  <si>
    <t>https://ideas.repec.org/a/hur/ijarbs/v4y2014i8p326-345.html</t>
  </si>
  <si>
    <t>Tileagă Cosmin, Nițu Oana, Nițu Valentin</t>
  </si>
  <si>
    <t>Consumption – Complementary Factor of the Saving, Ovidius University Annals, Economic Sciences Series, XII(1): 626-630</t>
  </si>
  <si>
    <t>PIVODĂ ROXANA MIHAELA, LABOR MARKET – A POLE OF INFLUENCE IN THE ECONOMY, Economics, Management, and Financial Markets, Volume 9(1), 2014, pp. 166–174, ISSN 1842-3191</t>
  </si>
  <si>
    <t>Cabell’s Economics and Finance Directory, CEEOL, China National Knowledge Infrastructure Database, DeepDyve, EBSCOhost. http://www.crgnexia.ro/wp-content/uploads/2014/04/EMFM-91-2014-proceedings-section.pdf</t>
  </si>
  <si>
    <t>Tileagă Cosmin, Nițu Oana, Epure Tiberiu</t>
  </si>
  <si>
    <t>Competition – the Premise of a Sustainable Business Model: Meanings and Types, Ovidius University Annals, Economic Sciences Series, XII(1):631-636</t>
  </si>
  <si>
    <t>PIVODĂ ROXANA MIHAELA, LABOR MARKET – A POLE OF INFLUENCE IN THE ECONOMY, Economics, Management, and Financial Markets, Volume 9(1), 2014, pp. 166–174, ISSN 1842-3192</t>
  </si>
  <si>
    <t>Expert Journal of Economics</t>
  </si>
  <si>
    <t>http://economics.expertjournals.com/editorial-board/</t>
  </si>
  <si>
    <t>RePEc, Econpapers, SprintKnowledge, Doaj,Oaji.net</t>
  </si>
  <si>
    <t>Anatolie Caraganciu</t>
  </si>
  <si>
    <t>The International Journal of Economic Behavior</t>
  </si>
  <si>
    <t>http://ijeb.faa.ro/</t>
  </si>
  <si>
    <t xml:space="preserve">EBSCO-CEEAS, Genamic Journal Seek, RePec, Knowledge Base Social Sciences Eastern Europe, Ulrich's Periodicals Directory </t>
  </si>
  <si>
    <t>Mihaescu Liviu</t>
  </si>
  <si>
    <t>REPEC, EBSCO, DOAJ, ULRICH</t>
  </si>
  <si>
    <t>Polish Journal of Management</t>
  </si>
  <si>
    <t>http://www.pjms.zim.pcz.pl/editorial-board-members.php</t>
  </si>
  <si>
    <t>SCOPUS, EBSCO, REPEC</t>
  </si>
  <si>
    <t>https://ideas.repec.org/s/blg/journl.html; http://www.ebscohost.com/titleLists/bth-journals.pdf; https://ssl.cabells.com/search.aspx</t>
  </si>
  <si>
    <t>Co-Editor-in Chief</t>
  </si>
  <si>
    <t>OPREANA ALIN</t>
  </si>
  <si>
    <t>REVISTA ECONOMICA</t>
  </si>
  <si>
    <t>economice.ulbsibiu.ro/revista.economica</t>
  </si>
  <si>
    <t>Repec,
Ulrich's,
EBSCO,
DOAJ</t>
  </si>
  <si>
    <t>EXPERT JOURNAL OF ECONOMICS</t>
  </si>
  <si>
    <t>economics.expertjournals.com</t>
  </si>
  <si>
    <t>co-editor sef</t>
  </si>
  <si>
    <t>EXPERT JOURNAL OF MARKETING</t>
  </si>
  <si>
    <t>marketing.expertjournals.com</t>
  </si>
  <si>
    <t>Management of sustainable development</t>
  </si>
  <si>
    <t>Cabell's Directory, EBSCO, Index Copernicus, RePec</t>
  </si>
  <si>
    <t>http://marketing.expertjournals.com/</t>
  </si>
  <si>
    <t>RePEc,DOAj, Electronic Journals Library, EconPapers, SprintKnowledge, Open Academic Journals Index</t>
  </si>
  <si>
    <t>Lia Baltador</t>
  </si>
  <si>
    <t>Revista Studentilor Economisti Sibieni</t>
  </si>
  <si>
    <t>http://economice.ulbsibiu.ro/revista.studentilor/editorial.php</t>
  </si>
  <si>
    <t>International Economic Conference - IECS 2014, Sibiu</t>
  </si>
  <si>
    <t>EUMMAS2014. Sarajevo. B&amp;H</t>
  </si>
  <si>
    <t>Conferinta IECS, a 21-a ediție, Sibiu</t>
  </si>
  <si>
    <t>Camelia Budac</t>
  </si>
  <si>
    <t>editor</t>
  </si>
  <si>
    <t>Burnete sorin</t>
  </si>
  <si>
    <t>Review of Economic and Business Studies</t>
  </si>
  <si>
    <t>http://www.rebs.ro/</t>
  </si>
  <si>
    <t>International Journal of Innovation in the Digital Economy</t>
  </si>
  <si>
    <t>http://www.igi-global.com/journal/international-journal-innovation-digital-economy/1133</t>
  </si>
  <si>
    <t>COSMESCU Ioan</t>
  </si>
  <si>
    <t>REVISTA TURISM</t>
  </si>
  <si>
    <t>http://www.revistadeturism.ro/rdt/about/editorialTeam</t>
  </si>
  <si>
    <t>Referent stiintific</t>
  </si>
  <si>
    <t>Annals of Petrosani University - Economics -</t>
  </si>
  <si>
    <t>http://www.upet.ro/annals/economics/eaboard.php</t>
  </si>
  <si>
    <t>Conferința internațională “Challenges of Doing Business in the Global Economy” - CBGE 2014, ediția a II-a</t>
  </si>
  <si>
    <t>http://rei.ucdc.ro/Invitatie%20conferinta%20rei%20engleza.pdf</t>
  </si>
  <si>
    <t>http://www.armyacademy.ro/conferinte</t>
  </si>
  <si>
    <t>www.marketingevents.ro/mbd</t>
  </si>
  <si>
    <t>http://oeconomica.uab.ro/sites/icmea2014/scientific-committee/</t>
  </si>
  <si>
    <t>Revista Română de Marketing</t>
  </si>
  <si>
    <t>http://www.revistademarketing.ro/?operatie=redactie</t>
  </si>
  <si>
    <t>membru în colegiul de redacție și recenzor</t>
  </si>
  <si>
    <t>Analele Universitatii din Petrosani - seria Economice</t>
  </si>
  <si>
    <t>http://upet.ro/annals/economics/eaboard.php</t>
  </si>
  <si>
    <t xml:space="preserve">Annales Universitatis Apulensis series Oeconomica </t>
  </si>
  <si>
    <t>http://www.oeconomica.uab.ro/index.php?p=home&amp;l=ro</t>
  </si>
  <si>
    <t>Analelor Universităţii Româno-Germane din Sibiu - Seria Științe Economice</t>
  </si>
  <si>
    <t>http://www.roger-univ.ro/Annals/html/scientific-and-editorial-board.html</t>
  </si>
  <si>
    <t>IECS 2014 SIBIU</t>
  </si>
  <si>
    <t xml:space="preserve">IECS </t>
  </si>
  <si>
    <t>membru în comitetul științific</t>
  </si>
  <si>
    <t xml:space="preserve">Economic Research </t>
  </si>
  <si>
    <t>http://hrcak.srce.hr/ekonomska-istrazivanja?lang=en</t>
  </si>
  <si>
    <t>mai - august</t>
  </si>
  <si>
    <t xml:space="preserve"> Economics&amp; Sociology</t>
  </si>
  <si>
    <t>http://www.economics-sociology.eu/</t>
  </si>
  <si>
    <t>Komunikada Kaj Transfaka Edukado</t>
  </si>
  <si>
    <t>http://www.ais-sanmarino.org/arangxoj/ro/ro20140530/konferenc-volumo.pdf</t>
  </si>
  <si>
    <t>Nicula V.</t>
  </si>
  <si>
    <t>Amfiteatru Economic</t>
  </si>
  <si>
    <t>www.amfiteatrueconomic.ro</t>
  </si>
  <si>
    <t>Economic and Social Development, 7
th International Scientific Conference, New York</t>
  </si>
  <si>
    <t>october</t>
  </si>
  <si>
    <t>http://www.esd-conference.com/Book_of_Abstracts_esd_NYC_2014_Published.pdf</t>
  </si>
  <si>
    <t xml:space="preserve">recenzor, 11NK_NY  </t>
  </si>
  <si>
    <t xml:space="preserve">recenzor, 12NB_NY </t>
  </si>
  <si>
    <t>Journal of Economic and Social Development (JESD). Zagreb. Croatia</t>
  </si>
  <si>
    <t>march; june</t>
  </si>
  <si>
    <t>http://www.esd-conference.com/Jesd.html</t>
  </si>
  <si>
    <t>Member of the International Editorial Boad</t>
  </si>
  <si>
    <t>Economic Research. Croatia</t>
  </si>
  <si>
    <t>http://theerjournal.com/; http://hrcak.srce.hr/ekonomska-istrazivanja?lang=en</t>
  </si>
  <si>
    <t xml:space="preserve">recenzor, MD-02-2014-0076  </t>
  </si>
  <si>
    <t xml:space="preserve">recenzor, MD-04-2014-0186 </t>
  </si>
  <si>
    <t>Emerging Markets Finance and Trade</t>
  </si>
  <si>
    <t>ianuarie</t>
  </si>
  <si>
    <t>http://mesharpe.metapress.com/content/?k=emft</t>
  </si>
  <si>
    <t xml:space="preserve">recenzor, EMFT MS 2013210-2 </t>
  </si>
  <si>
    <t>Studies in Business and Economics. Sibiu</t>
  </si>
  <si>
    <t>Economic and Social Development. 7 th International Scientific Conference on Economic and Social Development Book of Proceedings. New York</t>
  </si>
  <si>
    <t>Review Committee Member</t>
  </si>
  <si>
    <t>Economic and Social Development. 8 th International Scientific Conference on Economic and Social Development and 4th Eastern European ESD Conference: Building Resilient Economy. Book of Proceedings. Zagreb</t>
  </si>
  <si>
    <t>http://www.esd-conference.com/Book_of_Proceedings_esd_ZG_2014.pdf</t>
  </si>
  <si>
    <t>IECS.ULBSIBIU.RO</t>
  </si>
  <si>
    <t>Rotariu Ilie</t>
  </si>
  <si>
    <t>Ecoforum Journal</t>
  </si>
  <si>
    <t>http://www.ecoforumjournal.ro/index.php/eco/index</t>
  </si>
  <si>
    <t xml:space="preserve">asociat editor </t>
  </si>
  <si>
    <t>ICESBA 2014: SMART, SUSTAINABLE and INCLUSIVE GROWTH</t>
  </si>
  <si>
    <t xml:space="preserve">octombrie </t>
  </si>
  <si>
    <t>http://cercetare.spiruharet.ro/ocs/index.php/icesba/icesba2014/about/organizingTeam</t>
  </si>
  <si>
    <t>referent</t>
  </si>
  <si>
    <t>Conferinta internationala ECO-TREND 2014</t>
  </si>
  <si>
    <t xml:space="preserve">noiembire </t>
  </si>
  <si>
    <t>http://www.utgjiu.ro/fsega/cercetare.html</t>
  </si>
  <si>
    <t>ATLAS</t>
  </si>
  <si>
    <t>http://www.atlas-euro.org/</t>
  </si>
  <si>
    <t>membru in board</t>
  </si>
  <si>
    <t>???</t>
  </si>
  <si>
    <t>Journal of Economics and Business Research</t>
  </si>
  <si>
    <t>http://www.uav.ro/en/journals/jebr</t>
  </si>
  <si>
    <t>FSEC03</t>
  </si>
  <si>
    <t>revista de turism</t>
  </si>
  <si>
    <t>http://www.revistadeturism.ro/index.php/rdt/index</t>
  </si>
  <si>
    <t>Economic Insights</t>
  </si>
  <si>
    <t>http://www.upg-bulletin-se.ro/board.html#</t>
  </si>
  <si>
    <t>membru in comitetul de redactie</t>
  </si>
  <si>
    <t>http://www.library.univ.kiev.ua/ukr/host/10.23.10.100/db/ftp/visnyk/ekonom_155_2014.pdf</t>
  </si>
  <si>
    <t xml:space="preserve">Membru </t>
  </si>
  <si>
    <t>İktisat Siyaset ve Toplum Bilimleri</t>
  </si>
  <si>
    <t>http://www.isvtb.com/index.php/istvb/about/editorialTeam</t>
  </si>
  <si>
    <t>The global challenges for environmental and resource economics in central and eastern European countries: safety, security and sustainability</t>
  </si>
  <si>
    <t>Oct- 9-11</t>
  </si>
  <si>
    <t>http://gcereceec.org.ua/?setlang=en</t>
  </si>
  <si>
    <t>Tileaga Cosmin</t>
  </si>
  <si>
    <t>REVISTA DE MANAGEMENT EDUCATIONAL MILITAR</t>
  </si>
  <si>
    <t>http://www.sausl.ro/scoala/revista/bord.htm</t>
  </si>
  <si>
    <t>Todericiu Ramona</t>
  </si>
  <si>
    <t xml:space="preserve">The 20th International Scientific Conference Knowledge-Based Organization, organizată de către Academia Forţelor Terestre „Nicolae Bălcescu” , </t>
  </si>
  <si>
    <t>12-14 iunie 2014</t>
  </si>
  <si>
    <t>Revista Studenților Economiști Sibieni</t>
  </si>
  <si>
    <t>Baltador Lia</t>
  </si>
  <si>
    <t>The International conference in economics and administration. Bucharest, 2014</t>
  </si>
  <si>
    <t>http://itchannel.ro/faa-sesiune/sites/default/files/Conference_program_ICEA_2014.pdf</t>
  </si>
  <si>
    <t>International Economic Conference of Sibiu, 16-17 May 2014, Sibiu, Romania</t>
  </si>
  <si>
    <t>cindrea ioan</t>
  </si>
  <si>
    <t>Prospects of Economic Recovery in a Volatile International Context: Major Obstacles, Initiatives and Projects</t>
  </si>
  <si>
    <t>Prospects of Economic Recovery in a Volatile International Context. Major Initiative, Obstacles and Projects</t>
  </si>
  <si>
    <t>ilie livia</t>
  </si>
  <si>
    <t>iecs</t>
  </si>
  <si>
    <t>Prospects of Economic recovery in a volatile international context:major obstacles,initiatives and projects.</t>
  </si>
  <si>
    <t>Muscalu Emanoil</t>
  </si>
  <si>
    <t>organizator principal</t>
  </si>
  <si>
    <t>iecs.ulbsibiu.ro/</t>
  </si>
  <si>
    <t>21st International Economic Conference – IECS 2014</t>
  </si>
  <si>
    <t>iecs.ulbsibiu.ro</t>
  </si>
  <si>
    <t>rotariu ilie</t>
  </si>
  <si>
    <t>http://iecs.ulbsibiu.ro/committee/</t>
  </si>
  <si>
    <t xml:space="preserve">http://iecs.ulbsibiu.ro/committee/ </t>
  </si>
  <si>
    <t>Tileagă Cosmin</t>
  </si>
  <si>
    <t>organizator principal / membru</t>
  </si>
  <si>
    <t>Workshop in cadrul proiectului ELENA Teacher training</t>
  </si>
  <si>
    <t>http://www.elena-project.eu/index.php/news-and-events</t>
  </si>
  <si>
    <t>Lucian Blaga” University of Sibiu, Institute of Social and Political Psychology NAPS of Ukraine Departament of Masses and Communities Psychology, CISES s.r.l.&amp;PSIOP, PSYCHO-ECONOMIC ASPECTS OF ORGANIZATIONAL ACTIVITIES,</t>
  </si>
  <si>
    <t>http://www.academia.edu/6842030/Proceedings_of_the_2nd_international_seminar_Psychology_of_economic_self-determination_of_person_and_community_Vol._2</t>
  </si>
  <si>
    <t>International Economic Conference - IECS</t>
  </si>
  <si>
    <t>Văcar Anca</t>
  </si>
  <si>
    <t>vintean adriana</t>
  </si>
  <si>
    <t>Anniversary International Students' Conference Research and Education for a Knowledge-Based Society</t>
  </si>
  <si>
    <t>http://conferences.ulbsibiu.ro/rekbs/organizing.html</t>
  </si>
  <si>
    <t xml:space="preserve">membru </t>
  </si>
  <si>
    <t>Noaptea Cercetatorilor 2014</t>
  </si>
  <si>
    <t>http://cercetare.ulbsibiu.ro/obj/documents/programmapa_cu_antet.pdf</t>
  </si>
  <si>
    <t>Conferința EDUCAȚIA ÎN SECOLUL XXI – prezent și perspective
DIALOGURI ULBS: învățământ universitar – învățământ preuniversitar, Sibiu</t>
  </si>
  <si>
    <t>http://www.ulbsibiu.ro/45/ed21/</t>
  </si>
  <si>
    <t>100/20</t>
  </si>
  <si>
    <t>Noaptea Cercetătorilor 2014</t>
  </si>
  <si>
    <t xml:space="preserve">http://cercetare.ulbsibiu.ro/obj/documents/programmapa_cu_antet.pdf </t>
  </si>
  <si>
    <t>RoTalkScience - ”RESEARCHERS' NIGHT in ROMANIA. Do you speak science?"</t>
  </si>
  <si>
    <t>H2020-MSCA-NIGHT-2014</t>
  </si>
  <si>
    <t>Kifor Claudiu</t>
  </si>
  <si>
    <t>Kifor Claudiu, Marginean Silvia</t>
  </si>
  <si>
    <t>http://ec.europa.eu/research/researchersnight/events_en.htm</t>
  </si>
  <si>
    <t>Modalităţi de promovare a ecoturismului cultural la nivelul comunităţilor locale</t>
  </si>
  <si>
    <t xml:space="preserve">Proiecte Colaborative de Cercetare Aplicativă
PN-II-PT-PCCA-2013-4
</t>
  </si>
  <si>
    <t>Spanu Simona, Simtion Daniela, Iagaru Pompilica, Vintean Adriana</t>
  </si>
  <si>
    <t>www.uefiscdi</t>
  </si>
  <si>
    <t>European region of Gastronomy</t>
  </si>
  <si>
    <t>fara competitie, creat de la zero prin Comitetul Regiunilor EU</t>
  </si>
  <si>
    <t>8 regiuni din EU</t>
  </si>
  <si>
    <t>www.europeanregionofgastronomy.org</t>
  </si>
  <si>
    <t>Assessment of Climate Change Effects and Policy Transformation for Coastal Communitiesin Europe</t>
  </si>
  <si>
    <t>Horizon 2020 - Research and Innovation Framework Programme</t>
  </si>
  <si>
    <t>Tileaga Cosmin, Morosan Adrian, Mihaiu Diana, Baltador Lia, Banaduc Angela, Tichindelean Mihai</t>
  </si>
  <si>
    <t>https://webgate.ec.europa.eu/cas/wayf?loginRequestId=ECAS_LR-4767497-GMnNF0sgKYc34y5xxwyOxplzSOUENEHCtzu035KpUYwj3NC3DQ2SoXsM1O9YKVfh8pr0namAIjM2BzapDkarzlO-PHslUMVSXYCaH46bSwEPAC-rfspmyuvKTg8fsipWpNflzZLXIsFDzh22I2gjUkW2umW&amp;caller=%2Fcas%2Flogin</t>
  </si>
  <si>
    <t>Lumea vazuta de la Davos pare mai bogata</t>
  </si>
  <si>
    <t>Guvernarea deschisa-mai multa putere in mainile cetatenilor</t>
  </si>
  <si>
    <t>Interculturalitatea - o componenta nelipsita a comunicarii in contextul actual</t>
  </si>
  <si>
    <t>Dezvoltarea durabila in comunitatile locale</t>
  </si>
  <si>
    <t>Inovarea-solutia pentru afacerile secolului 21</t>
  </si>
  <si>
    <t>Guvernanță corporativă – perfomanță globală – responsabilitate globală</t>
  </si>
  <si>
    <t>EUROECONOMIA  XXI</t>
  </si>
  <si>
    <t>http://www.cciasb.ro/fileadmin/user_upload/euro_economia_nr418_5_decembrie_2014.pdf</t>
  </si>
  <si>
    <t>nr. 418 anul X</t>
  </si>
  <si>
    <t>Premiul Nobel în Științe Economice 2014: Jean Tirole – un teoretician profund interesat de problemele lumii reale</t>
  </si>
  <si>
    <t>ISSN 1841 – 0707</t>
  </si>
  <si>
    <t>The current state of quality management in human resources evaluation process in Romania public higher education system</t>
  </si>
  <si>
    <t>Muscalu Emanoil, Stanit Alexandra, Constantinescu Liliana Mihaela</t>
  </si>
  <si>
    <t xml:space="preserve">Journal of Human Resource Management </t>
  </si>
  <si>
    <t>http://article.sciencepublishinggroup.com/pdf/10.11648.j.jhrm.20140202.12.pdf</t>
  </si>
  <si>
    <t>2; 2</t>
  </si>
  <si>
    <t>42-46</t>
  </si>
  <si>
    <t xml:space="preserve">ISSN:2331-0707 (Print)
ISSN:2331-0715 (Online)
ISSN:2331-0707 (Print)
ISSN:2331-0715 (Online)
ISSN:2331-0707 (Print)
ISSN:2331-0715 (Online)
</t>
  </si>
  <si>
    <t>Turismul – sectorul economic cel mai rezistent la criză</t>
  </si>
  <si>
    <t>Euroeconomia</t>
  </si>
  <si>
    <t>ISSN  1841-0707</t>
  </si>
  <si>
    <t>Repere  turistice în noul context geo-politic european</t>
  </si>
  <si>
    <t>Brazilia - capitala fotbalului mondial</t>
  </si>
  <si>
    <t>Tehnologia informației (IT) pune presiune pe industria turismului</t>
  </si>
  <si>
    <t>Transportul aerian mondial nu este afectat de turbulenta crizei mondiale</t>
  </si>
  <si>
    <t>Fenomene, inovatii, cuvinte care au schimbat istoria turismului</t>
  </si>
  <si>
    <t>„Generation Z – Rules For Brands To Reach And Engage Consumers”</t>
  </si>
  <si>
    <t>Budac Camelia, Baltador Lia-Alexandra</t>
  </si>
  <si>
    <t xml:space="preserve">International Journal of Arts &amp; Sciences’ (IJAS) International Conference for Business and Economics, University of London, http://www.internationaljournal.org/ </t>
  </si>
  <si>
    <t>„Generation Z – the most difficult but desirable target for brands”</t>
  </si>
  <si>
    <t xml:space="preserve">Joint International Conference of Doctoral and Post-Doctoral Researchers, Universitatea din Craiova, http://www.ucv.ro/media/det.php?id=640 </t>
  </si>
  <si>
    <t>„Why culture matters”</t>
  </si>
  <si>
    <t>Baltador Lia-Alexandra, Budac Camelia</t>
  </si>
  <si>
    <t>„Sustainable Development – a universal aim in a specific local environment”</t>
  </si>
  <si>
    <t xml:space="preserve">Hedging Currency Risk in Emerging Markets </t>
  </si>
  <si>
    <t>Alexandra Horobet, Lucian Belascu, Ana-Maria Barsan</t>
  </si>
  <si>
    <t>International Conference on Arts, Economics and Management (ICAEM'14) Dubai (UAE), http://icehm.org/siteadmin/upload/4709ED0314057.pdf</t>
  </si>
  <si>
    <t>ISBN 978-93-82242-82-6</t>
  </si>
  <si>
    <t>83-87</t>
  </si>
  <si>
    <t>13,33</t>
  </si>
  <si>
    <t>EXCHANGE RATE VOLATILITY IN THE BALKANS AND EASTERN EUROPE: IMPLICATIONS FOR INTERNATIONAL INVESTMENTS</t>
  </si>
  <si>
    <t>6 th International Conference “The Economies of Balkan and Eastern Europe Countries in the Changed world” Eastern Macedonia and Thrace Institute of Technology (Greece), University of Nis (Serbia),http://ebeec.teikav.edu.gr/ebeec2014/documents/book_of_abstracts_2014.pdf</t>
  </si>
  <si>
    <t>La performance institutionnelle dans le processus d’attraction des investissements directs étrangers, étude de cas: la Roumanie</t>
  </si>
  <si>
    <t>Colloque international „La performance du service public: une exigence sociale?”, Marrakech, http://www.hssma.org/admin_files/programme%20service%20public%20Marrakech%2014.-15.11.2014.pdf</t>
  </si>
  <si>
    <t>NOIEMBRIE</t>
  </si>
  <si>
    <t>Behavioral approach of labor migration phenomena</t>
  </si>
  <si>
    <t>Caraganciu Anatolie Belobrov Angela (ASEM RM)</t>
  </si>
  <si>
    <t>International economic conference http://iecs.ulbsibiu.ro/archive/</t>
  </si>
  <si>
    <t>issn 2344-1682 ISSN–L 2344 – 1682</t>
  </si>
  <si>
    <t>28 - 34</t>
  </si>
  <si>
    <t>Sketching the relationship between information and communications technologies and sustainability</t>
  </si>
  <si>
    <t xml:space="preserve">Caraganciu Anatolie </t>
  </si>
  <si>
    <t>“Green economy is the future of humanity”, International Scientific and Practical Conference (Ust-Kamenogorsc, Kazakstan, 24-26 May 2014), http://www.ektu.kz/files/conferences/GreenEconomics/GEFH.pdf</t>
  </si>
  <si>
    <t>ISBN 978-601-208-369-9</t>
  </si>
  <si>
    <t>78 - 86</t>
  </si>
  <si>
    <t>Outlooks of Contemporary World Tourism</t>
  </si>
  <si>
    <t>Tileagă Cosmin, Cosmescu Ioan, Vintean Adriana</t>
  </si>
  <si>
    <t>DEZVOLTAREA ECONOMICO-SOCIALĂ DURABILĂ A EUROREGIUNILOR SI A ZONELOR TRANSFRONTALIERE, Bălţi, Republica Moldova</t>
  </si>
  <si>
    <t>978-606-687-111-2</t>
  </si>
  <si>
    <t>61-72</t>
  </si>
  <si>
    <t>Online social networks and their influences on individuals – a statistical analysis</t>
  </si>
  <si>
    <t>Fuciu Mircea, Dumitrescu Luigi, Gorski Hortensia</t>
  </si>
  <si>
    <t>International Scientific Conference of the International Management Institute - IMI-NOVA - Chișinău and Universite Paris 13, Performanța într-o economie competitivă, Chișinău, Republica Moldova</t>
  </si>
  <si>
    <t>The Typology of Romanian/ English Code-Mixing</t>
  </si>
  <si>
    <t>Constructions of Identity, Constructions of Identity, Universitatea Babes Bolyai, Facultatea de Litere, Cluj-Napoca, https://constructionsofidentity7.wordpress.com/</t>
  </si>
  <si>
    <t>2393-0047</t>
  </si>
  <si>
    <t>The Strategic Role of Universities in the Regional Development. LBUS Case Study</t>
  </si>
  <si>
    <t>Ilie Livia, Bondrea Ioan</t>
  </si>
  <si>
    <t>Challenges, Performaances and Tendences in the Organization Management International Conference, Murighiol, Romania</t>
  </si>
  <si>
    <t xml:space="preserve">Finantarea Politicii Agricole Comune din bugetul comunitar in perioada 2014-2020, Academia de Studii Economice a Moldovei </t>
  </si>
  <si>
    <t xml:space="preserve">Conferinţa Ştiinţifică Internaţională
Competitivitatea şi inovarea în economia cunoaşterii - CHISINAU  REPUBLICA MOLDOVA </t>
  </si>
  <si>
    <t>Youth unemployment and labour market challenges: from crisis to recovery. The case of Romania</t>
  </si>
  <si>
    <t>Mărginean Silvia, Orăștean Ramona</t>
  </si>
  <si>
    <t>The impact of intellectual capital on the organization’s performance</t>
  </si>
  <si>
    <t>Proceeding of the 6th International Conference on Education and New Learning Technologies  Barcelona</t>
  </si>
  <si>
    <t>iul</t>
  </si>
  <si>
    <t>1028-1036</t>
  </si>
  <si>
    <t>Overcoming economic crises by implementing a knowledge management system in today’s organizations</t>
  </si>
  <si>
    <t>2d-International Conference  "The global challenges for environmental and resource  economics in central and eastern european countries:  Safety, security, and sustainability" . October 9-11, 2014
Faculty of Economics
Taras Shevchenko National University. http://gcereceec.org.ua/?setlang=en</t>
  </si>
  <si>
    <t>Human capital investment - motivation and work involvement</t>
  </si>
  <si>
    <t>Stanit Alexandra, Muscalu Emanoil, Constantinescu Liliana</t>
  </si>
  <si>
    <t>9th International Conference on Business Excellence,  Bucharest. http://bizexcellence.ro/wp-content/uploads/2014/10/PROGRAM_ICBE_2014.pdf</t>
  </si>
  <si>
    <t>Comparative management in the field of extracurricular activities, highlighting instrument of potential change</t>
  </si>
  <si>
    <t>Oana Dumitrașcu, Emanoil Muscalu</t>
  </si>
  <si>
    <t>conferinta samro murighiol</t>
  </si>
  <si>
    <t>The Best Romanian Studies 2013-2014 (Studies regarding the influence of extracurricular activities on the management of the university system)</t>
  </si>
  <si>
    <t>Emanoil Muscalu, Oana Dumitrașcu</t>
  </si>
  <si>
    <t>The influences of the organizational culture upon achieving performance in national and multinational organizations</t>
  </si>
  <si>
    <t xml:space="preserve"> Emanoil MUSCALU, Silvana Nicoleta MUNTEAN</t>
  </si>
  <si>
    <t>Craiova, 12-13 September 2014, Joint International Conference of Doctoral and Post-Doctoral Researchers,  Publicat în CONFERENCE PROCEEDINGS VOLUME 1: Doctoral research within Engineering and Exact Sciences</t>
  </si>
  <si>
    <t>Consistency of the regional tourism development in Romania with the strategies developed at EU level</t>
  </si>
  <si>
    <t>Nicula V., Spanu Simona</t>
  </si>
  <si>
    <t>Dezvoltarea economico- socială durabilă a Euroregiunilor şi a zonelor transfrontaliere, vol. XXII, International Conference Bălți, Moldova Republic, Bălți , 2014</t>
  </si>
  <si>
    <t>ISBN 978-606-687-111-2, Ed.Tehnopress, Iaşi, 2014</t>
  </si>
  <si>
    <t>125-137</t>
  </si>
  <si>
    <t>Evolution of balneary tourism in Romanian regions</t>
  </si>
  <si>
    <t>Spanu Simona, Nicula V</t>
  </si>
  <si>
    <t>137-154</t>
  </si>
  <si>
    <t>Reducing the carbon footprint by ecotouristic certification in the villages of Mărginimea Sibiului</t>
  </si>
  <si>
    <t xml:space="preserve">The 15th International Conference:“The Romanian rural tourism in the context of sustainable development. Actualities and perspectives”, Vatra Dornei, 29-31 mai 2014, publicată în volumul XXXIII,  </t>
  </si>
  <si>
    <t xml:space="preserve">ISBN 978-606-687-103-7,Tehnopress Publishing House </t>
  </si>
  <si>
    <t>179-208;</t>
  </si>
  <si>
    <t>Rural tourism and agri tourism, from theory to practice. Socio-economic and ecological consequences</t>
  </si>
  <si>
    <t>Glăvan V., Nicula V., vintean a</t>
  </si>
  <si>
    <t>ISBN 978-606-687-103-7</t>
  </si>
  <si>
    <t>Tourist village, a brand for Romanian rural tourism</t>
  </si>
  <si>
    <t>Nicula V., Glăvan V.,</t>
  </si>
  <si>
    <t>Performance of Knowledge-Based Organization in the Current Economic Environment</t>
  </si>
  <si>
    <t>Popșa Roxana, Nicula V.</t>
  </si>
  <si>
    <t xml:space="preserve">KBO </t>
  </si>
  <si>
    <t>ISSN 1843 – 6722</t>
  </si>
  <si>
    <t>136-139</t>
  </si>
  <si>
    <t>Promoting the eco-cultural tourism in the protected area</t>
  </si>
  <si>
    <t>Agri-Food International Conference”, 10th Edition, Sibiu</t>
  </si>
  <si>
    <t>http://saiapm.ulbsibiu.ro/AGRIFOOD2014.html</t>
  </si>
  <si>
    <t>Implementation of quality management for ecotouristic operators in the Danube Delta</t>
  </si>
  <si>
    <t>CISAMRO International Conference – Challenges, performances and tendencies in the organisation management . Murighiol.</t>
  </si>
  <si>
    <t>ISBN 978-606-505-817-0</t>
  </si>
  <si>
    <t>Modelling Investment Function in Relationship to Specific Factors from European Economies</t>
  </si>
  <si>
    <t>Mărginimea Sibiului:  profil social-economic (elemente de tradiṭie, modificări structurale, perspective de dezvoltare durabilă)</t>
  </si>
  <si>
    <t>The Sibiu County: Agricultural Profile and Opportunities for Durable Rural Development</t>
  </si>
  <si>
    <t>The International Scientific Conference: "Communication, Context, Interdisciplinarity", Târgu Mureș,  http://www.upm.ro/evenimente/doc/2014/Program_Brosura_CCI3.%20final.pdf</t>
  </si>
  <si>
    <t>Le Rôle des Acteurs Locaux dans le Développement Économique. Étude de Cas: Mărginimea Sibiului</t>
  </si>
  <si>
    <t>Le Colloque International: "La performance du service public: une exigence sociale?", Marrakesch, http://www.hssma.org/admin_files/programme%20service%20public%20Marrakech%2014.-15.11.2014.pdf</t>
  </si>
  <si>
    <t>Le Travail des Enfants. Entre Réglementation et Réalité. Étude de cas-la Roumanie</t>
  </si>
  <si>
    <t xml:space="preserve">Le Colloque International: "Évaluation des Politiques
Publiques. Modalités de Construction, d’Accompagnement et de Suivi", Rabat.
</t>
  </si>
  <si>
    <t>PRELIMINARY CONSIDERATIONS ABOUT THE BALNEOLOGY IN BULGARIA AND ROMANIA</t>
  </si>
  <si>
    <t>http://iecs.ulbsibiu.ro/download/iecs%202014%20conference%20proceedings.zip</t>
  </si>
  <si>
    <t>147-151</t>
  </si>
  <si>
    <t>PARTICULAR ASPECTS ABOUT THE ROMANIEN BALNEOLOGY’S</t>
  </si>
  <si>
    <t>Rotariu Ilie Alexandre Kostiv</t>
  </si>
  <si>
    <t>http://www.utgjiu.ro/revista/ec/pdf/2014-06/17_Rotariu,%20Kostov.pdf</t>
  </si>
  <si>
    <t>ACADEMICA BRÂNCUŞI” PUBLISHER, ISSN 2344 – 3685/ISSN-L 1844 - 7007</t>
  </si>
  <si>
    <t>104-106</t>
  </si>
  <si>
    <t>TOURISM AS AN ENABLER INTO THE NEW GLOBAL WORLD</t>
  </si>
  <si>
    <t>http://www.utgjiu.ro/revista/ec/pdf/2014-06/42_Rotariu%20Ilie.pdf  Annals of the „Constantin Brâncuşi” University of Târgu Jiu, Economy Series, Issue 6/2014</t>
  </si>
  <si>
    <t>217-219</t>
  </si>
  <si>
    <t>Romanian balneology: Case study Sovata Resort</t>
  </si>
  <si>
    <t>Ilie Rotariu</t>
  </si>
  <si>
    <t>http://www.atlas-euro.org/LinkClick.aspx?fileticket=km4kzM0Xh_c%3d&amp;tabid=227&amp;language=en-US</t>
  </si>
  <si>
    <t>Enlarging a successful touristic destination: Sibiu – Romania. Short and long term challenges</t>
  </si>
  <si>
    <t>Particular aspects about the romanien balneology’s privatisation. Case study: sovata resort</t>
  </si>
  <si>
    <t>Rotariu Ilie, Alexandre Kostov</t>
  </si>
  <si>
    <t>Using Manova within Relationship Marketing</t>
  </si>
  <si>
    <t xml:space="preserve">Volume 4 - Post-Doctoral Research within Social and Humanistic Sciences, Joint International Conference of Doctoral and Post-Doctoral Researchers, Craiova, http://www.ucv.ro/media/det.php?id=640  </t>
  </si>
  <si>
    <t>338-358</t>
  </si>
  <si>
    <t>Relationship Marketing – A Client Relationship Lifecycle Perspective</t>
  </si>
  <si>
    <t>Dumitrescu Luigi, Țichindelean Mihai</t>
  </si>
  <si>
    <t xml:space="preserve">International Conference on Management, Economics and Accounting, Alba Iulia, http://oeconomica.uab.ro/sites/icmea2014/ </t>
  </si>
  <si>
    <t>COMMUNITY RELATIONSHIP MANAGEMENT, A SCRM INFORMATION SUBSYSTEM BASED ON ONLINE COMMUNITIES</t>
  </si>
  <si>
    <t>SOCIAL ENTREPRENEURSHIP IN THE CONTEXT OF THE POST-CRISIS PERIOD AND THE IMPLEMENTATION OF THE EUROPE 2020 STRATEGY ROGER</t>
  </si>
  <si>
    <t>Globalization implications for strategic human resource management</t>
  </si>
  <si>
    <t>Ramona Todericiu, Alexandra Stăniț</t>
  </si>
  <si>
    <t>Arhipelag xxi. The Proceedings of the International Conference Globalization, Intercultural Dialogue and National Identity. http://www.upm.ro/gidni/?pag=GIDNI-01/vol01-Eco</t>
  </si>
  <si>
    <t>239 – 246</t>
  </si>
  <si>
    <t>The current state of HR Management in SMEs – particularities and perspectives in the context of the knowledge based economy</t>
  </si>
  <si>
    <t>“Lucian Blaga” University of Sibiu, Institute of Social and Political Psychology NAPS of Ukraine Departament of Masses and Communities Psychology, CISES s.r.l.&amp;PSIOP, PSYCHO-ECONOMIC ASPECTS OF ORGANIZATIONAL ACTIVITIES, Proceedings of the II International scientific and practical seminar. http://www.epia.ro/files/epia.pdf</t>
  </si>
  <si>
    <t>63-73</t>
  </si>
  <si>
    <t>Overview of knowledge worker performance in organizations</t>
  </si>
  <si>
    <t xml:space="preserve">Todericiu Ramona,
Stanit Alexandra Fraticiu Lucia 
</t>
  </si>
  <si>
    <t>http://www.academia.edu/7358252/ICT_integration_and_use_in_Romanian_initial_teacher_training_programs</t>
  </si>
  <si>
    <t>iun</t>
  </si>
  <si>
    <t>1843 – 6722</t>
  </si>
  <si>
    <t>199-204</t>
  </si>
  <si>
    <t>INTERESTING, EFFICIENT, INVALUABLE WHEN TACKLING BUSINESS ENGLISH</t>
  </si>
  <si>
    <t>vintean a</t>
  </si>
  <si>
    <t>Proceedings 21st International Economic Conference – IECS 2014</t>
  </si>
  <si>
    <t>ISSN 2344 – 1682. ISSN–L 2344 – 1682</t>
  </si>
  <si>
    <t>125-130</t>
  </si>
  <si>
    <t>Czestochowa University of Technology, Development and implications of e-governance</t>
  </si>
  <si>
    <t>29-30 Mai 2014</t>
  </si>
  <si>
    <t>Czestochowa Technical University, Quantitative methods in Management</t>
  </si>
  <si>
    <t>25-29 Sept. 2014</t>
  </si>
  <si>
    <t>”A Framework for competitive advantage in tourism” și ”Good practice cases of sustainable tourism”, Universitatea Primorska, Slovenia</t>
  </si>
  <si>
    <t>8-13.12.2014</t>
  </si>
  <si>
    <t xml:space="preserve">Todericiu Ramona </t>
  </si>
  <si>
    <t>IL RUOLO E L'IMPORTANZA DELLA COMUNICAZIONE NELLE ORGANIZZAZIONI, Universitat de les Illes Balears</t>
  </si>
  <si>
    <t>11.04.2014 / 11.05.2014</t>
  </si>
  <si>
    <t>Managing Academic Internationalization: a Culture-Based Approach</t>
  </si>
  <si>
    <t>Burdusel E.-N., Oprean Camelia</t>
  </si>
  <si>
    <t>2247 – 0220</t>
  </si>
  <si>
    <t>10.1515/msd-2015-0001</t>
  </si>
  <si>
    <t xml:space="preserve">Cabell's 
EBSCO 
Google Scholar
Index Copernicus
J-Gate
RePEc
ProQuest
Ulrich's Periodicals </t>
  </si>
  <si>
    <t>http://www.cedc.ro/pages/english/conference-and-journal/msd-journal/papers/volume-6-no-22014.php</t>
  </si>
  <si>
    <t>101-111</t>
  </si>
  <si>
    <t>http://economice.ulbsibiu.ro/revista.economica/archive/66510sava.pdf</t>
  </si>
  <si>
    <t>Sava Raluca</t>
  </si>
  <si>
    <t>Studies In Business and Economics</t>
  </si>
  <si>
    <t>EA</t>
  </si>
  <si>
    <t>Ogrean, C., Herciu, M., &amp; Belaşcu, L. </t>
  </si>
  <si>
    <t>Madanipour, A. (2014). In, out or what? How globalization affects high or low corruption: a qualitative-comparative analysis of 90 developing countries. A DISSERTATION
SUBMITTED IN PARTIAL FULFILLMENT OF THE REQUIREMENTS
FOR THE DEGREE OF DOCTOR OF PHILOSOPHY
IN THE GRADUATE SCHOOL OF
TEXAS WOMAN’S UNIVERSITY. DENTON, TEXAS
AUGUST</t>
  </si>
  <si>
    <t>GOOGLESCHOLAR; http://poar.twu.edu/bitstream/handle/11274/4884/Madanipourc2.pdf?sequence=1&amp;isAllowed=y</t>
  </si>
  <si>
    <t>Ogrean, C.</t>
  </si>
  <si>
    <t>http://search.proquest.com/docview/1640568219?pq-origsite=gscholar</t>
  </si>
  <si>
    <t>http://edc-connection.ebscohost.com/c/articles/98382373/organizational-knowledge-creativity-organizational-profit-empirical-investigation-software-businesses-thailand</t>
  </si>
  <si>
    <t>Marginean, R., Mihaltan, D., &amp; Tepes Bobescu, A. (2014). Performance analysis in the construction industry by the DuPont
model-Case study. Advances in Economics, Law and Political Sciences. Pp. 24-31., ISBN: 978-960-474-386-5</t>
  </si>
  <si>
    <t>http://www.wseas.us/e-library/conferences/2014/Brasov/FINANCE/FINANCE-03.pdf; http://www.wseas.org/cms.action?id=6</t>
  </si>
  <si>
    <t>Membru in Comitetul stiintific</t>
  </si>
  <si>
    <t>ESTIMATING WINE YEAST CONCENTRATION BY FAR FIELD CONTRAST MEASUREMENT</t>
  </si>
  <si>
    <t xml:space="preserve">Dan Chicea, Ovidiu Tita, Mihaela Tita, Ecaterina Lengyel </t>
  </si>
  <si>
    <t>FSTI2</t>
  </si>
  <si>
    <t>Romanian Journal of Physics</t>
  </si>
  <si>
    <t>3-4</t>
  </si>
  <si>
    <t xml:space="preserve">1221-146X </t>
  </si>
  <si>
    <t>http://www.nipne.ro/rjp/2014_59_3-4/0346_0354.pdf</t>
  </si>
  <si>
    <t>346-354</t>
  </si>
  <si>
    <t>A SIMPLE ALGORITHM TO SIMULATE NANOPARTICLES 
MOTION IN A NANOFLUID</t>
  </si>
  <si>
    <t>Dan Chicea</t>
  </si>
  <si>
    <t>Universitatea Politehnica Bucuresti Scientific  Bulletin, Series A</t>
  </si>
  <si>
    <t>1223-7027</t>
  </si>
  <si>
    <t>http://www.scientificbulletin.upb.ro/rev_docs_arhiva/fullae3_927076.pdf</t>
  </si>
  <si>
    <t>199-206</t>
  </si>
  <si>
    <t>USING AFM TOPOGRAPHY MEASUREMENTS IN NANOPARTICLE SIZING</t>
  </si>
  <si>
    <t>Romanian Reports in Physics</t>
  </si>
  <si>
    <t>1221-1451</t>
  </si>
  <si>
    <t>http://89.37.223.172/2014_66_3/A18.pdf</t>
  </si>
  <si>
    <t>778–787</t>
  </si>
  <si>
    <t>Are semi-aquatic bugs (Heteroptera: Nepomorpha) indicators of hydrological stability of permanent ponds?</t>
  </si>
  <si>
    <t>Horea Olosutean, Daniela Minodora Ilie</t>
  </si>
  <si>
    <t>Aquatic Insects: International Journal of Freshwater Entomology</t>
  </si>
  <si>
    <t>0165-0424</t>
  </si>
  <si>
    <t>http://dx.doi.org/10.1080/01650424.2014.963122</t>
  </si>
  <si>
    <t>10.1080/01650424.2014.963122</t>
  </si>
  <si>
    <t>105-118</t>
  </si>
  <si>
    <t>0.576</t>
  </si>
  <si>
    <t>0.433</t>
  </si>
  <si>
    <t>New results concerning Chebyshev-Grusstype
inequalities via discrete oscillations</t>
  </si>
  <si>
    <t>Acu Ana Maria, Rusu Maria Daniela (Universitatea Duisburg Essen, Germania)</t>
  </si>
  <si>
    <t>FSTI3</t>
  </si>
  <si>
    <t>Applied Mathematics and Computation</t>
  </si>
  <si>
    <t>0096-3003</t>
  </si>
  <si>
    <t>http://www.sciencedirect.com/science/article/pii/S0096300314008443</t>
  </si>
  <si>
    <t>doi:10.1016/j.amc.2014.06.008</t>
  </si>
  <si>
    <t>585-593</t>
  </si>
  <si>
    <t xml:space="preserve">0.740
</t>
  </si>
  <si>
    <t xml:space="preserve">  1.6</t>
  </si>
  <si>
    <t>Modeling the quality of key programs of study</t>
  </si>
  <si>
    <t>Oprean Constantin, Bucur Amelia</t>
  </si>
  <si>
    <t>Quality &amp; Quantity</t>
  </si>
  <si>
    <t>Print ISSN 0033-5177 Online ISSN 1573-7845</t>
  </si>
  <si>
    <t>http://link.springer.com/article/10.1007/s11135-014-0013-z/fulltext.html</t>
  </si>
  <si>
    <t xml:space="preserve">DOI: 10.1007/s11135-014-0013-z </t>
  </si>
  <si>
    <t>631-636</t>
  </si>
  <si>
    <t>Invariant measure associated with a Generalized Countable Iterated Function System</t>
  </si>
  <si>
    <t>N.A. Secelean</t>
  </si>
  <si>
    <t>Mediterranean Journal of Mathematics</t>
  </si>
  <si>
    <t>1660-5446 (1660-5454 online)</t>
  </si>
  <si>
    <t>http://link.springer.com/article/10.1007%2Fs00009-013-0300-2</t>
  </si>
  <si>
    <t xml:space="preserve">DOI 10.1007/s00009-013-0300-2 </t>
  </si>
  <si>
    <t>361-372</t>
  </si>
  <si>
    <t>Estimates for the constants of Landau and Lebesgue via some inequalities for the Wallis ratio</t>
  </si>
  <si>
    <t>Journal of Computational and Applied Mathematics</t>
  </si>
  <si>
    <t>0377-0427</t>
  </si>
  <si>
    <t>http://dx.doi.org/10.1016/j.cam.2014.03.020</t>
  </si>
  <si>
    <t>DOI: 10.1016/j.cam.2014.03.020</t>
  </si>
  <si>
    <t>68-74</t>
  </si>
  <si>
    <t>Oct.</t>
  </si>
  <si>
    <t>Vector comparison operators in cone metric spaces</t>
  </si>
  <si>
    <t>Mathematical Reports</t>
  </si>
  <si>
    <t>16 (66)</t>
  </si>
  <si>
    <t>3 (2014)</t>
  </si>
  <si>
    <t>1582-3067</t>
  </si>
  <si>
    <t>http://imar.ro/journals/Mathematical_Reports/Mrc14_3.pdf</t>
  </si>
  <si>
    <t>431-442</t>
  </si>
  <si>
    <t>sept.</t>
  </si>
  <si>
    <t>Using the Breeder genetic algorithm to optimize a multiple regression analysis model used in prediction of the mesiodistal width of unerupted teeth</t>
  </si>
  <si>
    <t>International Journal of Computers, Communications &amp; Control</t>
  </si>
  <si>
    <t>vol.9</t>
  </si>
  <si>
    <t>no.1</t>
  </si>
  <si>
    <t>ISSN 1841-9836</t>
  </si>
  <si>
    <t>http://univagora.ro/jour/index.php/ijccc/article/view/60/pdf_93</t>
  </si>
  <si>
    <t>62-70</t>
  </si>
  <si>
    <t>February</t>
  </si>
  <si>
    <t>Quasi-isometries associated to A-contractions</t>
  </si>
  <si>
    <t>M. Mbekhta and L. Suciu</t>
  </si>
  <si>
    <t>Linear Algebra and Applications</t>
  </si>
  <si>
    <t>15 October 2014</t>
  </si>
  <si>
    <t xml:space="preserve">ISSN: 0024-3795 </t>
  </si>
  <si>
    <t>http://www.sciencedirect.com/science/article/pii/S0024379514004662</t>
  </si>
  <si>
    <t>DOI: 10.1016/j.laa.2014.07.016</t>
  </si>
  <si>
    <t>430-453</t>
  </si>
  <si>
    <t>Borel-Caratheodory and Fan Type Inequalities for Hilbert space bicontractions</t>
  </si>
  <si>
    <t>L. Suciu and N. Suciu</t>
  </si>
  <si>
    <t>Complex Analysis and Operator Theory</t>
  </si>
  <si>
    <t>8, Issue 1</t>
  </si>
  <si>
    <t xml:space="preserve">1661-8254 </t>
  </si>
  <si>
    <t>http://link.springer.com/article/10.1007/s11785-013-0291-9</t>
  </si>
  <si>
    <t xml:space="preserve">10.1007/s11785-013-0291-9 </t>
  </si>
  <si>
    <t>227-241</t>
  </si>
  <si>
    <t xml:space="preserve"> Bănăduc Doru,  Curtean-Bănăduc Angela</t>
  </si>
  <si>
    <t>Transylvanian Review of Systematical and Ecological Research</t>
  </si>
  <si>
    <t>ISSN-L 1841 – 7051
online ISSN 2344 – 3219</t>
  </si>
  <si>
    <t>http://stiinte.ulbsibiu.ro/trser/archive.html</t>
  </si>
  <si>
    <t>189-208</t>
  </si>
  <si>
    <t>VI</t>
  </si>
  <si>
    <t>151-162</t>
  </si>
  <si>
    <t>Iron Gates Gorges (Danube River) northern tributaries fish fauna</t>
  </si>
  <si>
    <t xml:space="preserve">Bănăduc Doru, Curtean-Bănăduc Angela </t>
  </si>
  <si>
    <t>ISSN-L 1841 – 7051</t>
  </si>
  <si>
    <t>161-170</t>
  </si>
  <si>
    <t>Romanian Journal of Biology - Zoology</t>
  </si>
  <si>
    <t>59-74</t>
  </si>
  <si>
    <t>Curtean-Bănăduc Angela</t>
  </si>
  <si>
    <t>Zingel zingel (Linnaeus, 1766) on site management decision support system - study case</t>
  </si>
  <si>
    <t xml:space="preserve"> Bănăduc Doru, Cismaş Cristina,  Curtean-Bănăduc Angela</t>
  </si>
  <si>
    <t>Bănăduc Doru, Curtean-Bănăduc Angela</t>
  </si>
  <si>
    <t xml:space="preserve">Danube River ichtyofauna elements in the Iron Gates Gorges (Romania-Serbia) </t>
  </si>
  <si>
    <t>Bănăduc Doru,</t>
  </si>
  <si>
    <t>ISSN-L 1841 – 705</t>
  </si>
  <si>
    <t>171-180</t>
  </si>
  <si>
    <t>Monitoring elements for Zingel streber (Siebold, 1863) in the context of Natura 2000 in Croatia</t>
  </si>
  <si>
    <t>ISSN 2248-3799, online (ISSN-L 1843-7761</t>
  </si>
  <si>
    <t>http://www.ibiol.ro/zoology/revue59n1.htm</t>
  </si>
  <si>
    <t>Ectoparasite infestation of Apodemus agrarius (Pallas, 1771) in Transylvania (Romania).</t>
  </si>
  <si>
    <t>Benedek Ana Maria, Gheoca Daniel,</t>
  </si>
  <si>
    <t>Bruckenthal, Acta Musei</t>
  </si>
  <si>
    <t>IX</t>
  </si>
  <si>
    <t>http://www.brukenthalmuseum.ro/pdf/BAM/BAM%20IX.3%20ONLINE.pdf</t>
  </si>
  <si>
    <t>503-510</t>
  </si>
  <si>
    <t>Terrestrial small mammal communities from Hârtibaciu Plateau (Romania)</t>
  </si>
  <si>
    <t>Benedek Ana Maria, Sîrbu Ioan, Bucur Anca, Cociș Victoria, Răulea Adrian, Vornicu Adriana</t>
  </si>
  <si>
    <t>Travaux du Muséum National d’Histoire Naturelle „Grigore Antipa”, Bucharest</t>
  </si>
  <si>
    <t>LVII</t>
  </si>
  <si>
    <t>2247 - 0735</t>
  </si>
  <si>
    <t>http://www.travaux.ro/web/index.php/contents/78-volume-57-issue-1-2014</t>
  </si>
  <si>
    <t>DOI: 10.2478/travmu-2014-0006</t>
  </si>
  <si>
    <t>The bird fauna from Lotrioara River Basin (Lotru Mountains, Romania)</t>
  </si>
  <si>
    <t>Benedek Ana Maria, Sîrbu Ioan</t>
  </si>
  <si>
    <t>47-56</t>
  </si>
  <si>
    <t>Bat species (Mammalia: Chiroptera) and their habitat preferences in Făgăraș Mountains (Romania)</t>
  </si>
  <si>
    <t>Stoica Vasile Alexandru, Mărginean Georgiana, Benedek Ana Maria</t>
  </si>
  <si>
    <t>Oltenia. Studii și comunicări. Științele Naturii</t>
  </si>
  <si>
    <t>1454-6914</t>
  </si>
  <si>
    <t>http://www.olteniastudii.3x.ro/v30_2.html</t>
  </si>
  <si>
    <t>175-180</t>
  </si>
  <si>
    <t>Too much or no water? How do mollusc communities cope with extreme habitat fluctuations in the last remnant part of the lower Danube River flood area (Romania)?</t>
  </si>
  <si>
    <t>Sîrbu Ioan, Benedek Ana Maria, Sîrbu Monica, Popescu Lorena.</t>
  </si>
  <si>
    <t>Tentacle; The Newsletter of the IUCN/SSC Mollusc Specialist Group Species Survival Commission; International Union for Conservation of Nature</t>
  </si>
  <si>
    <t>0958-5079</t>
  </si>
  <si>
    <t>http://www.hawaii.edu/cowielab/Tentacle/Tentacle_22.pdf</t>
  </si>
  <si>
    <t>10_13</t>
  </si>
  <si>
    <t>Geomorphological information from theory to practice. An exercise of landforms recognition in Sibiu (Transylvania, Romania)</t>
  </si>
  <si>
    <t>Costea Marioara</t>
  </si>
  <si>
    <t>Brukenthal Acta Musei</t>
  </si>
  <si>
    <t>IX.3</t>
  </si>
  <si>
    <t>1842 - 2691</t>
  </si>
  <si>
    <t>557 - 566</t>
  </si>
  <si>
    <t>Considerations regarding the forest landsnail fauna of the Ciucas Mountains</t>
  </si>
  <si>
    <t>Gheoca Voichita</t>
  </si>
  <si>
    <t>Studia Universitatis Babes Bolyai, Seria Biologia</t>
  </si>
  <si>
    <t>ISSN (print): 1221-8103 
(online): 2065-9512</t>
  </si>
  <si>
    <t>http://studia.ubbcluj.ro/arhiva/abstract_en.php?editie=BIOLOGIA&amp;nr=2&amp;an=2014&amp;id_art=12913</t>
  </si>
  <si>
    <t>47-58</t>
  </si>
  <si>
    <t>Notes on the land snail fauna of Iron Gates (Portile de Fier) Nature Park</t>
  </si>
  <si>
    <t>ISSN-L 1841 – 7051 online ISSN 2344 – 3219</t>
  </si>
  <si>
    <t>http://stiinte.ulbsibiu.ro/trser/trser16/trser16_summary.html</t>
  </si>
  <si>
    <t>Diurnal Lepidoptera from Rapoltu Mare (Hunedoara County, Romania)</t>
  </si>
  <si>
    <t>Corina-Emilia JUDE, Sergiu-Cornel TÖRÖK, Daniela-Minodora ILIE</t>
  </si>
  <si>
    <t>BRVKENTHAL ACTA MVSEI</t>
  </si>
  <si>
    <t>18-42 - 2691</t>
  </si>
  <si>
    <t>491-502</t>
  </si>
  <si>
    <t>Considerations regarding alpine rivers and their ligneous vegetation with Myricaria germanica in Maramureș Mountains Nature Park, Roumania</t>
  </si>
  <si>
    <t>Oana Danci</t>
  </si>
  <si>
    <t>II</t>
  </si>
  <si>
    <t>Proceratium melinum (Roger, 1860) (Hymenoptera: Formicidae) in Romania: a new record of the species after a century</t>
  </si>
  <si>
    <t>Tăușan Ioan, Rădac Alexandru Ioan</t>
  </si>
  <si>
    <t>Halteres</t>
  </si>
  <si>
    <t>0973-1555(Print); 2348-7372(Online)</t>
  </si>
  <si>
    <t>http://www.antdiversityindia.com/yahoo_site_admin/assets/docs/Proceratium_melinum.8183233.pdf</t>
  </si>
  <si>
    <t>3-10</t>
  </si>
  <si>
    <t>Online: 3-Mai-2014; Print: 9-Ianuarie-2015</t>
  </si>
  <si>
    <t>Temnothorax parvulus (Schenck, 1850) (Hymenoptera: Formicidae) in Romania</t>
  </si>
  <si>
    <t>Tăușan Ioan</t>
  </si>
  <si>
    <t>2285-9470; 18-42 - 2691</t>
  </si>
  <si>
    <t>511-514</t>
  </si>
  <si>
    <t>Study on the influence of beginner gymnasts' neuromuscular control using computer-assisted Move 1 Du portable appliance</t>
  </si>
  <si>
    <t>Zaharie Nicoleta, Grigore Vasilica,Bugner Ioana</t>
  </si>
  <si>
    <t>463-468</t>
  </si>
  <si>
    <t>http://ac.els-cdn.com/S1877042814017765/1-s2.0-S1877042814017765-main.pdf?_tid=bb9a0f78-b2e3-11e4-abff-00000aab0f02&amp;acdnat=1423765370_ce2bbd4dd3107c941908bd56f10e3d35</t>
  </si>
  <si>
    <t xml:space="preserve">The Taguchi Method and Conditions for its Implementation in High Performance Athletic Training </t>
  </si>
  <si>
    <t xml:space="preserve">BĂDESCU, D., Grigore, V., Deneş, C., Bădescu, M. </t>
  </si>
  <si>
    <t>Procedia-Social and Behavioral Sciences 117: 3rd International Congress on Physical Education, Sport and Kinetotherapy (ICPESK 2013)</t>
  </si>
  <si>
    <t>378-382</t>
  </si>
  <si>
    <t>http://dx.doi.org/10.1016/j.sbspro.2014.02.231</t>
  </si>
  <si>
    <t>The importance and utility of the sociometric survey method in physical education research</t>
  </si>
  <si>
    <t>Procedia – Social and Behavioral Sciences, Volume 117</t>
  </si>
  <si>
    <t>p. 185-192</t>
  </si>
  <si>
    <t>Florin Stoica, Laura Stoica</t>
  </si>
  <si>
    <t>http://marjan.fesb.hr/SoftCOM/2014/files/apk/FINAL_PROGRAM_14.pdf (pg. 8)</t>
  </si>
  <si>
    <t>http://marjan.fesb.hr/SoftCOM/2014/index.html</t>
  </si>
  <si>
    <t>Implementing an ATL Model Checker tool using Relational Algebra concepts</t>
  </si>
  <si>
    <t xml:space="preserve">Proceeding The 22th International Conference on Software, Telecommunications and Computer Networks (SoftCOM 2014), At Split-Primosten, Croatia, </t>
  </si>
  <si>
    <t>ISBN: 9789532900408</t>
  </si>
  <si>
    <t>sept</t>
  </si>
  <si>
    <t>Procedia-Social and Behavioral Sciences 117: Proceedings Citation Index (ISI Web of Science), 3rd International Congress on Physical Education, Sport and Kinetotherapy (ICPESK 2013), 19 martie 2014</t>
  </si>
  <si>
    <t>Sopa Ioan, Sanislav Mihai, Pomohaci Marcel</t>
  </si>
  <si>
    <r>
      <t>Dysfunctionalities</t>
    </r>
    <r>
      <rPr>
        <sz val="11"/>
        <color indexed="8"/>
        <rFont val="Arial"/>
        <family val="2"/>
      </rPr>
      <t xml:space="preserve"> of Faulty Fiscal Inspections for Tax Payers: </t>
    </r>
  </si>
  <si>
    <t>Studiu privind evaluarea calităţii neuromusculare la nivelul membrelor inferioare a gimnastelor debutante, cu ajutorul probei “Miron Georgescu Modificată”</t>
  </si>
  <si>
    <t>Zaharie Nicoleta, Grigore Vasilica</t>
  </si>
  <si>
    <t>Discobolul</t>
  </si>
  <si>
    <t>IV</t>
  </si>
  <si>
    <t>34</t>
  </si>
  <si>
    <t>ISSN on line 2286-3702 si ISSN-L 1454-3907</t>
  </si>
  <si>
    <t>http://www.unefs.ro/discobolulmagazine/extenso/2013/DISCOBOLUL_4_34_2013_FULL_PAPERS_v2.pdf</t>
  </si>
  <si>
    <t>p. 5-10</t>
  </si>
  <si>
    <t xml:space="preserve">INDEX COPERNICUS - Journal Master List, Polonia,SCIPIO Romanian Editorial Platform, FREE JOURNALS ACT  J-Gate </t>
  </si>
  <si>
    <t>http://www.indexcopernicus.com/</t>
  </si>
  <si>
    <t>Legătura între probele de verificare a echilibrului şi probele de evaluare a pregătirii tehnice la bârnă, în cadrul pregătirii iniţiale la Gimnastică artistică feminină</t>
  </si>
  <si>
    <t>p. 31-37</t>
  </si>
  <si>
    <t>Physical Education reflected in Legislation and School Plans after 1821</t>
  </si>
  <si>
    <t>Todor Raul Marian</t>
  </si>
  <si>
    <t xml:space="preserve">7 (56) </t>
  </si>
  <si>
    <t>ISSN 2344–2026 (Print), ISSN–L 2344–2026 (Online), ISSN 2344– 2034 (CD-ROM)</t>
  </si>
  <si>
    <t>http://www.ebscohost.com/titleLists/a2h-journals.pdf</t>
  </si>
  <si>
    <t>Romanogobio kessleri (Dybowski, 1862) fish populations management decisions support system for ROSCIO132 (Transylvania, Romania)</t>
  </si>
  <si>
    <t xml:space="preserve"> Curtean-Bănăduc Angela,  Cismaş Ioana-Cristina,  Bănăduc Doru </t>
  </si>
  <si>
    <t>Acta Oecologica Carpatica</t>
  </si>
  <si>
    <t>I</t>
  </si>
  <si>
    <t>ISSN-L 2065 – 7064</t>
  </si>
  <si>
    <t>XI</t>
  </si>
  <si>
    <t>95-110</t>
  </si>
  <si>
    <t>http://reviste.ulbsibiu.ro/actaoc/arhiva_aoc7.html</t>
  </si>
  <si>
    <t>Hystorical human impact on the alpine Capra Stream macroinvertebrate and fish communities (Southern Romanian Carpathians)</t>
  </si>
  <si>
    <t xml:space="preserve">Curtean-Bănăduc Angela , Bănăduc Doru,  Ursu Luciana,  Răchită Răzvan </t>
  </si>
  <si>
    <t>111-150</t>
  </si>
  <si>
    <t>Management decisions support systen for Rhodeus amarus(Bloch, 1782) species populations in Oltul Mijlociu-Cibin-Hârtibaciu Natura 2000 Site (Transylvania, Romania)</t>
  </si>
  <si>
    <t xml:space="preserve">Bănăduc Doru ,  Cismaş Ioana-Cristina,  Trichkova Teodora, Curtean-Bănăduc Angela </t>
  </si>
  <si>
    <t>ONLINE ISSN: 2247 – 0220</t>
  </si>
  <si>
    <t>91-110</t>
  </si>
  <si>
    <t>http://www.cedc.ro/pages/english/conference-and-journal/msd-journal/papers.php</t>
  </si>
  <si>
    <t>Stonefly (Insecta. Plecoptera) communities diversity in the Grădiște Watershed (Grădițtea Muncelului - Ciclovina Natural Park)</t>
  </si>
  <si>
    <t>Curtean - Bănăduc Angela</t>
  </si>
  <si>
    <t>59-68</t>
  </si>
  <si>
    <t>Romanogobio kesslerii (Dybowski, 1862) fish populations management decisions support system for ROSCI0132 (Transylvania, Romania)</t>
  </si>
  <si>
    <t xml:space="preserve"> Curtean-Bănăduc Angela, Cimaş Cristina, Bănăduc Doru</t>
  </si>
  <si>
    <t>Historical Human Impact on the Alpine Capra Stream macroinvertebrate and fish communities (Southern Romanian Carpathians)</t>
  </si>
  <si>
    <t>Curtean-Bănăduc Angela, Bănăduc Doru,  Ursu Luciana, Răchită Răzvan</t>
  </si>
  <si>
    <t>Restoring longitudinal connectivity of the Someşul Mic River near the dam in Mănăstirea Village (Transylvania, Romania)</t>
  </si>
  <si>
    <t xml:space="preserve">Voicu Răzvan, Bănăduc Doru </t>
  </si>
  <si>
    <t>161-180</t>
  </si>
  <si>
    <t>Management decisions support system for Rhodeus amarus (Bloch, 1782) species populations in Oltul Mijlociu Cibin Hartibaciu Natura 2000 Site (Transylvania, Romani)</t>
  </si>
  <si>
    <t xml:space="preserve">Bănăduc Doru ,  Cismaş Ioana-Cristina,  Trichkova Teodora , Curtean-Bănăduc Angela </t>
  </si>
  <si>
    <t xml:space="preserve">ENTERTAINMENT SERVICES IN RURAL AREAS – PART OF TOURISM 
ACTIVITIES
</t>
  </si>
  <si>
    <t>Turcu D.</t>
  </si>
  <si>
    <t>SCIENTIFIC PAPERS 
SERIES “MANAGEMENT, ECONOMIC 
ENGINEERING IN AGRICULTURE AND RURAL 
DEVELOPMENT”</t>
  </si>
  <si>
    <t xml:space="preserve">Volume 14, 
</t>
  </si>
  <si>
    <t>Issue 1/2014</t>
  </si>
  <si>
    <t>2284-7995</t>
  </si>
  <si>
    <t>http://www.cabdirect.org/abstracts/20143208281.html?start=5850</t>
  </si>
  <si>
    <t>389-392</t>
  </si>
  <si>
    <t>Copernics, DOAJ; CABI, EBSCO</t>
  </si>
  <si>
    <t>http://managementjournal.usamv.ro/pdf/vol4_1/vol4_1.pdf</t>
  </si>
  <si>
    <t>Data regarding the birth of sports in the franco-flemish region of the middle ages</t>
  </si>
  <si>
    <t>Turcu D.M., Turcu D.V.</t>
  </si>
  <si>
    <t>Bulletin of the Transilvania University of Brasov Seria IX</t>
  </si>
  <si>
    <t>7(56)</t>
  </si>
  <si>
    <t>ISSN 23442026 (Print), ISSNL 23442026 (Online), ISSN 2344 2034 (CD-ROM)</t>
  </si>
  <si>
    <t>9-14</t>
  </si>
  <si>
    <t>http://webbut.unitbv.ro/bulletin/Series%20IX/BULETIN%20IX/01_TURCU-Data.pdf</t>
  </si>
  <si>
    <t>Data on Aquatic and Semi-aquatic Heteroptera (Heteroptera: Nepomorpha, Gerromorpha) in  the Meridional Carpathians (Romania)</t>
  </si>
  <si>
    <t>Daniela Ilie</t>
  </si>
  <si>
    <t>2065 – 7064</t>
  </si>
  <si>
    <t>EBSCO: Academic Search Complete, Ulrichs Web - Global Serials Directory</t>
  </si>
  <si>
    <t>THE DEVELOPMENT OF PROGRAMME MODELS BASED ON PLYOMETRIC EXERCISES COMBINED WITH TECHNICAL PROCEDURES DESIGNED TO OPTIMIZE SPECIFIC PHYSICAL TRAINING IN JUNIOR HANDBALL PLAYERS (15-16 YEARS)</t>
  </si>
  <si>
    <t xml:space="preserve">Stoian Iulian </t>
  </si>
  <si>
    <t>"SPORT şi SOCIETATE", Iaşi</t>
  </si>
  <si>
    <t>nr.14/special/2014</t>
  </si>
  <si>
    <t>p-ISSN 1582-2168, e-ISSN 2344-3693</t>
  </si>
  <si>
    <t>http://journals.indexcopernicus.com/issue.php?id=3636&amp;id_issue=873716</t>
  </si>
  <si>
    <t xml:space="preserve">EBSCO SPORTSDiscus
DOAJ
PROQUEST Ulrich's
Index Copernicus  (2012): 5.15 points
Academic Journals Database
Google Scholar
CiteFactor
</t>
  </si>
  <si>
    <t>http://www.sportsisocietate.ro</t>
  </si>
  <si>
    <t>"The importance of using patterns in the process of selection and formation of beginners groups in
the game of handball"</t>
  </si>
  <si>
    <t>Scientific report physical education and sport, Piteşti</t>
  </si>
  <si>
    <t>nr.18/1/2014</t>
  </si>
  <si>
    <t>1453 - 1194</t>
  </si>
  <si>
    <t>Index Copernicus; Crossref; Ulrich’s Periodicals Directory; Scipio.</t>
  </si>
  <si>
    <t>www.sportconference.ro</t>
  </si>
  <si>
    <t xml:space="preserve">"Integrated Training for Endurance in Football" </t>
  </si>
  <si>
    <t>Burchel Lucian</t>
  </si>
  <si>
    <t>Motor activities important sources of socialization at primary level</t>
  </si>
  <si>
    <t>Pomohaci Marcel, Sopa Sabin</t>
  </si>
  <si>
    <t>ISBN 978-973-614-813-2</t>
  </si>
  <si>
    <t>23-24 Mai</t>
  </si>
  <si>
    <t>p.42</t>
  </si>
  <si>
    <t>Journal “Ovidius University Annals/Series Physical Education and Sport/Science, movement and health</t>
  </si>
  <si>
    <t>Study regarding the importance of motor activities in the process of socialization and social integration of students</t>
  </si>
  <si>
    <t>p.43</t>
  </si>
  <si>
    <t>Group cohesion important factor in sport performance</t>
  </si>
  <si>
    <t>European Scientific Journal,  September 2014</t>
  </si>
  <si>
    <t>Vol. 10</t>
  </si>
  <si>
    <t xml:space="preserve"> No. 26</t>
  </si>
  <si>
    <t>Print ISSN: 1857 - 7881 Online ISSN: 1857 - 7431</t>
  </si>
  <si>
    <t>p.163-175</t>
  </si>
  <si>
    <t>European Scientific Journal</t>
  </si>
  <si>
    <t>http://eujournal.org/index.php/esj/article/view/4293.</t>
  </si>
  <si>
    <t>Study regarding the impact of sport competitions on students socialization</t>
  </si>
  <si>
    <t>p.56-65</t>
  </si>
  <si>
    <t>Sport and touristic facilities in Rasinari, Sibiu County impacing local rural turism development</t>
  </si>
  <si>
    <t>Nan Ioan Dorin, Stanciu Mirela</t>
  </si>
  <si>
    <t>Scientis Papers Series Management, Economic Engieering în Abriculture and Rural Development</t>
  </si>
  <si>
    <t>XXXIV</t>
  </si>
  <si>
    <t>978-606-687-103-7</t>
  </si>
  <si>
    <t>145-156</t>
  </si>
  <si>
    <t>RePEc, ProQuest</t>
  </si>
  <si>
    <t>Stady regarding the specificity of the rural questhouses in Sibiu County</t>
  </si>
  <si>
    <t>Stanciu Mirela, Nan ioan Dorin</t>
  </si>
  <si>
    <t>69-80</t>
  </si>
  <si>
    <t>Proposals for the development of interdisciplinary educational outputs of mountain hiking</t>
  </si>
  <si>
    <t>Nan Ioan Dorin</t>
  </si>
  <si>
    <t>Discobolul  Physical Education, Sport and Kinetotherapy Journal</t>
  </si>
  <si>
    <t>X</t>
  </si>
  <si>
    <t>2 (36)</t>
  </si>
  <si>
    <t>ISSN (online) 2286-3702, ISSN-L 154-3907</t>
  </si>
  <si>
    <t>27-34</t>
  </si>
  <si>
    <t>EMBAS, The britisch library, Londra</t>
  </si>
  <si>
    <t>HUMAN IMPACT ASSESSMENT ON ALLUVIAL FORESTS IN DEFILEUL CRIȘULUI ALB NATURA 2000 SITE (ROMANIA)</t>
  </si>
  <si>
    <t>Danci Oana Viorica</t>
  </si>
  <si>
    <t>ACTA OECOLOGICA CARPATICA</t>
  </si>
  <si>
    <t>2065-7064</t>
  </si>
  <si>
    <t>EBSCO, Ulrichs Web</t>
  </si>
  <si>
    <t>http://reviste.ulbsibiu.ro/actaoc/</t>
  </si>
  <si>
    <t xml:space="preserve">Activated sludge systems as diferential equations: a fresh view on the classical models for wastewater treatment plants </t>
  </si>
  <si>
    <t>Olosutean H., Oprean L.</t>
  </si>
  <si>
    <t>Management of Sustainable Developement</t>
  </si>
  <si>
    <t>EBSCO Index Copernicus Ulrichs Web</t>
  </si>
  <si>
    <t>Does the use of different baits compensate for short term samplings of forest bugs (Coleoptera: Carabidae, Scarabeidae) and ants (Hymenoptera: Formicidae)?</t>
  </si>
  <si>
    <t>Olosutean H., Tăușan I., Popescu F.</t>
  </si>
  <si>
    <t>2065 – 7064</t>
  </si>
  <si>
    <t>EBSCO Ulrichs Web</t>
  </si>
  <si>
    <t>http://reviste.ulbsibiu.ro/actaoc/index.html</t>
  </si>
  <si>
    <t>Does the use of different baits compensate
for short term samplings of forest beetles (Coleoptera, Carabidae, Scarabeidae)
and ants (Hymenoptera, Formicidae)?</t>
  </si>
  <si>
    <t>Olosutean Horea, Tăușan Ioan, Popescu Florin</t>
  </si>
  <si>
    <t xml:space="preserve">Acta Oecologica Carpatica </t>
  </si>
  <si>
    <t>A new subclass of harmonic univalent functions of complex order based on convolution</t>
  </si>
  <si>
    <t>Mugur Acu, R. Ezhilarasi (SIVET College, Chennai, India), T.V. Sudharsan (SIVET College, Chennai, India), K.G. Subramanian (Universiti Sains Malaysia, Penang, Malaysia)</t>
  </si>
  <si>
    <t xml:space="preserve">Advances in Applied Mathematical Analysis </t>
  </si>
  <si>
    <t>ISSN 0973-5313</t>
  </si>
  <si>
    <t>informatie inexistenta pe site-ul revistei</t>
  </si>
  <si>
    <t>1-9</t>
  </si>
  <si>
    <t>Mathematical Reviews si Zentralblatt fur Mathematik</t>
  </si>
  <si>
    <t xml:space="preserve">http://www.zentralblatt-math.org/zbmath/journals/   http://www.ripublication.com </t>
  </si>
  <si>
    <t>New results related to starlikeness and convexity of the Bernardi integral operator</t>
  </si>
  <si>
    <t>G. Oros, D. Breaz, N. Breaz, M. Acu</t>
  </si>
  <si>
    <t>Acta Universitatis Apulensis</t>
  </si>
  <si>
    <t>Revista AUA nu are indicatorul "volum" ci doar indicatorul "numar".</t>
  </si>
  <si>
    <t>38</t>
  </si>
  <si>
    <t>ISSN 1582-5329</t>
  </si>
  <si>
    <t>243-249</t>
  </si>
  <si>
    <t xml:space="preserve">http://www.zentralblatt-math.org/zbmath/journals/   http://www.uab.ro/auajournal/index.php?pagina=pg&amp;id=63 </t>
  </si>
  <si>
    <t>PRESERVING PROPERTIES OF SOME INTEGRAL OPERATORS</t>
  </si>
  <si>
    <t>ACU MUGUR, DIACONU RADU</t>
  </si>
  <si>
    <t>Analele Universitatii Oradea
Fasc. Matematica</t>
  </si>
  <si>
    <t>Tom XXI (2014)</t>
  </si>
  <si>
    <t>Issue No. 2</t>
  </si>
  <si>
    <t>ISSN 1221 – 1265</t>
  </si>
  <si>
    <t>141-144</t>
  </si>
  <si>
    <t>http://www.zentralblatt-math.org/zbmath/journals/      http://stiinte.uoradea.ro/en/auofm.htm</t>
  </si>
  <si>
    <t>Computational intelligence in medical data sets</t>
  </si>
  <si>
    <t>Modelling and development of inteligent system</t>
  </si>
  <si>
    <t>2067-3965</t>
  </si>
  <si>
    <t>69-74</t>
  </si>
  <si>
    <t>ZentralBlatt, MathematicalReview</t>
  </si>
  <si>
    <t>http://www.zentralblatt-math.org/MIRROR/zmath/en/advanced/?q=ai:simian.dana</t>
  </si>
  <si>
    <t>Feature discovering in medical data sets using cluster algorithms</t>
  </si>
  <si>
    <t>Ovidius University Annals Series: Civil Engineering</t>
  </si>
  <si>
    <t>16</t>
  </si>
  <si>
    <t>1584-5990</t>
  </si>
  <si>
    <t>143-150</t>
  </si>
  <si>
    <t>in Index Copernicus Journal Master List, ProQuest</t>
  </si>
  <si>
    <t>http://revista-constructii.univ-ovidius.ro/doc/editii/2014.pdf</t>
  </si>
  <si>
    <t xml:space="preserve">The dangers of Social Media. A case study on children age 10 to 12 </t>
  </si>
  <si>
    <t xml:space="preserve">Pitic Elena Alina, Moisil I. Ioana, Bucur Călin </t>
  </si>
  <si>
    <t>Modelling and development of intelligent systems. Proceedings of the third international  conference, Sibiu, Romania, October 10–12, 2013. (English) Sibiu:  “Lucian  Blaga”  University Press.  172 p.  (2014).</t>
  </si>
  <si>
    <t>`Lucian Blaga" University Press.</t>
  </si>
  <si>
    <t>ZMATH</t>
  </si>
  <si>
    <t xml:space="preserve">February </t>
  </si>
  <si>
    <t>88-93</t>
  </si>
  <si>
    <t>Mathematical Review</t>
  </si>
  <si>
    <t>The Voronovskaja-type formula for
the Bleimann, Butzer and Hahn operators</t>
  </si>
  <si>
    <t>Dan Barbosu, Ana Maria Acu, Florin Sofonea</t>
  </si>
  <si>
    <t>Creative Math. &amp; Inf.</t>
  </si>
  <si>
    <t>1584 - 286X</t>
  </si>
  <si>
    <t>137 - 140</t>
  </si>
  <si>
    <t>Mathematical Reviews, Zentralblatt MATH</t>
  </si>
  <si>
    <t>http://www.ams.org/home/page;  https://zbmath.org/</t>
  </si>
  <si>
    <t>On Bullen's and related inequalities</t>
  </si>
  <si>
    <t>Ana Maria Acu, Heiner Gonska(Universitatea Duisburg-Essen, Germania)</t>
  </si>
  <si>
    <t>General Mathematics</t>
  </si>
  <si>
    <t>1221-5023</t>
  </si>
  <si>
    <t>19-26</t>
  </si>
  <si>
    <t>Error bounds for a class
of quadrature formulas</t>
  </si>
  <si>
    <t>Florin Sofonea, Ana Maria Acu, Arif Rafiq(Lahore Leads University, Pakistan) Dan Barbosu</t>
  </si>
  <si>
    <t>139-149</t>
  </si>
  <si>
    <t>Improvement and generalization of
someOstrowski-type inequalities</t>
  </si>
  <si>
    <t>Ana Maria Acu, Maria Daniela Rusu(universitatea Duisburg-Essen Germania)</t>
  </si>
  <si>
    <t>J. Applied Functional Analysis</t>
  </si>
  <si>
    <t>1559-1948</t>
  </si>
  <si>
    <t>216-229</t>
  </si>
  <si>
    <t>ASPECTS REGARDING THE QUALITY MANAGEMENT OF INTELLECTUAL CAPITAL IN INDUSTRIAL ORGANIZATIONS</t>
  </si>
  <si>
    <t>Bucur Amelia</t>
  </si>
  <si>
    <t>Academic Journal of Manufacturing Engineering(AJME)</t>
  </si>
  <si>
    <t>4</t>
  </si>
  <si>
    <t>p-ISSN 1583-7904</t>
  </si>
  <si>
    <t>18-23</t>
  </si>
  <si>
    <t>SJR - SCImago Journal &amp; Country Rank (powered by Scopus)       Index Copernicus http://journals.indexcopernicus.com/masterlist.php?q=1583-7904</t>
  </si>
  <si>
    <t>http://www.scimagojr.com/journalrank.php?area=0&amp;category=2209&amp;country=RO&amp;year=2013&amp;order=sjr&amp;min=0&amp;min_type=cd</t>
  </si>
  <si>
    <t>Conceptual model for measuring performance of planning and design processes</t>
  </si>
  <si>
    <t>Mihai-Victor Zerbes, Popescu Liliana Georgeta, Bucur Amelia</t>
  </si>
  <si>
    <t>SGEM Conference on Psychology &amp; Psychiatry, Sociology &amp; Healthcare Education, Conference Proceedings, Volume III, International Multidisciplinary Scientific Conferences on Social Sciences &amp; Arts, Albena, Bulgaria, 3-9 septembrie 2014 www.sgemsocial.org</t>
  </si>
  <si>
    <t>http://sgemsocial.org/index.php/sgem-social-committee/sgem-social-impact-factor#isi</t>
  </si>
  <si>
    <t>ISSN 2367-5659 ISBN 978-619-7105-24-7</t>
  </si>
  <si>
    <t>DOI: 10.5593/sgemsocial 2014B13</t>
  </si>
  <si>
    <t>185-192</t>
  </si>
  <si>
    <t>Google Scholar; CrossRef, va fi indexata ISI, EbscoHost, Elsevier etc.</t>
  </si>
  <si>
    <t>http://sgemsocial.org/index.php/sgem-social-committee/sgem-social-impact-factor#isi      Google Scholar: https://scholar.google.ro/scholar?hl=ro&amp;q=2367-5659+POPESCU+ZERBES&amp;btnG CrossRef:
http://www.crossref.org/titleList/
Selectare "conf proc" si "title", cautare cuvinte cheie "SGEM Conference"</t>
  </si>
  <si>
    <t xml:space="preserve">Strategic analysis model for developing centres for additive manufacturing in universities </t>
  </si>
  <si>
    <t>Popescu Liliana Georgeta,  Zerbes Mihai-Victor, Bucur Amelia</t>
  </si>
  <si>
    <t>43-50</t>
  </si>
  <si>
    <t>http://sgemsocial.org/index.php/sgem-social-committee/sgem-social-impact-factor#isi      Google Scholar: https://scholar.google.ro/scholar?hl=ro&amp;q=2367-5659+POPESCU+ZERBES&amp;btnG CrossRef:http://www.crossref.org/titleList/
Selectare "conf proc" si "title", cautare cuvinte cheie "SGEM Conference"</t>
  </si>
  <si>
    <t>Mathematical modeling of the student's degree of interest for educational activities in the quality and sustainable development</t>
  </si>
  <si>
    <t>517-529</t>
  </si>
  <si>
    <t>http://sgemsocial.org/index.php/sgem-social-committee/sgem-social-impact-factor#isi      Google Scholar: https://scholar.google.ro/scholar?hl=ro&amp;q=2367-5659+POPESCU+ZERBES&amp;btnG CrossRef:http://www.crossref.org/titleList/</t>
  </si>
  <si>
    <t>Validation of processes</t>
  </si>
  <si>
    <t>1035-1040</t>
  </si>
  <si>
    <t>Aspects of modeling and simulation of the traffic management quality sustainable in an urban intersection</t>
  </si>
  <si>
    <t>Bucur Amelia, Popescu Liliana Georgeta, Zerbes Mihai-Victor</t>
  </si>
  <si>
    <t xml:space="preserve">Proc.of.the 7th International Conference on Urban Planning and Transportation, Latest Trends in Energy, Environment and Development, Salerno, Italia, 3-5 iunie 2014  </t>
  </si>
  <si>
    <t>Proc. Indexat BDI</t>
  </si>
  <si>
    <t>ISSN 2227-4359 ISBN 978-960-474-375-9</t>
  </si>
  <si>
    <t>Informatie inexstenta pe site-ul respectiv</t>
  </si>
  <si>
    <t>Google Scholar</t>
  </si>
  <si>
    <t>https://scholar.google.ro/  http://wseas.org/cms.action?id=7164</t>
  </si>
  <si>
    <t>An indicator of an individual’s professional quality</t>
  </si>
  <si>
    <t>Recent Advances in Applied Mathematics, Modelling and Simulation-Proceedings of the 8th International Conference on Applied Mathematics, Simulation, Modelling(ASM’14),8th International Conference on Applied Mathematics, Simulation, Modelling(ASM’14),Florenţa, Italia, 22-24 noiembrie 2014</t>
  </si>
  <si>
    <t>ISSN: 2227-4588, ISBN: 978-960-474-398-8</t>
  </si>
  <si>
    <t>342-345</t>
  </si>
  <si>
    <t>https://scholar.google.ro/  http://naun.org/cms.action?id=7948</t>
  </si>
  <si>
    <t>Curtean-Bănăduc Angela, Cismaș Ioana-Cristina, Bănăduc Doru</t>
  </si>
  <si>
    <t>Management decisions support system for Rhodeus amarus (Bloch, 1782) species populations in Oltul Mijlociu-Cibin-Hârtibaciu (ROSCI0132) Natura 2000 Site (Transylvania, Romania)</t>
  </si>
  <si>
    <t>Bănăduc Doru, Cismaș Ioana-Cristina, Trichkova Teodora (Bulgarian Academy of Sciences, Institute of Biology, Bulgaria), Curtean-Bănăduc Angela</t>
  </si>
  <si>
    <t xml:space="preserve">Management of Sustainable Development </t>
  </si>
  <si>
    <t>Two reverse inequalities of Bullen's inequality</t>
  </si>
  <si>
    <t>Nicusor Minculete, Petrica Dicu, Augusta Ratiu</t>
  </si>
  <si>
    <t>Informatie inexistenta pe site-ul revistei</t>
  </si>
  <si>
    <t>69-73</t>
  </si>
  <si>
    <t>Zentralblatt Math, EBSCO, Mathematical Reviews, Index Copernicus</t>
  </si>
  <si>
    <t>http://www.zentralblatt-math.org/zmath/en/journals/      http://depmath.ulbsibiu.ro/genmath/gm/vol22nr1/Vol22_no1_2014_Roger.pdf</t>
  </si>
  <si>
    <t xml:space="preserve">Maniu Ionela ,  Maniu George, Hunyadi Daniel </t>
  </si>
  <si>
    <t>Modeling and development of intelligent systems</t>
  </si>
  <si>
    <t>ISSN 2067-3965</t>
  </si>
  <si>
    <t>Zentralblatt</t>
  </si>
  <si>
    <t>A model of students' university decision-making behavior</t>
  </si>
  <si>
    <t>Maniu Ionela, Maniu George Constantin</t>
  </si>
  <si>
    <t>SEA - Practical Application of science</t>
  </si>
  <si>
    <t>vol II</t>
  </si>
  <si>
    <t>ISSN 2360 -2554</t>
  </si>
  <si>
    <t>431-436</t>
  </si>
  <si>
    <t>Repec</t>
  </si>
  <si>
    <t>https://ideas.repec.org/s/cmj/seapas.html</t>
  </si>
  <si>
    <t>Educațional marketing: Factors influencing the selection of a University</t>
  </si>
  <si>
    <t>ISSN 2360 - 2554</t>
  </si>
  <si>
    <t>37-42</t>
  </si>
  <si>
    <t>I. Maniu, G. Maniu</t>
  </si>
  <si>
    <t>Ovidius University Annals Series, Section Applied Mathematics and Computer Science</t>
  </si>
  <si>
    <t>ISSN 1584-5990</t>
  </si>
  <si>
    <t>COPERNICUS</t>
  </si>
  <si>
    <t>http://journals.indexcopernicus.com/karta.php?action=masterlist&amp;id=5000</t>
  </si>
  <si>
    <t>A comparative study of emulsion and extrusion as encapsulation methods for probiotic growth medium</t>
  </si>
  <si>
    <t>Bogdan Neamtu, Ovidiu Tita, Mihai Neamtu, Felicia Gligor, Mihaela Tita,  Claudia Sbarcea, Luca Liviu Rus, Mirela Hila, Ionela Maniu</t>
  </si>
  <si>
    <t>FMED2</t>
  </si>
  <si>
    <t>International journal of science and advanced technology</t>
  </si>
  <si>
    <t>ISSN 2221-8386</t>
  </si>
  <si>
    <t>23-26</t>
  </si>
  <si>
    <t>http://www.ijsat.com/view.php?id=2014:August:Volume%204%20Issue%208</t>
  </si>
  <si>
    <t>Identification of probiotic strains from human milk in breastfed infants with respiratory infections</t>
  </si>
  <si>
    <t>Bogdan Neamtu, Ovidiu Tita, Mihai Neamtu, Mihaela Tita, Mirela Hila, Ionela Maniu</t>
  </si>
  <si>
    <t>Acta Universitatis Cibinensis</t>
  </si>
  <si>
    <t>ISSN2344-1496            ISSN L 2344-1496</t>
  </si>
  <si>
    <t>73-84</t>
  </si>
  <si>
    <t>http://saiapm.ulbsibiu.ro/rom/cercetare/ACTA_E/5AUCFT.html</t>
  </si>
  <si>
    <t>Comparative study in building of associations rules from commercial transactions through data mining techniques</t>
  </si>
  <si>
    <t xml:space="preserve">Musan Adrian Mircea, Maniu Ionela </t>
  </si>
  <si>
    <t>80-87</t>
  </si>
  <si>
    <t>Metode de laborator utile in analiza compozitiei probelor de lapte matern si lapte praf</t>
  </si>
  <si>
    <t>Bogdan Neamtu, Ovidiu Tita, Mihai Neamtu, Mihaela Tita, Mirela Hila, Ionela Maniu, Luca Liviu Rus</t>
  </si>
  <si>
    <t>Acta Medica Transilvanica</t>
  </si>
  <si>
    <t>nr. 3</t>
  </si>
  <si>
    <t>ISSN 2285-7079      ISSN L 1453-1968</t>
  </si>
  <si>
    <t>Copernicus</t>
  </si>
  <si>
    <t>http://journals.indexcopernicus.com/ACTA+MEDICA+TRANSILVANICA,p2290,3.html</t>
  </si>
  <si>
    <t>Amodel of students' university decision-making behavior</t>
  </si>
  <si>
    <t>Extracting associations rules with FP-growth and apriori from commercial transactions</t>
  </si>
  <si>
    <t>M.A. Mușan, I. Maniu</t>
  </si>
  <si>
    <t>Using ATL model checking in agent-based applications</t>
  </si>
  <si>
    <t>Laura Florentina Stoica, Florin Stoica, Florian Mircea Boian</t>
  </si>
  <si>
    <t>Proceeding of Third International Conference on Modelling and Development of Intelligent Systems, Sibiu, Romania, 10 –12 October, 2013. Indexată Zentralblatt Math.</t>
  </si>
  <si>
    <t>127-135</t>
  </si>
  <si>
    <t>Comparative Study in Building of Associations Rules from Commercial Transactions through Data Mining Techniques</t>
  </si>
  <si>
    <t>Mircea A. Muşan, Ionela Maniu</t>
  </si>
  <si>
    <t xml:space="preserve">ISSN 2067-3965 </t>
  </si>
  <si>
    <t>Extracting associations rules with FP-Growth and Apriori from commercial transactions</t>
  </si>
  <si>
    <t>Theoretical and practical approaches for time series prediction</t>
  </si>
  <si>
    <t>Alina Bărbulescu, Dana Simian</t>
  </si>
  <si>
    <t>Modeling and Development of Intelligent Systems</t>
  </si>
  <si>
    <t>40-49</t>
  </si>
  <si>
    <t>Zbl 1254.68041 Simian, Dana (ed.)http://www.zentralblatt-math.org/MIRROR/zmath/en/advanced/?q=ai:simian.dana</t>
  </si>
  <si>
    <t>A Method for Sampling Random Databases with Constraints</t>
  </si>
  <si>
    <t>Letiţia Velcescu, Dana Simian, Marius Marin</t>
  </si>
  <si>
    <t>FSTI4</t>
  </si>
  <si>
    <t>146-156</t>
  </si>
  <si>
    <t xml:space="preserve">Proceeding of Third International Conference on Modelling and Development of Intelligent Systems, 10 –12 October, 2013. Indexată Zentralblatt </t>
  </si>
  <si>
    <t>Zentralblatt MATH</t>
  </si>
  <si>
    <t>Characterization theorems of Jacobi and Laguerre polynomials</t>
  </si>
  <si>
    <t>Tincu Ioan</t>
  </si>
  <si>
    <t>119-123</t>
  </si>
  <si>
    <t>Mathematical Laws Used in Rapid Treating and Diagnosis Techniques and Methods by the Projection of the Human Body on Four Dimensions</t>
  </si>
  <si>
    <t>Neamtu Iosif Mircea, Anghel Valeriu Mircea</t>
  </si>
  <si>
    <t>International Journal of Computer and Information Technology (IJCIT)</t>
  </si>
  <si>
    <t>Volume 3</t>
  </si>
  <si>
    <t>Issue 3</t>
  </si>
  <si>
    <t>ISSN:2279-0764</t>
  </si>
  <si>
    <t>537-545</t>
  </si>
  <si>
    <t>Ulrich</t>
  </si>
  <si>
    <t>http://www.ijcit.com/indexing.php</t>
  </si>
  <si>
    <r>
      <t>Bulletin of the Transilvania University of Brasov, 28</t>
    </r>
    <r>
      <rPr>
        <vertAlign val="superscript"/>
        <sz val="11"/>
        <color indexed="8"/>
        <rFont val="Arial"/>
        <family val="2"/>
      </rPr>
      <t>th</t>
    </r>
    <r>
      <rPr>
        <sz val="11"/>
        <color indexed="8"/>
        <rFont val="Arial"/>
        <family val="2"/>
      </rPr>
      <t xml:space="preserve"> February- 1</t>
    </r>
    <r>
      <rPr>
        <vertAlign val="superscript"/>
        <sz val="11"/>
        <color indexed="8"/>
        <rFont val="Arial"/>
        <family val="2"/>
      </rPr>
      <t>st</t>
    </r>
    <r>
      <rPr>
        <sz val="11"/>
        <color indexed="8"/>
        <rFont val="Arial"/>
        <family val="2"/>
      </rPr>
      <t xml:space="preserve"> March 2014.Sciences of Human Kinetics</t>
    </r>
  </si>
  <si>
    <r>
      <t>International Scientific Conference “Perspectives in Physical Education and sport”, 14</t>
    </r>
    <r>
      <rPr>
        <vertAlign val="superscript"/>
        <sz val="11"/>
        <color indexed="8"/>
        <rFont val="Arial"/>
        <family val="2"/>
      </rPr>
      <t>th</t>
    </r>
    <r>
      <rPr>
        <sz val="11"/>
        <color indexed="8"/>
        <rFont val="Arial"/>
        <family val="2"/>
      </rPr>
      <t xml:space="preserve"> edition</t>
    </r>
  </si>
  <si>
    <r>
      <t xml:space="preserve">Ionela MANIU, George MANIU, </t>
    </r>
    <r>
      <rPr>
        <sz val="11"/>
        <color indexed="8"/>
        <rFont val="Arial"/>
        <family val="2"/>
      </rPr>
      <t>Daniel HUNYADI</t>
    </r>
  </si>
  <si>
    <r>
      <t>Modelling and Development of Intelligent Systems, Third International Conference, 10</t>
    </r>
    <r>
      <rPr>
        <vertAlign val="superscript"/>
        <sz val="11"/>
        <rFont val="Arial"/>
        <family val="2"/>
      </rPr>
      <t>th</t>
    </r>
    <r>
      <rPr>
        <sz val="11"/>
        <rFont val="Arial"/>
        <family val="2"/>
      </rPr>
      <t xml:space="preserve"> - 12</t>
    </r>
    <r>
      <rPr>
        <vertAlign val="superscript"/>
        <sz val="11"/>
        <rFont val="Arial"/>
        <family val="2"/>
      </rPr>
      <t>th</t>
    </r>
    <r>
      <rPr>
        <sz val="11"/>
        <rFont val="Arial"/>
        <family val="2"/>
      </rPr>
      <t xml:space="preserve"> October 2013, Sibiu, Romania</t>
    </r>
  </si>
  <si>
    <t>Operational Research and Applications in Quality Management</t>
  </si>
  <si>
    <t xml:space="preserve">Bucur Amelia, Oprean Constantin </t>
  </si>
  <si>
    <t>ISBN-13:  978-3-659-62721-7, ISBN-10: 3659627216, EAN: 9783659627217</t>
  </si>
  <si>
    <t>Integral operators on spaces of complex functions</t>
  </si>
  <si>
    <t>Totoi Elisabeta-Alina</t>
  </si>
  <si>
    <t>LAP LAMBERT Academic Publishing</t>
  </si>
  <si>
    <t>978-3-659-66392-5</t>
  </si>
  <si>
    <t>L'importanza degli Alberi e del Bosco. Cultura, scienza e coscienza del territorio, Temi Ed., Trento, Italia, The importance of the riverine ligneous vegetation for the Danube basin lotic ecosystems.</t>
  </si>
  <si>
    <t>Curtean-Bănăduc A., Schneider-Binder E., Bănăduc D</t>
  </si>
  <si>
    <t>Editura Temi</t>
  </si>
  <si>
    <t xml:space="preserve"> ISBN: 978-88-973772-63-9</t>
  </si>
  <si>
    <t>187-210</t>
  </si>
  <si>
    <t>Development of Common Integrated Management Measures for Key Natural Assets in the Carpathians, Wetlands in the Carpathians</t>
  </si>
  <si>
    <t>Galvánek D., Kadlečík J., Dostalova A., Dukaz I., Gruber T., Scmotzer A., Schmidt A., Pokorni F., Zsembery Z., Egri C., Szary A., Pokynchereda V., Gubko V., Felzbaba-Klushina L., Schneider E., Curtean-Bănăduc A., Bănăduc D., Lazarevic P.</t>
  </si>
  <si>
    <t>ProPrint, BiH</t>
  </si>
  <si>
    <t>ISBN 978-9958-021-01-3</t>
  </si>
  <si>
    <t>72-103</t>
  </si>
  <si>
    <t>"Managementul organizatiilor si activitatii sportive "</t>
  </si>
  <si>
    <t xml:space="preserve">Hulpus Alexandru </t>
  </si>
  <si>
    <t>Editura Universităţii"Lucian Blaga" din Sibiu</t>
  </si>
  <si>
    <t>978-606-12-0858-6</t>
  </si>
  <si>
    <t>Comunitati de mamifere mici (Ordinele Soricomorpha si Rodentia) din Transilvania</t>
  </si>
  <si>
    <t>Benedek Ana Maria</t>
  </si>
  <si>
    <t>Editura Universitatii Lucian Blaga din Sibiu</t>
  </si>
  <si>
    <t>978-606-12-0786-2</t>
  </si>
  <si>
    <t>Fizica- fenome electrice si magnetice</t>
  </si>
  <si>
    <t>Birsan Eugen</t>
  </si>
  <si>
    <t>ISBN 978-606-12-0769-5</t>
  </si>
  <si>
    <t>NOŢIUNI DE TERMODINAMICĂ ŞI DE MECANICA FLUIDELOR</t>
  </si>
  <si>
    <t>978-606-12-0507-3</t>
  </si>
  <si>
    <t>Evaluarea şi managementul terenurilor degradate prin eroziune hidrică în bazinul Secaşului Mare</t>
  </si>
  <si>
    <t>ULB Sibiu</t>
  </si>
  <si>
    <t>978-606-12-0887-6</t>
  </si>
  <si>
    <t>dec.</t>
  </si>
  <si>
    <t>Bazele generale ale învățării probelor atletice</t>
  </si>
  <si>
    <t>Bădescu Delia</t>
  </si>
  <si>
    <t>Universităţii "Lucian Blaga" din Sibiu</t>
  </si>
  <si>
    <t>ISBN 978-606-12-0865-4</t>
  </si>
  <si>
    <t>Coaching-ul în sporturile individuale</t>
  </si>
  <si>
    <t>Turcu Dionisie</t>
  </si>
  <si>
    <t>Ed. Universității ”Lucian Blaga”</t>
  </si>
  <si>
    <t>978-606-12-0841-8</t>
  </si>
  <si>
    <t>Helicoideele din sudul Transilvaniei: Taxonomie, distribuție, ecologie</t>
  </si>
  <si>
    <t>Editura Universitatii Lucian Blaga Sibiu</t>
  </si>
  <si>
    <t>978-606-12-0883-8</t>
  </si>
  <si>
    <t>"Handbal - teorie şi metodică"</t>
  </si>
  <si>
    <t>Stoian Iulian</t>
  </si>
  <si>
    <t>ISBN 978-606-12-0886-9</t>
  </si>
  <si>
    <t>Activitățile motrice în timpul liber</t>
  </si>
  <si>
    <t>ISBN 978-606-12-0804-3</t>
  </si>
  <si>
    <t>"Pregatirea tinerilor pentru o viata activa in secolul XXI "</t>
  </si>
  <si>
    <t xml:space="preserve">Savu Olimpiu </t>
  </si>
  <si>
    <t>978-606-12-0857-9</t>
  </si>
  <si>
    <t>Acţiunea câmpului magnetic asupra materiei vii</t>
  </si>
  <si>
    <t>Răcuciu Mihaela</t>
  </si>
  <si>
    <t>978-606-12-0850-0</t>
  </si>
  <si>
    <t>204 pg.</t>
  </si>
  <si>
    <t>Bazele modelării proceselor şi sistemelor ecologice</t>
  </si>
  <si>
    <t>Sirbu Ioan</t>
  </si>
  <si>
    <t>978-606-12-0785-5</t>
  </si>
  <si>
    <t>Elemente de mecanică şi termodinamică</t>
  </si>
  <si>
    <t>Paşca Aurel</t>
  </si>
  <si>
    <t>Ed. Universităţii LUCIAN BLAGA din Sibiu</t>
  </si>
  <si>
    <t>ISBN 978-606-12-0782-4</t>
  </si>
  <si>
    <t>Realizarea aplicaţiilor Web în mediul ASP.NET</t>
  </si>
  <si>
    <t>Valer Roşca, Daniel Hunyadi</t>
  </si>
  <si>
    <t xml:space="preserve">Editura Universităţii „Lucian Blaga” Sibiu, </t>
  </si>
  <si>
    <t>978-606-12-0677-3</t>
  </si>
  <si>
    <t>Calcul numeric avansat</t>
  </si>
  <si>
    <t>Branga Adrian Nicolae</t>
  </si>
  <si>
    <t xml:space="preserve">ISBN 978-606-12-0917-0
</t>
  </si>
  <si>
    <t>Modelare şi simulare cu privire la calitate şi managementul calităţii</t>
  </si>
  <si>
    <t>ISBN 978-606-12-0783-1</t>
  </si>
  <si>
    <t xml:space="preserve">Introducere în geometria computațională </t>
  </si>
  <si>
    <t>Simian Dana, Cismaș Cristina, Simian Corina</t>
  </si>
  <si>
    <t>Editura Universității "Lucian Blaga" din Sibiu</t>
  </si>
  <si>
    <t>ISBN: 978-606-12-0889-0</t>
  </si>
  <si>
    <t>Concursul Interjudetean de matematica "Gheorghe Lazar", Editiile I-XIV (1988-2013)</t>
  </si>
  <si>
    <t>D. Acu, D. Barac, P. Dicu, N. Siciu</t>
  </si>
  <si>
    <t>Editura Asociatiunii ASTRA Sibiu</t>
  </si>
  <si>
    <t>978-606-8482-05-7</t>
  </si>
  <si>
    <t>Tehnici de analiză a datelor: statistica</t>
  </si>
  <si>
    <t>Maniu Ionela</t>
  </si>
  <si>
    <t>978-606-12-0891-3</t>
  </si>
  <si>
    <t>Introducere in geometria computationala</t>
  </si>
  <si>
    <t>Simian Dana, Cismas Cristina, Simian Corina</t>
  </si>
  <si>
    <t>978-606-12-0889-0</t>
  </si>
  <si>
    <r>
      <rPr>
        <b/>
        <sz val="11"/>
        <rFont val="Arial"/>
        <family val="2"/>
      </rPr>
      <t>Balteș Nicolae</t>
    </r>
    <r>
      <rPr>
        <sz val="11"/>
        <rFont val="Arial"/>
        <family val="2"/>
      </rPr>
      <t>, Ciuhureanu Alina Teodora</t>
    </r>
  </si>
  <si>
    <r>
      <t xml:space="preserve">Brezeanu Petre, Murgea Aurora, Nistor Ioan, </t>
    </r>
    <r>
      <rPr>
        <b/>
        <sz val="11"/>
        <rFont val="Arial"/>
        <family val="2"/>
      </rPr>
      <t xml:space="preserve">Herciu Mihaela, </t>
    </r>
    <r>
      <rPr>
        <sz val="11"/>
        <rFont val="Arial"/>
        <family val="2"/>
      </rPr>
      <t>Iosif Gh</t>
    </r>
  </si>
  <si>
    <r>
      <rPr>
        <sz val="11"/>
        <color indexed="8"/>
        <rFont val="Arial"/>
        <family val="2"/>
      </rPr>
      <t xml:space="preserve">978-606-12-0701-5  </t>
    </r>
  </si>
  <si>
    <t>Analiza Bunelor Practici în Domeniul Formării Universităților în Domeniul Cercetării – Capitol de carte</t>
  </si>
  <si>
    <t xml:space="preserve">Mihai Aurel Țîțu, Remus Brad, Mioara Boncuț  </t>
  </si>
  <si>
    <t>Eikon Cluj</t>
  </si>
  <si>
    <t>978-606-711-229-0</t>
  </si>
  <si>
    <t>Proceedings of The 11th Romanian German Seminar on Approximation Theory and its      Applications,  Sibiu, 29 May-1 June, 2014</t>
  </si>
  <si>
    <t>Gonska Heiner (Duisburg Essen University, Germany), Sofonea Florin, Acu Ana Maria</t>
  </si>
  <si>
    <t xml:space="preserve">Proceedings of International Students 
Conference on Informatics 
ICDD </t>
  </si>
  <si>
    <t xml:space="preserve">Editor Simian Dana 
Editor Asociat Stoica Florentina Laura </t>
  </si>
  <si>
    <t>Lucian Blaga University Press, Sibiu</t>
  </si>
  <si>
    <t>ISSN 2069-964X</t>
  </si>
  <si>
    <t xml:space="preserve">Proceeding of the Third International Conference 
“Modelling and Development of Intelligent Systems” </t>
  </si>
  <si>
    <t xml:space="preserve">Editor Simian Dana 
Editor Asociat  Stoica Florentina Laura </t>
  </si>
  <si>
    <t>Imagination, Creativity, Design, Development - Proceedings of the 4th Int. Students Conf. on Informatics, Sibiu, 2014</t>
  </si>
  <si>
    <t xml:space="preserve">Dana Simian editor , Laura Stoica editor asociat            </t>
  </si>
  <si>
    <t>format electronic http://conferences.ulbsibiu.ro/icdd/2014/files/Proceedings_ICDD2014.pdf</t>
  </si>
  <si>
    <t xml:space="preserve"> ISSN: 2069-964X</t>
  </si>
  <si>
    <t>Modeling and Development of Intelligent Systems -  Proceedings of the third International Conference on Medeling and Development of OIntelligent Systems, Sibiu, 2013</t>
  </si>
  <si>
    <t>Ed. Univ. Lucian Blaga din Sibiu</t>
  </si>
  <si>
    <t>SSN 2067-3965</t>
  </si>
  <si>
    <t>Mayfly (Insecta. Ephemeroptera) assemblages in the Iza River/ Tisa Watershed (Eastern Carpathians, Romania), Transylv. Rev. Syst. Ecol. Res., Vol. 9 – The Rodnei Mountains National Park, pp. 141-148, 2010</t>
  </si>
  <si>
    <t>Ana PETROVIĆ, Djuradj MILOŠEVIĆ
, Momir PAUNOVIĆ, Snežana SIMIĆ,
Nevena ĐORĐEVIĆ, Milica TOJKOVIĆ, Vladica SIMIĆ, New data on the distribution and ecology of the mayfly larvae (Insecta: Ephemeroptera)
of Serbia (central part of the Balkan Peninsula), Turkish Journal of Zoology, 38,Accepted: 16.02.2014, DOI 10.3906/zoo-1304-2</t>
  </si>
  <si>
    <t xml:space="preserve">Web of Science (http://ip-science.thomsonreuters.com/cgi-bin/jrnlst/jlresults.cgi?PC=MASTER&amp;Full=Turkish%20Journal%20of%20Zoology), http://journals.tubitak.gov.tr/havuz/zoo-1304\2.pdf              </t>
  </si>
  <si>
    <t>Drăgulescu Constantin, Curtean-Bănăduc Angela</t>
  </si>
  <si>
    <t>Conservarea biodiversităţii. Entităţi naturale protejate, Edit. Mira Design, Sibiu, 2002</t>
  </si>
  <si>
    <t xml:space="preserve">Mirela STANCIU, Robert BLAJ, Mariana DUMITRU, PROMOTING NATURA 2000 NETWORK BENEFITS FOR LOCAL
COMMUNITIES BY PRACTICING ECOTOURISM AND
AGROTOURISM, Scientific Papers Series Management, Economic Engineering in Agriculture and Rural Development
Vol. 14, Issue 1, 2014
</t>
  </si>
  <si>
    <t>EBSCO http://www.ebscohost.com/ http://managementjournal.usamv.ro/pdf/vol4 1/Art60.pdf</t>
  </si>
  <si>
    <t>H Olosutean, DM Ilie, Are semi-aquatic bugs (Heteroptera: Nepomorpha) indicators of hydrological stability of permanent ponds?, Aquatic Insects: International Journal of Freshwater Entomology, vol. 35, Issue 3-4, DOI:10.1080/01650424.2014.963122</t>
  </si>
  <si>
    <t>Bănăduc Doru</t>
  </si>
  <si>
    <t>The Hucho hucho (Linnaeus, 1758), (Salmoniformes,
Salmonidae), species monitoring in the Vişeu River (Maramureş, Romania)
Transilvanian Reviev of Systematical and Ecological Research
5, 183-188, 2008</t>
  </si>
  <si>
    <t>Ihut, Andrada Maria, Danube salmon (Hucho hucho) in Central and South Eastern Europe: A review for the development of an international program for the rehabilitation and conservation of Danube salmon populations, Bulletin of University of Agricultural Sciences and Veterinary Medicine Cluj-Napoca. Animal Science and Biotechnologies 71.2 , 2014, 86-101.</t>
  </si>
  <si>
    <t xml:space="preserve"> Lower Timiş River (Banat, Romania) - Special
area for conservation (Natura 2000 site) for Gobio albipinnatus
Lukasch, 1933. AACL Bioflux 2(2): 147-151, 2009.</t>
  </si>
  <si>
    <t xml:space="preserve">Stojanović M., Milutinović T., The earthworms (Oligochaeta: Lumbricidae) of the Pannonian region of Serbia,
Vojvodina Province: Zoogeography and Diversity, NORTH-WESTERN JOURNAL OF ZOOLOGY 10 (2), 2014, 305-313 
</t>
  </si>
  <si>
    <t xml:space="preserve"> DOAJ EBSCO ( http://biozoojournals.ro/nwjz/content/v10n2/nwjz_141803_Stojanovic.pdf )</t>
  </si>
  <si>
    <t>Data concerning the human impact on the ichthyofauna of the upper and middle sectors of the Olt River, Transylvanian Review of Systematical and Ecological Research 1: 157-164, 1999</t>
  </si>
  <si>
    <t>Imecs I., Nagy A. A., Demeter L., Ujvári K.R, The fish fauna of the Ciuc Depression (Harghita County,
Transylvania, Romania), Pisces Hungarici 8, 2014, 69-76</t>
  </si>
  <si>
    <t>EBSCO, DOJ (http://haltanitarsasag.hu/ph8/Imecs_et.al_Pisces.Hungarici_2014.pdf)</t>
  </si>
  <si>
    <t>Bănărescu Petru, Bănăduc Doru</t>
  </si>
  <si>
    <t>Bănărescu, P., Bănăduc, D. (2007): Habitats Directive (92/43/EEC) fish species (Osteichthyes) on the Romanian territory. Acta Ichtiologica Romanica II.: 43-77</t>
  </si>
  <si>
    <t xml:space="preserve">Benedek Ana Maria, Drăgulescu Constantin, Frink Joszef Pal, Petrovici Milca, </t>
  </si>
  <si>
    <t xml:space="preserve">Flora and habitats of Cefa Nature Park (Crişana, Romania). Transylvanian Review of Systematical and Ecological Research, 13, p. 35-68, ISSN 2344 – 3219, 2012. </t>
  </si>
  <si>
    <t>SCHNEIDER-BINDER, Erika. "THE FOUR LEAF WATER CLOVER (MARSILEA QUADRIFOLIA L.) AN ENDANGERED SPECIES. ASPECTS OF CONSERVATION AND MANAGEMENT." Transylvanian Review of Systematical and Ecological Research, 16,1,ISSN 2344 – 3219, 2014.</t>
  </si>
  <si>
    <t>http://stiinte.ulbsibiu.ro/trser/trser16/ps02.042014%20TRSER16.1%20%28papers%29.pdf</t>
  </si>
  <si>
    <t>Sîrbu, Ioan, Gagiu, Adrian, Benedek, Ana Maria</t>
  </si>
  <si>
    <t>On the brink of extinction: fate of the Peţea thermal lake (Romania) and its endemic species, Tentacle; The Newsletter of the IUCN/SSC Mollusc Specialist Group Species Survival Commission; International Union for Conservation of Nature, ISSN 0958-5079, 21, pp. 34-37, 2013.</t>
  </si>
  <si>
    <t>Neubauer, T.A., Harzhauser, M., Georgopoulou, E., Wrozyna, C., Population bottleneck triggering millennial-scale morphospace shifts in endemic thermal-spring melanopsids, Palaeogeography, Palaeoclimatology, Palaeoecology, 414, ISSN: 0031-0182, pp. 116–128, 2014.</t>
  </si>
  <si>
    <t>http://www.sciencedirect.com/science/journal/00310182/414</t>
  </si>
  <si>
    <t>Sîrbu, Ioan, Sárkány-Kiss, Andrei, Sîrbu, Monica, Benedek, Ana Maria</t>
  </si>
  <si>
    <t>The Unionidae from Transylvania and neighboring regions (Romania), Heldia, München, 6 (3/4), ISSN 0932-54143, pp. 151-160, 2006.</t>
  </si>
  <si>
    <t>Urbańska, M., Andrzejewski, W., Current status of Sinanodonta woodiana (Lea 1834) in Poland, Lakes: The Mirrors of the Earth - Balancing Ecosystem Integrity And Human Wellbeing, Proceedings of 15th World Lake Conference, ISBN: 978-88-96504-07-9, pp. 87 - 90, 2014.</t>
  </si>
  <si>
    <t>http://www.ilec.or.jp/en/wp/wp-content/uploads/2014/10/book-of-proceedings1.pdf</t>
  </si>
  <si>
    <t>Benedek, Ana Maria, Sîrbu, Ioan, Coţofană, Mihai</t>
  </si>
  <si>
    <t>Study on the small mammal communities from the Lotrioara River Basin (Lotru Mountains). Trav. Mus. Nat. Hist. natl. “Grigore Antipa” Bucharest, ISSN 2247 - 0735, XLIV, 455 - 464, 2002</t>
  </si>
  <si>
    <t>http://biozoojournals.ro/nwjz/content/v10n2/nwjz_141702_Balciauskas.pdf</t>
  </si>
  <si>
    <t>Chicea Dan</t>
  </si>
  <si>
    <t>Nanoparticles and nanoparticle aggregates sizing by DLS and AFM
By: Chicea, D.
OPTOELECTRONICS AND ADVANCED MATERIALS-RAPID COMMUNICATIONS  Volume: 4   Issue: 9   Pages: 1310-1315   Published: SEP 2010</t>
  </si>
  <si>
    <t xml:space="preserve">Clavanin bacterial sepsis control using a novel methacrylate nanocarrier
By: Saude, Amanda C. M.; Ombredane, Alicia S.; Silva, Osmar N.; et al.
INTERNATIONAL JOURNAL OF NANOMEDICINE  Volume: 9   Pages: 5055-5069   Published: 2014, ISSN: 1178-2013 </t>
  </si>
  <si>
    <t>http://apps.webofknowledge.com.ux4ll8xu6v.useaccesscontrol.com/Search.do?product=WOS&amp;SID=2ABqr6FrAqpyt3jQGUD&amp;search_mode=GeneralSearch&amp;prID=dd85db7e-0bf7-4b78-ad08-f65c132202e2</t>
  </si>
  <si>
    <t xml:space="preserve">Revealing Fe3O4 nanoparticles aggregation dynamics using dynamic light scattering
By: Chicea, D.
OPTOELECTRONICS AND ADVANCED MATERIALS-RAPID COMMUNICATIONS  Volume: 3   Issue: 12   Pages: 1299-1305   Published: DEC 2009
</t>
  </si>
  <si>
    <t>Bisphosphonate release profiles from magnetite microspheres
By: Miyazaki, Toshiki; Inoue, Tatsuya; Shirosaki, Yuki; et al.
JOURNAL OF BIOMATERIALS APPLICATIONS  Volume: 29   Issue: 4   Pages: 543-547   Published: OCT 2014, ISSN: 0885-3282.</t>
  </si>
  <si>
    <t>http://apps.webofknowledge.com.ux4ll8xu6v.useaccesscontrol.com/CitingArticles.do?product=WOS&amp;SID=2ABqr6FrAqpyt3jQGUD&amp;search_mode=CitingArticles&amp;parentProduct=WOS&amp;parentQid=16&amp;parentDoc=9&amp;REFID=287095928&amp;excludeEventConfig=ExcludeIfFromNonInterProduct</t>
  </si>
  <si>
    <t xml:space="preserve">A Study of Nanoparticle Aggregation by Coherent Light Scattering
By: Chicea, Dan
CURRENT NANOSCIENCE  Volume: 8   Issue: 2   Pages: 259-265   Published: APR 2012
</t>
  </si>
  <si>
    <t>Impacts of Iron Oxide Nanoparticles on the Invasion Power of Listeria monocytogenes
By: Ebrahiminezhad, Alireza; Rasoul-Amini, Sara; Davaran, Soodabeh; et al.
CURRENT NANOSCIENCE  Volume: 10   Issue: 3   Pages: 382-388   Published: 2014, ISSN: 1875-6786 (Online), ISSN: 1573-4137 (Print)</t>
  </si>
  <si>
    <t>http://apps.webofknowledge.com.ux4ll8xu6v.useaccesscontrol.com/CitingArticles.do?product=WOS&amp;SID=2ABqr6FrAqpyt3jQGUD&amp;search_mode=CitingArticles&amp;parentProduct=WOS&amp;parentQid=16&amp;parentDoc=5&amp;REFID=430918889&amp;excludeEventConfig=ExcludeIfFromNonInterProduct</t>
  </si>
  <si>
    <t xml:space="preserve">Bisphosphonate release profiles from magnetite microspheres
By: Miyazaki, Toshiki; Inoue, Tatsuya; Shirosaki, Yuki; et al.
JOURNAL OF BIOMATERIALS APPLICATIONS  Volume: 29   Issue: 4   Pages: 543-547   Published: OCT 2014, ISSN: 0885-3282. </t>
  </si>
  <si>
    <t>Racuciu, M.; Creanga, D. E.; Airinei, A.;  Chicea, D ; Badescu</t>
  </si>
  <si>
    <t>Synthesis and properties of magnetic nanoparticles coated with biocompatible compounds( MATERIALS SCIENCE-POLAND, 28(3), 2010)</t>
  </si>
  <si>
    <t>Lin, Jing-Fung; Tsai, Chun-Chin; Lee, Meng-Zhe, Linear birefringence and dichroism in citric acid coated Fe3O4 magnetic nanoparticles, JOURNAL OF MAGNETISM AND MAGNETIC MATERIALS,  Vol. 372, 147-158, 0304-8853, 2014 decembrie</t>
  </si>
  <si>
    <t>http://apps.webofknowledge.com/CitingArticles.do?product=WOS&amp;REFID=412378755&amp;SID=V2Jix7lpKW9oULsl38A&amp;search_mode=CitingArticles&amp;parentProduct=UA&amp;parentQid=2&amp;parentDoc=20&amp;excludeEventConfig=ExcludeIfFromNonInterProduct</t>
  </si>
  <si>
    <t>Chicea, Dan; Chicea, Radu; Chicea, Liana Maria</t>
  </si>
  <si>
    <t xml:space="preserve">HSA PARTICLE SIZE CHARACTERIZATION BY AFM
By: Chicea, Dan; Chicea, Radu; Chicea, Liana Maria
ROMANIAN REPORTS IN PHYSICS  Volume: 65   Issue: 1   Pages: 178-185   Published: 2013 </t>
  </si>
  <si>
    <t xml:space="preserve">Effect of poly(amid-imide)/Al2O3 hybrid with various ratios on the physicochemical properties of poly(vinyl alcohol) nanocomposites films
By: Mallakpour, Shadpour; Khadem, Elham
COLLOID AND POLYMER SCIENCE  Volume: 292   Issue: 9   Pages: 2285-2294   Published: SEP 2014 </t>
  </si>
  <si>
    <t>http://apps.webofknowledge.com/CitingArticles.do?product=UA&amp;SID=R1YPeYQDrOr1ZMbUhgT&amp;search_mode=CitingArticles&amp;parentProduct=UA&amp;parentQid=1&amp;parentDoc=6&amp;REFID=454060034&amp;betterCount=3&amp;excludeEventConfig=ExcludeIfFromNonInterProduct</t>
  </si>
  <si>
    <t xml:space="preserve">AN ALTERNATIVE ALGORITHM TO CALCULATE THE BIOSPECKLE SIZE IN COHERENT LIGHT SCATTERING EXPERIMENTS
By: Chicea, D.
Conference: 8th International Balkan Workshop on Applied Physics Location: Constanta, ROMANIA Date: JUL 05-07, 2007
ROMANIAN JOURNAL OF PHYSICS  Volume: 54   Issue: 1-2   Pages: 147-155   Published: 2009 </t>
  </si>
  <si>
    <t xml:space="preserve">A Simulation Analysis of an Extension of One-Dimensional Speckle Correlation Method for Detection of General In-Plane Translation
By: Hamarova, Ivana; Smid, Petr; Horvath, Pavel; et al.
SCIENTIFIC WORLD JOURNAL    Article Number: 704368   Published: 2014 </t>
  </si>
  <si>
    <t>http://apps.webofknowledge.com/CitingArticles.do?product=UA&amp;SID=R1YPeYQDrOr1ZMbUhgT&amp;search_mode=CitingArticles&amp;parentProduct=UA&amp;parentQid=1&amp;parentDoc=25&amp;REFID=266676921&amp;betterCount=1&amp;excludeEventConfig=ExcludeIfFromNonInterProduct</t>
  </si>
  <si>
    <t>Assesing Fe3O4 nanoparticle size by DLS, XRD and AFM
D Chicea, E Indrea, CM Cretu
Journal of Optoelectronics and Advanced Materials 14 (5), 460</t>
  </si>
  <si>
    <t>The Use of Cellulose Nanocrystals for Potential Application in Topical Delivery of Hydroquinone
A Taheri, M Mohammadi - Chemical biology &amp; drug design, 2014 - Wiley Online Library, Online ISSN: 1747-0285</t>
  </si>
  <si>
    <t>http://onlinelibrary.wiley.com/doi/10.1111/cbdd.12466/abstract,   http://scholar.google.ro/scholar?as_ylo=2014&amp;hl=en&amp;as_sdt=0,5&amp;sciodt=0,5&amp;cites=14810414387833513345&amp;scipsc=</t>
  </si>
  <si>
    <t>A survey of approaches for morphological, optical, and transport characterization of Fe3O4 and γ-Fe2O3 nanoparticles
DM Tartalja, M Srećković - Physica Scripta, 2014 - iopscience.iop.org</t>
  </si>
  <si>
    <t>http://iopscience.iop.org/1402-4896/2014/T162/014054</t>
  </si>
  <si>
    <t>Wet milling versus co-precipitation in magnetite ferrofluid
preparation, L.Almásy, D. Creanga, C. Nadejde, L.Rosta, E.Pomjakushina, M. Ursache-Oprisan,J.Serb.Chem.Soc.(
2014),doi:
10.2298/JSC140313053A</t>
  </si>
  <si>
    <t>http://www.doiserbia.nb.rs/Article.aspx?id=0352-51391400053A&amp;AspxAutoDetectCookieSupport=1#.VNubpCwauH0</t>
  </si>
  <si>
    <t xml:space="preserve">ROMANIAN J. BIOPHYS., Vol. 24, No. 2, P.101–107, BUCHAREST, 2014
COBALT FERRITE NANOPARTICLES EFFECT ON CELLULOLYTIC FUNGUS PHANEROCHAETE  CHRYSOSPORIUM
MARIA ANDRIEȘ*, EMIL PUȘCAȘU*, CLAUDIA NĂDEJDE*, LĂCRĂMIOARA OPRICĂ**,DORINA CREANGĂ* </t>
  </si>
  <si>
    <t>http://journals.indexcopernicus.com/Romanian+Journal+of+Biophysics,p3656,3.html</t>
  </si>
  <si>
    <t xml:space="preserve">D Chicea, R Chicea, LM Chicea </t>
  </si>
  <si>
    <t xml:space="preserve"> HSA particle size characterization by AFM
D Chicea, R Chicea, LM Chicea - Rom Rep Phys, 2013 - 89.37.223.172</t>
  </si>
  <si>
    <t>Effect of poly (amid–imide)/Al2O3 hybrid with various ratios on the physicochemical properties of poly (vinyl alcohol) nanocomposites films
S Mallakpour, E Khadem - Colloid and Polymer Science, 2014 - Springer</t>
  </si>
  <si>
    <t>http://link.springer.com/article/10.1007/s00396-014-3281-1</t>
  </si>
  <si>
    <t>Revealing Magnetite Nanoparticles Aggregation Dynamics–A SLS and DLS Study
D Chicea
Trends in Nanophysics, 331-350</t>
  </si>
  <si>
    <t>Resistive-Pulse Analysis of Nanoparticles
Annual Review of Analytical Chemistry
Vol. 7: 513-535 (Volume publication date June 2014)
First published online as a Review in Advance on June 2, 2014
DOI: 10.1146/annurev-anchem-071213-020107
Long Luo,1 Sean R. German,2 Wen-Jie Lan,1 Deric A. Holden,1 Tony L. Mega,2 and Henry S. White1</t>
  </si>
  <si>
    <t>http://www.annualreviews.org/doi/abs/10.1146/annurev-anchem-071213-020107</t>
  </si>
  <si>
    <t>Emulsion design for protection of chemically sensitive bioactive ingredients
M Kargar - 2014 - etheses.bham.ac.uk</t>
  </si>
  <si>
    <t>http://etheses.bham.ac.uk/4770/</t>
  </si>
  <si>
    <t>An alternative algorithm to calculate the biospeckle size in coherent light scattering experiments
D Chicea
Romanian Journal in Physics 54 (1-2), 147-155</t>
  </si>
  <si>
    <t xml:space="preserve">Volume 14 (2014)
Methods for Determination of Mean Speckle Size in Simulated Speckle Pattern I. Hamarová1 / P. Šmíd1 / P. Horváth2 / M. Hrabovský2, </t>
  </si>
  <si>
    <t>http://apps.webofknowledge.com.ux4ll8xu6v.useaccesscontrol.com/Search.do?product=WOS&amp;SID=1C9gPZKmnmbcwUPesLn&amp;search_mode=GeneralSearch&amp;prID=7a34172d-7bdb-47b2-a833-c1e854bfe037</t>
  </si>
  <si>
    <t>International Research Journal of Pure and Applied Chemistry, ISSN: 2231-3443,Vol.: 4, Issue.: 2 (March-April)
Application of Newton’s Zero Order Caustic for Analysis and Measurement: Part III – Light Scattering
Antonio A. Garcia1*, Luis Nuñez2, Angel Lastra Miranda3 and Vladimiro Mujica4</t>
  </si>
  <si>
    <t>http://connection.ebscohost.com/c/articles/95780426/application-newtons-zero-order-caustic-analysis-measurement-part-iii-light-scattering</t>
  </si>
  <si>
    <t>Nanoparticle sizing by coherent light scattering: computer simulation results
D Chicea
Journal of optoelectronics and advanced materials 10 (4), 813-818</t>
  </si>
  <si>
    <t xml:space="preserve">LASER SPECKLE OF NANOFLUIDS AND ITS APPLICATION IN VELOCITY
DISTRIBUTION MEASUREMENT
Chuanlong XU, Zhihong D
U, Shimin WANG, 10th International Conference Series on Laser-light and Interactions with Particles 
August 25-29th, 2014, Marseille, France.
</t>
  </si>
  <si>
    <t>http://www.lip2014.eu/abstracts/PC-20%20XuChl_Speckle_A10.pdf</t>
  </si>
  <si>
    <t>Buza, M., Costea Marioara, Turnok D.</t>
  </si>
  <si>
    <t>DOAJ, OLCL, Google Scholar, Summon by Serial Solutions</t>
  </si>
  <si>
    <t>Ilie D.M., Olosutean H.</t>
  </si>
  <si>
    <t>Aquatic and semiaquatic Heteroptera from Arieş River Basin: methods in estimating biodiversity</t>
  </si>
  <si>
    <t>Damgaard J.,  Moreira F.F.F.,  Weir T.A.,  Zettel H., Molecular phylogeny of the pond skaters (Gerrinae), discussion of the fossil record and a checklist of species assigned to the subfamily (Hemiptera: Heteroptera: Gerridae), Insect Systematics &amp; Evolution,  45 (3), 1399-560X, 2014</t>
  </si>
  <si>
    <t>M.Racuciu, D.E.Creanga, A.Airinei</t>
  </si>
  <si>
    <t>Citric-acid-coated magnetite nanoparticles for biological applications (European Journal of Physics E, 21(2), 2006)</t>
  </si>
  <si>
    <t xml:space="preserve">Wang, Zhitao; Zhao, Lijun; Yang, Ping; et al., Water-soluble amorphous iron oxide nanoparticles synthesized by a quickly pestling and nontoxic method at room temperature as MRI contrast agents, CHEMICAL ENGINEERING JOURNAL , Vol. 235, 231-235, 1385-8947, 2014, ianuarie </t>
  </si>
  <si>
    <t>http://apps.webofknowledge.com/CitingArticles.do?product=WOS&amp;REFID=74620693&amp;SID=V2Jix7lpKW9oULsl38A&amp;search_mode=CitingArticles&amp;parentProduct=UA&amp;parentQid=2&amp;parentDoc=1&amp;excludeEventConfig=ExcludeIfFromNonInterProduct</t>
  </si>
  <si>
    <t xml:space="preserve">Durdureanu-Angheluta, Anamaria; Mihesan, Claudia; Doroftei, Florica; et al., FORMATION BY LASER ABLATION IN LIQUID (LAL) AND CHARACTERIZATION OF CITRIC ACID-COATED IRON OXIDE NANOPARTICLES, REVUE ROUMAINE DE CHIMIE  Vol. 59(2), 151-159, 0035-3930, 2014, februarie </t>
  </si>
  <si>
    <t xml:space="preserve">Kirillov, Victor L.; Balaev, Dmitry A.; Semenov, Sergey V.; et al., Size control in the formation of magnetite nanoparticles in the presence of citrate ions, MATERIALS CHEMISTRY AND PHYSICS, Vol. 145(1-2), 75-81,  0254-0584, 2014, mai </t>
  </si>
  <si>
    <t xml:space="preserve">Kurtan, Umran; Esir, Sinem; Baykal, Abdulhadi; et al., Poly(amidoamine)-Grafted Superparamagnetic Iron Oxide Nanoparticles: Synthesis and Characterization, JOURNAL OF SUPERCONDUCTIVITY AND NOVEL MAGNETISM, Vol. 27(9),  2097-2103, 1557-1939, 2014, septembrie </t>
  </si>
  <si>
    <t>Laurent, Sophie; Saei, Amir Ata; Behzadi, Shahed; et al., Superparamagnetic iron oxide nanoparticles for delivery of therapeutic agents: opportunities and challenges, EXPERT OPINION ON DRUG DELIVERY, Vol. 11(9), 1449-1470,  1742-5247, 2014 septembrie</t>
  </si>
  <si>
    <t>Hardiansyah, Andri; Huang, Li-Ying; Yang, Ming-Chien; et al., Magnetic liposomes for colorectal cancer cells therapy by high-frequency magnetic field treatment, NANOSCALE RESEARCH LETTERS  Vol. 9, Article Number: 497, 1556-276X , 2014 septembrie</t>
  </si>
  <si>
    <t>Namvari, Mina; Namazi, Hassan, Synthesis of magnetic citric-acid-functionalized graphene oxide and its application in the removal of methylene blue from contaminated water, POLYMER INTERNATIONAL,  Vol.63(10) , 1881-1888, 0959-8103, 2014 octombrie</t>
  </si>
  <si>
    <t xml:space="preserve">Chapa Gonzalez, Christian; Roacho Perez, Jorge A.; Martinez Perez, Carlos A.; et al., Surface modified superparamagnetic nanoparticles: Interaction with fibroblasts in primary cell culture, JOURNAL OF ALLOYS AND COMPOUNDS,  Vol. 615(1), S655-S659,  0925-8388,  2014 decembrie </t>
  </si>
  <si>
    <t>Racuciu, M; Creanga, DE; Calugaru, G</t>
  </si>
  <si>
    <t xml:space="preserve">Synthesis and rheological properties of an aqueous ferrofluid(JOURNAL OF OPTOELECTRONICS AND ADVANCED MATERIALS,  7(6), 2005) </t>
  </si>
  <si>
    <t>Rafiee, Ezzat; Ataei, Ali; Nadri, Shirin; et al., Combination of palladium and oleic acid coated-magnetite particles: Characterization and using in Heck coupling reaction with magnetic recyclability, INORGANICA CHIMICA ACTA , Vol. 409 ,   302-309 ,  Part: B , 0020-1693, 2014 ianuarie</t>
  </si>
  <si>
    <t>http://apps.webofknowledge.com/CitingArticles.do?product=WOS&amp;REFID=69840629&amp;SID=V2Jix7lpKW9oULsl38A&amp;search_mode=CitingArticles&amp;parentProduct=UA&amp;parentQid=2&amp;parentDoc=2&amp;excludeEventConfig=ExcludeIfFromNonInterProduct</t>
  </si>
  <si>
    <t>Wang, Dan; Yang, Ping; Zhu, Yuanna, Growth of Fe3O4 nanoparticles with tunable sizes and morphologies using organic amine, MATERIALS RESEARCH BULLETIN  Vol.49 ,   514-520, 0025-5408, 2014  ianuarie</t>
  </si>
  <si>
    <t>Negi, Sangeeta; Chandra, Amita, Transition metal oxides in etched ion tracks: Surface morphological studies, NUCLEAR INSTRUMENTS &amp; METHODS IN PHYSICS RESEARCH SECTION B-BEAM INTERACTIONS WITH MATERIALS AND ATOMS,  Vol. 322,  41-47, 0168-583X,   2014 martie</t>
  </si>
  <si>
    <t>Lopez, J.; Gonzalez, Luz E.; Quinonez, M. F.; et al., Magnetic field role on the structure and optical response of photonic crystals based on ferrofluids containing Co0.25Zn0.75Fe2O4 nanoparticles, JOURNAL OF APPLIED PHYSICS,  Vol. 115(19),   Article Number: 193502, 0021-8979, 2014 mai</t>
  </si>
  <si>
    <t>Racuciu, Mihaela; Creanga, Dorina-Emilia</t>
  </si>
  <si>
    <t xml:space="preserve">TMA-OH coated magnetic nanoparticles internalized in vegetal tissue (ROMANIAN JOURNAL OF PHYSICS, 52 (3-4), 2007) </t>
  </si>
  <si>
    <t>Seabra, Amedea B.; Rai, Mahendra; Duran, Nelson, Nano carriers for nitric oxide delivery and its potential applications in plant physiological process: A mini review, JOURNAL OF PLANT BIOCHEMISTRY AND BIOTECHNOLOGY,  Vol. 23(1), 1-10, 0971-7811, 2014 ianuarie</t>
  </si>
  <si>
    <t>http://apps.webofknowledge.com/CitingArticles.do?product=WOS&amp;REFID=87018225&amp;SID=V2Jix7lpKW9oULsl38A&amp;search_mode=CitingArticles&amp;parentProduct=UA&amp;parentQid=2&amp;parentDoc=3&amp;excludeEventConfig=ExcludeIfFromNonInterProduct</t>
  </si>
  <si>
    <t xml:space="preserve">Hatami, Mehrnaz; Ghorbanpour, Mansour, Defense enzyme activities and biochemical variations of Pelargonium zonale in response to nanosilver application and dark storage, TURKISH JOURNAL OF BIOLOGY , Vol. 38(1) ,130-139 ,  1300-0152,   2014 </t>
  </si>
  <si>
    <t>Racuciu, M.</t>
  </si>
  <si>
    <t>Synthesis protocol influence on aqueous magnetic fluid properties (CURRENT APPLIED PHYSICS, 9(5), 2009)</t>
  </si>
  <si>
    <t>Na, Yonghun; Yang, Seungheon; Le, Seockheon, Evaluation of citrate-coated magnetic nanoparticles as draw solute for forward osmosis, DESALINATION,  Vol. 347,  34-42, 0011-9164,   2014 august</t>
  </si>
  <si>
    <t>http://apps.webofknowledge.com/CitingArticles.do?product=WOS&amp;REFID=266888661&amp;SID=V2Jix7lpKW9oULsl38A&amp;search_mode=CitingArticles&amp;parentProduct=UA&amp;parentQid=2&amp;parentDoc=4&amp;excludeEventConfig=ExcludeIfFromNonInterProduct</t>
  </si>
  <si>
    <t>Halliah, Gurumallesh Prabu; Alagappan, Kavitha; Sairam, Ananda Babu, Synthesis, characterization of CH-alpha-Fe2O3 nanocomposite and coating on cotton, silk for antibacterial and UV spectral studies, JOURNAL OF INDUSTRIAL TEXTILES,  Vol. 44(2), 275-287,  1528-0837, 2014 septembrie</t>
  </si>
  <si>
    <t>Racuciu, Mihaela; Creanga, Dorina</t>
  </si>
  <si>
    <t>Cytogenetic changes induced by aqueous ferrofluids in agricultural plants (JOURNAL OF MAGNETISM AND MAGNETIC MATERIALS,  311(1), 2007)</t>
  </si>
  <si>
    <t>Lebedev, S. V.; Korotkova, A. M.; Osipova, E. A., Influence of Fe-0 nanoparticles, magnetite Fe3O4 nanoparticles, and iron (II) sulfate (FeSO4) solutions on the content of photosynthetic pigments in Triticum vulgare, RUSSIAN JOURNAL OF PLANT PHYSIOLOGY,  Vol. 61(4), 564-569, 1021-4437, 2014 iulie</t>
  </si>
  <si>
    <t>http://apps.webofknowledge.com/CitingArticles.do?product=WOS&amp;REFID=80510237&amp;SID=V2Jix7lpKW9oULsl38A&amp;search_mode=CitingArticles&amp;parentProduct=UA&amp;parentQid=2&amp;parentDoc=5&amp;excludeEventConfig=ExcludeIfFromNonInterProduct</t>
  </si>
  <si>
    <t xml:space="preserve">Yadav, Tushar; Mungray, Alka A.; Mungray, Arvind K., Fabricated Nanoparticles: Current Status and Potential Phytotoxic Threats, REVIEWS OF ENVIRONMENTAL CONTAMINATION AND TOXICOLOGY, Book Series: Reviews of Environmental Contamination and Toxicology Edited by: Whitacre, DM,   Vol. 230, 83-110,  0179-5953,  2014 </t>
  </si>
  <si>
    <t xml:space="preserve"> Racuciu, Mihaela; Creanga, Dorina-Emilia</t>
  </si>
  <si>
    <t xml:space="preserve">CYTOGENETICAL CHANGES INDUCED BY beta-CYCLODEXTRIN COATED NANOPARTICLES IN PLANT SEEDS ( ROMANIAN JOURNAL OF PHYSICS,  54(1-2), 2009) </t>
  </si>
  <si>
    <t>Taran, Nataliya; Batsmanova, Ludmila; Konotop, Yevheniya; et al., Redistribution of elements of metals in plant tissues under treatment by non-ionic colloidal solution of biogenic metal nanoparticles, NANOSCALE RESEARCH LETTERS,  Vol. 9, Article Number: 354 , 1556-276X , 2014 iulie</t>
  </si>
  <si>
    <t>http://apps.webofknowledge.com/CitingArticles.do?product=WOS&amp;REFID=266676879&amp;SID=V2Jix7lpKW9oULsl38A&amp;search_mode=CitingArticles&amp;parentProduct=UA&amp;parentQid=2&amp;parentDoc=7&amp;excludeEventConfig=ExcludeIfFromNonInterProduct</t>
  </si>
  <si>
    <t xml:space="preserve"> Racuciu, M; Creanga, D., Horga I.</t>
  </si>
  <si>
    <t xml:space="preserve"> Plant growth under static magnetic field influence (ROMANIAN JOURNAL OF PHYSICS, 53(1-2), 2008)</t>
  </si>
  <si>
    <t>Kouchebagh, S. Baser; Farahvash, F.; Mirshekari, B.; et al., SEED PRIMING TECHNIQUES MAY IMPROVE GRAIN AND OIL YIELDS OF SUNFLOWER (HELIANTHUS ANNUUS L.), JOURNAL OF ANIMAL AND PLANT SCIENCES,  Vol. 24(6), 1863-1868  , 1018-7081, 2014 decembrie</t>
  </si>
  <si>
    <t>http://apps.webofknowledge.com/CitingArticles.do?product=WOS&amp;REFID=89927561&amp;SID=V2Jix7lpKW9oULsl38A&amp;search_mode=CitingArticles&amp;parentProduct=UA&amp;parentQid=2&amp;parentDoc=8&amp;excludeEventConfig=ExcludeIfFromNonInterProduct</t>
  </si>
  <si>
    <t>Racuciu, M.; Creanga, D. E.; Sulitanu, N.; Badescu, V.</t>
  </si>
  <si>
    <t>Dimensional analysis of aqueous magnetic fluids (APPLIED PHYSICS A-MATERIALS SCIENCE &amp; PROCESSING, 89(2), 2007)</t>
  </si>
  <si>
    <t>Rashin, M. Nabeel; Kutty, R. Govindan; Hemalatha, J., Novel Coconut Oil Based Magnetite Nanofluid as an Ecofriendly Oil Spill Remover, INDUSTRIAL &amp; ENGINEERING CHEMISTRY RESEARCH , Vol. 53(40) , 15725-15730, 0888-5885,  2014 octombrie</t>
  </si>
  <si>
    <t>http://apps.webofknowledge.com/CitingArticles.do?product=WOS&amp;REFID=78129759&amp;SID=V2Jix7lpKW9oULsl38A&amp;search_mode=CitingArticles&amp;parentProduct=UA&amp;parentQid=2&amp;parentDoc=11&amp;excludeEventConfig=ExcludeIfFromNonInterProduct</t>
  </si>
  <si>
    <t xml:space="preserve">Racuciu, M ; Creanga, D ; Amoraritei, C </t>
  </si>
  <si>
    <t xml:space="preserve"> Biochemical changes induced by low frequency magnetic field exposure of vegetal organisms( ROMANIAN JOURNAL OF PHYSICS, 52(5-7), 2007)</t>
  </si>
  <si>
    <t>Isaac Aleman, Elizabeth; Moreira, Rafael Oliveira; Lima, Andre Almeida; et al., Effects of 60 Hz Sinusoidal Magnetic Field on In Vitro Establishment, Multiplication, and Acclimatization Phases of Coffea arabica Seedlings, BIOELECTROMAGNETICS , Vol. 35(6) , 414-425,  0197-8462,  2014 septembrie</t>
  </si>
  <si>
    <t>http://apps.webofknowledge.com/CitingArticles.do?product=WOS&amp;REFID=87018054&amp;SID=V2Jix7lpKW9oULsl38A&amp;search_mode=CitingArticles&amp;parentProduct=UA&amp;parentQid=2&amp;parentDoc=12&amp;excludeEventConfig=ExcludeIfFromNonInterProduct</t>
  </si>
  <si>
    <t xml:space="preserve">Racuciu, M ; Creanga, DE ; Apetroaie, N ; Badescu, V </t>
  </si>
  <si>
    <t xml:space="preserve"> Dimensional study about water based ferrofluids( JOURNAL OF OPTOELECTRONICS AND ADVANCED MATERIALS, 9(6), 2007)</t>
  </si>
  <si>
    <t>Joseph, Aswathy; Mathew, Suresh, Ferrofluids: Synthetic Strategies, Stabilization, Physicochemical Features, Characterization, and Applications, CHEMPLUSCHEM  Vol. 79(10), 1382-1420, 2192-6506, 2014 octombrie</t>
  </si>
  <si>
    <t>http://apps.webofknowledge.com/CitingArticles.do?product=WOS&amp;REFID=80571370&amp;SID=V2Jix7lpKW9oULsl38A&amp;search_mode=CitingArticles&amp;parentProduct=UA&amp;parentQid=2&amp;parentDoc=19&amp;excludeEventConfig=ExcludeIfFromNonInterProduct</t>
  </si>
  <si>
    <t>L.Almásy, D. Creanga, C. Nadejde, L.Rosta, E.Pomjakushina, M. Ursache-Oprisan, Wet milling versus co-precipitation in magnetite ferrofluid
preparation, J.Serb.Chem.Soc. 2014,doi:10.2298/JSC140313053A</t>
  </si>
  <si>
    <t>Maria Andries, Emil Puscasu, Claudia Nadejde, Lacramioara Oprica, Dorina Creanga,  Cobalt ferrite nanoparticles effect on cellulolytuc fungus Phanerochaete Chrysosporium, Romanian J Biophys., Vol. 24(2), 101–107, 2014</t>
  </si>
  <si>
    <t>Glöer Peter, Sîrbu Ioan,</t>
  </si>
  <si>
    <t>Freshwater molluscs species new for the Romanian fauna, Heldia, München, 6 (3/4), ISSN 0932-54143, pp. 207 - 220, 2006.</t>
  </si>
  <si>
    <t>Albrecht, C., Föller, K., Clewing, C., Hauffe, T., Wilke, T., Invaders versus endemics: alien gastropod species in ancient Lake Ohrid,  Hydrobiologia,  Volume 739, Issue 1, ISSN: 1573-5117, pp. 163-174, November 2014.</t>
  </si>
  <si>
    <t>http://link.springer.com/journal/10750/739/1/page/1</t>
  </si>
  <si>
    <t xml:space="preserve">Sîrbu, Ioan, Sárkány-Kiss, Andrei, </t>
  </si>
  <si>
    <t>Endangered freshwater mollusc species from the Eastern tributaries of the Tisa River (Romanian territory), Ecological aspects of the Tisa River Basin, Tiscia Monograph Series,  Szolnok, 6, ISSN 1418-0448, ISBN 963-204-619-6, pp. 71 - 80, 2002.</t>
  </si>
  <si>
    <t>Falniowski, Andrej, Szarowska, Magda, Sîrbu, Ioan, Hillebrand, A., Baciu, M.</t>
  </si>
  <si>
    <t>Heleobia dobrogica (Grossu et Negrea, 1989)(Gastropoda: Rissooidea: Cochliopidae) and the estimated time of its isolation in a continental analogue of hydrothermal vents, Molluscan Research, 28 (3), ISSN 1323-5818, pp. 165–170, 2008.</t>
  </si>
  <si>
    <t xml:space="preserve">Delicado, D., Machordom, A., Ramos, M.A., Vicariant versus dispersal processes in the settlement of Pseudamnicola (Caenogastropoda, Hydrobiidae) in the Mediterranean Balearic Islands, Zoological Journal of the Linnean Society, Volume 171, Issue 1, ISSN: 1096-3642, pp. 38–71, 2014. </t>
  </si>
  <si>
    <t>http://onlinelibrary.wiley.com/doi/10.1111/zoj.2014.171.issue-1/issuetoc</t>
  </si>
  <si>
    <t>Cameron, R.A., Pokryszko, B.M., Horsák, M., Sîrbu, I., Gheoca, V.</t>
  </si>
  <si>
    <t>Forest snail faunas from Transylvania (Romania), and their relationship to the faunas of Central and Northern Europe, Biological Journal of the Linnean Society, 104 (2), DOI: 10.1111/j.1095-8312.2011.01730.x, pp. 471–479, 2011</t>
  </si>
  <si>
    <t>Walentowski, H., Müller-Kroehling, S., Bergmeier, E., Bernhardt-Römermann, M., Gossner, M. M., Reif, A. Faunal diversity of Fagus sylvatica forests: A regional and European perspective based on three indicator groups. Annals of Forest Research, 57(2), doi:10.15287/afr.2014.172, 2014</t>
  </si>
  <si>
    <t>http://afrjournal.org/index.php/afr/issue/view/40</t>
  </si>
  <si>
    <t>http://mollus.oxfordjournals.org/content/80/1.toc</t>
  </si>
  <si>
    <t>Czekes Zsolt, Radchenko Alexander, Csősz Sandor,  Szász-Len Anna-Maria, Tăuşan Ioan, Benedek Klara, Markó Balint</t>
  </si>
  <si>
    <t>The genus Myrmica Latreille, 1804 (Hymenoptera: Formicidae) in Romania: distribution of species and key for their identification</t>
  </si>
  <si>
    <t>Csata E. Erős K., Markó B., Effects of the ectoparasitic fungus Rickia wasmannii on its ant host Myrmica scabrinodis: changes in host mortality and behavior, Insectes Sociaux, 61,3,ISSN: 0020-1812 (Print) 1420-9098 (Online) 2014, May, pag. 247-252</t>
  </si>
  <si>
    <t>Science Citation Index, Science Citation Index Expanded (SciSearch), Journal Citation Reports/Science Edition, SCOPUS etc.</t>
  </si>
  <si>
    <t xml:space="preserve">Witek M., Barbero F., Markó B., Myrmica ants host highly diverse parasitic communities: from social parasites to microbes. Insectes Sociaux 61,4, ,ISSN: 0020-1812 (Print) 1420-9098 (Online) 2014, November, pag. 307-323 </t>
  </si>
  <si>
    <t xml:space="preserve">PHOTOPYROELECTRIC  (PPE) 
MEASUREMENT
 OF THERMAL 
PARAMETERS IN 
FOOD PRODUCTS  
Journal of Food  Engineering.
 30, 155 (1996); 
D. Dadarlat,  J. Gibkes, 
D. Bicanic, A. Pasca.
</t>
  </si>
  <si>
    <t>Balderas-López, J. A., M. R. Jaime-Fonseca, G. Gálvez-Coyt, A. Muñoz-Diosdado, and J. Díaz-Reyes. "Generalized Photopyroelectric Setup for Thermal-Diffusivity Measurements of Liquids." International Journal of Thermophysics (2014): 1-5.</t>
  </si>
  <si>
    <t>http://link.springer.com/article/10.1007/s10765-014-1693-2/fulltext.html</t>
  </si>
  <si>
    <t>PHOTOPYROELECTRIC  (PPE) 
MEASUREMENT
 OF THERMAL 
PARAMETERS IN 
FOOD PRODUCTS  
Journal of Food  Engineering.
 30, 155 (1996); 
D. Dadarlat,  J. Gibkes, 
D. Bicanic, A. Pasca.</t>
  </si>
  <si>
    <t xml:space="preserve">Hernández Rosales, Ernesto. "Aplicación del método de Angstrom para la caracterización térmica de fluidos." (2014).
</t>
  </si>
  <si>
    <t>http://tesis.ipn.mx:8080/xmlui/handle/123456789/12913</t>
  </si>
  <si>
    <t>M. Acu, S. Owa (Kinki University, Japan)</t>
  </si>
  <si>
    <t>Note on a class of starlike functions, Proceeding of The International Short Joint Research Work on Study on Calculus Operators in Univalent Function Theory – Kyoto 2006, published in 2007, pp. 1-10, 2006</t>
  </si>
  <si>
    <t>A.A. Lupas, A. Catas, A new comprehensive class of analytic functions defined by Ruscheweyh derivative and multiplier transformations, Journal of Concrete and Applicable Mathematics, Vol. 12, No. 1-2, ISSN 1548-5390, 2014, January-April (http://www.eudoxuspress.com/images/JCAAM-VOL-12-2014.pdf#page=201)</t>
  </si>
  <si>
    <t>Zentralblaat MATH,  https://zbmath.org/journals/    (https://zbmath.org/journals/?s=0&amp;c=100&amp;q=Journal+of+Concrete+and+Applicable+Mathematics)</t>
  </si>
  <si>
    <t xml:space="preserve">N.D. Sangle, A.N. Metkari, D.S. Mane, On a subclass of analytic and univalent function defined by Al-Oboudi operator, IMPACT: International Journal of Research in Engineering &amp; Technology, Vol. 2, No. 2, ISSN 2347-4599, 2014, February (http://www.impactjournals.us/journals.php?id=77&amp;jtype=2&amp;page=6) </t>
  </si>
  <si>
    <t>INDEX COPERNICUS, http://jml2012.indexcopernicus.com/masterlist.php  (http://jml2012.indexcopernicus.com/abstract.php?icid=1094206&amp;id_lang=3)</t>
  </si>
  <si>
    <t>H.E. Darwish, A.Y. Lashin, S.M. Soileh, On a certain subclass of analytic functions defined by a generalized differential operator and multiplier transformation, Journal of Fractional Calculus and Applications, Vol. 5(2), No. 3, ISSN 2090-5858, 2014, July (http://fcag-egypt.com/Journals/JFCA/Vol5%282%29_Papers/03_Vol. 5%282%29 July. 2014, No. 3, pp. 16-27..pdf)</t>
  </si>
  <si>
    <t>Zentralblaat MATH,  https://zbmath.org/journals/  (https://zbmath.org/journals/?q=se:00007709)</t>
  </si>
  <si>
    <t xml:space="preserve">Mugur Acu, Fatima Al-Oboudi, Maslina Darus, Shigeyoshi Owa,
Ya̧sar Polatõglu, Emel Yavuz
</t>
  </si>
  <si>
    <t>R. Aragwal, J. Sokol, On α -Convex Multivalent Functions Defined by Generalized Ruscheweyh Derivatives Involving Fractional Differential Operator, 
Advances in Intelligent Systems and Computing, ISSN   2194-5357, Volume 236, 2014, February, pp 199-207 (http://link.springer.com/chapter/10.1007/978-81-322-1602-5_22)</t>
  </si>
  <si>
    <t>Zentralblaat MATH,  https://zbmath.org/journals/  (https://zbmath.org/journals/?s=0&amp;c=100&amp;q=Advances+in+Intelligent+Systems+and+Computing)</t>
  </si>
  <si>
    <t>M. Acu</t>
  </si>
  <si>
    <t>On a subclass of n-uniformly close to convex functions, General Mathematics, 14(1), 2006, 55-64</t>
  </si>
  <si>
    <t>Zentralblaat MATH,  https://zbmath.org/journals/  (https://zbmath.org/journals/?s=0&amp;c=100&amp;q=Hacettepe+Journal+of+Mathematics+and+Statistics)</t>
  </si>
  <si>
    <t>M. Acu, D. Blezu</t>
  </si>
  <si>
    <t>Bounds of the coefficients for uniformly close-to-convex functions, Libertas Matematica, XXII, 2002, 81-86</t>
  </si>
  <si>
    <t>Z.-G. Wang, N-E. Xu, M. Acu</t>
  </si>
  <si>
    <t>Certain subclasses of multivalent analytic functions defined by multiplier transforms, Appl. Math. Comput., 216 (2010), pp. 192–204</t>
  </si>
  <si>
    <t>H Tang, GT Deng, SH Li - Journal of the Egyptian Mathematical Society, ISSN 1110-256X,  2014 - Elsevier, Volume 22, Issue 1, April 2014, Pages 36–44 (http://www.sciencedirect.com/science/article/pii/S1110256X13000837)</t>
  </si>
  <si>
    <t>Zentralblaat MATH,  https://zbmath.org/journals/  (https://zbmath.org/journals/?s=0&amp;c=100&amp;q=Journal+of+the+Egyptian+Mathematical+Society)</t>
  </si>
  <si>
    <t>T.V. Sudharsan, R. Thirumalaisamy, K.G. Subramanian, Mugur Acu</t>
  </si>
  <si>
    <t>A CLASS OF ANALYTIC FUNCTIONS BASED ON AN EXTENSION OF AL-OBOUDI OPERATOR, Acta Universitatis Apulensis, No. 21/2010, pp. 79-88</t>
  </si>
  <si>
    <t>N.D. SANGLE, A.N. METKARI, D.S. MANE , ON A SUBCLASS OF ANALYTIC AND UNIVALENT FUNCTION DEFINED BY AL-OBOUDI OPERATOR, IMPACT: International Journal of Research in Engineering &amp; Technology (IMPACT: IJRET), ISSN(E): 2321-8843; ISSN(P): 2347-4599
Vol. 2, Issue 2, February 2014, 1-14 (http://www.impactjournals.us/journals.php?id=77&amp;jtype=2&amp;page=6)</t>
  </si>
  <si>
    <t xml:space="preserve">M. Acu </t>
  </si>
  <si>
    <t>On some analytic functions with negative coefficients, General Mathematics Vol. 15, Nr. 2–3(2007), 190-200</t>
  </si>
  <si>
    <t>S. Porwal, Convolution Properties of a Subclass of Analytic Univalent Functions, ISRN Mathematical Analysis, ISSN   2090-4665/e, 
Volume 2014 (2014), February, Article ID 190898, 4 pages
http://dx.doi.org/10.1155/2014/190898</t>
  </si>
  <si>
    <t>Zentralblaat MATH,  https://zbmath.org/journals/ (https://zbmath.org/journals/?q=se:00007203)</t>
  </si>
  <si>
    <t>G. Murugusundar-amoorthy,
K.Uma and M. Acu</t>
  </si>
  <si>
    <t>Harmonic functions prestarlike in the unit disc, General Mathematics Vol. 18, No. 4 (2010), 149-161</t>
  </si>
  <si>
    <t xml:space="preserve">Sumit Nagpal, V. Ravichandran,  A comprehensive class of
harmonic functions defined by convolution and its connection with integral transforms and hypergeometric functions, Studia Universitatis Babes-Bolyai Mathematica, ISSN: 0252-1938, Volume 59(2014), no. 1, 41-55, Febraury (http://www.cs.ubbcluj.ro/~studia-m/)
</t>
  </si>
  <si>
    <t>Zentralblaat MATH,  https://zbmath.org/journals/  (https://zbmath.org/journals/?s=0&amp;c=100&amp;q=Studia+Universitatis+Babes-Bolyai+Mathematica)</t>
  </si>
  <si>
    <t>Zhi-Gang Wang , Neng Xu, Mugur Acu</t>
  </si>
  <si>
    <t xml:space="preserve">Certain subclasses of multivalent
analytic functions defined by multiplier transforms,
Applied Mathematics and
Computation,
Volume 216, Issue 1, 1 March
2010, Pages 192–204
</t>
  </si>
  <si>
    <t xml:space="preserve">Huo Tang , Guan-Tie Deng , Shu-Hai Li    , Certain subclasses of
p-valently analytic functions involving a generalized fractional differintegral operator, Journal of the Egyptian Mathematical Society, ISSN 1110-256X, (2014) 22, Issue 1, 36-44, April (http://ac.els-cdn.com/S1110256X13000837/1-s2.0-S1110256X13000837-main.pdf?_tid=c1c8f352-b1ce-11e4-8b57-00000aacb360&amp;acdnat=1423646410_b28e3e705cf6c758dc273e4163b94ebd)
</t>
  </si>
  <si>
    <t>In continuare sunt raportate citari din anul 2013 care nu au fost declarate in raportarea pe anul 2013</t>
  </si>
  <si>
    <t>M. Acu and S. Owa</t>
  </si>
  <si>
    <t xml:space="preserve">On some subclass of univalent
functions, Journal of
Inequalities
in Pure and Applied
Mathematics, Vol.6 (2005), Issue 3, Art.70, pp. 1-6.
</t>
  </si>
  <si>
    <t xml:space="preserve">Sh. Najafzadeh, A. Ebadian, On Univalent Functions with
Logarithmic Coefficients by Using Convolution, Theory and Applications of Mathematics &amp; Computer Science, ISSN   2067-2764,  Vol 3, No 1 (2013), April, (http://www.uav.ro/stiinte_exacte/journal/index.php/TAMCS/article
/view/76 )
</t>
  </si>
  <si>
    <t>Zentralblaat MATH,  https://zbmath.org/journals/  (https://zbmath.org/journals/?q=se:00007367)</t>
  </si>
  <si>
    <t>Deborah Olufunmilayo Makinde, Application of Salagean
differential operator to certain
Subclasses of harmonic univalent functions, International Journal of
Scientific and Research Publications, Volume 3, Issue 5, May 2013, 1-6, ISSN 2250-3153  (http://www.ijsrp.org/research-paper-0513/ijsrp-p1702.pdf)</t>
  </si>
  <si>
    <t xml:space="preserve"> Cite Seer http://citeseerx.ist.psu.edu/index  (http://citeseerx.ist.psu.edu/search?q=International+Journal+of+Scientific+and+Research+Publications&amp;submit=Search&amp;sort=rlv&amp;t=doc)  si Open Access Research Database (OARD)  http://ijsrp.org/oard/</t>
  </si>
  <si>
    <t>Huo Tang and Guan-Tie Deng,  Quasi-Hadamard Product of
Certain ω-Starlike and ω-Convex Functions with respect to
Symmetric Points, Journal of Mathematics, ISSN 2314-4629,
Volume 2013 (2013), January, Article ID 473530, 5 pages (http://www.hindawi.com/journals/jmath/2013/473530/abs/ )</t>
  </si>
  <si>
    <t>Zentralblaat MATH,  https://zbmath.org/journals/  (https://zbmath.org/journals/?q=se:00008023)</t>
  </si>
  <si>
    <t xml:space="preserve">Deborah Olufunmilayo Makinde and T.O. Opoola, ON
STARLIKENESS AND COVEXITY PROPERTIES OF CERTAIN SUBCLASSES OF UNIVALENT
FUNCTIONS, International Journal of Scientific and Research
Publications
, Volume 3, Issue 4, April 2013
ISSN 2250-3153  (http://www.ijsrp.org/research-journal-0413.php )
</t>
  </si>
  <si>
    <t xml:space="preserve">Faisal Al-Kasasbeh, P-Valent Meromorphic Functions within
Integral Operators, Applied Mathematical Sciences, ISSN 1312-885X, Vol. 7, 2013, March, no. 34, 1689 - 1696
HIKARI Ltd, www.m-hikari.com (http://www.m- hikari.com/ams/ams-2013/ams-33-36-2013/alkasasbehAMS33-36-2013.pdf)
</t>
  </si>
  <si>
    <t>Zentralblaat MATH,  https://zbmath.org/journals/  (https://zbmath.org/journals/?q=se:00003753)</t>
  </si>
  <si>
    <t xml:space="preserve">On a subclass of n- starlike
functions, Internat. J. Math. and Math. Sci., 17 (2005),
2841-2846.
</t>
  </si>
  <si>
    <t xml:space="preserve">T. Al-Hawary, B. A. Frasin, and M. Darus, On Certain Subclass of
Analytic Functions with Fixed Point, Journal of Applied Mathematics, ISSN 1110-757X, Volume 2013 (2013), March, Article ID 312387, 8 pages
(http://www.hindawi.com/journals/jam/2013/312387/abs/ )
</t>
  </si>
  <si>
    <t>Zentralblaat MATH,  https://zbmath.org/journals/  (https://zbmath.org/journals/?q=se:00002871)</t>
  </si>
  <si>
    <t xml:space="preserve">On a subclass of n- uniformly close to convex functions, Gen. Math., Vol.
14, No. 1(2006) , pp 55-64
</t>
  </si>
  <si>
    <t xml:space="preserve">Wasim Ul-Haq, Muhammad Arif, and Asfandyar Khan, Arc Length
Inequality for a Certain Class of Analytic Functions Related to Conic Regions, Journal of Complex Analysis, ISSN: 2314-4963, Volume 2013 (2013), Article ID 407596, 4 pages, July, (http://www.hindawi.com/journals/jca/2013/407596/abs/ )
</t>
  </si>
  <si>
    <t>Zentralblaat MATH,  https://zbmath.org/journals/  (https://zbmath.org/journals/?s=0&amp;c=100&amp;q=Journal+of+Complex+Analysis)</t>
  </si>
  <si>
    <t xml:space="preserve">Sarfraz Nawaz Malik,  Mohsan Raza,  Muhammad Arif,  Saqib
Hussain
, Coefficients estimates of some subclasses of analytic functions related with conic domain, Analele Universitatii "Ovidius" Constanta - Seria Matematica, Volume 21, Issue 2, Pages 181–188, ISSN 1223-723X, September 2013 (http://www.degruyter.com/view/j/auom.2013.21.issue-2/auom-
2013-0031/auom-2013-0031.xml )
</t>
  </si>
  <si>
    <t>Zentralblaat MATH,  https://zbmath.org/journals/  (https://zbmath.org/journals/?q=se:00002173)</t>
  </si>
  <si>
    <t xml:space="preserve">Wasim Ul-Haq and Shahid Mahmood, Certain Properties of a Class
of Close-to-Convex Functions Related to Conic Domains, Abstract and Applied Analysis, ISSN 1085-3375,
Volume 2013 (2013), Article ID 847287, 6 pages, March, 
(http://www.hindawi.com/journals/aaa/2013/847287/abs/ )
</t>
  </si>
  <si>
    <t>Zentralblaat MATH,  https://zbmath.org/journals/  (https://zbmath.org/journals/?s=0&amp;c=100&amp;q=Abstract+and+Applied+Analysis)</t>
  </si>
  <si>
    <t>Mugur Acu, Irina Dorca, Shigeyoshi Owa</t>
  </si>
  <si>
    <t>ON SOME STARLIKE FUNCTIONS WITH NEGATIVE COEFFICIENTS, ACTA UNIVERSITATIS APULENSIS Special Issue-ICTAMI 2011,  pp. 101-112 (2011)</t>
  </si>
  <si>
    <t xml:space="preserve">Irina Dorca and Daniel Breaz,  Note on New General Integral
Operators of p-valent Functions, Bulletin of the Belgian Mathematical Society - Simon Stevin, ISSN 1370-1444, Volume 20, Number 1 (2013), 41-55, February (http://projecteuclid.org/euclid.bbms/1366306708)
</t>
  </si>
  <si>
    <t>Zentralblaat MATH,  https://zbmath.org/journals/  (https://zbmath.org/journals/?s=0&amp;c=100&amp;q=Bulletin+of+the+Belgian+Mathematical+Society+-+Simon+Stevin)</t>
  </si>
  <si>
    <t>Irina Dorca, Mugur Acu, Daniel Breaz</t>
  </si>
  <si>
    <t>Note on Neighborhoods of Some Classes of Analytic Functions with Negative Coefficients, ISRN Mathematical Analysis Volume 2011 (2011), Article ID 610549, 7 pages</t>
  </si>
  <si>
    <t>Daniel Hunyadi</t>
  </si>
  <si>
    <t>The Educational Semantic Web</t>
  </si>
  <si>
    <t xml:space="preserve">K. Palanivel,  S. Kuppuswami, Towards Service-Oriented Reference Model and Architecture to e-Learning Systems, International Journal of Emerging Trends &amp; Technology in Computer Science (IJETTCS), Volume 3, Issue 4, July-August 2014, ISSN 2278-6856, pg.146-155 </t>
  </si>
  <si>
    <t>http://www.ijettcs.org/Volume3Issue4/IJETTCS-2014-08-01-78.</t>
  </si>
  <si>
    <t>Pedagogical resources management for e-learning</t>
  </si>
  <si>
    <t>IOSEF SEDIVY, JAN CHROMY, STEPAN HUBALOVSKY, KATERINA SEDIVA, Research of web tools and mobile devices in education, Recent Advances in Computer Engineering, Communications and Information Technology, ISBN: 978-960-474-361-2, pg.231-235</t>
  </si>
  <si>
    <t>http://www.wseas.us/e-library/conferences/2014/Tenerife/INFORM/INFORM-33.pdf</t>
  </si>
  <si>
    <t>Performance Comparison of Apriori and FP-Growth Algorithms in Generating Association Rules</t>
  </si>
  <si>
    <t xml:space="preserve">Mrs.K.Jayavani,  Dr.G.M.Kadhar Nawaz, Surveillance of Efficient Algorithms for Mining Frequent Itemsets and Closed frequent itemsets, INTERNATIONAL JOURNAL OF INFORMATIVE &amp; FUTURISTIC RESEARCH An Enlightening Online, Open Access, Refereed &amp; Indexed International Journal of Multidisciplinary Research, Volume 1, Issue 11, July 2014, pg.174-183  </t>
  </si>
  <si>
    <t xml:space="preserve"> Xiao Qin, Ramoza Ahsan, Xika Lin, Elke A. Rundensteiner, Matthew O. Ward, iPARAS: Incremental Construction of Parameter Space for Online Association Mining, Journal of Machine Learning Research, Workshop and Conference Proceedings, Volume  36,. pg. 149-165, August 2014</t>
  </si>
  <si>
    <t xml:space="preserve">http://jmlr.org/proceedings/papers/v36/qin14.pdf </t>
  </si>
  <si>
    <t>Logeswari T, Valarmathi N, Sangeetha A and Masilamani M. Article: Analysis of Traditional and Enhanced Apriori Algorithms in Association Rule Mining, International Journal of Computer Applications 87(19):4-8, February 2014. Published by Foundation of Computer Science, New York, USA</t>
  </si>
  <si>
    <t xml:space="preserve">http://research.ijcaonline.org/volume87/number19/pxc3893820.pdf </t>
  </si>
  <si>
    <t>Ana Maria Acu, H. Gonska (Universitatea Duisburg Essen, Germania), I. Rasa</t>
  </si>
  <si>
    <t>Grüss-type and Ostrowski-type inequalities in approximation theory,Ukrainian Mathematical Journal, volume 63, issue 6, year 2011, pp. 843 – 864</t>
  </si>
  <si>
    <t xml:space="preserve"> Nicuşor Minculete,  Loredana Ciurdariu, A generalized form of Grüss type inequality and other integral inequalities, Journal of Inequalities and Applications 2014, 2014:119 </t>
  </si>
  <si>
    <t>http://isiknowledge.com</t>
  </si>
  <si>
    <t>Heiner Gonska, Ioan Raşa, Maria-Daniela Rusu, Chebyshev-Grüss-type inequalities via discrete oscillations, Bul Acad. Stiinte Repub. Mold. Mat. 2014, Number 1, 63–89</t>
  </si>
  <si>
    <t>http://www.ams.org/mathscinet/; https://zbmath.org/; http://www.scopus.com/search/form/authorFreeLookup.url</t>
  </si>
  <si>
    <t>G. Boitor, A. Fratila, L. Stanciu, A. Pitic, A.M. Acu</t>
  </si>
  <si>
    <t>Socio-economic factors and hygienic food-illness involved in determining dental caries of 12-yearold children in rural and urban area., Revista de cercetare si interventie sociala, 33, 167-177, 2011</t>
  </si>
  <si>
    <t xml:space="preserve"> Yunes Jahani, Mohammad R. Eshraghian, Abbas R. Foroushani, Keramat Nourijelyani, Kazem Mohammad1, Arash Shahravan, Mahin Alam, Effect of socio-demographic status on dental caries in pupils by using a multilevel hurdle model,Health ,  Vol.5, No.7, 1110-1116 (2013)</t>
  </si>
  <si>
    <t xml:space="preserve"> Ristya Widi E Yani, Kuntoro , Darmawan Setijanto, The Toddlers’ Caries in Urban and Rural Area, International Journal of Maternal and Child Health, IJMCH 2014, 2(4):128-131</t>
  </si>
  <si>
    <t xml:space="preserve"> http://www.worldcat.org/search?qt=worldcat_org_all&amp;q=2330-3417; http://search.crossref.org/?q=2330-3417;  http://scholar.google.com/scholar?q=10.12966/ijmch;http://www.jgateplus.com/</t>
  </si>
  <si>
    <t xml:space="preserve"> A. Rafiq(Lahore Leads University, Pakistan), Q.Shahbaz(COMSATS Institute of Information Technology, Pakistan), Ana Maria Acu</t>
  </si>
  <si>
    <t>The generalized Cebysev type nequality, Sci. Stud. Res. Ser. Math. Inform. 19, 1(2009), 195-200</t>
  </si>
  <si>
    <t xml:space="preserve"> P.Cerone, S.S. Dragomir, Some new Ostrowski type bouds for Cebysev functional and applications, Journal Mathematical Inequality Volume 8, Number 1 (2014), 159–170 </t>
  </si>
  <si>
    <t>Ana Maria Acu, Daniel Florin Sofonea</t>
  </si>
  <si>
    <t>Some numerical integration methods based on interpolation polynomials, Carpathian J., 29(2013), No. 1, pg.1-8.</t>
  </si>
  <si>
    <t xml:space="preserve"> D. Bărbosu, G. Ardelean, The Bernstein quadrature formula revised,  Carpathian J., No.3, 2014, 275 - 282 </t>
  </si>
  <si>
    <t xml:space="preserve"> Ana Maria Acu, Daniel Florin Sofonea</t>
  </si>
  <si>
    <t xml:space="preserve">On an inequality of Ostrowski type, Journal of Science and Arts, No. 3(16), pp. 281-287, 2011 </t>
  </si>
  <si>
    <t xml:space="preserve"> S.S. Dragomir, Refinements of the Ostrowski inequality in terms of the cumulative variation and applications, Analysis, Volume 34, Issue 2,2014,  pp. 223–240</t>
  </si>
  <si>
    <t xml:space="preserve"> S.S. Dragomir, Power Pompeiu’s type inequalities for absolutely continuous functions with applications to Ostrowski ‘s inequalities, Studia Mathematica 59(2014), No. 2, 131–140</t>
  </si>
  <si>
    <t>http://www.ams.org/mathscinet/; https://zbmath.org/</t>
  </si>
  <si>
    <t xml:space="preserve"> S.S. Dragomir, Another Ostrowski type inequality via Pompeiu’s mean value theorm , General Mathematics, Vol. 21, No. 3  (2013), 3-15</t>
  </si>
  <si>
    <t xml:space="preserve"> Silvestru Sever Dragomir, Inequalities for the Riemann-Stieltjes integral of product integrators with applications, J. Korean Math. Soc. 51 (2014), No. 4, pp. 791–815</t>
  </si>
  <si>
    <t xml:space="preserve"> S.S. Dragomir, Inequalities of Pompeiu’s type for absolutely continuous functions with applications to Ostrowski’s inequality, Acta Mathematica Academiae Paedagogicae Nyıregyhaziensis, 30 (2014), 43–52.</t>
  </si>
  <si>
    <t>http://doaj.org/</t>
  </si>
  <si>
    <t>Ion Marian Olaru, Adrian Branga, Anca Oprea</t>
  </si>
  <si>
    <t>Common fixed point results in b-cone metric spaces over topological vector spaces, General Mathematics, ISSN 1221-5023, vol. 20, no. 1, pp 57–67, 2012.</t>
  </si>
  <si>
    <t xml:space="preserve">Lu Shi, Shaoyuan Xu, Common fixed point theorems for two weakly compatible self-mappings in cone b-metric spaces, Fixed Point Theory and Applications, ISSN 1687-1812, vol. 2013, no. May, id 120, 2013. </t>
  </si>
  <si>
    <t>www.isiknowledge.com</t>
  </si>
  <si>
    <t>Ion Marian Olaru, Adrian Branga</t>
  </si>
  <si>
    <t xml:space="preserve">Common fixed point results in b-K-metric spaces, General Mathematics, ISSN 1221-5023, vol. 19, no. 4, pp 51-59, 2011. </t>
  </si>
  <si>
    <t xml:space="preserve">S. K. Tiwari, Mrs. Rita Pal, R. P. Dubey, Generalization of fixed point theorems in cone b-metric spaces, International Journal of Mathematical Archive, ISSN 2229-5046, vol. 5, no. 5, pp 115-122, 2014. </t>
  </si>
  <si>
    <t>www.zbmath.org</t>
  </si>
  <si>
    <t>Pankaj Kumar Mishra, Shweta Sachdeva, S. K. Banerjee, Some fixed point theorems in b-metric space, Turkish Journal of Analysis and Number Theory, ISSN 2333-1100, vol. 2, no. 1, pp 19-22, 2014.</t>
  </si>
  <si>
    <t>Ognean Mihai, Ognean Claudia Felicia, Bucur Amelia</t>
  </si>
  <si>
    <t>http://pubs.acs.org/doi/abs/10.1021/jf502315g Indexed/Abstracted in: CAS, SCOPUS, Proquest, British Library, PubMed, CABI, Ovid, Web of Science, and SwetsWise.</t>
  </si>
  <si>
    <t xml:space="preserve">Bucur Amelia, Bonilla Jose Lopez and Robes M.B.( Instituto Politécnico Nacional, México)  </t>
  </si>
  <si>
    <t>http://infoscicomp.com/yahoo_site_admin/assets/docs/1_ISC-24-V2014N1.8004732.pdf  http://www.ebscohost.com/</t>
  </si>
  <si>
    <t>Posinormality versus hyponormality for Cesaro operators, General Mathematics,vol.11,nr. 1-2,pag.33-46,Sibiu, 2003</t>
  </si>
  <si>
    <t>http://dx.doi.org/10.12988/imf.2014.4229</t>
  </si>
  <si>
    <t>Web of Science https://apps.webofknowledge.com/full_record.do?product=UA&amp;search_mode=GeneralSearch&amp;qid=3&amp;SID=N2sOBzjh3VzQS8SSg2a&amp;page=1&amp;doc=5</t>
  </si>
  <si>
    <t>On some  α-convex functions, Int. J. Open Problems Comput. Sci. Math., Vol. 1, No. 1, June 2008</t>
  </si>
  <si>
    <t>F.M. Al-Oboudi, Generalized uniformlz close-to-convex functions of order γ and type β, Hacettepe Journal of Mathematics and Statistics, ISSN 1303 5010, Volume 43(2), 2014, April, 173-182 (http://www.hjms.hacettepe.edu.tr/uploads/5e844c83-0b59-474c-9130-f97445445357.pdf#page=31)</t>
  </si>
  <si>
    <r>
      <t>Björkman Johanna, Kardebo Julia, Persson Torill,</t>
    </r>
    <r>
      <rPr>
        <i/>
        <sz val="11"/>
        <rFont val="Arial"/>
        <family val="2"/>
      </rPr>
      <t xml:space="preserve"> "Att studera varumärken utifrån profil,image och identitet : En komparativ fallstudie av Tallink Silja AB och Viking Line AB",</t>
    </r>
    <r>
      <rPr>
        <sz val="11"/>
        <rFont val="Arial"/>
        <family val="2"/>
      </rPr>
      <t xml:space="preserve"> Digitala Vetenskapliga Arkivet, septembrie 2014</t>
    </r>
  </si>
  <si>
    <r>
      <t xml:space="preserve">Andreia Fernandes Ramos, </t>
    </r>
    <r>
      <rPr>
        <i/>
        <sz val="11"/>
        <rFont val="Arial"/>
        <family val="2"/>
      </rPr>
      <t xml:space="preserve">"As implicações dos sentimentos das pessoas
no modelo de brand equity", </t>
    </r>
    <r>
      <rPr>
        <sz val="11"/>
        <rFont val="Arial"/>
        <family val="2"/>
      </rPr>
      <t>Repositorio Comum, iunie 2014</t>
    </r>
  </si>
  <si>
    <r>
      <t xml:space="preserve">Art Harper, </t>
    </r>
    <r>
      <rPr>
        <i/>
        <sz val="11"/>
        <rFont val="Arial"/>
        <family val="2"/>
      </rPr>
      <t xml:space="preserve">"Case Study of the Impact on Businesses and Society by Mobile Contactless Card Technology", </t>
    </r>
    <r>
      <rPr>
        <sz val="11"/>
        <rFont val="Arial"/>
        <family val="2"/>
      </rPr>
      <t>3646822, octombrie 2014</t>
    </r>
  </si>
  <si>
    <r>
      <t xml:space="preserve">Alma Pentescu, Mihai Orzan, Cristian Dragos Stefanescu, Olguta Orzan, </t>
    </r>
    <r>
      <rPr>
        <i/>
        <sz val="11"/>
        <rFont val="Arial"/>
        <family val="2"/>
      </rPr>
      <t>"Modelling Patient Satisfaction in Healthcare",</t>
    </r>
    <r>
      <rPr>
        <sz val="11"/>
        <rFont val="Arial"/>
        <family val="2"/>
      </rPr>
      <t>Journal of ECONOMIC COMPUTATION AND ECONOMIC CYBERNETICS STUDIES AND RESEARCH, 1842–3264, 4/2014</t>
    </r>
  </si>
  <si>
    <r>
      <t>(2008). Searching for new paradigms in a globalized world: business ethics as a management strategy. </t>
    </r>
    <r>
      <rPr>
        <i/>
        <sz val="11"/>
        <rFont val="Arial"/>
        <family val="2"/>
      </rPr>
      <t>Journal of Business Economics and Management</t>
    </r>
    <r>
      <rPr>
        <sz val="11"/>
        <rFont val="Arial"/>
        <family val="2"/>
      </rPr>
      <t>, </t>
    </r>
    <r>
      <rPr>
        <i/>
        <sz val="11"/>
        <rFont val="Arial"/>
        <family val="2"/>
      </rPr>
      <t>9</t>
    </r>
    <r>
      <rPr>
        <sz val="11"/>
        <rFont val="Arial"/>
        <family val="2"/>
      </rPr>
      <t>(2), 161-165.</t>
    </r>
  </si>
  <si>
    <r>
      <t>(2010). National competitiveness between concept and reality. Some insights for Romania. </t>
    </r>
    <r>
      <rPr>
        <i/>
        <sz val="11"/>
        <rFont val="Arial"/>
        <family val="2"/>
      </rPr>
      <t>Revista Economica</t>
    </r>
    <r>
      <rPr>
        <sz val="11"/>
        <rFont val="Arial"/>
        <family val="2"/>
      </rPr>
      <t>, </t>
    </r>
    <r>
      <rPr>
        <i/>
        <sz val="11"/>
        <rFont val="Arial"/>
        <family val="2"/>
      </rPr>
      <t>49</t>
    </r>
    <r>
      <rPr>
        <sz val="11"/>
        <rFont val="Arial"/>
        <family val="2"/>
      </rPr>
      <t>(1-2), 59-72.</t>
    </r>
  </si>
  <si>
    <r>
      <t>Elkhouly, S. M. E., &amp; Amer, M. G. (2014, January). Competitiveness, Human Rights and, Freedom. In </t>
    </r>
    <r>
      <rPr>
        <i/>
        <sz val="11"/>
        <rFont val="Arial"/>
        <family val="2"/>
      </rPr>
      <t>Competition Forum</t>
    </r>
    <r>
      <rPr>
        <sz val="11"/>
        <rFont val="Arial"/>
        <family val="2"/>
      </rPr>
      <t> (Vol. 12, No. 1, p. 217). American Society for Competitiveness.</t>
    </r>
  </si>
  <si>
    <r>
      <t>(2009). Competency-Based Management and Global Competencies–Challenges for Firm Strategic Management.</t>
    </r>
    <r>
      <rPr>
        <i/>
        <sz val="11"/>
        <rFont val="Arial"/>
        <family val="2"/>
      </rPr>
      <t>International Review of Business Research Papers</t>
    </r>
    <r>
      <rPr>
        <sz val="11"/>
        <rFont val="Arial"/>
        <family val="2"/>
      </rPr>
      <t>, </t>
    </r>
    <r>
      <rPr>
        <i/>
        <sz val="11"/>
        <rFont val="Arial"/>
        <family val="2"/>
      </rPr>
      <t>5</t>
    </r>
    <r>
      <rPr>
        <sz val="11"/>
        <rFont val="Arial"/>
        <family val="2"/>
      </rPr>
      <t>(4), 114-122.</t>
    </r>
  </si>
  <si>
    <r>
      <t>Promrach, P., &amp; Ussahawanitchakit, P. (2014). ORGANIZATIONAL KNOWLEDGE CREATIVITY AND ORGANIZATIONAL PROFIT: AN EMPIRICAL INVESTIGATION OF SOFTWARE BUSINESSES IN THAILAND.</t>
    </r>
    <r>
      <rPr>
        <i/>
        <sz val="11"/>
        <rFont val="Arial"/>
        <family val="2"/>
      </rPr>
      <t>Journal of the Academy of Business &amp; Economics</t>
    </r>
    <r>
      <rPr>
        <sz val="11"/>
        <rFont val="Arial"/>
        <family val="2"/>
      </rPr>
      <t>, </t>
    </r>
    <r>
      <rPr>
        <i/>
        <sz val="11"/>
        <rFont val="Arial"/>
        <family val="2"/>
      </rPr>
      <t>14</t>
    </r>
    <r>
      <rPr>
        <sz val="11"/>
        <rFont val="Arial"/>
        <family val="2"/>
      </rPr>
      <t>(2).</t>
    </r>
  </si>
  <si>
    <r>
      <t>(2011). A Du Pont Analysis of the 20 Most Profitable Companies in the World. </t>
    </r>
    <r>
      <rPr>
        <i/>
        <sz val="11"/>
        <rFont val="Arial"/>
        <family val="2"/>
      </rPr>
      <t>Group</t>
    </r>
    <r>
      <rPr>
        <sz val="11"/>
        <rFont val="Arial"/>
        <family val="2"/>
      </rPr>
      <t>, </t>
    </r>
    <r>
      <rPr>
        <i/>
        <sz val="11"/>
        <rFont val="Arial"/>
        <family val="2"/>
      </rPr>
      <t>13</t>
    </r>
    <r>
      <rPr>
        <sz val="11"/>
        <rFont val="Arial"/>
        <family val="2"/>
      </rPr>
      <t>(1.58), 18-93.</t>
    </r>
  </si>
  <si>
    <t xml:space="preserve"> Vişeu River and some tributaries ecological assessment based on macroinvertebrate communities (Maramureş, Romania), Transylv. Rev. Syst. Ecol. Res., Vol. 5 – The Maramureş Mountains Nature Park, pp. 165-182, 2008</t>
  </si>
  <si>
    <r>
      <t xml:space="preserve">Juler, C.,  </t>
    </r>
    <r>
      <rPr>
        <i/>
        <sz val="11"/>
        <rFont val="Arial"/>
        <family val="2"/>
      </rPr>
      <t>După coada oilor: long-distance transhumance and its survival in Romania.</t>
    </r>
    <r>
      <rPr>
        <sz val="11"/>
        <rFont val="Arial"/>
        <family val="2"/>
      </rPr>
      <t xml:space="preserve"> Pastoralism: Research, Policy and Practice, 4(1), 4. doi:10.1186/2041-7136-4-4, ISSN: 2041-7136, 2014</t>
    </r>
  </si>
  <si>
    <r>
      <t>http://www.ijifr.com/pdfsave/30-07-2014511JULY-E11-041.pdf</t>
    </r>
    <r>
      <rPr>
        <sz val="11"/>
        <rFont val="Arial"/>
        <family val="2"/>
      </rPr>
      <t xml:space="preserve"> </t>
    </r>
  </si>
  <si>
    <t xml:space="preserve">a.       Mircea Mușan, Ionela Maniu, Extracting associations rules with FP-growth and apriori from commercial transactions, “OVIDIUS“ UNIVERSITY ANNALS - CONSTANTZA SERIES: CIVIL ENGINEERING, pp. 151-162, October 2014, ISSN 1584-5990 (CNCSIS B+). </t>
  </si>
  <si>
    <r>
      <rPr>
        <i/>
        <sz val="11"/>
        <rFont val="Arial"/>
        <family val="2"/>
      </rPr>
      <t>Rheological Effects of Some Xylanase on Doughs from High and Low Extraction Flours</t>
    </r>
    <r>
      <rPr>
        <sz val="11"/>
        <rFont val="Arial"/>
        <family val="2"/>
      </rPr>
      <t xml:space="preserve">, Procedia Food Science, vol 1., 2011, pp.308-314 </t>
    </r>
  </si>
  <si>
    <r>
      <t xml:space="preserve">Jeroen Snelders, Emmie Dornez, Jan A. Delcour Christophe M. Courtin (Laboratory of Food Chemistry and Biochemistry &amp; Leuven Food Science and Nutrition Research Centre, Belgium), </t>
    </r>
    <r>
      <rPr>
        <i/>
        <sz val="11"/>
        <rFont val="Arial"/>
        <family val="2"/>
      </rPr>
      <t>Impact of Wheat Bran Derived  Arabinoxylanoligosaccharides and Associated Ferulic Acid on Dough and Bread Properties</t>
    </r>
    <r>
      <rPr>
        <sz val="11"/>
        <rFont val="Arial"/>
        <family val="2"/>
      </rPr>
      <t>, J. Agric. Food Chem.(2013 Impact Factor: 3.107), ISSN:0021-8561 (Print) ; 1520-5118(Electronic) 62 (29), July 2014, pp. 7190–7199</t>
    </r>
  </si>
  <si>
    <r>
      <rPr>
        <i/>
        <sz val="11"/>
        <rFont val="Arial"/>
        <family val="2"/>
      </rPr>
      <t>On a generating function for the 
Hermite polynomials</t>
    </r>
    <r>
      <rPr>
        <sz val="11"/>
        <rFont val="Arial"/>
        <family val="2"/>
      </rPr>
      <t>, J. Sci. Res., 55, 2011, 173-175</t>
    </r>
  </si>
  <si>
    <r>
      <t xml:space="preserve">J. Moralesa(Universidad Autónoma Metropolitana-Azcapotzalco, México), G. Ovandoa(Universidad Autónoma Metropolitana-Azcapotzalco, México), J.H. Caltenco ( Instituto Politécnico Nacional, México)  and J. López-Bonilla( Instituto Politécnico Nacional, México) , </t>
    </r>
    <r>
      <rPr>
        <i/>
        <sz val="11"/>
        <rFont val="Arial"/>
        <family val="2"/>
      </rPr>
      <t xml:space="preserve">On an Iterative Method to Solve 2th Order 
Homogeneous Linear Differential Equations, </t>
    </r>
    <r>
      <rPr>
        <sz val="11"/>
        <rFont val="Arial"/>
        <family val="2"/>
      </rPr>
      <t>No.1, Information Sciences and Computing, ISSN 1913-8989 (Print) ISSN 1913-8997 (Online), 2014, 8 pagini, Available online at http://www.infoscicomp.com/</t>
    </r>
  </si>
  <si>
    <r>
      <t xml:space="preserve">Sidi Hamidou Jah(Department of Mathematics, College of Science Qassim University, Saudi Arabia), </t>
    </r>
    <r>
      <rPr>
        <i/>
        <sz val="11"/>
        <rFont val="Arial"/>
        <family val="2"/>
      </rPr>
      <t>Positive-Normal Operators in Semi-Hilbertian Space,</t>
    </r>
    <r>
      <rPr>
        <sz val="11"/>
        <rFont val="Arial"/>
        <family val="2"/>
      </rPr>
      <t xml:space="preserve">International Mathematical Forum, ISSN 1312-7594 (print) ISSN 1314-7536 (online) Vol. 9, No.11, 2014, pp.533 - 559
HIKARI Ltd, www.m-hikari.com
</t>
    </r>
  </si>
  <si>
    <t>Zaharie Nicoleta</t>
  </si>
  <si>
    <t>Campionatul Naţional Universitar de Judo</t>
  </si>
  <si>
    <t>ULBS – Facultatea de Ştiinţe</t>
  </si>
  <si>
    <t>newsletter.ulbsibiu.ro/campionatul-national-universitar-de-judo</t>
  </si>
  <si>
    <t>Todor Raul</t>
  </si>
  <si>
    <t>Finala Campionatului National Universitar de Judo, Sibiu, 15 - 16 mai 2014</t>
  </si>
  <si>
    <t>Colectivul de Educaţie Fizică şi Sport al Universităţii"Lucian Blaga" din Sibiu</t>
  </si>
  <si>
    <t>http://www.ulbsibiu.ro/ro/stiri/news.php?news_id=2282</t>
  </si>
  <si>
    <t>Hulpus Alexandru</t>
  </si>
  <si>
    <t xml:space="preserve">Cupa Student Smart, Sibiu, 19 - 20 noiembrie 2014 </t>
  </si>
  <si>
    <t>Colectivul de Educaţie Fizică şi Sport al Universităţii"Lucian Blaga" din Sibiu; Manager proiect</t>
  </si>
  <si>
    <t>Campionatul Național Universitar de Judo</t>
  </si>
  <si>
    <t xml:space="preserve">„Crosul Tineretului” . </t>
  </si>
  <si>
    <t xml:space="preserve">Ministerul Tineretului şi Sportului prin Direcţia judeteana pentru Sport şi Tineret  Sibiu, în parteneriat cu  Universitatea Lucian Blaga Sibiu- colectivul de Educatie Fizica </t>
  </si>
  <si>
    <t>http://stiinte.ulbsibiu.ro/pdf/crosul.pdf</t>
  </si>
  <si>
    <t>Finala Campionatului Național Universitar de Judo, Sibiu</t>
  </si>
  <si>
    <t>Univ. ”Lucian Blaga” din Sibiu</t>
  </si>
  <si>
    <t>http://newsletter.ulbsibiu.ro/campionatul-national-universitar-de-judo-1375.html</t>
  </si>
  <si>
    <t>Hăşmăşan Ioan</t>
  </si>
  <si>
    <t>Pomohaci Puiu Marcel</t>
  </si>
  <si>
    <t>Ministerul Educației și Cercetării, Universitatea "Lucian Blaga" din Sibiu</t>
  </si>
  <si>
    <t>Cupa "Student Smart"</t>
  </si>
  <si>
    <t>Universitatea "Lucian Blaga" din Sibiu</t>
  </si>
  <si>
    <t>Cupa "Primăverii"</t>
  </si>
  <si>
    <t>Sanislav Mihai</t>
  </si>
  <si>
    <t>Savu Olimpiu</t>
  </si>
  <si>
    <r>
      <t>24-34</t>
    </r>
    <r>
      <rPr>
        <sz val="11"/>
        <color indexed="12"/>
        <rFont val="Arial"/>
        <family val="2"/>
      </rPr>
      <t xml:space="preserve"> </t>
    </r>
  </si>
  <si>
    <r>
      <t xml:space="preserve">Minculete (Piko) Georgiana, </t>
    </r>
    <r>
      <rPr>
        <i/>
        <sz val="11"/>
        <rFont val="Arial"/>
        <family val="2"/>
      </rPr>
      <t>Balteș Nicolae</t>
    </r>
  </si>
  <si>
    <r>
      <t>Balteș Nicolae</t>
    </r>
    <r>
      <rPr>
        <sz val="11"/>
        <color indexed="8"/>
        <rFont val="Arial"/>
        <family val="2"/>
      </rPr>
      <t>, Dragoe Alexandra-Gabriela-Maria</t>
    </r>
  </si>
  <si>
    <r>
      <t>Nicolae Balteş</t>
    </r>
    <r>
      <rPr>
        <sz val="11"/>
        <color indexed="8"/>
        <rFont val="Arial"/>
        <family val="2"/>
      </rPr>
      <t>; Maria Daciana Rodean (Cozma);Georgiana Daniela Minculete (Piko)</t>
    </r>
  </si>
  <si>
    <r>
      <t>Baltes Nicolae</t>
    </r>
    <r>
      <rPr>
        <sz val="11"/>
        <color indexed="8"/>
        <rFont val="Arial"/>
        <family val="2"/>
      </rPr>
      <t>, Rodean (Cozma) Maria-Daciana</t>
    </r>
  </si>
  <si>
    <r>
      <t>Rodean (Cozma) Maria-Daciana,</t>
    </r>
    <r>
      <rPr>
        <i/>
        <sz val="11"/>
        <color indexed="8"/>
        <rFont val="Arial"/>
        <family val="2"/>
      </rPr>
      <t xml:space="preserve"> Baltes Nicolae</t>
    </r>
  </si>
  <si>
    <r>
      <t xml:space="preserve">Minculete (Piko) Georgiana, </t>
    </r>
    <r>
      <rPr>
        <i/>
        <sz val="11"/>
        <rFont val="Arial"/>
        <family val="2"/>
      </rPr>
      <t xml:space="preserve">Balteș Nicolae, </t>
    </r>
    <r>
      <rPr>
        <sz val="11"/>
        <rFont val="Arial"/>
        <family val="2"/>
      </rPr>
      <t>Rodean Maria</t>
    </r>
  </si>
  <si>
    <r>
      <t>Balteş Nicolae</t>
    </r>
    <r>
      <rPr>
        <sz val="11"/>
        <color indexed="8"/>
        <rFont val="Arial"/>
        <family val="2"/>
      </rPr>
      <t>; Minculete (Piko) Georgiana Daniela</t>
    </r>
  </si>
  <si>
    <r>
      <t>Nicolae Balteş</t>
    </r>
    <r>
      <rPr>
        <sz val="11"/>
        <color indexed="8"/>
        <rFont val="Arial"/>
        <family val="2"/>
      </rPr>
      <t>; Georgiana Daniela Minculete (Piko); Maria Daciana Rodean (Cozma)</t>
    </r>
  </si>
  <si>
    <t>Turul Ciclist al Sibiului</t>
  </si>
  <si>
    <t>Clubul Sportiv Sibiu Sport Project cu sprijinul Primăriei Sibiu şi a Consiliului Judeţean Sibiu</t>
  </si>
  <si>
    <t>www.ciclism.sibiu.ro</t>
  </si>
  <si>
    <t>Iulie</t>
  </si>
  <si>
    <t xml:space="preserve">ISI Thomson-Reuters Master Journal List, Pro-Quest, EBCSO, </t>
  </si>
  <si>
    <t>Editor Şef</t>
  </si>
  <si>
    <t>EBSCO, Ulrich</t>
  </si>
  <si>
    <t>http://www.brukenthalmuseum.ro/publicatii/01_3.htm</t>
  </si>
  <si>
    <t xml:space="preserve">Scopus, Zoological Records, EBSCO Host </t>
  </si>
  <si>
    <t>editor asociat (responsabil de număr)</t>
  </si>
  <si>
    <t>Acu Mugur</t>
  </si>
  <si>
    <t>Advances in Applied Mathematical Analysis</t>
  </si>
  <si>
    <t>http://www.ripublication.com/aama.htm</t>
  </si>
  <si>
    <t>Zentralblatt fur Mathematik ( http://www.zentralblatt-math.org/zbmath/journals/ ) si EBSCO ( http://www.ebscohost.com/titleLists/a9h-journals.htm )</t>
  </si>
  <si>
    <t xml:space="preserve">co-editor (editor asociat)  http://www.ripublication.com/editorial_board_of_aama.htm </t>
  </si>
  <si>
    <t>Sofonea Daniel Florin</t>
  </si>
  <si>
    <t>http://depmath.ulbsibiu.ro/genmath/index.html</t>
  </si>
  <si>
    <t>Zentralblatt Math, Mathematical Reviews</t>
  </si>
  <si>
    <t>editor sef*</t>
  </si>
  <si>
    <r>
      <t>The 8</t>
    </r>
    <r>
      <rPr>
        <vertAlign val="superscript"/>
        <sz val="11"/>
        <rFont val="Arial"/>
        <family val="2"/>
      </rPr>
      <t>th</t>
    </r>
    <r>
      <rPr>
        <sz val="11"/>
        <rFont val="Arial"/>
        <family val="2"/>
      </rPr>
      <t xml:space="preserve"> Internatonal Conference on Management Economics and Accounting – ICMEA 2014 “Integrative approaches to a smart, sustainable and inclusive growth”</t>
    </r>
  </si>
  <si>
    <t>http://reviste.ulbsibiu.ro/actaoc/AOCVI2013Editors&amp;Reviewers.pdf</t>
  </si>
  <si>
    <t>Membru în comitetul ştiinţific</t>
  </si>
  <si>
    <t>Acta Zoologica Bulgarica</t>
  </si>
  <si>
    <t>http://www.acta-zoologica-bulgarica.eu/</t>
  </si>
  <si>
    <t>http://stiinte.ulbsibiu.ro/trser/trser16/psScientificalReviewers02.04.2014%20TRSER16.1%20(prepapers).pdf</t>
  </si>
  <si>
    <t>Bănăduc Angela</t>
  </si>
  <si>
    <t>The 40th IAD Conference, The Danube and Black Sea Region – Unique Environment
and Human Well Being Under Conditions
of Global Changes</t>
  </si>
  <si>
    <t>2014,</t>
  </si>
  <si>
    <t xml:space="preserve">www.iad40.org
</t>
  </si>
  <si>
    <t>http://www.ibiol.ro/zoology/board.htm</t>
  </si>
  <si>
    <t>Recenzor/ membru în comitetul ştiinţific</t>
  </si>
  <si>
    <t>Membru  în comitetul ştiinţific</t>
  </si>
  <si>
    <t>http://stiinte.ulbsibiu.ro/trser/</t>
  </si>
  <si>
    <t>Sofia, Bulgaria</t>
  </si>
  <si>
    <t>www.iad40.org</t>
  </si>
  <si>
    <t>http://acta-zoologica-bulgarica.eu</t>
  </si>
  <si>
    <t xml:space="preserve">Recenzor </t>
  </si>
  <si>
    <t>14th Rodens et Spatium - International Conference on Rodent Biology, Lisabona.</t>
  </si>
  <si>
    <t>iulie-august</t>
  </si>
  <si>
    <t>http://rslisbon2014.wix.com/conference</t>
  </si>
  <si>
    <t>Journal of nanoparticle research</t>
  </si>
  <si>
    <t>http://www.springer.com/materials/nanotechnology/journal/11051</t>
  </si>
  <si>
    <t>Materials science and engineering-B</t>
  </si>
  <si>
    <t>http://ees.elsevier.com/msb/default.asp</t>
  </si>
  <si>
    <t>Optical Engineering</t>
  </si>
  <si>
    <t>http://spie.org/x867.xml</t>
  </si>
  <si>
    <t>Measurement Science Review</t>
  </si>
  <si>
    <t>http://www.measurement.sk/</t>
  </si>
  <si>
    <t>Optics Express</t>
  </si>
  <si>
    <t>http://www.opticsinfobase.org/oe/home.cfm</t>
  </si>
  <si>
    <t>The 3rd Global Conference on Materials Science and Engineering (CMSE 2014).</t>
  </si>
  <si>
    <t>http://www.cmseconf.org/</t>
  </si>
  <si>
    <t xml:space="preserve">Acta Zoologica Academiae Scientiarum Hungaricae. </t>
  </si>
  <si>
    <t>http://actazool.nhmus.hu/</t>
  </si>
  <si>
    <t>recenzor lucrare  - Čiliak, M., Čejka, T. and Šteffek, J. - Stream driftwood assessment: a robust tool for ecofaunistic malacological survey (referat: aprilie 2014).</t>
  </si>
  <si>
    <t>Acta Oecologica</t>
  </si>
  <si>
    <t>http://www.journals.elsevier.com/acta-oecologica/</t>
  </si>
  <si>
    <t>International Journal of Open Problems in Computer Sciences and Mathematics</t>
  </si>
  <si>
    <t xml:space="preserve">http://www.emis.de/journals/IJOPCM/ </t>
  </si>
  <si>
    <t>Membru in comitetul stiintific (Editor)  http://www.i-csrs.org/index.php?option=com_content&amp;view=article&amp;id=108&amp;Itemid=87 (nr total editori din tara 4)</t>
  </si>
  <si>
    <t>Advances in Difference Equations</t>
  </si>
  <si>
    <t>Martie, Septembrie</t>
  </si>
  <si>
    <t xml:space="preserve">http://www.advancesindifferenceequations.com/ </t>
  </si>
  <si>
    <t>British Journal of Mathematics &amp; Computer Science</t>
  </si>
  <si>
    <t xml:space="preserve">Martie </t>
  </si>
  <si>
    <t>http://www.sciencedomain.org/journal-home.php?id=6</t>
  </si>
  <si>
    <t>Creative Mathematics and Informatics</t>
  </si>
  <si>
    <t>http://semn.ubm.ro/cmi</t>
  </si>
  <si>
    <t>FILOMAT</t>
  </si>
  <si>
    <t>Februarie, Noiembrie</t>
  </si>
  <si>
    <t>http://journal.pmf.ni.ac.rs/filomat/filomat</t>
  </si>
  <si>
    <t>General Mathematics Notes</t>
  </si>
  <si>
    <t xml:space="preserve">Februarie </t>
  </si>
  <si>
    <t>http://www.geman.in</t>
  </si>
  <si>
    <t>Journal of the Egyptian Mathematical Society</t>
  </si>
  <si>
    <t>http://ees.elsevier.com/joems</t>
  </si>
  <si>
    <t>Transylvanian Journal of Mathematics and Mechanics</t>
  </si>
  <si>
    <t>http://tjmm.edyropress.ro/</t>
  </si>
  <si>
    <t>Martie, Noiembrie</t>
  </si>
  <si>
    <t>Zentralblatt fur Mathematik</t>
  </si>
  <si>
    <t>Aprilie, Iunie, Septembrie, Noiembrie</t>
  </si>
  <si>
    <t xml:space="preserve">http://www.zentralblatt-math.org </t>
  </si>
  <si>
    <t>Recenzor (Multiple recenzii. De exemplu DE062910357, DE061869078)</t>
  </si>
  <si>
    <t>GFTA 2014, Oradea, Romania</t>
  </si>
  <si>
    <t>http://www.facultatea-stiinte-oradea.ro/evenimente/GFTA2014/committees</t>
  </si>
  <si>
    <t>Membru in comitetul international stiintific (nr total membrii din tara 7)</t>
  </si>
  <si>
    <t>Hunyadi Ioan Daniel</t>
  </si>
  <si>
    <t>Fourth International Students Conference on Informatics “Imagination, Creativity, Design, Development”, 15-17 mai 2014, Sibiu, Romania</t>
  </si>
  <si>
    <t>http://conferences.ulbsibiu.ro/icdd/2014</t>
  </si>
  <si>
    <t>Membru in comitetul stiintific</t>
  </si>
  <si>
    <t xml:space="preserve">International Journal of E-Business Development </t>
  </si>
  <si>
    <t>http://www.academicpub.org/ijed/</t>
  </si>
  <si>
    <t xml:space="preserve">International Journal of Computer and Information </t>
  </si>
  <si>
    <t>http://www.ijcit.com</t>
  </si>
  <si>
    <t xml:space="preserve">Journal of Algorithms and Optimization </t>
  </si>
  <si>
    <t>http://www.academicpub.org/jao/</t>
  </si>
  <si>
    <t xml:space="preserve">Computer Technology and Application </t>
  </si>
  <si>
    <t>http://www.davidpublishing.com/journals_info.asp?jId=1611</t>
  </si>
  <si>
    <t xml:space="preserve">International Journal of Data Mining, Modelling and Management </t>
  </si>
  <si>
    <t>http://www.inderscience.com/jhome.php?jcode=ijdmmm</t>
  </si>
  <si>
    <t xml:space="preserve">International Journal of Computer Science and Artificial Intelligence </t>
  </si>
  <si>
    <t>http://www.jcsai.org/</t>
  </si>
  <si>
    <t>International Journal of Modern Education Research</t>
  </si>
  <si>
    <t xml:space="preserve">http://www.aascit.org/journal/ijmer </t>
  </si>
  <si>
    <t xml:space="preserve">Asian Journal of Applied Sciences </t>
  </si>
  <si>
    <t xml:space="preserve">http://www.ajouronline.com/index.php?journal=AJAS </t>
  </si>
  <si>
    <t xml:space="preserve">Asian Journal of Computer and Information Systems </t>
  </si>
  <si>
    <t xml:space="preserve">http://www.ajouronline.com/index.php?journal=AJCIS </t>
  </si>
  <si>
    <t xml:space="preserve">American Journal of Computation, Communication and Control </t>
  </si>
  <si>
    <t xml:space="preserve">http://www.aascit.org/journal/ajccc </t>
  </si>
  <si>
    <t xml:space="preserve">American Journal of Computer Science and Information Engineering </t>
  </si>
  <si>
    <t xml:space="preserve">http://www.aascit.org/journal/ajcsie </t>
  </si>
  <si>
    <t xml:space="preserve">Asian Journal of Education and e-Learning </t>
  </si>
  <si>
    <t xml:space="preserve">http://www.ajouronline.com/index.php?journal=AJEEL </t>
  </si>
  <si>
    <t>International Journal of Advanced Research in Artificial Intelligence </t>
  </si>
  <si>
    <t xml:space="preserve">http://www.thesai.org/Publications/IJARAI </t>
  </si>
  <si>
    <t xml:space="preserve">International Journal of Education and Research </t>
  </si>
  <si>
    <t>http://www.ijern.com/Editorial-Board.php</t>
  </si>
  <si>
    <t>The International Conference on Smart Electronics and Communication</t>
  </si>
  <si>
    <t>http://www.secconf.org/organizingCommittee.html</t>
  </si>
  <si>
    <t>WSEAS Transactions on Computers</t>
  </si>
  <si>
    <t>http://wseas.org/wseas/cms.action?id=4026</t>
  </si>
  <si>
    <t>WSEAS Transactions on Communications</t>
  </si>
  <si>
    <t>http://wseas.org/wseas/cms.action?id=4021</t>
  </si>
  <si>
    <t>10th International Conference on Educational Technologies</t>
  </si>
  <si>
    <t>December</t>
  </si>
  <si>
    <t>http://www.wseas.org/cms.action?id=8205</t>
  </si>
  <si>
    <t>13th International Conference on Applications of Computer Engineering</t>
  </si>
  <si>
    <t>October</t>
  </si>
  <si>
    <t>http://www.wseas.org/cms.action?id=7778</t>
  </si>
  <si>
    <t>WSEAS Transactions on Information Science and Applications</t>
  </si>
  <si>
    <t>http://wseas.org/wseas/cms.action?id=4046</t>
  </si>
  <si>
    <t>3rd International Conference on Circuits, Systems, Communications, Computers and Applications </t>
  </si>
  <si>
    <t>http://naun.org/cms.action?id=7962</t>
  </si>
  <si>
    <t>5th European Conference of Computer Science</t>
  </si>
  <si>
    <t>http://naun.org/cms.action?id=8452</t>
  </si>
  <si>
    <t>13th International Conference on Telecommunications and Informatics</t>
  </si>
  <si>
    <t>http://www.wseas.org/cms.action?id=8176</t>
  </si>
  <si>
    <t>19th International Conference on Applied Mathematics</t>
  </si>
  <si>
    <t>http://www.wseas.org/cms.action?id=8157</t>
  </si>
  <si>
    <t>WSEAS Transactions on Advances in Engineering Education</t>
  </si>
  <si>
    <t>http://wseas.org/wseas/cms.action?id=4001</t>
  </si>
  <si>
    <t>International Journal of Advanced Information in Engineering and Technology</t>
  </si>
  <si>
    <t>http://ijaiet.com/index.php/editorial-board</t>
  </si>
  <si>
    <t>Membru in editorial board</t>
  </si>
  <si>
    <t>Acu Ana Maria</t>
  </si>
  <si>
    <t>http://www.zentralblatt-math.org/zbmath/</t>
  </si>
  <si>
    <t>http://www.ams.org/mr-database</t>
  </si>
  <si>
    <t>http://depmath.ulbsibiu.ro/genmath/</t>
  </si>
  <si>
    <t>Membru in Editorial Board</t>
  </si>
  <si>
    <t>ISST Journal of Mathematics &amp; Computer Sciences</t>
  </si>
  <si>
    <t>http://www.isst.org.in/index.php?ijmcs</t>
  </si>
  <si>
    <t>International Journal of Applied Mathematical Research</t>
  </si>
  <si>
    <t>http://www.sciencepubco.com/index.php/ijamr/about/editorialTeam</t>
  </si>
  <si>
    <t>Poincare Journal of Analysis and Applications</t>
  </si>
  <si>
    <t>http://www.pjaa.poincarepublishers.com/editorial-board/</t>
  </si>
  <si>
    <t>Journal of Advances in Applied &amp; Computational Mathematics</t>
  </si>
  <si>
    <t>http://www.avantipublishers.com/editorial-board-member-jaacm/</t>
  </si>
  <si>
    <t>Journal of Earth Engineering</t>
  </si>
  <si>
    <t>http://www.journalee.org/EditorialBoard</t>
  </si>
  <si>
    <t>Abstract and Applied Analysis</t>
  </si>
  <si>
    <t>http://www.hindawi.com/journals/aaa/</t>
  </si>
  <si>
    <t>http://www.journals.elsevier.com/applied-mathematics-and-computation/</t>
  </si>
  <si>
    <t>Carpathian Journal of Mathematics</t>
  </si>
  <si>
    <t>http://carpathian.ubm.ro/</t>
  </si>
  <si>
    <t xml:space="preserve">Creative Mathematics &amp; Informatics </t>
  </si>
  <si>
    <t>http://creative-mathematics.ubm.ro/</t>
  </si>
  <si>
    <t>Facta Universitatis</t>
  </si>
  <si>
    <t>http://casopisi.junis.ni.ac.rs/index.php/FUMathInf</t>
  </si>
  <si>
    <t>J Adv Math Stud</t>
  </si>
  <si>
    <t>http://journal.fairpartners.ro/</t>
  </si>
  <si>
    <t>Journal of Mathematical Inequalities</t>
  </si>
  <si>
    <t>http://jmi.ele-math.com/submission</t>
  </si>
  <si>
    <t>Studia Universitatis Babeş-Bolyai
Mathematica</t>
  </si>
  <si>
    <t>http://www.cs.ubbcluj.ro/~studia-m/</t>
  </si>
  <si>
    <t>Results in Mathematics</t>
  </si>
  <si>
    <t>http://www.springer.com/birkhauser/mathematics/journal/25</t>
  </si>
  <si>
    <t>Boncut Mioara</t>
  </si>
  <si>
    <t>Formamente - Rivista Internazionale di ricerca sul futuro digitale</t>
  </si>
  <si>
    <t>http://www.quideassociation.org</t>
  </si>
  <si>
    <t>http://depmath.ulbsibiu.ro/genmath</t>
  </si>
  <si>
    <t>ianuarie-decembrie</t>
  </si>
  <si>
    <t>Management of Sustainable Development(revistă)</t>
  </si>
  <si>
    <t>2008-prezent</t>
  </si>
  <si>
    <t>www.cedc.ro/pages/english/conference-and-journal/msd-journal.php</t>
  </si>
  <si>
    <t xml:space="preserve">Membru în comitetul ştiinţific. (http://www.cedc.ro/pages/english/conference-and-journal/msd-journal/editorial-board.php, număr total membrii în comitetul ştiinţific 40) </t>
  </si>
  <si>
    <t>General Mathematics Notes(revistă)</t>
  </si>
  <si>
    <t>2010-prezent</t>
  </si>
  <si>
    <t>http://www.emis.de/journals/GMN/home.html</t>
  </si>
  <si>
    <t>Recenzor(Articol recenzat: ID: GMN-514(II)114)                     !In general sunt cel putin doi recenzori la o lucrare, dar nu se cunosc unul pe celalalt, deci este imposibil de determinat daca au mai recenzat aceeasi lucrare(i) mai multi matematicieni din tara!</t>
  </si>
  <si>
    <t>Hindawi Publishing Corporation(Abstract and Applied Analysis)</t>
  </si>
  <si>
    <t>2010-present</t>
  </si>
  <si>
    <t>http://www.hindawi.com/countries/ro/reviewers/</t>
  </si>
  <si>
    <t>Membru în comitetrul de recenzori.</t>
  </si>
  <si>
    <t>Eugen Constantinescu</t>
  </si>
  <si>
    <t>Eugen Draghici</t>
  </si>
  <si>
    <t>Zentralblatt fuer Mathematik</t>
  </si>
  <si>
    <t>iunie, iulie, septembrie, octombrie, noiembrie 2014</t>
  </si>
  <si>
    <t>Recenzor (multiple recenzii; de exemplu DE061128498,DE062527773,DE062447841, etc…)</t>
  </si>
  <si>
    <t>Mathematical Rewiews</t>
  </si>
  <si>
    <t>mai, iunie</t>
  </si>
  <si>
    <t>Recenzor (cel putin 2 recenzii in 2014)</t>
  </si>
  <si>
    <t>Ralf Fabian</t>
  </si>
  <si>
    <t>Fourth International Students Conference on Informatics ICDD 2014 – Imagination, Creativity, Design and Development</t>
  </si>
  <si>
    <t>http://conferences.ulbsibiu.ro/icdd/2014/</t>
  </si>
  <si>
    <t>WSEAS</t>
  </si>
  <si>
    <t>http://www.wseas.org/cms.action?id=5321</t>
  </si>
  <si>
    <t>Girjoaba Adrian</t>
  </si>
  <si>
    <t>Membru,recenzor</t>
  </si>
  <si>
    <t>Mircea A. Muşan</t>
  </si>
  <si>
    <t>13th International Conference on Applications of Computer Engineering (ACE '14), Lisbon, Portugal</t>
  </si>
  <si>
    <t>octombrie (30) - noiembrie (1)</t>
  </si>
  <si>
    <t>WSEAS Transactions on Computers Journal</t>
  </si>
  <si>
    <t>Volume 13, 2014</t>
  </si>
  <si>
    <t>Print ISSN: 1109-2750
E-ISSN: 2224-2872
http://wseas.org/wseas/cms.action?id=7653</t>
  </si>
  <si>
    <t>WSEAS Transactions on Signal Processing Journal</t>
  </si>
  <si>
    <t>Volume 10, 2014</t>
  </si>
  <si>
    <t xml:space="preserve">Print ISSN: 1790-5052
E-ISSN: 2224-3488
http://wseas.org/wseas/cms.action?id=7663
</t>
  </si>
  <si>
    <t>American Journal of Computational Mathematics</t>
  </si>
  <si>
    <t>http://www.scirp.org/journal/ajcm/</t>
  </si>
  <si>
    <t>Membru Editorial Board</t>
  </si>
  <si>
    <t xml:space="preserve">Open Journal of Discrete Mathematics </t>
  </si>
  <si>
    <t>http://www.scirp.org/journal/ojdm/</t>
  </si>
  <si>
    <t>International Journal of Scientific and Innovative Mathematical Research</t>
  </si>
  <si>
    <t>http://www.arcjournals.org/ijsimr/ijsimr_home.php</t>
  </si>
  <si>
    <t>Current Advances in Mathematics</t>
  </si>
  <si>
    <t>http://www.vkingpub.com/HTML/Journal/CurrentAdvancesinMathematics_1557.html</t>
  </si>
  <si>
    <t xml:space="preserve">International Journal of Advances in Applied Mathematics and Mechanics </t>
  </si>
  <si>
    <t>http://www.ijaamm.com/</t>
  </si>
  <si>
    <t>Asia Pacific Journal of Mathematics</t>
  </si>
  <si>
    <t>http://apacific.org/index.php?journal=apjm</t>
  </si>
  <si>
    <t>Applied Mathematics and Sciences: An International Journal (MathSJ )</t>
  </si>
  <si>
    <t>dovada pdf</t>
  </si>
  <si>
    <t>International Journal of Applied Mathematics and Sciences</t>
  </si>
  <si>
    <t>http://wireilla.com/ms/ijams/editorial.html</t>
  </si>
  <si>
    <t>International Journal of Education</t>
  </si>
  <si>
    <t>http://airccse.org/journal/edu/index.html</t>
  </si>
  <si>
    <t>ZentralBlatt fur Mathematique, Reviewer number: 10402</t>
  </si>
  <si>
    <t>https://zbmath.org/reviewer-service/</t>
  </si>
  <si>
    <t>Mathematical review, Reviewer number: 072181</t>
  </si>
  <si>
    <t>http://www.ams.org/mresubs/index.html</t>
  </si>
  <si>
    <t>Journal of Scientific Research in Physical &amp; Mathematical Sciences (JSRPMS)</t>
  </si>
  <si>
    <t>http://www.jsrpms.com/</t>
  </si>
  <si>
    <t>Simian Dana</t>
  </si>
  <si>
    <t>Mathematical Reviews</t>
  </si>
  <si>
    <t>Review Number 063464</t>
  </si>
  <si>
    <t>"International Journal of Computational Complexity
and Intelligent Algorithms" - IJCSAI</t>
  </si>
  <si>
    <t>http://www.inderscience.com/jhome.php?jcode=ijccia</t>
  </si>
  <si>
    <t>Imagination, Creativity, Design, Development - Sibiu</t>
  </si>
  <si>
    <t>2014 Sibiu</t>
  </si>
  <si>
    <t>conferences/ulbsibiu.ro/icdd/2014</t>
  </si>
  <si>
    <t>membru in comitetul stiintific+recenzor</t>
  </si>
  <si>
    <t xml:space="preserve">3rd International Conference on Applied and Computational Mathematics- ICAMCM 14 </t>
  </si>
  <si>
    <t>2014 - Geneva</t>
  </si>
  <si>
    <t>http://www.wseas.org/cms.action?id=8385</t>
  </si>
  <si>
    <t>membru in comitetul stiintific +recenzor</t>
  </si>
  <si>
    <t xml:space="preserve">WSEAS Transactions on Computers Journal  </t>
  </si>
  <si>
    <t>http://www.wseas.org/</t>
  </si>
  <si>
    <t>16th International Conference on Automatic Control, Modelling &amp; Simulation (ACMOS '14)</t>
  </si>
  <si>
    <t>2014 - Brasov</t>
  </si>
  <si>
    <t>http://www.wseas.org/cms.action?id=7255</t>
  </si>
  <si>
    <t>The 25th Modern Artificial Intelligence and Cognitive Science Conference </t>
  </si>
  <si>
    <t>2014 - Gonzaga University, Spokane, WA, USA</t>
  </si>
  <si>
    <t>http://www.maics.org</t>
  </si>
  <si>
    <t>The 5th International Conference on Information Science and Information Literacy</t>
  </si>
  <si>
    <t>2014 - Sibiu</t>
  </si>
  <si>
    <t>http://bcu.ulbsibiu.ro/conference/index.html</t>
  </si>
  <si>
    <t>Asian online journal, Asian Journal of Education and
e-Learning, AJEEL</t>
  </si>
  <si>
    <t>http://ajouronline.com/index.php?journal=AJEEL</t>
  </si>
  <si>
    <t>membru in review board, recenzor</t>
  </si>
  <si>
    <t>International Conference on Mathematics and Computer Science MACOS 2014</t>
  </si>
  <si>
    <t>http://www.unitbv.ro/fmi/CercetareStiintifica/Manifestari/MACOS/ScientificCommittee.aspx</t>
  </si>
  <si>
    <t>International Conference New Trends on Sensing- Monitoring- Telediagnosis for Life Sciences</t>
  </si>
  <si>
    <t>http://maternologie.ro/envirpubhealth/index.php?option=com_content&amp;view=article&amp;id=1&amp;Itemid=2</t>
  </si>
  <si>
    <t>International Journal of Advanced Statistics and It&amp;C for Economics and Life Sciences, ISSN 2067-354X</t>
  </si>
  <si>
    <t>www.asiteis.ulbsibiu.ro</t>
  </si>
  <si>
    <t>membru in comitetul editorial +recenzor</t>
  </si>
  <si>
    <t>http://www.sjpub.org</t>
  </si>
  <si>
    <t>International Journal of Computer Science and Artificial Intelligence - IJCSAI</t>
  </si>
  <si>
    <t>International Conference on Computer and Systems Engineering Applications</t>
  </si>
  <si>
    <t>aprilie 2014, Dubai</t>
  </si>
  <si>
    <t>http://conferences.standard.org/dubai/ccse/com.html</t>
  </si>
  <si>
    <t>recenzor+membru in technical committee</t>
  </si>
  <si>
    <t>CSCC 2014</t>
  </si>
  <si>
    <t>iulie 2014, Santorini</t>
  </si>
  <si>
    <t>www.wseas.org, http://www.cscc14.org/</t>
  </si>
  <si>
    <t xml:space="preserve">The 2014 International Conference on Educational Technologies and Education </t>
  </si>
  <si>
    <t>februarie 2014, Interlaken, Switzerland</t>
  </si>
  <si>
    <t>http://tinyurl.com/ete14</t>
  </si>
  <si>
    <t>recenzor +membru in steering committee</t>
  </si>
  <si>
    <t>International Journal of Computer Science and Artificial Intelligence</t>
  </si>
  <si>
    <t>http://www.jcsai.org</t>
  </si>
  <si>
    <t>WSEAS Transactions on Circuits and Systems</t>
  </si>
  <si>
    <t>www.wseas.org</t>
  </si>
  <si>
    <t>WSEAS Transactions on Systems</t>
  </si>
  <si>
    <t>WSEAS Transactions on Systems and Control</t>
  </si>
  <si>
    <t>WSEAS Transactions on Communivations</t>
  </si>
  <si>
    <t>WSEAS Transactions on Information Science and applications</t>
  </si>
  <si>
    <t>World Journal of Engineering and Physical Sciences (WJEPS)</t>
  </si>
  <si>
    <t>http://www.wsrjournals.org/journal/wjeps</t>
  </si>
  <si>
    <t>American Research Journals (ARJM)</t>
  </si>
  <si>
    <t xml:space="preserve">http://www.arjonline.org/ </t>
  </si>
  <si>
    <t>Canadian Open Mathematical Modeling and Applied Computing Journal</t>
  </si>
  <si>
    <t>http://www.crpub.com/Canadian%20Open%20Mathematical%20Modeling%20and%20Applied%20Computing%20Journal/Editor%20Board.php</t>
  </si>
  <si>
    <t>membru in Editorial board +recenzor</t>
  </si>
  <si>
    <t>Florin Stoica</t>
  </si>
  <si>
    <t>SOFA 2014: Special Session Proposal Soft Computing Techniques for Time-Series Analysis</t>
  </si>
  <si>
    <t>http://www.sofa2014.org/documents/Special_Session_SCTTSA-SOFA-2014-SSProposal.pdf</t>
  </si>
  <si>
    <t>Ianuarie-Decembrie</t>
  </si>
  <si>
    <t xml:space="preserve">http://depmath.ulbsibiu.ro/genmath/index.html   </t>
  </si>
  <si>
    <t>Recenzor (Articole recenzate: 1378509755122795_article, 2278385861373332_article, 1112334903138217_article) !In general sunt cel putin doi recenzori la o lucrare, dar nu se cunosc unul pe celalalt, deci este imposibil de determinat daca au mai recenzat aceeasi lucrare mai multi matematicieni din tara!</t>
  </si>
  <si>
    <t>Recenzor (Articol recenzat: 2014_BJMCS_10194) !In general sunt cel putin doi recenzori la o lucrare, dar nu se cunosc unul pe celalalt, deci este imposibil de determinat daca au mai recenzat aceeasi lucrare mai multi matematicieni din tara!</t>
  </si>
  <si>
    <t>Recenzor (Articol recenzat: CMI-14-09210) !In general sunt cel putin doi recenzori la o lucrare, dar nu se cunosc unul pe celalalt, deci este imposibil de determinat daca au mai recenzat aceeasi lucrare mai multi matematicieni din tara!</t>
  </si>
  <si>
    <t xml:space="preserve">Recenzor (Articole recenzate 921-2661-1-RV, 1824-6314-1-RV) !In general sunt cel putin doi recenzori la o lucrare, dar nu se cunosc unul pe celalalt, deci este imposibil de determinat daca mai recenzat aceeasi lucrare mai multi matematicieni din tara! </t>
  </si>
  <si>
    <t>Recenzor (Articol recenzat: paper 519 GMN-27-1-14) !In general sunt cel putin doi recenzori la o lucrare, dar nu se cunosc unul pe celalalt, deci este imposibil de determinat daca au mai recenzat aceeasi lucrare mai multi matematicieni din tara!</t>
  </si>
  <si>
    <t>Recenzor (Articol recenzat: JOEMS-D-14-00101) !In general sunt cel putin doi recenzori la o lucrare, dar nu se cunosc unul pe celalalt, deci este imposibil de determinat daca au mai recenzat aceeasi lucrare mai multi matematicieni din tara!</t>
  </si>
  <si>
    <t>Recenzor (Articol recenzat: TJMM-14-0011) !In general sunt cel putin doi recenzori la o lucrare, dar nu se cunosc unul pe celalalt, deci este imposibil de determinat daca au mai recenzat aceeasi lucrare mai multi matematicieni din tara!</t>
  </si>
  <si>
    <t>Recenzor (Multiple recenzii. De exemplu GMvol20no2and3paper8, articol11DiaconuRadu)</t>
  </si>
  <si>
    <t>Conferinta Științifică Internațională Studențească</t>
  </si>
  <si>
    <t>AGRI-FOOD SCIENCES  PROGRESSES AND TECHNOLOGIES</t>
  </si>
  <si>
    <t>Pitic Elena Alina</t>
  </si>
  <si>
    <t>http://conferences.ulbsibiu.ro/icdd/2014/index.php</t>
  </si>
  <si>
    <t>The 11th Romanian German Seminar on Approximation Theory an its Applications</t>
  </si>
  <si>
    <t>http://conferences.ulbsibiu.ro/roger2014/history.html</t>
  </si>
  <si>
    <t>The 11th Romanian-German seminar on Approximation Theor and its Applications</t>
  </si>
  <si>
    <t xml:space="preserve">http://conferinte.ulbsibiu.ro/roger2014/organizer.html </t>
  </si>
  <si>
    <t>mai/iunie</t>
  </si>
  <si>
    <t>Anniversary International Students' Conference "Research and Education for a Knowledge Based Society"</t>
  </si>
  <si>
    <t>http://conferences.ulbsibiu.ro/rekbs/</t>
  </si>
  <si>
    <t>Cismaș Ioana-Cristina</t>
  </si>
  <si>
    <t>Fourth International Students Conference on Informatics, ICDD, Sibiu, Romania, 2014</t>
  </si>
  <si>
    <t xml:space="preserve">http://conferences.ulbsibiu.ro/icdd/2014/org_committees.php </t>
  </si>
  <si>
    <t>V</t>
  </si>
  <si>
    <t>15-17 Mai</t>
  </si>
  <si>
    <t>Imagination Creativity Design Development</t>
  </si>
  <si>
    <t>http://conferences.ulbsibiu.ro/icdd/2014/org_committees.php</t>
  </si>
  <si>
    <t>Stoica Florentina Laura</t>
  </si>
  <si>
    <t>The Fourth Annual International Students Conference on Computer Science</t>
  </si>
  <si>
    <t>The Fourth International Students Conference on Informatics "Imagination, Creativity,Design, Development", Sibiu, Romania</t>
  </si>
  <si>
    <t>membru organizator</t>
  </si>
  <si>
    <t>organizator principal*</t>
  </si>
  <si>
    <t>Tincu Ioana</t>
  </si>
  <si>
    <t>Neamtu Iosif Mircea</t>
  </si>
  <si>
    <t>Imagination, Creativity, Design, Devolopment, ICDD 2014</t>
  </si>
  <si>
    <r>
      <t>The 21</t>
    </r>
    <r>
      <rPr>
        <vertAlign val="superscript"/>
        <sz val="11"/>
        <rFont val="Arial"/>
        <family val="2"/>
      </rPr>
      <t>st</t>
    </r>
    <r>
      <rPr>
        <sz val="11"/>
        <rFont val="Arial"/>
        <family val="2"/>
      </rPr>
      <t xml:space="preserve"> International Economic Conference – IECS 2014 “Prospects of Economic Recovery in a Volatile International Context: Major Obstacles, Initiatives and Projects”</t>
    </r>
  </si>
  <si>
    <t>organizator principal                           (ceilalti doi organizatori principali - Conf. Univ. Dr. Blanca Grama si Asist. Univ. Dr. Ing. Valentin Grecu - nu raporteaza aceasta functie in raportarile lor individuale)</t>
  </si>
  <si>
    <t>Noaptea Cercetătorilor</t>
  </si>
  <si>
    <t xml:space="preserve">Studium Oecologicum ediţia a VI-a </t>
  </si>
  <si>
    <t>http://conferences.ulbsibiu.ro/studeco/</t>
  </si>
  <si>
    <t>Conferinţa Naţională Studium oecologicum (ediţia a şasea)</t>
  </si>
  <si>
    <t>http://conferences.ulbsibiu.ro/studeco/index.html</t>
  </si>
  <si>
    <t>Danci Oana</t>
  </si>
  <si>
    <t>Noaptea cercetătorilor</t>
  </si>
  <si>
    <t>Asigurarea unui management corespunzător în cadrul PARCULUI NATURAL MUNŢII MARAMUREŞULUI prin conservarea biodiversităţii, monitorizare, vizitare, informare şi conştientizare - PM-PNMM. Lot 6 peşti, Contract 1875/2014</t>
  </si>
  <si>
    <t xml:space="preserve"> Bănăduc Doru</t>
  </si>
  <si>
    <t>Angela Bănăduc, Horea Olosutean şi Laurian Gheorghe</t>
  </si>
  <si>
    <t>17.09.2014</t>
  </si>
  <si>
    <t>17.08.2015</t>
  </si>
  <si>
    <t>Inventarierea, cartarea, evaluarea statutului de conservare, stabilirea strategiei de conservare şi a planurilor de monitorizare pentru speciile de nevertebrate, amfibieni, reptile şi peşti, plante şi habitate în Situl Natura 2000 Grădiştea Muncelului - Cioclovina, Contract 44/2014</t>
  </si>
  <si>
    <t>Angela Bănăduc, Horea Olosutean, Oana Danci, Laurian Gheorghe şi Daniela Ilie</t>
  </si>
  <si>
    <t>ANCS - 5003 Contract Roger 2014</t>
  </si>
  <si>
    <t>ANCS</t>
  </si>
  <si>
    <t>Florin Sofonea</t>
  </si>
  <si>
    <t>Dezvoltare platforma, program tip Client - Server - partener Visma. 38/5.12.2014</t>
  </si>
  <si>
    <t>Privat</t>
  </si>
  <si>
    <t>Discrete Model; Informatics Model and C++ Source Program for Partial Differential Parabolic Equation of Second Order, with Imposed Conditions</t>
  </si>
  <si>
    <t>Boncut Mioara, Popovici Nicolae</t>
  </si>
  <si>
    <t>Analele Universitatii Hyperion din Bucuresti</t>
  </si>
  <si>
    <t>59-78</t>
  </si>
  <si>
    <t>2360-4719</t>
  </si>
  <si>
    <r>
      <t>Baltes, Nicolae</t>
    </r>
    <r>
      <rPr>
        <sz val="11"/>
        <color indexed="8"/>
        <rFont val="Arial"/>
        <family val="2"/>
      </rPr>
      <t>; Georgiana Daniela Minculete (Piko)</t>
    </r>
    <r>
      <rPr>
        <sz val="10"/>
        <color indexed="8"/>
        <rFont val="Calibri"/>
        <family val="2"/>
      </rPr>
      <t/>
    </r>
  </si>
  <si>
    <r>
      <t>Baltes, Nicolae</t>
    </r>
    <r>
      <rPr>
        <sz val="11"/>
        <rFont val="Arial"/>
        <family val="2"/>
      </rPr>
      <t>; Georgiana Daniela Minculete (Piko), Maria Daciana Rodean (Cozma)</t>
    </r>
    <r>
      <rPr>
        <sz val="10"/>
        <rFont val="Calibri"/>
        <family val="2"/>
      </rPr>
      <t/>
    </r>
  </si>
  <si>
    <r>
      <t xml:space="preserve"> The 20</t>
    </r>
    <r>
      <rPr>
        <vertAlign val="superscript"/>
        <sz val="11"/>
        <color indexed="8"/>
        <rFont val="Arial"/>
        <family val="2"/>
      </rPr>
      <t>th</t>
    </r>
    <r>
      <rPr>
        <sz val="11"/>
        <color indexed="8"/>
        <rFont val="Arial"/>
        <family val="2"/>
      </rPr>
      <t xml:space="preserve"> International Conference – The Knowledge-Based Organization, 12-14 Iunie, 2014</t>
    </r>
  </si>
  <si>
    <r>
      <t xml:space="preserve">Maria Daciana Rodean (Cozma); </t>
    </r>
    <r>
      <rPr>
        <i/>
        <sz val="11"/>
        <rFont val="Arial"/>
        <family val="2"/>
      </rPr>
      <t>Baltes, Nicolae</t>
    </r>
    <r>
      <rPr>
        <sz val="11"/>
        <rFont val="Arial"/>
        <family val="2"/>
      </rPr>
      <t xml:space="preserve">; Georgiana Daniela Minculete (Piko) </t>
    </r>
  </si>
  <si>
    <r>
      <t>The 20</t>
    </r>
    <r>
      <rPr>
        <vertAlign val="superscript"/>
        <sz val="11"/>
        <color indexed="8"/>
        <rFont val="Arial"/>
        <family val="2"/>
      </rPr>
      <t>th</t>
    </r>
    <r>
      <rPr>
        <sz val="11"/>
        <color indexed="8"/>
        <rFont val="Arial"/>
        <family val="2"/>
      </rPr>
      <t xml:space="preserve"> International Conference – The Knowledge-Based Organization, 12-14 Iunie, 2014</t>
    </r>
  </si>
  <si>
    <r>
      <t>BALTEŞ Nicolae</t>
    </r>
    <r>
      <rPr>
        <sz val="11"/>
        <rFont val="Arial"/>
        <family val="2"/>
      </rPr>
      <t>;</t>
    </r>
    <r>
      <rPr>
        <sz val="11"/>
        <color indexed="8"/>
        <rFont val="Arial"/>
        <family val="2"/>
      </rPr>
      <t xml:space="preserve"> RODEAN (Cozma) Maria-Daciana</t>
    </r>
    <r>
      <rPr>
        <sz val="10"/>
        <color indexed="8"/>
        <rFont val="Calibri"/>
        <family val="2"/>
      </rPr>
      <t/>
    </r>
  </si>
  <si>
    <r>
      <t xml:space="preserve">Rodean (Cozma) Maria-Daciana, </t>
    </r>
    <r>
      <rPr>
        <i/>
        <sz val="11"/>
        <color indexed="8"/>
        <rFont val="Arial"/>
        <family val="2"/>
      </rPr>
      <t>Baltes Nicolae</t>
    </r>
    <r>
      <rPr>
        <b/>
        <sz val="10"/>
        <color indexed="8"/>
        <rFont val="Calibri"/>
        <family val="2"/>
      </rPr>
      <t/>
    </r>
  </si>
  <si>
    <r>
      <t xml:space="preserve">Georgiana Daniela Minculete (Piko), </t>
    </r>
    <r>
      <rPr>
        <i/>
        <sz val="11"/>
        <color indexed="8"/>
        <rFont val="Arial"/>
        <family val="2"/>
      </rPr>
      <t>Baltes, Nicolae</t>
    </r>
  </si>
  <si>
    <t>The political impact on the Olympic games between 1936 and 1984</t>
  </si>
  <si>
    <t>The 5 th International Scientific Conference-Achievements and prospects in the field of physical education and sports within the interdisciplinary European education system.“VasileAlecsandri” University of Bacau</t>
  </si>
  <si>
    <t>ISSN 2069 – 2269</t>
  </si>
  <si>
    <t>The influence of environmental variables on the structure and diversity of fish communities – A Carpathian river case study</t>
  </si>
  <si>
    <t>The 40th IAD Conference, The Danube and Black Sea Region – Unique Environment
and Human Well Being Under Conditions
of Global Changes, Sofia, Bulgaria, www.iad40.org</t>
  </si>
  <si>
    <t>Using species-area curves technique to estimate the optimum number of samples for benthic macroinvertebrates</t>
  </si>
  <si>
    <t>Curtean-Bănăduc Angela, Olosutean Horea</t>
  </si>
  <si>
    <t>The influence of environmental variables on the structure and diversity of fish communities - A Carpathian river case study</t>
  </si>
  <si>
    <t>Bănăduc Doru şi Curtean-Bănăduc Angela</t>
  </si>
  <si>
    <t>The 40th International Association for Danube Research, The Danube and Black Sea Region: Unique Environment and Human Well-Being Under Conditions of Global Changes, Sofia, Bulgaria, www.iad40.org</t>
  </si>
  <si>
    <t>Habitat Factors Influencing the Structure of Rodent Communities at Local and Regional Scale in Transylvania (Romania)</t>
  </si>
  <si>
    <t>Benedek, Ana Maria, Sîrbu, Ioan</t>
  </si>
  <si>
    <t>Book of Abstracts, 14th Rodens et Spatium, International Conference on Rodent Biology, Lisbon, https://a520ed5ef7c0cf20fe0c6ac92d7183b11f1cb7f2.googledrive.com/host/0B4b5XB_Ni40ad0xjZ0tXMTljeFE/Book%20of%20Abstracts.pdf</t>
  </si>
  <si>
    <t>Peculiarities of rodent communities and their external parasites in Balta Mică a Brăilei Nature Park</t>
  </si>
  <si>
    <t>Book of Abstracts, International Zoological Congress of Grigore Antipa Museum, Bucuresti, http://www.czga.ro/pozepagini/CZGA_2014___Book_of_abstracts___updated.pdf</t>
  </si>
  <si>
    <t>978-606-92462-8-3</t>
  </si>
  <si>
    <t>AN AFM AND SEM STUDY OF SOME DENTAL RESTORATIVE MATERIALS</t>
  </si>
  <si>
    <t>CHICEA Dan, BOŢA Gabriela, CHICEA Liana-Maria, CHICEA Radu, ŞTEF Laura</t>
  </si>
  <si>
    <t>The 14th International Balkan Workshop on Applied Physics and Materials Science, http://www.ibwap.ro/2014</t>
  </si>
  <si>
    <t>OPTICAL PROCEDURE FOR ESTIMATING YEAST CONCENTRATION IN AQUEOUS SUSPENSION BY FAR FIELD SPECKLE SIZE MEASUREMENT</t>
  </si>
  <si>
    <t>CHICEA Dan</t>
  </si>
  <si>
    <t>SOME SIMPLE CONSIDERATIONS REGARDING THE PROBABILITY OF LIFE APPEARANCE ON EARTH BY CHANCE</t>
  </si>
  <si>
    <t>Dan CHICEA, Radu CHICEA, Liana Maria CHICEA</t>
  </si>
  <si>
    <t>About physical education in antiquity</t>
  </si>
  <si>
    <t>International Scientific Conference, Trends and perspectives in physical culture and sports, Suceava</t>
  </si>
  <si>
    <t>2065-3948</t>
  </si>
  <si>
    <t>136-140</t>
  </si>
  <si>
    <t>Archanhello Tucaro's acrobatic exercises in the meadle eages</t>
  </si>
  <si>
    <t>Volumul "5 th International Scientific Conference", Faculty of  Movement, Sports and Health Sciences</t>
  </si>
  <si>
    <t>nov.</t>
  </si>
  <si>
    <t>2069-2269</t>
  </si>
  <si>
    <t>154-155</t>
  </si>
  <si>
    <t>Fauna de lepidoptere diurne din comuna Rapoltu Mare (jud. Hunedoara, Romania)</t>
  </si>
  <si>
    <t>Corina Jude, Sergiu Torok, Daniela Ilie</t>
  </si>
  <si>
    <t xml:space="preserve"> FSTI2  </t>
  </si>
  <si>
    <t>Al XXIV-lea Simpozion Național al Societăţii Lepidopterologice Române</t>
  </si>
  <si>
    <t>Prewintering aquatic and semiaquatic true bugs in the Timiş River valley (Romania): Adaptation, diversity and the role of human impact</t>
  </si>
  <si>
    <t>Olosutean H., Ilie D.M.</t>
  </si>
  <si>
    <t>The Danube and Black Sea Region:
Unique Environment and Human Well-Being
Under Conditions of Global Changes, The 40th International Association for Danube Research Conference, Sofia, www.iad40.org</t>
  </si>
  <si>
    <t>Poezia lui Aron Cotrus abordata din perspectiva imagogeriei culturale</t>
  </si>
  <si>
    <t>Stoicescu Lucia</t>
  </si>
  <si>
    <t>SM,F,EFS</t>
  </si>
  <si>
    <t>Conf.Int. Zilele Antropologiei Romanesti de Antropologie,ed.a XXI-a; Aventura Imaginii: Imgine, Imaginatie, Imaginar. Univ. Lucian Blaga, 25-29 sept. 2014, Sibiu</t>
  </si>
  <si>
    <t>SEPT.</t>
  </si>
  <si>
    <t>Relatia artist - creatie, expresie a raportului antropologic - munca in volumul de poezii " Geneza ingenua" al poetesei Laetitia Rosulescu</t>
  </si>
  <si>
    <t>Mihailescu, Clementina Alexandra; Stoicescu Lucia</t>
  </si>
  <si>
    <t>Simpozionul "Zilele Francisc I. Rainer" Societateac Academica de Antropologie - Antropologia si Munca, editia de toamna, 14 noiebrie 2014, Univ. Lucian Blaga</t>
  </si>
  <si>
    <t>2392-909x</t>
  </si>
  <si>
    <t>10.00</t>
  </si>
  <si>
    <t>Fundamental rights and freedoms of citizen</t>
  </si>
  <si>
    <t>The 20th International Conference The Knowledge – based Organization, Economic, Social and Administrative Approaches to the Knowledge - based Organization, Conference proceedings 2, 12-14 june 2014</t>
  </si>
  <si>
    <t>p. 502-506</t>
  </si>
  <si>
    <t>The role of communication in fostering students creativity”</t>
  </si>
  <si>
    <t xml:space="preserve">Pomohaci Puiu Marcel,   Pomohaci Madalina                                      </t>
  </si>
  <si>
    <t>p.312-316</t>
  </si>
  <si>
    <t xml:space="preserve">Developing cohesion in sportive group through socializing means of motor activities” </t>
  </si>
  <si>
    <t>4th International Congress of Physical Education, Sports and Kinetotherapy</t>
  </si>
  <si>
    <t>11-13 Iunie</t>
  </si>
  <si>
    <t>Socialization through sport, effects of team sport on students at primary level</t>
  </si>
  <si>
    <t>The socializing role of motor activities at primary school level</t>
  </si>
  <si>
    <t>The International Scientific Conference „Physical education and sports in the benefit of health” – the 40th Edition</t>
  </si>
  <si>
    <t>p. 100</t>
  </si>
  <si>
    <t>Study regarding group cohesion of students</t>
  </si>
  <si>
    <t>p. 93</t>
  </si>
  <si>
    <t>Special role of agriculture in rural tourism development</t>
  </si>
  <si>
    <t>Mirela Stanciu, Robert Blaj, Nan Ioan Dorin, Gligor Ciortea</t>
  </si>
  <si>
    <t>AGRI-FOOD SCIENCES, PROGRESSES AND TECHNOLOGIES</t>
  </si>
  <si>
    <t>ISSN 1840-0694</t>
  </si>
  <si>
    <t>Curtean-Bănăduc A., Olosutean H:</t>
  </si>
  <si>
    <t>Effects of 2.5GHz low-thermal radiofrequency radiation on the root meristeme tissues of Zea mays</t>
  </si>
  <si>
    <t>Răcuciu M., Iftode C., Miclaus S.</t>
  </si>
  <si>
    <t>Proceedings of the 5th International Conference on Electromagnetic Fields, Health and Environment - EHE2014, Porto, Portugalia, http://www.apdee.org/conferences/ehe2014/</t>
  </si>
  <si>
    <t>ISBN 978-972-8822-28-6</t>
  </si>
  <si>
    <t>ID126 (1-4)</t>
  </si>
  <si>
    <t>Inhibitory effects of low thermal radiofrequency radiation on physiological parameters of Zea mays seedlings grown</t>
  </si>
  <si>
    <t>Papers book of 8th International Workshop on Biological Effects of Electromagnetic Fields, Varna, Bulgaria, http://www.emf2014.emfbg.com/</t>
  </si>
  <si>
    <t>260-265</t>
  </si>
  <si>
    <t>1 GHz low-thermal microwaves effect on mitotic division of vegetal tissues</t>
  </si>
  <si>
    <t>Proceeding of Electrical and Power Engineering (EPE), 2014 International Conference and Exposition on, EPE, Iasi, Romania, http://www.epe.tuiasi.ro/2014/, Indexat IEEE Explorer, http://ieeexplore.ieee.org/xpl/login.jsp?tp=&amp;arnumber=6969978&amp;url=http%3A%2F%2Fieeexplore.ieee.org%2Fxpls%2Fabs_all.jsp%3Farnumber%3D6969978</t>
  </si>
  <si>
    <t>DOI: 10.1109/ICEPE.2014.6969978</t>
  </si>
  <si>
    <t>591-595</t>
  </si>
  <si>
    <t>Impactul incendiilor asupra comunităților de furnici (Hymenoptera: Formicidae) din pajişti xero-mezofile.</t>
  </si>
  <si>
    <t>Tăușan Ioan, Negrilă Ioana, Sitar Cristian</t>
  </si>
  <si>
    <t>Al 24-lea Simpozion al Societăţii Lepidopterologice Române, Cluj-Napoca, http://www.lepidoptera.ro/evenimente.htm</t>
  </si>
  <si>
    <t>Tăușan Ioan, Chisalom Marian, Sinculeţ Teodora</t>
  </si>
  <si>
    <t xml:space="preserve">Greierii mirmecofili (Orthoptera: Myrmecophilidae) din România. </t>
  </si>
  <si>
    <t>Iorgu Ionuț Ştefan, Moscaliuc Liviu, Tăuşan Ioan, Iorgu  Elena Iulia</t>
  </si>
  <si>
    <t>Saga pedo (Orthoptera: Tettigoniidae) în România.</t>
  </si>
  <si>
    <t>Tatu Alexandru, Tăuşan Ioan, Iorgu, Ionuț Ștefan</t>
  </si>
  <si>
    <t>A preliminary list of the ant fauna (Hymenoptera: Formicidae)
from Parâng Mountains (Romania)</t>
  </si>
  <si>
    <t>International Zoological 
Congress of 
“Grigore Antipa” Museum, București, http://czga.ro/</t>
  </si>
  <si>
    <t>Ant communities
(Hymenoptera: Formicidae) from old growth forests. A case study from
“Izvoarele Nerei” Nature Reserve (Banat, Romania)</t>
  </si>
  <si>
    <t>Tăușan Ioan, Chisalom Marian</t>
  </si>
  <si>
    <t>Weighted Ostrowski-Gruss type inequalities</t>
  </si>
  <si>
    <t>Ana Maria Acu, Heiner Gonska(Universitatea Duisburg Essen, Germania)</t>
  </si>
  <si>
    <t>Third International Conference on Numerical Analysis and Approximation Theory, Cluj-Napoca, http://naat.math.ubbcluj.ro/</t>
  </si>
  <si>
    <t xml:space="preserve"> 
On Bullen's and related inequalities</t>
  </si>
  <si>
    <t xml:space="preserve"> Heiner Gonska(Universitatea Duisburg Essen, Germania), Ana Maria Acu</t>
  </si>
  <si>
    <t>On the monotonicity of q-Schurer-Stancu
type polynomials</t>
  </si>
  <si>
    <t>Carmen Violeta Muraru, Ana Maria Acu</t>
  </si>
  <si>
    <t>Mathematics meets medicine. Predictions patterns for pre-hospital emergiences</t>
  </si>
  <si>
    <t>M. Smarandoiu, A. Canciu, D. Falamas, Ana Acu, M Sipos, D. Taran</t>
  </si>
  <si>
    <t xml:space="preserve"> 3rd Global Network Conference on Emergency Medicine, Dubai, http://www.emergencymedicineme.com/</t>
  </si>
  <si>
    <t>Time series analysis using
ARIMA methods</t>
  </si>
  <si>
    <t>Alina Babos, Ana Maria Acu, Daniel Florin Sofonea</t>
  </si>
  <si>
    <t>Proceedings of The 20th International Con erence The Knowledge
Based Organization-Applied Technical Sciences and Advanced Military Technologies
Conference, http://www.armyacademy.ro/</t>
  </si>
  <si>
    <t>Remarks on a class of quadrature formulas</t>
  </si>
  <si>
    <t>Constantinescu Eugen, Branga Adrian Nicolae</t>
  </si>
  <si>
    <t>The 11th Romanian-German Seminar on Approximation Theory and its Applications, Sibiu, http://conferences.ulbsibiu.ro/roger2014/participations.html</t>
  </si>
  <si>
    <t>Aspects regarding the scientific approach of quality and quality management by modeling and simulation</t>
  </si>
  <si>
    <t>Joint International Conference of Doctoral and Post-Doctoral Researchers, Craiova, 12-13 septembrie 2014, www.ucv.ro/media/det.php?id=640</t>
  </si>
  <si>
    <t>pp.9-24</t>
  </si>
  <si>
    <t>A few aspects regarding quality inprovement in higher education</t>
  </si>
  <si>
    <t>pp.178-188</t>
  </si>
  <si>
    <t>Eco-Horizon 2020: Multifunctional Scenario Interface for Biologists</t>
  </si>
  <si>
    <t>Fabian Ralf D., Cismaş-Brumar Cristina I., Manolescu Adriana, Bologa Gabriela</t>
  </si>
  <si>
    <t>Abstract of ICCCC Papers, 5th International Conference on Computers, Communications and Control, ICCCC 2014, România, Oradea-Băile Felix, http://univagora.ro/m/filer_public/2014/04/13/abstracts_icccc2014.pdf</t>
  </si>
  <si>
    <t>1844-4334</t>
  </si>
  <si>
    <t>Fusion Information for Behaviours analysis</t>
  </si>
  <si>
    <t>Simian Dana, Fabian Ralf</t>
  </si>
  <si>
    <t xml:space="preserve"> Sensing- Monitoring- Telediagnosis for Life Sciences - vol. 2, International Conference, New Trends on Sensing- Monitoring-Telediagnosis for life Sciences, Brasov http://maternologie.ro/envirpubhealth/index.php?option=com_content&amp;view=article&amp;id=1&amp;Itemid=2
</t>
  </si>
  <si>
    <t>ISBN978-606-19-0390-0</t>
  </si>
  <si>
    <t>131-138</t>
  </si>
  <si>
    <t>Ralf D. Fabian, Cristina I. Cismaş-Brumar, Adriana Manolescu, Gabriela Bologa</t>
  </si>
  <si>
    <t>Abstract of ICCCC Papers, 5th International Conference on Computers, Communications and Control, ICCCC 2014, România, Oradea-Băile Felix http://univagora.ro/m/filer_public/2014/04/13/abstracts_icccc2014.pdf</t>
  </si>
  <si>
    <t>Mai 6-10</t>
  </si>
  <si>
    <t>ISSN 1844-4334</t>
  </si>
  <si>
    <t>Bernstein's theorem on minimal surfaces,a computed aided proof</t>
  </si>
  <si>
    <t>Roger, 2014, Sibiu,</t>
  </si>
  <si>
    <t xml:space="preserve"> Sensing- Monitoring- Telediagnosis for Life Sciences - vol. 2, International Conference, New Trends on Sensing- Monitoring-Telediagnosis for life Sciences, Brasov, http://maternologie.ro/envirpubhealth/index.php?option=com_content&amp;view=article&amp;id=1&amp;Itemid=2 </t>
  </si>
  <si>
    <t>Characterization of a flexible Cubic Bezier Interpolation Scheme</t>
  </si>
  <si>
    <t>Simian Dana, Simian Corina</t>
  </si>
  <si>
    <t xml:space="preserve">The international seminar on approximation theory and applications, ROGER 2014, Sibiu, conferences/ulbsibiu.ro/roger2014 </t>
  </si>
  <si>
    <t xml:space="preserve">Learning games, possible future items in e-libraries </t>
  </si>
  <si>
    <t>Simian Dana, Bota Florentin</t>
  </si>
  <si>
    <t>The 5th International Conference on Information Science and information Literacy, Sibiu, bcu.ulbsibiu.ro/conference2014/index.html</t>
  </si>
  <si>
    <t>20-21</t>
  </si>
  <si>
    <t>Approximation by Stancu-Kantorovich operators based on q-integers
type polynomials</t>
  </si>
  <si>
    <t>Ergodic results for operator means</t>
  </si>
  <si>
    <t>Aleman Alexandru(Univ. Lund Suedia), Suciu Laurian</t>
  </si>
  <si>
    <t>25 th Conference on Operator Theory, Timisoara, http://operatortheory25.wordpress.com/</t>
  </si>
  <si>
    <t>Pomohaci Puiu Marcel, Sanislav Mihai</t>
  </si>
  <si>
    <r>
      <t>ISSN 2247 – 0255</t>
    </r>
    <r>
      <rPr>
        <sz val="11"/>
        <color theme="1"/>
        <rFont val="Arial"/>
        <family val="2"/>
      </rPr>
      <t xml:space="preserve"> , ISSN-L 2247-0255</t>
    </r>
  </si>
  <si>
    <r>
      <t> Mirmecofauna (Hymenoptera: Formicidae) din păduri virgine de fag. Studiu de caz: </t>
    </r>
    <r>
      <rPr>
        <i/>
        <sz val="11"/>
        <color indexed="8"/>
        <rFont val="Arial"/>
        <family val="2"/>
      </rPr>
      <t>“Izvoarele Nerei” </t>
    </r>
    <r>
      <rPr>
        <sz val="11"/>
        <color indexed="8"/>
        <rFont val="Arial"/>
        <family val="2"/>
      </rPr>
      <t>(Parcul Național Semenic – Cheile Carașului)</t>
    </r>
    <r>
      <rPr>
        <b/>
        <sz val="11"/>
        <color indexed="63"/>
        <rFont val="Arial"/>
        <family val="2"/>
      </rPr>
      <t>. </t>
    </r>
  </si>
  <si>
    <t>Universitatea Duisburg Essen, Germania/DAAD program dedicated to „Academic Reconstruction of South-Eastern Europe/Lectures on   Approximation Theory</t>
  </si>
  <si>
    <t>25-30 Iunie 2014</t>
  </si>
  <si>
    <t>Universitatea Harz, Germania / Approximation by Linear and Positive Operators</t>
  </si>
  <si>
    <t>14 - 29 iulie 2014</t>
  </si>
  <si>
    <t>Laurian Suciu</t>
  </si>
  <si>
    <t>AGH University, Cracovia/ Ergodic results for operator means</t>
  </si>
  <si>
    <t>4.06.2014-20.06.2014</t>
  </si>
  <si>
    <r>
      <t xml:space="preserve">E.C. Popa, </t>
    </r>
    <r>
      <rPr>
        <b/>
        <sz val="11"/>
        <rFont val="Arial"/>
        <family val="2"/>
      </rPr>
      <t>N.A. Secelean</t>
    </r>
  </si>
  <si>
    <r>
      <rPr>
        <b/>
        <sz val="11"/>
        <color indexed="8"/>
        <rFont val="Arial"/>
        <family val="2"/>
      </rPr>
      <t>Florin Stoica</t>
    </r>
    <r>
      <rPr>
        <sz val="11"/>
        <color indexed="8"/>
        <rFont val="Arial"/>
        <family val="2"/>
      </rPr>
      <t xml:space="preserve">, Cornel Gheorghe Boitor </t>
    </r>
  </si>
  <si>
    <r>
      <t xml:space="preserve">M. Olaru,     </t>
    </r>
    <r>
      <rPr>
        <b/>
        <sz val="11"/>
        <rFont val="Arial"/>
        <family val="2"/>
      </rPr>
      <t>N.A. Secelean</t>
    </r>
  </si>
  <si>
    <t xml:space="preserve"> A conceptual Architecture of Ontology Based Knowledge Management System of Failure Mode and Effects Analysis</t>
  </si>
  <si>
    <t>Rehman, Z., (Institute of Information Technology Pakistan), Kifor, S.</t>
  </si>
  <si>
    <t>FDRE2</t>
  </si>
  <si>
    <t>1841-9836</t>
  </si>
  <si>
    <t>http://univagora.ro/jour/index.php/ijccc/article/view/1167</t>
  </si>
  <si>
    <t>463-470</t>
  </si>
  <si>
    <t>0,694</t>
  </si>
  <si>
    <t>Dușe C.S., Dușe, D.M</t>
  </si>
  <si>
    <t>7441-7448</t>
  </si>
  <si>
    <t>http://iated.org/edulearn/</t>
  </si>
  <si>
    <t xml:space="preserve">Work  Motivation for Educational Manageres </t>
  </si>
  <si>
    <t>http://conference.rmee.org/?page_id=17</t>
  </si>
  <si>
    <t xml:space="preserve"> Challenges and transformations in teachers’ training</t>
  </si>
  <si>
    <t>Mag Alina Georgeta</t>
  </si>
  <si>
    <t xml:space="preserve">Revista internațională Procedia Social and Behavioral Sciences, volumul 128, ELSEVIER 2014Conferința internațională: Education and Psychology Challenges – Teachers for the Knowledge society – 2nd edition EPC – TKS 2013, Sinaia, România, </t>
  </si>
  <si>
    <t>ISSN 1877-0428</t>
  </si>
  <si>
    <t>p. 181-185</t>
  </si>
  <si>
    <t xml:space="preserve"> http://www.edupsy.ro/2013/</t>
  </si>
  <si>
    <t>Curricula of teacher for preschool and primary school. Comparative study – Romania, Italy, Spain.</t>
  </si>
  <si>
    <t>Mara Elena Lucia</t>
  </si>
  <si>
    <t>The 8th International Technology, education and development conference, Inted2014, Valencia, Spain</t>
  </si>
  <si>
    <t>ISBN 978-84-616-8412-0</t>
  </si>
  <si>
    <t>3278-3283</t>
  </si>
  <si>
    <t>www.inted2014.</t>
  </si>
  <si>
    <t xml:space="preserve">The class of students-a learning community </t>
  </si>
  <si>
    <t>The 6th International Conference of education and new learning technologies, EduLearn 2014, Barcelona, Spain</t>
  </si>
  <si>
    <t>ISBN 978-84-617-0557-3, ISSN 2340-1117</t>
  </si>
  <si>
    <t>2822-2827</t>
  </si>
  <si>
    <t>www.edulearn2014.</t>
  </si>
  <si>
    <t>Ion Pillat. Tabloul cromatic al universului poetic</t>
  </si>
  <si>
    <t>Volume no. 3, 2014, Communication, Context, Interdisciplinarity - 3rd Edition, Tirgu Mures, Edited by: The Alpha Institute for Multicultural Studies, Published by: "Petru Maior" University Press, Tîrgu Mures, 2014</t>
  </si>
  <si>
    <t xml:space="preserve">ISSN: 2069 – 3389, </t>
  </si>
  <si>
    <t>624-629</t>
  </si>
  <si>
    <t>http://www.upm.ro/cci3</t>
  </si>
  <si>
    <t>Modality in english language and everyday communication</t>
  </si>
  <si>
    <t>Conferinta internationala Literature, Discourse and Multicultural Dialogue, Editia a II-a (LDMD 2). Vol. Studies on Literature, Discourse and Multicultural Dialogue, Tirgu Mures, Romania</t>
  </si>
  <si>
    <t>ISBN: 978-606-93691-9-7</t>
  </si>
  <si>
    <t xml:space="preserve">259-263 </t>
  </si>
  <si>
    <t>http://www.upm.ro/ldmd</t>
  </si>
  <si>
    <t xml:space="preserve">Policy and practice of initial teacher training </t>
  </si>
  <si>
    <t>Adriana Nicu</t>
  </si>
  <si>
    <t>The 6th International Conference Edu World 2014 “Education Facing Contemporary World Issues”, 7th - 9th November 2014</t>
  </si>
  <si>
    <t>http://www.eduworld.ro/</t>
  </si>
  <si>
    <t>Academic Curricula Facing New Economical Context Challenge</t>
  </si>
  <si>
    <t>Andron Daniela Roxana</t>
  </si>
  <si>
    <t>International Journal of Management Sciences and Business Research (IJMSBR)</t>
  </si>
  <si>
    <t>ISSN: 2226-8235</t>
  </si>
  <si>
    <t>ian.</t>
  </si>
  <si>
    <t>143-145</t>
  </si>
  <si>
    <t>EBSCO, ProQuest, UlrichsWeb, Cabell's Directory, Index Copernicus</t>
  </si>
  <si>
    <t>http://www.ijmsbr.com/volume-3-issue-1/</t>
  </si>
  <si>
    <t>Integrating active learning methods during university lectures</t>
  </si>
  <si>
    <t>Cretu Daniela Maria</t>
  </si>
  <si>
    <t>Journal Plus Education</t>
  </si>
  <si>
    <t xml:space="preserve">vol. X </t>
  </si>
  <si>
    <t>ISSN:1842-077X          E- ISSN (on line) 2068-1151</t>
  </si>
  <si>
    <t>166-172</t>
  </si>
  <si>
    <t>CNCSIS classification B+ category
Ulrich's
IndexCopernicus
EBSCO
DOAJ
CEEOL
CrossReff
WorldCat.org</t>
  </si>
  <si>
    <t>http://www.uav.ro/jour/index.php/jpe/article/view/223</t>
  </si>
  <si>
    <t>The vision of students regarding tomorrow”s world in European Engineering education</t>
  </si>
  <si>
    <t xml:space="preserve">1. Dușe, D.M. Dușe, C.S., Nemeș Cătălin </t>
  </si>
  <si>
    <t>AGH Drilling Oil Gas Quarterly,</t>
  </si>
  <si>
    <t xml:space="preserve"> vol 31, </t>
  </si>
  <si>
    <t>nr.1</t>
  </si>
  <si>
    <t>ISSN 2299-4157</t>
  </si>
  <si>
    <t>http://dx.doi.org/10.7494/drill</t>
  </si>
  <si>
    <t>315-324</t>
  </si>
  <si>
    <t>Jagellonian Digital Library</t>
  </si>
  <si>
    <t>http://jbc.bj.uj.edu.pl/dlibra/collectiondescription</t>
  </si>
  <si>
    <t>Propuneri de flexibilizare, în continuare, a reglementărilor din Codul muncii referitoare la raporturile de muncă</t>
  </si>
  <si>
    <t>Gheorghe Monica</t>
  </si>
  <si>
    <t>Revista română de dreptul muncii</t>
  </si>
  <si>
    <t>12.</t>
  </si>
  <si>
    <t>1582-7534</t>
  </si>
  <si>
    <t>24-34</t>
  </si>
  <si>
    <t>EBSCO, ProQuest, HeinOnline</t>
  </si>
  <si>
    <t>www.heinonline.org</t>
  </si>
  <si>
    <t>The legal regime of day laborers</t>
  </si>
  <si>
    <t>Fiat Justitia</t>
  </si>
  <si>
    <t>1.</t>
  </si>
  <si>
    <t>1224-4015</t>
  </si>
  <si>
    <t>65-77</t>
  </si>
  <si>
    <t>http://www.ebscohost.com/academic/legal-collection</t>
  </si>
  <si>
    <t>Contractul de stagiu privind efectuarea stagiului de către absolvenții de învățământ superior</t>
  </si>
  <si>
    <t>Acta Universitatis Lucian Blaga din Sibiu</t>
  </si>
  <si>
    <t>supliment</t>
  </si>
  <si>
    <t>1582-4608</t>
  </si>
  <si>
    <t>121-130</t>
  </si>
  <si>
    <t>HeinOnline</t>
  </si>
  <si>
    <t>Remarks on the professional inadequacy in the light of Article 61 Letter d of the Labour Code</t>
  </si>
  <si>
    <t>Perspectives of Business Law Journal , volume 3, Issue 1, 2014</t>
  </si>
  <si>
    <t xml:space="preserve">volume 3 </t>
  </si>
  <si>
    <t>ISSN 2286 – 0649  </t>
  </si>
  <si>
    <t>276-283</t>
  </si>
  <si>
    <t>HeinOnline, ProQuest</t>
  </si>
  <si>
    <t>http://www.businesslawconference.ro/revista/articole/an3nr1/38.%20Monica%20Gheorghe%20EN.pdf</t>
  </si>
  <si>
    <t>Freedom of Establishment of Companies in EU:Admitted Restrictions vs.Forbidden Restrictions</t>
  </si>
  <si>
    <t>Gina Orga-Dumitriu</t>
  </si>
  <si>
    <t>Cross-Border Cooperation:Models of Good Practice in Carpathian Region (editor Adrian Claudiu Popoviciu)</t>
  </si>
  <si>
    <t>ISBN 978-606-18-0388-0</t>
  </si>
  <si>
    <t>p.110-123</t>
  </si>
  <si>
    <t>SSRN</t>
  </si>
  <si>
    <t>http://papers.ssrn.com/sol3/papers.cfm?abstract_id=2523478</t>
  </si>
  <si>
    <t>About the recent interpretation of CJEU in the matter of unfair terms of consumer credit contracts.Relevant meanings for the national case law</t>
  </si>
  <si>
    <t>Perspectives of Business Law in the Third Millennium</t>
  </si>
  <si>
    <t>volume 3</t>
  </si>
  <si>
    <t>Issue 1</t>
  </si>
  <si>
    <t>ISSN 2286-0649 L2286-0649</t>
  </si>
  <si>
    <t>p.12-25</t>
  </si>
  <si>
    <t>HeinOnline,ProQuest,RePEc, IndexCopernicus, VLex, UlrichsWeb, Juridica, WordCat</t>
  </si>
  <si>
    <t>http://www.businesslawconference.ro/revista/articole/an3nr1/3.%20Gina%20Orga-Dumitriu%20EN.pdf</t>
  </si>
  <si>
    <t>Teaching the Curricular Area „Man and Society” in Kindergarten and in Primary School</t>
  </si>
  <si>
    <t xml:space="preserve"> Gabriela Gruber Corina Gruber</t>
  </si>
  <si>
    <t>The Learner Collection:The International Journal of Learning  in Higher Education</t>
  </si>
  <si>
    <t>2327-7955 (print)       2327-8749 (online)</t>
  </si>
  <si>
    <t>in curs de publicare</t>
  </si>
  <si>
    <t>Scopus, Ulrich`s Periodicals Directory Cabell`s</t>
  </si>
  <si>
    <t>http://thelearner.com/publications/journal; http://ijlhe.cgpublisher.com/</t>
  </si>
  <si>
    <t>Gbriela Gruber</t>
  </si>
  <si>
    <t>Supliment Acta Universitatis Lucian Blaga</t>
  </si>
  <si>
    <t>pp.445-452</t>
  </si>
  <si>
    <t>Hein, Ceeol, Ebsco</t>
  </si>
  <si>
    <t>http://www.ceeol.com/aspx/publicationdetails.aspx?publicationID=7882573c-8087-46b4-846d-9368b2662201</t>
  </si>
  <si>
    <t>Regimul Comunităţii convenţionale</t>
  </si>
  <si>
    <t>Codruţa Hageanu</t>
  </si>
  <si>
    <t xml:space="preserve">Acta Universitatis Lucian Blaga </t>
  </si>
  <si>
    <t>8 pag.</t>
  </si>
  <si>
    <t>EBSCO, CEEOL şi HeinOnline</t>
  </si>
  <si>
    <t xml:space="preserve">Competenţa instanţelor judecătoreşti de a soluţiona acţiunile ce au ca obiect contestarea unor hotărâri emise de Comisia pentru protecţia copilului </t>
  </si>
  <si>
    <t>2 pag.</t>
  </si>
  <si>
    <t>Erlebnispädagogik als handlungsorientierter und interdisziplinärer Deutschunterricht</t>
  </si>
  <si>
    <t>Iunesch, Liana Regina</t>
  </si>
  <si>
    <t>Germanistische Beiträge</t>
  </si>
  <si>
    <t>ISSN 1454-5144</t>
  </si>
  <si>
    <t>66 - 84</t>
  </si>
  <si>
    <t>Index Copernicus, EBSCO, SCIPIO</t>
  </si>
  <si>
    <t xml:space="preserve">http://reviste.ulbsibiu.ro/gb/GB34/GB34_66_86.pdf. </t>
  </si>
  <si>
    <t>Procesul civil internaţional - aspecte de nouă reglementare</t>
  </si>
  <si>
    <t>Călina Jugastru</t>
  </si>
  <si>
    <t>Acta Universitatis Lucian Blaga, Seria Iurisprudentia</t>
  </si>
  <si>
    <t>81-99</t>
  </si>
  <si>
    <t>Hein Ceeol Ebsco</t>
  </si>
  <si>
    <t>http://www.ceeol.com/aspx/issuedetails.aspx?issueid=ec1ebc6c-d7d2-4d46-a6dd-ab671f6833d9&amp;articleId=1affdbed-2c92-40e6-9dce-95af1f9914be</t>
  </si>
  <si>
    <t>The Lawful Legal Acts</t>
  </si>
  <si>
    <t>Anuarul Institutului de Istorie "George Bariţiu" Cluj-Napoca, Seria Humanistica</t>
  </si>
  <si>
    <t>1584-4404</t>
  </si>
  <si>
    <t>235-266</t>
  </si>
  <si>
    <t>Ceeol Index Copernicus</t>
  </si>
  <si>
    <t>http://www.humanistica.ro/index_ro.htm</t>
  </si>
  <si>
    <t>Litigiul civil cu element de extraneitate. Regimul legii aplicabile şi  asistenţa judiciară internaţională</t>
  </si>
  <si>
    <t>66-112</t>
  </si>
  <si>
    <t>http://www.ceeol.com/aspx/issuedetails.aspx?issueid=11d1c282-f02d-401e-b41e-2507f798db00&amp;articleId=b0da5376-5d00-435f-9fe5-65a74ca2b68b</t>
  </si>
  <si>
    <t>Recunoaşterea şi executarea hotărârilor străine – puncte de convergenţă</t>
  </si>
  <si>
    <t>Supliment</t>
  </si>
  <si>
    <t>98-114</t>
  </si>
  <si>
    <t>Aspects regarding the damage within medical field</t>
  </si>
  <si>
    <t>Jurnalul de studii juridice</t>
  </si>
  <si>
    <t>conform dovezii atasate</t>
  </si>
  <si>
    <t>Ceeol, Ideas, Socionet, Copernicus</t>
  </si>
  <si>
    <t>http://www.ceeol.com/aspx/issuedetails.aspx?issueid=b287fa71-ca35-411a-82bf-83dd374aca4f&amp;articleId=70d64d06-d183-4e62-b09c-45df5a416704</t>
  </si>
  <si>
    <t>Recognition and evolution of personality rights in an international and comparative perspective</t>
  </si>
  <si>
    <t>Romanian Journal of Comparative Law</t>
  </si>
  <si>
    <t>2066-6918</t>
  </si>
  <si>
    <t>193-230</t>
  </si>
  <si>
    <t xml:space="preserve">Usage of Case-based Reasoning in FMEA-driven Software </t>
  </si>
  <si>
    <t>Gabriela Simona Candea, Kifor Stefania, Carmen Constantinescu (Fraunhofer Gesellschaft, Germany)</t>
  </si>
  <si>
    <t xml:space="preserve">8th International Conference on Digital Enterprise Technology </t>
  </si>
  <si>
    <t>2212-8271</t>
  </si>
  <si>
    <t>Pages 93–99</t>
  </si>
  <si>
    <t xml:space="preserve">http://www.sciencedirect.com/science/article/pii/S2212827114010476
</t>
  </si>
  <si>
    <t>Procedura de regularizare a cererii de chemare în judecată și actele de dispoziție a părților în procesul civil</t>
  </si>
  <si>
    <t>Ioan Les</t>
  </si>
  <si>
    <t>Revista română de drept privat nr. 1/2014</t>
  </si>
  <si>
    <t>ISSN 1843-2646</t>
  </si>
  <si>
    <t>40 - 55</t>
  </si>
  <si>
    <t>HeinOnline, CEEOL</t>
  </si>
  <si>
    <t>http://home.heinonline.org/</t>
  </si>
  <si>
    <t>Nulitatea actelor de procedură în Noul Cod de procedură civilă</t>
  </si>
  <si>
    <t>Revista ACTA Universitatis Lucian Blaga, Seria Jurisprudentia</t>
  </si>
  <si>
    <t>Proiectul Codului mondial al executării – o simplă utopie sau o realitate foarte apropiată ?</t>
  </si>
  <si>
    <t>Curierul Judiciar nr. 9/2014</t>
  </si>
  <si>
    <t>ISSN: 1582-7526</t>
  </si>
  <si>
    <t xml:space="preserve">487 - 491 </t>
  </si>
  <si>
    <t>http://www.ceeol.com/aspx/publicationdetails.aspx?publicationId=954b08eb-b0e5-4336-9e40-19c365faf47b</t>
  </si>
  <si>
    <t>Children Should Not Be Silenced</t>
  </si>
  <si>
    <t>Revista internațională Creative Education, USA</t>
  </si>
  <si>
    <t>Volumul 5</t>
  </si>
  <si>
    <t>Numarul 11</t>
  </si>
  <si>
    <t>ISSN Print: 2151-4755 ISSN Online: 2151-4771</t>
  </si>
  <si>
    <t>p. 859-863</t>
  </si>
  <si>
    <t xml:space="preserve">SCIRES,EBSCO, DOAJ, </t>
  </si>
  <si>
    <t xml:space="preserve">Published Online June 2014 in SciRes. http://www.scirp.org/journal/ce
http://dx.doi.org/10.4236/ce.2014.511099
</t>
  </si>
  <si>
    <t>Critical issues in the field of teacher training in early childhood education/Problemes critiques dans la formation des cadres didactiques dans le domaine de l'education de la petite enfance</t>
  </si>
  <si>
    <t>Revista Acta Universitatis Lucian Blaga- SUPLIMENT ACTA
Universitatis Lucian Blaga
pe anul 2014</t>
  </si>
  <si>
    <t>ISSN 1582-4608</t>
  </si>
  <si>
    <t>p. 462-467</t>
  </si>
  <si>
    <t>Revista este indexata Hein, Ceeol, Ebsco.</t>
  </si>
  <si>
    <t>The road to change? A case study examining educational reform in Sibiu County, Romania</t>
  </si>
  <si>
    <t>Tucker Stan, Trotman Dave (Newman University, Birmingham, UK,) Rusu Horatiu, Mara Daniel</t>
  </si>
  <si>
    <t>Improving Schools</t>
  </si>
  <si>
    <t>vol. 17</t>
  </si>
  <si>
    <t>no. 16-17</t>
  </si>
  <si>
    <t>1365-4802, 1475-7583</t>
  </si>
  <si>
    <t>10.1177/1365480213515297</t>
  </si>
  <si>
    <t>pp.6-17</t>
  </si>
  <si>
    <t>Scopus</t>
  </si>
  <si>
    <t>http://imp.sagepub.com/content/17/1/6.abstract</t>
  </si>
  <si>
    <t>Intercultural education – matrix of the present and future educational systems</t>
  </si>
  <si>
    <t>Mara Daniel</t>
  </si>
  <si>
    <t>Acta Universitatis Lucian Blaga. Iurisprudentia</t>
  </si>
  <si>
    <t>Nr. 1/2014</t>
  </si>
  <si>
    <t>pp.238-246</t>
  </si>
  <si>
    <t>HEIN, CEEOL, EBSCO</t>
  </si>
  <si>
    <t>http://www.ceeol.com/aspx/issuedetails.aspx?issueid=ec1ebc6c-d7d2-4d46-a6dd-ab671f6833d9&amp;articleId=766e1d4d-0862-45e9-8de4-cf5597e581d2</t>
  </si>
  <si>
    <t>Emotional inteligence implications in counselling educational activity</t>
  </si>
  <si>
    <t>Nr. Supliment Acta/2014</t>
  </si>
  <si>
    <t xml:space="preserve"> pp. 419-426</t>
  </si>
  <si>
    <t>Erori gramaticale. Utilizarea gresita a unor substantive sau forme substantivale</t>
  </si>
  <si>
    <t>Annales Universitas Apulensis, 2014 Seris Philologica</t>
  </si>
  <si>
    <t>vol 15/2014</t>
  </si>
  <si>
    <t>tom 1.vol.15</t>
  </si>
  <si>
    <t>ISSN 1582-5523</t>
  </si>
  <si>
    <t>387-394</t>
  </si>
  <si>
    <t>http://scholar.google.com/citations?view_op=view_citation&amp;hl=ro&amp;user=WYMRlk0AAAAJ&amp;citation_for_view=WYMRlk0AAAAJ:8k81kl-MbHgC</t>
  </si>
  <si>
    <t xml:space="preserve">Predarea-invatarea-evaluarea figurilor de stil in gimnaziu la elevii cu CES </t>
  </si>
  <si>
    <t>tom1,vol. 15</t>
  </si>
  <si>
    <t>459-468</t>
  </si>
  <si>
    <t>http://scholar.google.com/citations?view_op=view_citation&amp;hl=ro&amp;user=WYMRlk0AAAAJ&amp;citation_for_view=WYMRlk0AAAAJ:MXK_kJrjxJIC</t>
  </si>
  <si>
    <t>Profesorul mentor si gestionarea activitatilor de practica pedagogica</t>
  </si>
  <si>
    <t>Supliment Acta Universitatis Lucian Blaga. Iurisprudentia</t>
  </si>
  <si>
    <t>Nr. 02/2014</t>
  </si>
  <si>
    <t>pp435-444</t>
  </si>
  <si>
    <t>http://www.heinonline.org ;</t>
  </si>
  <si>
    <t>Dreptul la protecția datelor cu caracter personal, un drept autonom?</t>
  </si>
  <si>
    <t>Muntean Cornelia, Ungureanu Ovidiu</t>
  </si>
  <si>
    <t>Revista română de drept privat</t>
  </si>
  <si>
    <t>1843-2646</t>
  </si>
  <si>
    <t>ianuarie-martie</t>
  </si>
  <si>
    <t>p. 166-179</t>
  </si>
  <si>
    <t>HeinOnline, CEEOl, EBSCO, Index Copernicus</t>
  </si>
  <si>
    <t>Considerații în legătură cu dreptul la onoare - drept al personalității</t>
  </si>
  <si>
    <t>Dreptul</t>
  </si>
  <si>
    <t>7.</t>
  </si>
  <si>
    <t>1018-0435</t>
  </si>
  <si>
    <t>p. 124-140</t>
  </si>
  <si>
    <t>B+, SSRN, Ebsco, ProQuest</t>
  </si>
  <si>
    <t>Reflecții în legătură cu dreptul la demnitate în concepția Codului civil</t>
  </si>
  <si>
    <t>9.</t>
  </si>
  <si>
    <t>p. 9-25</t>
  </si>
  <si>
    <t>Reflecții privind stingerea dreptului de a invoca nulitatea</t>
  </si>
  <si>
    <t xml:space="preserve">Muntean Cornelia </t>
  </si>
  <si>
    <t>Acta Universitatis Lucian Blaga</t>
  </si>
  <si>
    <t>ianuarie-iulie</t>
  </si>
  <si>
    <t>p. 110-116</t>
  </si>
  <si>
    <t xml:space="preserve">HeinOnline </t>
  </si>
  <si>
    <t>Principiile fundamentale ale autorității părintești</t>
  </si>
  <si>
    <t>Muntean Cornelia</t>
  </si>
  <si>
    <t>2.</t>
  </si>
  <si>
    <t>august-decembrie</t>
  </si>
  <si>
    <t>p. 34-57</t>
  </si>
  <si>
    <t>Reflections regarding some causes of the civil liability in the matter of the exercise of ownership law</t>
  </si>
  <si>
    <t>Analele Universității „Constantin Brâncuși” - Seria Științe Juridice</t>
  </si>
  <si>
    <t>în curs de publicare</t>
  </si>
  <si>
    <t>Adeverința nr 523/18.02.2015, eliberată de Facultatea de Relații Internaționale, Drept și Științe Administrative</t>
  </si>
  <si>
    <t>SSRN și EBSCO</t>
  </si>
  <si>
    <t>http://www.ssrn.com/</t>
  </si>
  <si>
    <t>Programul „Şcoala Altfel” şi politica de promovare a Universităţii „Lucian Blaga” din Sibiu</t>
  </si>
  <si>
    <t xml:space="preserve">SUPLIMENT ACTA 
Universitatis Lucian Blaga
pe anul 2014
</t>
  </si>
  <si>
    <t>ISSN 1582‑4608</t>
  </si>
  <si>
    <t>453-461</t>
  </si>
  <si>
    <t xml:space="preserve">EBSCO
CEEOL HeinOnline
</t>
  </si>
  <si>
    <t xml:space="preserve">http://www.ceeol.com/aspx/issuedetails.aspx?issueid=11d1c282-f02d-401e-b41e-2507f798db00. </t>
  </si>
  <si>
    <t>Propuneri de completare a legislaţiei procesual-civile. Instrumente reparatorii pentru ipoteza nerespectării duratei rezonabile a procesului</t>
  </si>
  <si>
    <t>Sebastian Spinei</t>
  </si>
  <si>
    <t>Revista Română de Drept Privat</t>
  </si>
  <si>
    <t>177-189</t>
  </si>
  <si>
    <t>Sancţiunile penale pentru minori: indecizie legislativă sau o nouă paradigmă?</t>
  </si>
  <si>
    <t>Constantin BUTIUC</t>
  </si>
  <si>
    <t>FDRE3</t>
  </si>
  <si>
    <t>Acta ULBS, Iurisprudentia (AULB)</t>
  </si>
  <si>
    <t>205-211</t>
  </si>
  <si>
    <t xml:space="preserve">EBSCO, HeinOnline, CEEOL </t>
  </si>
  <si>
    <t>http://heinonline.org/HOL/LuceneSearch?typea=creator&amp;termsa=craciunean&amp;collection=journals&amp;collection_true=journals&amp;other_cols=yes&amp;searchtype=field&amp;submit=Search</t>
  </si>
  <si>
    <t>Cauzele justificative în noul Cod penal</t>
  </si>
  <si>
    <t>nr. 2/2014</t>
  </si>
  <si>
    <t>185-196</t>
  </si>
  <si>
    <t>Pedepsele principale aplicabile persoanei fizice reglementate de noul Cod penal</t>
  </si>
  <si>
    <t>nr. 1/2014</t>
  </si>
  <si>
    <t>172-180</t>
  </si>
  <si>
    <t>Abateri de la caracterul unilateral al dreptului penal</t>
  </si>
  <si>
    <t>Revista de Drept Penal (RDP)</t>
  </si>
  <si>
    <t>nr. 2/2013</t>
  </si>
  <si>
    <t>18-24</t>
  </si>
  <si>
    <t>http://www.ujmag.ro/reviste/revista-de-drept-penal-nr-2-2013</t>
  </si>
  <si>
    <t>Reguli de protecţie a femeilor şi copiilor în timpul conflictelor armate</t>
  </si>
  <si>
    <t>Laura-Maria Crăciunean</t>
  </si>
  <si>
    <t>pp.201-212</t>
  </si>
  <si>
    <t>Activităţi ale studenţilor Facultăţii de Drept din cadrul Universităţii "Lucian Blaga" din Sibiu</t>
  </si>
  <si>
    <t>Laura-Maria Crăciunean/Horaţiu-Alexandru Rusu</t>
  </si>
  <si>
    <t>pp.236-238</t>
  </si>
  <si>
    <t>Câteva consideraţii privind evoluţia protecţiei bunurilor culturale n timpul conflictelor armate</t>
  </si>
  <si>
    <t>pp. 227-237</t>
  </si>
  <si>
    <t>The European Court of Human Rights' Approach to Cultural Rights and Cultural Diversity</t>
  </si>
  <si>
    <t>Romanian Journal of Comparative Law (RJCL), http://www.ujmag.ro/reviste/romanian-journal-of-comparative-law-nr-2-2013</t>
  </si>
  <si>
    <t>pp.231-261</t>
  </si>
  <si>
    <t>HeinOnline, CEEOL Periodicals</t>
  </si>
  <si>
    <t>http://heinonline.org/HOL/LandingPage?handle=hein.journals/romajcl1&amp;div=6&amp;id=&amp;page=</t>
  </si>
  <si>
    <t>The International Conference: International Law and Cultural Diversity: Questions and Answers. Introduction</t>
  </si>
  <si>
    <t>pp.115-122</t>
  </si>
  <si>
    <t xml:space="preserve">”Libera circulatie a persoanelor în UE” </t>
  </si>
  <si>
    <t>Andreea DRAGOMIR</t>
  </si>
  <si>
    <t xml:space="preserve">Revista Studii de Securitate </t>
  </si>
  <si>
    <t xml:space="preserve">VOL 3 </t>
  </si>
  <si>
    <t xml:space="preserve">EDITIE SPECIALA </t>
  </si>
  <si>
    <t>ISSN2284-8592</t>
  </si>
  <si>
    <t xml:space="preserve">MAI </t>
  </si>
  <si>
    <t>251-264</t>
  </si>
  <si>
    <t>CEEOL, EBSCO, PROQUEST, GETCITED, MIAR, SCIPIO, HEINONLINE</t>
  </si>
  <si>
    <t>http://ssp.academiadepolitie.ro/indexari.html</t>
  </si>
  <si>
    <t>Culture – A Value of Public Management</t>
  </si>
  <si>
    <t xml:space="preserve">Felix Constantin GOLDBACH,  Andreea Nicoleta DRAGOMIR, Ioana Maria BĂRBAT </t>
  </si>
  <si>
    <t>doi:10.1016/S2212-5671(14)00791-6</t>
  </si>
  <si>
    <t>190-197</t>
  </si>
  <si>
    <t>http://www.sciencedirect.com/science/article/pii/S2212567114007916</t>
  </si>
  <si>
    <t>Political and Economic Challenges of the Freedom of the Media</t>
  </si>
  <si>
    <t>Bianca Selejan-Gutan</t>
  </si>
  <si>
    <t>Percorsi costituzionali (rivista di classe A in Italia http://www.anvur.org/index.php?option=com_content&amp;view=article&amp;id=254&amp;Itemid=315&amp;lang=it)</t>
  </si>
  <si>
    <t>1974-1928</t>
  </si>
  <si>
    <t>141-158</t>
  </si>
  <si>
    <t>http://www.anvur.org/attachments/article/254/Area12_sc.pdf</t>
  </si>
  <si>
    <t>http://www.jovene.it/schedaLibro.aspx?idLibro=38783&amp;sezione=&amp;lettera=&amp;valoreComboSezione=&amp;pag=1&amp;testo=&amp;isbn=&amp;novita=&amp;idRivista=127</t>
  </si>
  <si>
    <t>Despre legea penală mai favorabilă şi «războiul judecătorilor». Scurte
comentarii pe marginea Deciziei Curţii Constituţionale nr. 265/2014</t>
  </si>
  <si>
    <t>Pandectele Romane</t>
  </si>
  <si>
    <t>6</t>
  </si>
  <si>
    <t>1582-4756</t>
  </si>
  <si>
    <t>52-64</t>
  </si>
  <si>
    <t>Drepturile social-economice in Romania</t>
  </si>
  <si>
    <t>Acta Universitatis Lucian Blaga Seria Iurisprudentia</t>
  </si>
  <si>
    <t>197-212</t>
  </si>
  <si>
    <t>HeinOnline, CEEOL, EBSCO</t>
  </si>
  <si>
    <t>Financing of law faculties: Annual Conference and General Assembly of the European Law Faculty Association (ELFA)</t>
  </si>
  <si>
    <t>214-216</t>
  </si>
  <si>
    <t>Provocari locale si globale ale constitutionalismului actual: Congresul Mondial de Drept Constitutional, editia a IXa</t>
  </si>
  <si>
    <t>?</t>
  </si>
  <si>
    <t>p.</t>
  </si>
  <si>
    <t>Conferinta internationala si adunarea generala a ELFA 2014</t>
  </si>
  <si>
    <t>234-235</t>
  </si>
  <si>
    <t xml:space="preserve">Special Report on Romania’s Presidential Election </t>
  </si>
  <si>
    <t>I-Connect. Blog of the International Journal of Constitutional Law and ConstitutionMaking.org</t>
  </si>
  <si>
    <t>format electronic</t>
  </si>
  <si>
    <t>I-CONnect</t>
  </si>
  <si>
    <t>http://www.iconnectblog.com/2014/12/special-report-on-romanias-presidential-electio</t>
  </si>
  <si>
    <t>Consideratii despre Decizia 418/2014 a Curtii Constitutionale</t>
  </si>
  <si>
    <t>12</t>
  </si>
  <si>
    <t>44-52</t>
  </si>
  <si>
    <t>Social and Economic Rights in the Context of Economic Crisis</t>
  </si>
  <si>
    <t>139-158</t>
  </si>
  <si>
    <t>Dreptul comparat intre clasic și postmodern. Considerații metodologice</t>
  </si>
  <si>
    <t>Gutan Manuel</t>
  </si>
  <si>
    <t>126-150</t>
  </si>
  <si>
    <t>Heinonline</t>
  </si>
  <si>
    <t>The plea of illegality</t>
  </si>
  <si>
    <t>Ana MOCANU-SUCIU</t>
  </si>
  <si>
    <t>www.ssrn.com</t>
  </si>
  <si>
    <t>Social Science Research Network International Administrative Law eJournal http://papers.ssrn.com/sol3/Jeljour_results.cfm?form_name=journalbrowse&amp;journal_id=2127729&amp;Network=no&amp;lim=false</t>
  </si>
  <si>
    <t>http://papers.ssrn.com/sol3/papers.cfm?abstract_id=2389430</t>
  </si>
  <si>
    <t>Rolul funcționarului public în exercitarea puterii publice</t>
  </si>
  <si>
    <t>Excepția de nelegalitate</t>
  </si>
  <si>
    <t>Regimul juridic al declaratiilor fiscale in Romania</t>
  </si>
  <si>
    <t>Cristina ONEŢ</t>
  </si>
  <si>
    <t>Revista de Stiinte Juridice</t>
  </si>
  <si>
    <t>1454-3699</t>
  </si>
  <si>
    <t>41-53</t>
  </si>
  <si>
    <t>EBSCO; Heinonline; Index Copernicus</t>
  </si>
  <si>
    <t>Direcţia generală Antifraudă Fiscală de la necesitate la realitate</t>
  </si>
  <si>
    <t>ACTA Universitatis Lucian Blaga</t>
  </si>
  <si>
    <t>189-200</t>
  </si>
  <si>
    <t>Despre probe în sistemul fiscal românesc</t>
  </si>
  <si>
    <t>Excepţia de nelegalitate în contextul legal şi jurisprudenţial actual</t>
  </si>
  <si>
    <t>Laurenţiu-Olimpiu ŞONERIU</t>
  </si>
  <si>
    <t>Acta Universitatis Lucian Blaga, Iurispridentia (AULB)</t>
  </si>
  <si>
    <t>https://home.heinonline.org/</t>
  </si>
  <si>
    <t>Etica în cultura juridică. Este dreptul determinat de moralitate?</t>
  </si>
  <si>
    <t>Emanuel TĂVALĂ</t>
  </si>
  <si>
    <t>Acta Universitatis Lucian Blaga. Seria Iurisprudentia</t>
  </si>
  <si>
    <t>221-233</t>
  </si>
  <si>
    <t>Heinonline, CEEOL, EBSCO</t>
  </si>
  <si>
    <t>https://home.heinonline.org/content/list-of-libraries/?c=1&amp;t=2886   http://www.ceeol.com/aspx/issuedetails.aspx?issueID=ec1ebc6c-d7d2-4d46-a6dd-ab671f6833d9&amp;tabID=0</t>
  </si>
  <si>
    <t>Himera neutralităţii: Biserică şi stat în Europa contemporană</t>
  </si>
  <si>
    <t>238-256</t>
  </si>
  <si>
    <t>https://home.heinonline.org/content/list-of-libraries/?c=1&amp;t=2886 http://www.ceeol.com/aspx/issuedetails.aspx?issueid=11d1c282-f02d-401e-b41e-2507f798db00  http://www.ebscohost.com/titleLists/lgs-coverage.pdf</t>
  </si>
  <si>
    <t>Statul de drept: realizat imperfect sau perfect fără să fi fost realizat</t>
  </si>
  <si>
    <t>Supliment Acta Universitatis Lucian Blaga. Seria Iurisprudentia</t>
  </si>
  <si>
    <t>Heinonline, EBSCO; CEEOL</t>
  </si>
  <si>
    <t>https://home.heinonline.org/content/list-of-libraries/?c=1&amp;t=2886</t>
  </si>
  <si>
    <r>
      <t>Predarea istoriei astăzi: dezvoltarea competențelor prin creativitate didactică,</t>
    </r>
    <r>
      <rPr>
        <sz val="11"/>
        <color indexed="8"/>
        <rFont val="Arial"/>
        <family val="2"/>
      </rPr>
      <t xml:space="preserve"> </t>
    </r>
  </si>
  <si>
    <r>
      <t>I</t>
    </r>
    <r>
      <rPr>
        <sz val="11"/>
        <rFont val="Arial"/>
        <family val="2"/>
      </rPr>
      <t>SSN 1582-4608</t>
    </r>
  </si>
  <si>
    <t xml:space="preserve">Self education and education through personal exemple </t>
  </si>
  <si>
    <t>Chisiu Carmen Maria</t>
  </si>
  <si>
    <t>Lambert Academic Publishing https://www.lap-publishing.com/catalog/details/store/pt/book/978-3-659-23611-2/self-education-and-education-through-personal-examples?search=Self%20education%20and%20education%20through%20personal%20exemple</t>
  </si>
  <si>
    <t>978-3-659-23611-2</t>
  </si>
  <si>
    <t>Arbeitsbuch für die 2. Klasse</t>
  </si>
  <si>
    <t>Schiller Verlag</t>
  </si>
  <si>
    <t> 9783944529462</t>
  </si>
  <si>
    <t>International Civil Litigation - Realities and Perspectives</t>
  </si>
  <si>
    <t>Symphologic Publishing, Gatineau-Quebec, Canada</t>
  </si>
  <si>
    <t xml:space="preserve">978-0-9920148-8-9 </t>
  </si>
  <si>
    <t>Deutsch als Fremdsprache in der Diskussion, Zur Ausbildung von Deutschlehrerinnen in Rumänien. Eine
vergleichende Analyse zur Situation vor und nach der Wende 1989 (cap. 10)</t>
  </si>
  <si>
    <t>Ellen Tichy/Victoria Ilse</t>
  </si>
  <si>
    <t>Peter Lang</t>
  </si>
  <si>
    <t>ISBN 978-3-631-65080-6</t>
  </si>
  <si>
    <t>Personality rights and bioethics – normative interferences and substance correlations/ Persons. Obligations – sequences within the Romanian Civil Code</t>
  </si>
  <si>
    <t>Lambert Academic Publishing</t>
  </si>
  <si>
    <t>978-3-659-56459-8</t>
  </si>
  <si>
    <t>There is no right to death – the danger of euthanasia/ Persons. Obligations – sequences within the Romanian Civil Code</t>
  </si>
  <si>
    <t>The right to protection of personal data. Traffic retention/ Persons. Obligations – sequences within the Romanian Civil Code</t>
  </si>
  <si>
    <t>Persons. Obligations / sequences within the Romanian Civil Code/  Personality rights on the land of breaking news</t>
  </si>
  <si>
    <t>Persons. Obligations / sequences within the Romanian Civil Code/  The right to the respect for private life – accents of tradition and breaking elements</t>
  </si>
  <si>
    <t xml:space="preserve">The Draft Law on the Protection of National Minorities in Romania: Towards a Legal Definition of the Syntagm “National Minority”? (Capitolul 3 din carte), în A. Oriolo, A. Vigorito (eds.), Alcuni aspetti della "dimensione culturale" del diritto internazionale ed interno </t>
  </si>
  <si>
    <t>Aracne Editrice, Roma, http://www.aracneeditrice.it/aracneweb/index.php/autori.html?auth-id=310804</t>
  </si>
  <si>
    <t>978-88-548-7095-6</t>
  </si>
  <si>
    <t>pp. 99-129</t>
  </si>
  <si>
    <t>Bianca Selejan-Gutan, Elena-Simina Tanasescu</t>
  </si>
  <si>
    <t>Economica, Paris, Presses Universitaires d'Aix-Marseille</t>
  </si>
  <si>
    <t>978-2-7178-6737-4</t>
  </si>
  <si>
    <t>411-434</t>
  </si>
  <si>
    <t xml:space="preserve">Gilbert Gornig, Christina Bohle (ed.), Religion und Politik. Gott und das Universum (cap.3: The Integration of Religious Organisations in Democratic Societies) </t>
  </si>
  <si>
    <t>Klages Verlag, Marburg, https://www.uni-marburg.de/fb01/forschung/forschungsstellen/europaeischestudien/publikationen</t>
  </si>
  <si>
    <t>978-3 7813 9016 4</t>
  </si>
  <si>
    <t>p. 51-92</t>
  </si>
  <si>
    <t xml:space="preserve">Richard Potz, Eva Synek (ed.), Patrikularrecht. Kanon XXIII    </t>
  </si>
  <si>
    <t>Vovar Verlag,  http://www.univie.ac.at/recht-religion/grok/de/kanon.html</t>
  </si>
  <si>
    <t>978 3 86577 118 6</t>
  </si>
  <si>
    <t>214-226</t>
  </si>
  <si>
    <r>
      <t>Pluralisme des garanties et des juges et droits fondamentaux, Annuaire International de Justice Constitutionnelle XXIX,</t>
    </r>
    <r>
      <rPr>
        <i/>
        <sz val="11"/>
        <rFont val="Arial"/>
        <family val="2"/>
      </rPr>
      <t xml:space="preserve"> , </t>
    </r>
    <r>
      <rPr>
        <sz val="11"/>
        <rFont val="Arial"/>
        <family val="2"/>
      </rPr>
      <t>Chapitre "Roumanie"</t>
    </r>
  </si>
  <si>
    <t xml:space="preserve">Factori determinanti ai violentei școlare. Strategii de prevenție și intervenție. </t>
  </si>
  <si>
    <t xml:space="preserve">Bologa Lia </t>
  </si>
  <si>
    <t xml:space="preserve">Editura Universitatii Lucian Blaga Din Sibiu </t>
  </si>
  <si>
    <t>ISBN 978-606-12-0904-0</t>
  </si>
  <si>
    <t>Didactica educației inginerești</t>
  </si>
  <si>
    <t>Dușe, C.S. Dușe, D.M</t>
  </si>
  <si>
    <t>Didactică și Pedagogică București</t>
  </si>
  <si>
    <t>ISBN 978-973-30-3754-5</t>
  </si>
  <si>
    <t xml:space="preserve">Dicționar de drept al muncii </t>
  </si>
  <si>
    <t>I.T. Ștefănescu (coordonator), Gheorghe Monica, Sorica Irina, Uluitu Aurelian gabriel, Vartolomei Brândușa, Vidat Ana, Voinescu Veronica</t>
  </si>
  <si>
    <t>Universul Juridic</t>
  </si>
  <si>
    <t>978-606-673-455-4</t>
  </si>
  <si>
    <t>397 pagini</t>
  </si>
  <si>
    <t>Managementul calităţii în sistemele de informare – documentare din ȋnvațamântul superior</t>
  </si>
  <si>
    <t>Kifor Stefania</t>
  </si>
  <si>
    <t>978-606-12-0703-9</t>
  </si>
  <si>
    <t>Evaluarea și interpretarea de teste realizate pe calculator</t>
  </si>
  <si>
    <t>Konnerth Sara</t>
  </si>
  <si>
    <t>EDP (Editura Didactică și Pedagogică, București)</t>
  </si>
  <si>
    <t>978-973-30-3641-8</t>
  </si>
  <si>
    <t>Tratat de drept procesual civil. Principii si institutii generale. Judecata in fata primei instante. vol. I.</t>
  </si>
  <si>
    <t xml:space="preserve">FDRE 2 </t>
  </si>
  <si>
    <t>Editura Universul Juridic 2014, București.</t>
  </si>
  <si>
    <t>978-606-673-317-5</t>
  </si>
  <si>
    <t>Rolul parteneriatului în educaţia incluzivă</t>
  </si>
  <si>
    <t>Editura Didactică şi Pedagogică, Bucureşti</t>
  </si>
  <si>
    <t>978-973-30-3774-3</t>
  </si>
  <si>
    <t>Matematica</t>
  </si>
  <si>
    <t>Mărcuţ Gabriela, Popa Emil</t>
  </si>
  <si>
    <t>Editura "Alma Mater", Sibiu</t>
  </si>
  <si>
    <t>Metodica predării aritmeticii</t>
  </si>
  <si>
    <t>Manual de drept penal. Partea generală, editia a 2-a, revazuta</t>
  </si>
  <si>
    <t>Universităţii "Lucian Blaga" dinSibiu</t>
  </si>
  <si>
    <t>978-606-12-0836-4</t>
  </si>
  <si>
    <t>Drept internaţional umanitar</t>
  </si>
  <si>
    <t>Editura Hamangiu</t>
  </si>
  <si>
    <t>978-606-27-0000-3</t>
  </si>
  <si>
    <t>344 pagini</t>
  </si>
  <si>
    <t>Daiana Maura VESMAS, Laurentiu-Olimpiu ŞONERIU, Andreea Nicoleta DRAGOMIR</t>
  </si>
  <si>
    <t>978-606-12-0736-7</t>
  </si>
  <si>
    <t>246 pagini</t>
  </si>
  <si>
    <t>Drept international public</t>
  </si>
  <si>
    <t>Bianca Selejan-Gutan, Laura-Maria Craciunean</t>
  </si>
  <si>
    <t>Hamangiu</t>
  </si>
  <si>
    <t>978-606-27-0086-7</t>
  </si>
  <si>
    <t>Sisteme de drept comparate. Introducere în teoria generală a dreptului comparat</t>
  </si>
  <si>
    <t>978-606-27-0078-2</t>
  </si>
  <si>
    <t>Drept penal. Parte generala</t>
  </si>
  <si>
    <t>Rusu Marcel Ioan</t>
  </si>
  <si>
    <t>978-606-678-956-1</t>
  </si>
  <si>
    <t>Drept administrativ I</t>
  </si>
  <si>
    <t>Vesmas Daiana Maura, Dragomir Andreea, Soneriu Laurentiu</t>
  </si>
  <si>
    <t>Editura ULBS</t>
  </si>
  <si>
    <t>978-606-12-0736-4</t>
  </si>
  <si>
    <t>Mara Daniel (coord), Andrei Olivia</t>
  </si>
  <si>
    <t xml:space="preserve"> ISBN 978-973-30-3774-3</t>
  </si>
  <si>
    <t>p. 43-68</t>
  </si>
  <si>
    <t>Rolul parteneriatului în educația incluzivă, Mara, Daniel (coord)., Rolul parteneriatului educațional în prevenirea violenței din mediul școlar.</t>
  </si>
  <si>
    <t xml:space="preserve">Editura Didactică și Pedagogică </t>
  </si>
  <si>
    <t>ISBN 978-973-30-3774-3</t>
  </si>
  <si>
    <t xml:space="preserve">Rolul parteneriatului în educația incluzivă, Mara, Daniel (coord)., Nu fii violent în școala mea! </t>
  </si>
  <si>
    <t xml:space="preserve">Bologa Lia / Soare Alina   </t>
  </si>
  <si>
    <t>iSBN 978-973-30-3774-3</t>
  </si>
  <si>
    <t>Mentorat educaţional al persoanelor cu dizabilităţi; capitole: Deficiente fizice si Tulburari de limbaj</t>
  </si>
  <si>
    <t>978-606-12-0854-8</t>
  </si>
  <si>
    <t>83 pag. (pg.297-380)</t>
  </si>
  <si>
    <t>Rolul parteneriatului în educaţia incluzivă; capitolele Parteneriatul profesori-elevi-părinție și Pătinți străluciți, profesori fascinanți</t>
  </si>
  <si>
    <t>28 pag. (pg.68-80 și 187-203)</t>
  </si>
  <si>
    <t>Titlul cartii: Reformele legislative, judiciare si administrative in lumea contemporana, Capitolul: Reflectii cu privire la natura juridica a drepturilor intelectuale</t>
  </si>
  <si>
    <t>Circa Adrian</t>
  </si>
  <si>
    <t>Universul Juridic , Bucuresti</t>
  </si>
  <si>
    <t>978-606-673-328-1</t>
  </si>
  <si>
    <t>1 capitol, 12 pagini</t>
  </si>
  <si>
    <t>coord.vol.  Mara D./       autor capitol - Cretu Daniela-Maria</t>
  </si>
  <si>
    <t>Editura Universităţii “Lucian Blaga“ Sibiu,</t>
  </si>
  <si>
    <t xml:space="preserve"> ISBN 978-606-12-0854-8</t>
  </si>
  <si>
    <t>32 pag.</t>
  </si>
  <si>
    <t xml:space="preserve">nov. </t>
  </si>
  <si>
    <t>Conflictul de muncă: dezbateri teoretice și practice, 4</t>
  </si>
  <si>
    <t>Universul Juridic, București</t>
  </si>
  <si>
    <t>978-606-673-368-7</t>
  </si>
  <si>
    <t>Rolul parteneriatului în educația incluzivă: capitol Rolul comunicării în rezolvarea pașnică a conflictelor</t>
  </si>
  <si>
    <t>Gabriela Gruber, Adriana Costea</t>
  </si>
  <si>
    <t>Editura Didactică și Pedagogică</t>
  </si>
  <si>
    <t>16 (187-202)</t>
  </si>
  <si>
    <t>Faptele juridice licite – surse de obligaţii</t>
  </si>
  <si>
    <t>Universul Juridic, Bucureşti</t>
  </si>
  <si>
    <t>978-606-673-316-8</t>
  </si>
  <si>
    <t>ISBN 978-606-673-328-1</t>
  </si>
  <si>
    <t>Rolul parteneriatului în educația incluzivă, cap. After School pentru educație incluzivă - Școala Gimnazială nr. 10 Sibiu</t>
  </si>
  <si>
    <t>EDP</t>
  </si>
  <si>
    <t>1 capitol, 10 pagini</t>
  </si>
  <si>
    <t>Nulitatea actelor de procedură și de executare silită</t>
  </si>
  <si>
    <t>Conferinta internationala Globalization, Intercultural Dialogue and National Identity (GIDNI - I)</t>
  </si>
  <si>
    <t>Elemente de drept notarial, editia 3, cap. I, Consideratii generale asupra dreptului notarial</t>
  </si>
  <si>
    <t xml:space="preserve">Editura C. H. Beck, Bucuresti, 2014, </t>
  </si>
  <si>
    <t>978-606-18-0350-7</t>
  </si>
  <si>
    <t>1 capitol, 11 pagini</t>
  </si>
  <si>
    <t xml:space="preserve">Elemente de drept notarial, editia 3, cap. IV, Statutul notarului public </t>
  </si>
  <si>
    <t>1 capitol, 20 pagini</t>
  </si>
  <si>
    <t>Elemente de drept notarial, editia 3, cap. V, Proceduri notariale</t>
  </si>
  <si>
    <t>1 capitol, 70 pagini</t>
  </si>
  <si>
    <t>Mentoratul educational al persoanelor cu dizabilitati, capitolul Deficiente mintale</t>
  </si>
  <si>
    <t xml:space="preserve">Mag Alina Georgeta </t>
  </si>
  <si>
    <t>ISBN 978-606-12-0854-8</t>
  </si>
  <si>
    <t>Antreprenoriat social pentru grupuri vulnerabile; capitol: Educaţia pentru toţi-şcoala incluzivă</t>
  </si>
  <si>
    <t>978-606-12-0924-8</t>
  </si>
  <si>
    <t>24 pag. (pg.176-200)</t>
  </si>
  <si>
    <t xml:space="preserve">Analiza nevoilor de formare a cadrelor didactice din învăţământul românesc în domeniile Tehnologia informaţiei şi a comunicaţiilor şi Mentorat educaţional al persoanelor cu dizabilităţi; capitol: Procesul educaţiei incluzive </t>
  </si>
  <si>
    <t>14 pag. (pg.61-75)</t>
  </si>
  <si>
    <t>Mentorat educaţional al persoanelor cu dizabilităţi; capitol: Mentoratul educaţional al persoanelor cu dizabilităţi - program de formare în cadrul proiectului „e-mentor: Dezvoltarea de competenţe şi abilităţi TIC şi Mentorat educaţional al persoanelor cu dizabilităţi, pentru profesori</t>
  </si>
  <si>
    <t>45 pag. (pg.4-49)</t>
  </si>
  <si>
    <t>Rolul parteneriatului în educaţia incluzivă; capitol: Parteneriatul educaţional. Premisa unui învăţământ de calitate</t>
  </si>
  <si>
    <t>21 pag. (pg.8-29)</t>
  </si>
  <si>
    <t>Studiu privind oportunităţile de introducere în curricula şcolară a lecţiilor cu animale vii în România; capitol: Analiza necesităţilor de instruire pentru profesori/Training needs analysis for teacher trainings</t>
  </si>
  <si>
    <t>978-606-12-0810-4</t>
  </si>
  <si>
    <t>19 pag. (pg.130-148)</t>
  </si>
  <si>
    <t>C.H. Beck Bucure;ti</t>
  </si>
  <si>
    <t>L 2360-1841</t>
  </si>
  <si>
    <t>19 PAG (PP. 309-327)</t>
  </si>
  <si>
    <t>Mentoratul educaţional al persoanelor cu dizabilităţi - Program de formare în cadrul proiectului „e-Mentor: dezvoltarea de competenţe şi abilităţi TIC şi mentorat educaţional al persoanelor cu dizabilităţi, pentru profesori”, Cap.: Dificultați de invatare</t>
  </si>
  <si>
    <t>Editura Universitătii „Lucian Blaga„din Sibiu</t>
  </si>
  <si>
    <t>172-216</t>
  </si>
  <si>
    <t>Tichindelean Marioara</t>
  </si>
  <si>
    <t>Conflictul de muncă: dezbateri teoretice și practice, cap. 10, Aspecte privind procedura contencioasă în conflictele de muncă prin prisma noului Cod de procedură civilă</t>
  </si>
  <si>
    <t>Drept internaţional public, Ediţia a 2-a, Capitolul 1</t>
  </si>
  <si>
    <t>Bianca Selejan-Guţan, Laura-Maria Crăciunean</t>
  </si>
  <si>
    <t>pp. 1-29</t>
  </si>
  <si>
    <t xml:space="preserve">Octombrie </t>
  </si>
  <si>
    <t>Drept internaţional public, Ediţia a 2-a, Capitolul 3</t>
  </si>
  <si>
    <t>pp. 58-88</t>
  </si>
  <si>
    <t>Drept internaţional public, Ediţia a 2-a, Capitolul 4</t>
  </si>
  <si>
    <t>pp. 97-109</t>
  </si>
  <si>
    <t>Europeanization and Judicial Culture in Contemporary Democracies. Cap. Human Rights as a European Judicial Culture</t>
  </si>
  <si>
    <t>978-606-27-0150-5</t>
  </si>
  <si>
    <t>17 p.</t>
  </si>
  <si>
    <t>Conventia europeana a drepturilor omului in 2014: spre un drept european integrat al drepturilor omului, in vol. Conventia europeana a drepturilor omului. Legislatie consolidata (editie coordonata de Bianca Selejan-Gutan)</t>
  </si>
  <si>
    <t>Universul juridic</t>
  </si>
  <si>
    <t>978-606-673-043-3</t>
  </si>
  <si>
    <t>Sur la déconstitutionnalisation de la Cour constitutionnelle de la Roumanie, in vol. La Cour constitutionnelle - garant de la suprematie de la Constitution, Institutul European, Iasi, 2014</t>
  </si>
  <si>
    <t>Institutul European</t>
  </si>
  <si>
    <t>978-606-24-0070-5</t>
  </si>
  <si>
    <t xml:space="preserve"> Judicial Culture and europeanization in contemporary democracies: Chapter 8: Romanian judicial culture and the application of ECtHR's case-law. An empirical approach</t>
  </si>
  <si>
    <t>Manuel Gutan</t>
  </si>
  <si>
    <t>Wolters Kluwer</t>
  </si>
  <si>
    <t>978-606-677-0057</t>
  </si>
  <si>
    <t>National, european and international legal developments in financial and banking field/Financial Surveillance Authority between necessity, opportunity and reality</t>
  </si>
  <si>
    <t>978-606-27-0149-9</t>
  </si>
  <si>
    <t>Drept procesual penal. Partea generală. Conform Noului Cod de Procedură Penală - cap. III</t>
  </si>
  <si>
    <t>Poiană Ion, Păcurariu Ioana</t>
  </si>
  <si>
    <t>ISBN 978-606-673-477-6</t>
  </si>
  <si>
    <t>28-51</t>
  </si>
  <si>
    <t>Drept procesual penal. Partea generală. Conform Noului Cod de Procedură Penală - cap. IV</t>
  </si>
  <si>
    <t>52-74</t>
  </si>
  <si>
    <t>Drept procesual penal. Partea generală. Conform Noului Cod de Procedură Penală- cap. V</t>
  </si>
  <si>
    <t>75-99</t>
  </si>
  <si>
    <t>Drept procesual penal. Partea generală.Conform Noului Cod de Procedură Penală - cap. VII</t>
  </si>
  <si>
    <t>181-229</t>
  </si>
  <si>
    <t>Drept procesual penal. Partea generală. Conform Noului Cod de Procedură Penală - cap. I</t>
  </si>
  <si>
    <t>5-12</t>
  </si>
  <si>
    <t>Drept administrativ II. Supot de curs pentru învăţământul la distanţă. Capitolul 7</t>
  </si>
  <si>
    <t>Daiana Maura VESMAS, Laurentiu-Olimpiu ŞONERIU, Andreea Nicoleta DRAGOMIR, AUTOR CAPITOL: LAURENTIU SONERIU</t>
  </si>
  <si>
    <t>978-606-12-0737-4</t>
  </si>
  <si>
    <t>67-77</t>
  </si>
  <si>
    <t>Ed. Limes/Argonaut, Cluj Napoca</t>
  </si>
  <si>
    <t>978 973 726 860 0  si 978 973 109 503 5</t>
  </si>
  <si>
    <t>p. 89-96</t>
  </si>
  <si>
    <t>Drept administrativ II, Capitolul 1</t>
  </si>
  <si>
    <t>Vesmas Daiana Maura, Dragomir Andreea, Soneriu Laurentiu Autor capitol: Vesmas Daiana</t>
  </si>
  <si>
    <t>Cap.1 - 11 pagini</t>
  </si>
  <si>
    <t>Drept administrativ II, Capitolul 4</t>
  </si>
  <si>
    <t>Cap.4. -11 pagini</t>
  </si>
  <si>
    <t>Drept administrativ II, Capitolul 5</t>
  </si>
  <si>
    <t>Cap.5. -13 pagini</t>
  </si>
  <si>
    <t>Drept administrativ II, Capitolul 6</t>
  </si>
  <si>
    <t>Cap.6. -13 pagini</t>
  </si>
  <si>
    <t xml:space="preserve">Emil Balan, Cristi Iftene, Gabriela Varia, Dragos Troanta, Marius Vacarelu (Editori), Autor capitol: Daiana Vesmas </t>
  </si>
  <si>
    <t>WOLTERS KLUWER</t>
  </si>
  <si>
    <t>978-606-8201-65-8</t>
  </si>
  <si>
    <t>Rolul parteneriatului în educația incluzivă,Parteneriatul școală-comunitate. Factor important în reușita educației incluzive</t>
  </si>
  <si>
    <t xml:space="preserve"> Editura Didactică și Pedagogică</t>
  </si>
  <si>
    <r>
      <t xml:space="preserve">Mentoratul Educațional al Persoanelor cu dizabilități                                              Capitolul </t>
    </r>
    <r>
      <rPr>
        <b/>
        <sz val="11"/>
        <rFont val="Arial"/>
        <family val="2"/>
      </rPr>
      <t>ADHD - Deficitul de atenție cu tulburare hiperkinetică</t>
    </r>
  </si>
  <si>
    <r>
      <t xml:space="preserve">Reformele legislative, judiciare şi administrative în lumea contemporană,  13-15 iunie 2013/ </t>
    </r>
    <r>
      <rPr>
        <sz val="11"/>
        <color indexed="8"/>
        <rFont val="Arial"/>
        <family val="2"/>
      </rPr>
      <t>„Repararea” în natură a prejudiciului rezultat din încălcarea drepturilor personalităţii</t>
    </r>
  </si>
  <si>
    <r>
      <t>ADMINISTRATIA PUBLICA - intre misiuni si constrangeri bugetare - Dimensiuni juridice si manageriale -</t>
    </r>
    <r>
      <rPr>
        <b/>
        <sz val="11"/>
        <rFont val="Arial"/>
        <family val="2"/>
      </rPr>
      <t>Capitolul:</t>
    </r>
    <r>
      <rPr>
        <sz val="11"/>
        <rFont val="Arial"/>
        <family val="2"/>
      </rPr>
      <t xml:space="preserve"> Regionalism si regionalizare in Europa - modele si tendinte actuale</t>
    </r>
  </si>
  <si>
    <t xml:space="preserve"> Reformele legislative, judiciare si administrative in lumea contemporana, Capitolul: Rolul activ al judecătorului în contextul NCPC</t>
  </si>
  <si>
    <t>European Union`s  History, Culture and Citizenship, 7 edition, Modalities of Administration of the Child`s Goods Part of the Parental Authority,</t>
  </si>
  <si>
    <t>Conflictul de muncă: dezbateri teoretice și practice</t>
  </si>
  <si>
    <t>Țichindelean Marioara, Gheorghe Monica</t>
  </si>
  <si>
    <t>ISBN 978-606-673-368-7</t>
  </si>
  <si>
    <t>APRILIE</t>
  </si>
  <si>
    <t xml:space="preserve">Volumul „Reformele privind consolidarea statului de drept in tarile europene”, </t>
  </si>
  <si>
    <t xml:space="preserve">Ioan Les, </t>
  </si>
  <si>
    <t>FDRE 2</t>
  </si>
  <si>
    <t xml:space="preserve">Editura Universul Juridic, Bucuresti, 2014, </t>
  </si>
  <si>
    <t>Europeanisation and Judicial Culture in Contemporary Democracies</t>
  </si>
  <si>
    <t>Manuel Gutan, Bianca Selejan-Gutan</t>
  </si>
  <si>
    <t>Caietul Stiintific I.S.A. "Paul Negulescu"</t>
  </si>
  <si>
    <t>Marius MAZILU</t>
  </si>
  <si>
    <t>1582-9448</t>
  </si>
  <si>
    <t>Volumul este in curs de publicare, cf. adeverinta editura </t>
  </si>
  <si>
    <t>Conferinta naţională a studenţilor Facultăţii de Drept</t>
  </si>
  <si>
    <t>Astra Museum</t>
  </si>
  <si>
    <t>978-606-733-054-0</t>
  </si>
  <si>
    <t>Roxana Andron, D. (2013). Changing Managers for a Changing Economy: The Need for Creativity and Leadership. Procedia Economics and Finance 6 (2013) 186-193.</t>
  </si>
  <si>
    <t>Project Management Competencies for Regional Development in Romania: Analysis from “Working with People” Model ☆Procedia Economics and Finance
Volume 8, 2014, Pages 614–621</t>
  </si>
  <si>
    <t>http://www.sciencedirect.com/science/article/pii/S2212567114001361</t>
  </si>
  <si>
    <t>Indrumar pentru practică pedagogica, Editura Psihomedia Sibiu, 2008</t>
  </si>
  <si>
    <t>http://www.ais-sanmarino.org/index.html</t>
  </si>
  <si>
    <t>EBSCO, ProQuest, Index Copernicus</t>
  </si>
  <si>
    <t xml:space="preserve">C. Jugastru, International civil litigation - realities and perspectives, Symphologic Publushing, Gatineau, Canada, 2014,, p. 30, nota 2. </t>
  </si>
  <si>
    <t>EBSCO, CEEOL</t>
  </si>
  <si>
    <t>C. Jugastru, International civil litigation. Realities and perspectives, Editura Symphologic Publishing Gatineau, Canada, ISBN 978-0-9920148-8-9,  p. 47, n. 3</t>
  </si>
  <si>
    <t xml:space="preserve">Circa Adrian </t>
  </si>
  <si>
    <t xml:space="preserve">B. Patrascu, Ilioara Genoiu, Interpretarea contractului, in volumul Noul Cod civil. Studii si comentarii. Vol. III, partea I, coordonator M. Uliescu, Editura Universul Juridic, Bucuresti, 2014, p. 200, n. 16.  </t>
  </si>
  <si>
    <t xml:space="preserve">I. Nicolae, Dreptul familiei in context national si in raporturile de drept international privat, Editura Hamangiu, Bucuresti, 2014, p. 336, n. 2 </t>
  </si>
  <si>
    <t>Căi amiabile de soluționare a conflictelor de muncă, Editura Universul Juridic, București, 2010</t>
  </si>
  <si>
    <t>Ion Traian Ștefănescu, Tratat teoretic și practic de drept al muncii, ediția a III-a, Editura Universul Juridic, București, 2014, ISBN 978-606-673-405-9</t>
  </si>
  <si>
    <t>Proceedings of the 9th International Conference Accounting and Management Information Systems AMIS 2014, ISSN 2247-6245, Raluca Dimitriu, The Whistleblowing policies in Romaniațs Labour Law, p. 123-134</t>
  </si>
  <si>
    <t>Proceedings of the 9th International Conference Accounting and Management Information Systems AMIS 2014, ISSN 2247-6245,  Iulia Bădoi, The Arbitration within the field of Collective Labour Conflicts, p. 135-154</t>
  </si>
  <si>
    <t>Considerații privind clauza de stabilitate și de formare profesională în contractul individual de muncă, publicat în Revista română de dreptul muncii nr. 9/2013</t>
  </si>
  <si>
    <t>Ovidiu Ținca, Comentarii privind dreptul angajatorului de a concedia și stabilitatea salariatului în raportul de muncă, în Revista română de dreptul muncii nr. 4/2014, ISSN 1582-7534</t>
  </si>
  <si>
    <t>Considerații privind conceptul de lucrător și de angajator în normele internaționale și interne, în Știință și Codificare în România, comunicări prezentate la Sesiunea Științifică a Institutului de Cercetări Juridice, București, 2013</t>
  </si>
  <si>
    <t>Radu Ștefan Pătru, Contractele și acordurile colective de muncă, Editura Hamangiu, 2014, ISBN 978-606-27-0161-1</t>
  </si>
  <si>
    <t>Daniel-Mihai Şandr, Libertatea de stabilire a societăţilor în Uniunea Europeană, ed. a II-a, Ed. Universitară, Bucureşti, 2014, ISBN 978-606-28-0129-8, decembrie 2014, p. 25.</t>
  </si>
  <si>
    <t>Freedom of Establishment of Companies in EU:Admitted Restrictions vs. Forbidden Restrictions, în Cross-border Cooperation:Models of Good Practice in Carpathian Region (editor AdrianClaudiu Popoviciu),CH Beck, Bucureşti, 2014</t>
  </si>
  <si>
    <t>Gabriela Gruber</t>
  </si>
  <si>
    <t>Interdisciplinaritate și învățare activă prin valorificarea didactică a temei „Pictura murală în bisericile românești din Țara Hațegului” în Sorina Paula Bolovan, Nicoleta Marțian, Sorin Marțian coordonatori, „A preda sau a învăța. Dimensiunea interdisciplinară și metode active utilizate în învățarea istoriei și a religiei” Editura Presa Universitară Clujeană, Cluj- Napoca, 2009</t>
  </si>
  <si>
    <t xml:space="preserve">ISI webof knowledge ; uefiscoti http://eubsr.ucdc.ro/eubsr2013-vol2.pdf. </t>
  </si>
  <si>
    <t>Al. Bacaci, Hageanu Cristina, Dumitrache Viorica</t>
  </si>
  <si>
    <t>Dreptul famileii, Editura CH Beck Bucureşti, 2012</t>
  </si>
  <si>
    <t>Andreea Drăghici, Ramona Duminică, Obligaţia legală de întreţinere. Editura Universul Juridic, ISBN 978-606-673-400-4</t>
  </si>
  <si>
    <t>Teodor Bodoaşcă, Opinii privind timpul legal al concepţiunii şi prezumţiile de paternitate în statornicirea Codului civil, Revista Dreptul nr.10/2014, ISSN 1018-0435</t>
  </si>
  <si>
    <t>Copernicus, Suweco, Izum etc.</t>
  </si>
  <si>
    <t>Teodor Bodoaşcă, Opinii privind "autoritatea părintească" în reglementarea Codului civil, Revista Dreptul nr.9/2014, ISSN 1018-0435</t>
  </si>
  <si>
    <t>Teodor Bodoaşcă,  Discuţii în legătură cu reproducerea umană asistată medical cu terţ donator în reglementarea Codului civil, Revista Dreptul nr.7/2014, ISSN 1018-0435</t>
  </si>
  <si>
    <t>Teodor Bodoaşcă,  Opinii privind semnificaţia juridică a termenului "copil", Revista Dreptul nr.6/2014, ISSN 1018-0435</t>
  </si>
  <si>
    <t>Dreptul famileii şi actele de stare civilă, Editura Hamangiu, Bucureşti, 2012</t>
  </si>
  <si>
    <t>R.G.Albăstroiu, O. Ghiţă, A legal diagnosis of medically- assisted human reproduction, în Revista de ştiinţe politice, 2014</t>
  </si>
  <si>
    <t>Dreptul familiei şi actele de stare civilă, Editura Hamangiu, Bucureşti, 2012</t>
  </si>
  <si>
    <t>R.G.Albăstroiu, O. Ghiţă, Is the family of the 21st century based exclusively on the marriage between a man and a woman, în Revista de ştiinţe politice, 2014</t>
  </si>
  <si>
    <t>A. Gidro, Comparison elements on the backgroung conditions of ancient of ancient roman contemporary romanian marriage, în Curentul juridic 2014</t>
  </si>
  <si>
    <t>Călina Jugastru, Dreptul persoanelor, dreptul obligaţiilor - secvenţe în actualitatea Codului civil, Editura Hamangiu, Bucureşti, 2013</t>
  </si>
  <si>
    <t>http://www.ujmag.ro/drept/drept-roman/drept-privat-roman</t>
  </si>
  <si>
    <t>Manual de drept internaţional privat (Partea genarală), Editura Hamangiu, Bucureşti, 2008</t>
  </si>
  <si>
    <t>http://www.ceeol.com/aspx/issuedetails.aspx?issueid=11d1c282-f02d-401e-b41e-2507f798db00&amp;articleId=448fcff8-c071-4b54-b361-1b5545672bd5</t>
  </si>
  <si>
    <t>Ovidiu Ungureanu, Cornelia Munteanu, Consideraţii în legătură cu dreptul la onoare - drept al personalităţii, în Dreptul, nr. 7/2014, p. 138</t>
  </si>
  <si>
    <t>http://ujr.revistadreptul.ro/dreptasp6aR003489.do</t>
  </si>
  <si>
    <t>Călina Jugastru, Drept civil. Obligaţiile, Editura Argonaut, Cluj-Napoca, 2003</t>
  </si>
  <si>
    <t>http://www.ujmag.ro/drept/drept-civil/raspunderea-civila-constantele-raspunderii-civile-1</t>
  </si>
  <si>
    <t>Ceeol, Hein</t>
  </si>
  <si>
    <t>Călina Jugastru, Persoana juridică, în O. Ungureanu, C. Jugastru, Drept civil. Persoanele, Editura Hamangiu, Bucureşti, 2007</t>
  </si>
  <si>
    <t>Hein  Ceel Ebsco</t>
  </si>
  <si>
    <t>Călina Jugastru, Comerţul electronic şi protecţia vieţii private în sistemul juridic românesc, în Acta Universitatis Lucian Blaga, nr. 1-2/2005</t>
  </si>
  <si>
    <t>Hein, CEEOL, Index Copernicus</t>
  </si>
  <si>
    <t>Călina Jugastru, Respectul vieţii private - delimitări conceptuale, domeniul protecţiei legale</t>
  </si>
  <si>
    <t>Arikov Gheorghii, Aspecte ale inviolabilităţii vieţii personale în legislaţia penală a Republicii Moldova, Teză de doctorat, Chişinău, 2014, p. 21</t>
  </si>
  <si>
    <t>http://www.cnaa.md/files/theses/2014/26884/gheorghii_aricov_abstract.pdf</t>
  </si>
  <si>
    <t>Călina Jugastru (Partea generală), Manual de drept internaţional privat, Editura Hamangiu, Bucureşti, 2008 (carte în colaborare)</t>
  </si>
  <si>
    <t>http://www.analefsj.ro/ro/reviste/numarul23x/nr23x.pdf#page=106</t>
  </si>
  <si>
    <t>Călina Jugastru, Prejudiciul - repere româneşti în context european, Editura Hamangiu, Bucureşti, 2013</t>
  </si>
  <si>
    <t>Ovidiu Ungureanu, Cornelia Munteanu, Reflecţii în legătură cu dreptul la demnitate în concepţia noului Cod civil, în Dreptul, nr. 9/2014, p. 21</t>
  </si>
  <si>
    <t>SSRN, Ebsco, Proquest</t>
  </si>
  <si>
    <t>Ioana Nicolae, Dreptul familiei în context naţional şi în raporturile de drept internaţional privat, Editura Hamangiu, Bucureşti, 2014, p. 331</t>
  </si>
  <si>
    <t>http://www.ujmag.ro/drept/dreptul-familiei/dreptul-familiei-in-context-national-si-in-raporturile-de-drept-international-privat</t>
  </si>
  <si>
    <t>Ovidiu Ungureanu, Cornelia Munteanu, Reflecţii în legătură cu dreptul la demnitate în concepţia noului Cod civil, în Dreptul, nr. 9/2014, p. 19</t>
  </si>
  <si>
    <t>Călina Jugastru, Unităţile administrativ-teritoriale, Domenil public, domeniul privat, Editura Argonat, Cluj-Napoca, 2001</t>
  </si>
  <si>
    <t>http://www.utgjiu.ro/revista/lit/pdf/2014-03/09_Cristinel%20Rujan.pdf</t>
  </si>
  <si>
    <t xml:space="preserve">Leș Ioan </t>
  </si>
  <si>
    <t xml:space="preserve">Tratat de drept procesual civil, vol. I. Principii si institutii generale. Judecata in fata primei instante, Editura Universul Juridic, Bucuresti, 2014. </t>
  </si>
  <si>
    <t>E. Belei și comp. Drept procesual civil      Cartea Juridică 2014    , ISBN                    978-                   9975-4188-5-0,  p. 15,25, 27-28, 40, 41,44-45, 42, 70,90, 96 , 106, 145, 216, 298, 302, 320, 343,344, 346,357, 414</t>
  </si>
  <si>
    <t xml:space="preserve">I.Gâbuleț, Actele executorului judecătoresc      Universul J.     , ISBN 978-606-673-384-7
13,15 (4), 23, 25,26, 27 (2), 37, 43, 61,63, 69,100, 104, 110.118, 119, 126, 127, 128, 142, 160, 168, 179, 184, 186, 191, 210, 219, 224,249.                  </t>
  </si>
  <si>
    <t xml:space="preserve">M.Nicolae, Recursul in interesul legii                Dreptul 2/2014      ISSN 1018-0435,  16,17,20(3), 20(2), 21, 22, 23, 39, 41,43,45, 46, 47, 52, 55  </t>
  </si>
  <si>
    <t xml:space="preserve">Noul Cod de procedura civila. Comentariu pe articole, Editura C.H. Beck, Bucuresti, 2013. </t>
  </si>
  <si>
    <t>V.M. Ciobanu, T.C. Briciu, Cateva reflectii in legatura cu solutiile din doctrina si jurisprudenta privind unele probleme ivite in aplicarea noului Cod de procedura civila, in RRDP nr. 4/2014, p. 103</t>
  </si>
  <si>
    <t>P. Pop, Decaderea in procesul civil. Scurte consideratii critice din perspectiva noului Cod de procedura civila, in RRDP nr. 4/2014, p. 170</t>
  </si>
  <si>
    <t>Institutii judiciare contemporane, Editura C.H. Beck, Bucuresti, 2007</t>
  </si>
  <si>
    <t>S. Spinei, Propuneri de completare a legislatiei procesual-civile. Instrumente reparatorii pentru ipoteza nerespectarii duratei rezonabile a procesului , in RRDP nr. 5/2014, p. 185</t>
  </si>
  <si>
    <t xml:space="preserve">C. Jugastru, Litigiul civil cu element de extraneitate. Regimul legii aplicabile si asistenta judiciara internationala, in Acta Lucian Blaga nr. 2/2014, p. 67. </t>
  </si>
  <si>
    <t xml:space="preserve">C. Jugastru, Litigiul civil cu element de extraneitate. Regimul legii aplicabile si asistenta judiciara internationala, in Acta Lucian Blaga nr. 2/2014, p. 73. </t>
  </si>
  <si>
    <t>Les Ioan</t>
  </si>
  <si>
    <t xml:space="preserve">R. Gidro, A. Gidro, Drept privat roman. Elemente comparative cu dreptul civil si dreptul procesula civil roman contemporan, Editura Universul Juridic, Bucuresti, 2014, p. 199, n. 1 </t>
  </si>
  <si>
    <t xml:space="preserve">Les Ioan </t>
  </si>
  <si>
    <t xml:space="preserve">I. Deleanu, Eseu asupra existentei nulitatilor atipice ale actelor de procedura civila, in RRDP nr. 4/ 2014, p. 11. </t>
  </si>
  <si>
    <t>Strategii didactice în educaţia incluzivă, ediţia a II-a, Editura Didactică şi Pedagogică, Bucureşti, (228 pg.), ISBN 973-30-1913-5, 2009.</t>
  </si>
  <si>
    <t>M BARBA, Educaţia incluzivă în Republica Moldova, Annales Universitatis Apulensis. Series Philologica</t>
  </si>
  <si>
    <t>ceeol.com</t>
  </si>
  <si>
    <t xml:space="preserve">OA TODOR, THE ROLE OF THE FEUERSTEIN INSTRUMENTAL ENRICHMENT PROGRAM IN THE SOCIO-EMOTIONAL DEVELOPMENT OF CHILDREN, Scientific Research &amp; Education in the Air Force- …, 2014 - 213.177.9.66
</t>
  </si>
  <si>
    <t>Scientific Research &amp; Education in the Air Force</t>
  </si>
  <si>
    <t xml:space="preserve">C Miuţa, B Miuţa, DA Banciu, M Gavrilă - eqol.uns.ac.rs, LEARNING AND THE CORRECT ASSIMILATION OF FIRST-AID SKILLS BY STUDENTS OF SPORTS FACULTIES. A TRANS-DISCIPLINARY APPROACH.( …
</t>
  </si>
  <si>
    <t>eqol.uns.ac.rs</t>
  </si>
  <si>
    <t xml:space="preserve">HV Alina,TRADUCEREA” TEORIILOR MODERNE ALE ÎNVĂŢĂRII PENTRU CALITATEA ÎNVĂŢĂMÂNTULUI ROMÂNESC, L Tehnologic, V Madgearu - concursurilecomper.ro
</t>
  </si>
  <si>
    <t>concursurilecomper.ro</t>
  </si>
  <si>
    <t xml:space="preserve">OA TODOR, FEUERSTEIN INSTRUMENTAL ENRICHMENT PROGRAM,Scientific Research &amp; Education in the Air Force- …, - afahc.ro
</t>
  </si>
  <si>
    <t>afahc.ro</t>
  </si>
  <si>
    <t xml:space="preserve">OA TODOR, INNOVATION AND ORIGINALITY OF FEUERSTEIN METHOD, Scientific Research &amp; Education in the Air Force- …,- 213.177.9.66
</t>
  </si>
  <si>
    <t>Mara Daniel, Mara Elena-Lucia</t>
  </si>
  <si>
    <t>Curriculum adaptation in inclusive education, in the volume Procedia Social and Behavioral Sciences 46 (2012), ISSN 1877-0428, 2012, Published by Elsevier Ltd., pp. 4004-4009;</t>
  </si>
  <si>
    <t xml:space="preserve">TSEDISO MICHAEL MAKOELLE
INPIINS AFRICAN - researchgate.net
</t>
  </si>
  <si>
    <t>researchgate.net</t>
  </si>
  <si>
    <t>7,5</t>
  </si>
  <si>
    <t xml:space="preserve">TM Makoelle, Pedagogy of Inclusion: A Quest for Inclusive Teaching and Learning
- Mediterranean Journal of Social Sciences, 2014 - mcser.org
</t>
  </si>
  <si>
    <t xml:space="preserve"> mcser.org</t>
  </si>
  <si>
    <t xml:space="preserve">D Posada, L Evelyn, Educación Inclusiva, Desarrollo Humano y Formación Docente: una Propuesta de Investigación desde la Intervención
 - 2014 - intellectum.unisabana.edu.co
</t>
  </si>
  <si>
    <t>intellectum.unisabana.edu.co</t>
  </si>
  <si>
    <t xml:space="preserve">The Development of Students’ Metacognitive Competences. A Case Study, în International Journal of Computers, Communications &amp;Control (IJCCC), Vol. V (2010), No. 5, ISSN 1841-9836; E-ISSN 1841-9844 pp. 787-792, 2010; </t>
  </si>
  <si>
    <t xml:space="preserve">COGNITIVE AND META-COGNITIVE COMPETENCIES OF THE BEGINNING TEACHERS. INTERVENTION STRATEGIES FOR SOCIO-PROFESSIONAL INSERTION
C Dumitriu, G Dumitriu, IC Timofti - Revista de Cercetare şi Intervenţie …, - ceeol.com
</t>
  </si>
  <si>
    <t>Aspects concerning the manifestation of the students’ emotional intelligence, in the volume Procedia Social and Behavioral Sciences 5 (2010), ISSN 1877-0428, 2010, Published by Elsevier Ltd., pp. 2379-2384;</t>
  </si>
  <si>
    <t xml:space="preserve">De los" Workaholics" a los" worklovers":¿ Cuál es el papel de la inteligencia emocional?
APLDB Sousa - dehesa.unex.es
</t>
  </si>
  <si>
    <t>dehesa.unex.es</t>
  </si>
  <si>
    <t>Mara Elena-Lucia, Mara Daniel</t>
  </si>
  <si>
    <t>Comunicative competence – way of realiving the educative processes, in the volume Procedia Social and Behavioral Sciences 15 (2011), ISSN 1877-0428, 2011, Published by Elsevier Ltd., pp. 1415-1418;</t>
  </si>
  <si>
    <t xml:space="preserve">Critical discourse analysis–a method of anticipating economic crisis
D Gîfu, C Andrei - Topical Communication Uncertainties, 2014 - books.google.com
</t>
  </si>
  <si>
    <t>books.google.com</t>
  </si>
  <si>
    <t xml:space="preserve">Current Guidance during the Orientation in Career Counseling, in the volume Procedia Social and Behavioral Sciences 5 (2010), ISSN 1877-0428, 2010, Published by Elsevier Ltd., pp. 2351-2354; </t>
  </si>
  <si>
    <t xml:space="preserve">M Tuna, P Kanten, M Yeşiltaş, S Kanten, A Murat, The Effect of Academic Advising on Career Adaptabilities: A Study on Tourism and Hotel Management'Students
- macrotheme.com
</t>
  </si>
  <si>
    <t>macrotheme.com</t>
  </si>
  <si>
    <t>TM Makoelle, Pedagogy of Inclusion: A Quest for Inclusive Teaching and Learning
- Mediterranean Journal of Social Sciences, 2014 - mcser.org</t>
  </si>
  <si>
    <t>mcser.org</t>
  </si>
  <si>
    <t>De los" Workaholics" a los" worklovers":¿ Cuál es el papel de la inteligencia emocional?
APLDB Sousa - dehesa.unex.es</t>
  </si>
  <si>
    <t>Mara Elena Lucia,Mara Daniel</t>
  </si>
  <si>
    <t>Critical discourse analysis–a method of anticipating economic crisis
D Gîfu, C Andrei - Topical Communication Uncertainties, 2014 - books.google.com</t>
  </si>
  <si>
    <t>M Tuna, P Kanten, M Yeşiltaş, S Kanten, A Murat, The Effect of Academic Advising on Career Adaptabilities: A Study on Tourism and Hotel Management'Students
- macrotheme.com</t>
  </si>
  <si>
    <t>Ungureanu Ovidiu, Muntean Cornelia</t>
  </si>
  <si>
    <t>Tratat de drept civil. Bunurile. Drepturile reale principale</t>
  </si>
  <si>
    <t>T. Bodoașcă, N. Saharov, Considerații critice în legătură cu reglementarea bunurilor în Codul civil, în Dreptul nr. 1/2014, pp. 57,60</t>
  </si>
  <si>
    <t>SSRN, EBSCO, ProQuest</t>
  </si>
  <si>
    <t>G. Boroi, C.A. Anghelescu, B. Nazart, Curs de drept civil. Drepturile reale principale, ed. a2-a revăzută și adăugită, Editura Hamangiu, București, 2014, pp. 90, 203</t>
  </si>
  <si>
    <t>http://www.hamangiu.ro/</t>
  </si>
  <si>
    <t>S. Cercel, Considerații privind interpretarea și aplicarea art. 946 din noul Cod civil privind drepturile asupra rezaurului găsit, în RRDP nr. 2/2014, pp. 40, 46, 47</t>
  </si>
  <si>
    <t>www.heinonline.org, www.ceeol.com, www.ebscohost.com/, www.indexcopernicus.com</t>
  </si>
  <si>
    <t>D. Chirică, Tratat de drept civil. Succesiunile și liberalitățile, Editura CH Beck, București, 2014, p. 561</t>
  </si>
  <si>
    <t>http://www.beck.ro/</t>
  </si>
  <si>
    <t>R. Gidro, A. Gidro, Drept privat roman. Elemente comparative cu dreptul civil și dreptul procesual civil român contemporan, Editura Universul Juridic, București, 20144, pp. 134, 142</t>
  </si>
  <si>
    <t>www.ujmag.ro</t>
  </si>
  <si>
    <t>E. Chelaru, Teoria generală a dreptului civil - în reglementarea NCC, Editura CH Beck, București, 2014, p. 84.</t>
  </si>
  <si>
    <t>E. Chelaru, The right to Afair trial and the Binging of Legal Arions by the Joint Owners, în volumul  European Union's History, Culture and Citizenship, Publishung House C.H. Beck, Bucharest, 20014, p. 164,166</t>
  </si>
  <si>
    <t>Drept civil. Partea generală în reglementarea noului Cod civil</t>
  </si>
  <si>
    <t>F. Mangu, Răspunderea civilă. Constanțele răspunderii civile, Editura Universul Juridic, București, 2014, p. 128</t>
  </si>
  <si>
    <t>S. Baieș, N. Roșca, Drept civil. Partea generală. Persoana fizică. Persoana juridică, Editura aV-a Chișinău, 2014, p. 30, 47, 70, 80, 102, 151, 209</t>
  </si>
  <si>
    <t>M. Duțu, De la comentarii exagetice ale codurilor la explicații sistematice ale dreptului român, în Dreptul nr. 8/2014, p. 161</t>
  </si>
  <si>
    <t>C. Jugastru, Persons. Obligations - Sequnces within the Romanian Civil Code, Lambert Academic Publishing, Saarbruken, Germany, 2014, p. 170, 172, 199, 250</t>
  </si>
  <si>
    <t>E. Chelaru, Teoria generală a dreptului civil - în reglementarea NCC, Editura CH Beck, București, 2014, pp. 3, 4, 6, 7, 10, 13, 18, 20, 21, 36, 43, 46, 68, 73, 76, 84, 97, 99, 108, 110, 111, 127, 132, 135, 140, 141, 149, 150, 156, 172, 177, 178, 179, 184, 187, 191, 194, 198, 205, 206, 207, 209, 230, 235, 237.</t>
  </si>
  <si>
    <t>Drept civil. Persoanele în reglementarea noului Cod civil</t>
  </si>
  <si>
    <t>C. Jugastru, Persons. Obligations -  Sequnces within the Romanian Civil Code, Lambert Academic Publishing, Saarbrüken, Germany, 2014, p. 104.</t>
  </si>
  <si>
    <t>N. Daghie, Unele reflecții privind reglementarea autorității părintețti în noul Cod civi, în Dreptul nr. 3/2014, p. 57</t>
  </si>
  <si>
    <t>C. Jugastru, Litigiul civil cu elemente de extraneitate. Regimul aplicabil și asistența judiciară internațională, în Acta Universitatis Lucian Blaga – Sibiu, nr. 2/2014, p. 72, 85.</t>
  </si>
  <si>
    <t>S. Baieș, N. Roșca, Drept civil. Partea generală. Persoana fizică. Persoana juridică, Editura aV-a Chișinău, 2014, p. 290</t>
  </si>
  <si>
    <t>C. Jugastru, Recognition and evolution of personality rights in an international and comparative perspective, Romanian Journal of Comparative Law no. 3/2014, p. 229</t>
  </si>
  <si>
    <t>T. Bodoașcă, Discuții, parțial critice, privitoare la posesia de stat în reglementarea noului Cod civil, Dreptul nr. 8/2014, pp. 31, 32.</t>
  </si>
  <si>
    <t>I. Popa, Dreptul de opțiune succesorală, RRDP nr. 3/2014, pp. 190, 191</t>
  </si>
  <si>
    <t>E. Chelaru, Teoria generală a dreptului civil - în reglementare NCC, editura CH Beck București, 2014, pp. 60, 66</t>
  </si>
  <si>
    <t>B. Cristea, Apărarea drepturilor personalității prin intermediul măsurilor provizorii, RRDP nr. 4/2014, pp. 117, 118, 119, 122</t>
  </si>
  <si>
    <t>R. Gidro, A. Gidro, Drept privat roman. Elemente comparative cu dreptul civil și dreptul procesual civil român contemporan, Editura Universul Juridic, București, 20144, p. 66.</t>
  </si>
  <si>
    <t>A.M. Florea, C. Giurcă, Capacitatea civilă a persoanei fizice. Ocortirea persoanei în reglementarea noului Cod civil, în Revista de Științe Juridice – Craiova, nr. 1/2014, p. 212; drept.ucv.ro</t>
  </si>
  <si>
    <t>SSRN, EBSCO, drept.ucv.ro</t>
  </si>
  <si>
    <t>Considerații asupra bunurilor incorporale în actualul Cod și în noul Cod civil</t>
  </si>
  <si>
    <t>T. Bodoașcă, N. Saharov, Considerații critice în legătură cu reglementarea bunurilor în Codul civil, în Dreptul nr. 1/2014, pp. 58</t>
  </si>
  <si>
    <t>Eseu asupra clasificării bunurilor în dreptul civil</t>
  </si>
  <si>
    <t>M. David, Cauza obligației și formalismul juridic -  studiu de drept contemporan (II) , RRDP nr. 3/2014, p. 154</t>
  </si>
  <si>
    <t>C. Jugastru, Persons. Obligations - Sequnces within the Romanian Civil Code, Lambert Academic Publishing, Saarbruken, Germany, 2014, p. 230, 231, 234, 235</t>
  </si>
  <si>
    <t>D. Chirică, Tratat de drept civil. Succesiunile și liberalitățile, Editura CH Beck, București, 2014, p. 286</t>
  </si>
  <si>
    <t>Reflecții privind moneda în dreptul privat</t>
  </si>
  <si>
    <t>C. Jugastru, Persons. Obligations - Sequnces within the Romanian Civil Code, Lambert Academic Publishing, Saarbruken, Germany, 2014, p. 234, 235</t>
  </si>
  <si>
    <t>Despre amintirile de familie și morminte</t>
  </si>
  <si>
    <t>D. Chirică, Tratat de drept civil. Succesiunile și liberalitățile, Editura CH Beck, București, 2014, p. 12</t>
  </si>
  <si>
    <t>Dreptul la propria imagine - drept al personalității</t>
  </si>
  <si>
    <t>B. Cristea, Apărarea drepturilor personalității prin intermediul măsurilor provizorii, RRDP nr. 4/2014, pp. 116</t>
  </si>
  <si>
    <t>Evoluția istorică a noțiunii juridice de drept de proprietate</t>
  </si>
  <si>
    <t>R. Ghidro, A. Ghidro, Drept privat roman. Elemente comparative cu dreptul civil și dreptul procesual civil român contemporan, Editura Universul Juridic, București, 20144, p. 140</t>
  </si>
  <si>
    <t>Drept civil. Drepturile Reale, 2005</t>
  </si>
  <si>
    <t>I.C. Rujan, A. Gavrilescu, Aspecte privind evoluția istorică a proprietății, Analele Universității Constantin Brâncuși, Juridical Sciences Series, nr.3/2014, p. 96, nota 12.</t>
  </si>
  <si>
    <t xml:space="preserve">Tratat de drept civil. Bunurile. Drepturile reale principale </t>
  </si>
  <si>
    <t>Consideraţii asupra bunurilor incorporale în actualul Cod şi în noul Cod civil</t>
  </si>
  <si>
    <t>I. Maftei, Some considerations about possesion and separation of goods in the new romanian civil code, în Journal of legal studies  „Vasile Goldiș, vol. VII-XIV, 13-27 june 2014, p. 19.</t>
  </si>
  <si>
    <t>Despre amintirile de familie şi morminte</t>
  </si>
  <si>
    <t>Zamfir Severina Roxana, Proprietatea comună pe cote-părți, teză de doctorat,Sibiu, 2014, p. 264, 265, 266.</t>
  </si>
  <si>
    <t xml:space="preserve">Drept civil. Drepturile reale, ed. a III-a, 2005 </t>
  </si>
  <si>
    <t>Evoluția istorică și fundamentele filozofice, juridice, sociologice, economice și teologice ale proprietății asupra pământului</t>
  </si>
  <si>
    <t>Zamfir Severina Roxana, Proprietatea comună pe cote-părți, teză de doctorat,Sibiu, 2014, p. 14,16</t>
  </si>
  <si>
    <t xml:space="preserve">Reflecții privind conținutul și definiția dreptului de proprietate </t>
  </si>
  <si>
    <t xml:space="preserve">Despre servituțile administratiove </t>
  </si>
  <si>
    <t>Ungureanu Ovidiu, Muntean Cornelia, I.C. Rujan</t>
  </si>
  <si>
    <t>Nicu, 2007
A. Nicu, Strategii de formare a gandirii critice, Editura Didactică si Pedagogic, Bucuresti (2007)</t>
  </si>
  <si>
    <t>Journal Reflexive, an Instrument for Student Preparation in the Teaching Profession/Procedia - Social and Behavioral SciencesVolume 149, 5 September 2014, Pages 20–24/LUMEN 2014 - From Theory to Inquiry in Social Sciences, Iasi, Romania, 10-12 April 2014</t>
  </si>
  <si>
    <t>http://www.sciencedirect.com/science/article/pii/S1877042814048484</t>
  </si>
  <si>
    <t>CORINA PETICA ROMAN</t>
  </si>
  <si>
    <t xml:space="preserve">CONSIDERATII PRIVIND CONDITIILE DE ADMISIBILITATE ALE CERERILOR INDIVIDUALE ADRESATE CURTII EUROPENE A DREPTURILOR OMULUI in AULB NR. 2/ 2009 </t>
  </si>
  <si>
    <t>- Laura Maria Craciunean; Drept International Umanitar, Editura Hamangiu 2014 ISBN978-606-27-0000-3  pag. 15</t>
  </si>
  <si>
    <t>CONSIDERATII PRIVIND CONDITIILE DE ADMISIBILITATE ALE CERERILOR INDIVIDUALE ADRESATE CURTII EUROPENE A DREPTURILOR OMULUI in AULB NR. 2/2009</t>
  </si>
  <si>
    <t>B.Salajan-Gutan, L.M.Craciunean. Drept international public, Editia a 2-a, Editura Hamangiu, Bucuresti 2014, p.137, p.324</t>
  </si>
  <si>
    <t>Reglementarea căilor de atac în dreptul procesual civil. Drept român şi drept comparat, Editura Universul Juridic, Bucureşti, 2013 ISBN: 978-606-673-042-6</t>
  </si>
  <si>
    <t>Alin Speriuşi-Vlad, Apelul şi garantarea dublului grad de jurisdicţie în materie civilă, conform jurisprudenţei Curţii Constituţionale din România (Acta Universitatis Lucian Blaga nr. 2/2014, pp. 173-184), p. 175, ISSN: 1582-4608, decembrie 2014</t>
  </si>
  <si>
    <t>Reglementarea căilor de atac în dreptul procesual civil. Drept român şi drept comparat, p. 50</t>
  </si>
  <si>
    <t>Sonia Florea, Cererile in procesul civil.
Dispozitii generale, Editura Universul Juridic, Bucureşti, 2014, p. 195</t>
  </si>
  <si>
    <t xml:space="preserve">Organizarea profesiilor juridice liberale, Editura Universul Juridic, Bucureşti, 2010  ISBN: 973-127-318-1 </t>
  </si>
  <si>
    <t xml:space="preserve">Ioan Leş, Tratat de drept procesual civil.Vol. I, Editura Universul Juridic, Bucureşti, 2014, p. 221, ISBN: 978-606-673-318-2, aprilie 2014 </t>
  </si>
  <si>
    <t>Recursul în procesul civil, Editura Hamangiu, Bucureşti, 2008, ISBN: 978-606-522-019-5,     pp. 292-293</t>
  </si>
  <si>
    <t>M. Nicolae, Recursul în interesul legii și dezlegarea, în prealabil, a unei chestiuni de drept noi de către Înalta Curte de Casație și Justiție în lumina noului Cod de procedură civilă (Dreptul nr. 2/2014, pp. 13-73), ISSN: 1018-0435, p. 17, februarie 2014</t>
  </si>
  <si>
    <t>Aspecte privind procedura suspendării executării în cadrul recursului în procesul civil, Pandectele Române nr. 3/2006</t>
  </si>
  <si>
    <t>Ion Deleanu, Apelul în cursul judecării unui apel și recursul în cursul judecării unui recurs, reglementări noi în actualul Cod de Procedură civilă (Dreptul nr. 5/2014, ISSN: 1018-0435, pp. 32-53), pp. 43-44, mai 2014</t>
  </si>
  <si>
    <t xml:space="preserve">Dicţionar de procedură civilă, Editura Hamangiu, Bucureşti, 2007, p. 545 </t>
  </si>
  <si>
    <t xml:space="preserve">Ioan Leş, Tratat de drept procesual civil.Vol. I, Editura Universul Juridic, Bucureşti, 2014, p. 9, ISBN: 978-606-673-318-2, aprilie 2014 </t>
  </si>
  <si>
    <t>Apelul (I). Fundamente ale apelului şi caracterele sale în noul cod de procedură civilă, Revista Română de Drept Privat nr. 4/2012, p. 123</t>
  </si>
  <si>
    <t>Ioan Leş, Sebastian Spinei</t>
  </si>
  <si>
    <t xml:space="preserve">Reprezentarea și asistarea părților prin avocat sau consilier juridic în viziunea Noului cod de procedură civilă, Dreptul nr. 5/2013 </t>
  </si>
  <si>
    <t xml:space="preserve">Ioan Leş, Tratat de drept procesual civil.Vol. I, Editura Universul Juridic, Bucureşti, 2014, p. 211, ISBN: 978-606-673-318-2, aprilie 2014 </t>
  </si>
  <si>
    <t>I. Leş, C.N. Băra, Sebastian Spinei</t>
  </si>
  <si>
    <t xml:space="preserve">Noua reglementare privitoare la organizarea şi exercitarea
profesiei de consilier juridic, Revista de Drept Comercial nr. 3/2004
</t>
  </si>
  <si>
    <t xml:space="preserve">Ioan Leş, Tratat de drept procesual civil.Vol. I, Editura Universul Juridic, Bucureşti, 2014, p. 212, ISBN: 978-606-673-318-2, aprilie 2014 </t>
  </si>
  <si>
    <t>Țichindelean Marioara</t>
  </si>
  <si>
    <t>Aspecte privind procedura contensioasă în conflictele de muncă prin prisma noului Cod de procedură civilă, publicat în Revista română de dreptul muncii nr. 12/2013</t>
  </si>
  <si>
    <t>Ion Traian Ștefănescu, Tratat teoretic și practic de drept al muncii, ediția a 3-a, revăzută și adăugiră, Editura Universul Juridic, București, 2014, ISBN 978-606-673-405-9</t>
  </si>
  <si>
    <t>Alexandru Țiclea, Tratat de dreptul muncii, ediția a VIII-a, revăzută și adăugită, Editura Universul Juridic, București, 2014, ISBN 978-606-673-094-5</t>
  </si>
  <si>
    <t>Clauza de neconcurență în dreptul muncii german, în Revista de drept comercial nr. 3/1999</t>
  </si>
  <si>
    <t>Modificarea si suspendarea contractului individual de munca din perspectiva reglementarii cuprinse in Legea nr. 40/2011 de modificare si completare a Legii nr. 53/2003, Publicat in volumul conferintei, Editura Universul Juridic, Bucuresti, 2011</t>
  </si>
  <si>
    <t>Ion Traian Ștefănescu, Tratat teoretic și practic de drept al muncii, ediția a 3-a, revăzută și adăugiră, Editura Universul Juridic, București, 2014, ISBN 978-606-673-405-9, p. 381</t>
  </si>
  <si>
    <t>Incetarea contractului individual de munca, Editura Lumina Lex, Bucuresti, 1999</t>
  </si>
  <si>
    <t>Carmen Nenu, Contractul individual de munca, Editura CH BECK, Bucuresti, 2014</t>
  </si>
  <si>
    <t>Protectia tinerilor la locul de munca, publicat in volumul Conferintei nationale "Conflictul de munca: dezbateri teoretice si practice", Editura Universul Juridic, Bucuresti, 2014</t>
  </si>
  <si>
    <t>Chipea Floare, Perspective , teme si concepte fundamentale ale sociologiei, Editura EIKON, Cluj Napoca, 2014</t>
  </si>
  <si>
    <t>Al. Bacaci, Gh. Comanita</t>
  </si>
  <si>
    <t>Drept civil. Succesiunile. Ed Universul juridic 2013</t>
  </si>
  <si>
    <t>DG Ionas, Natura Juridica a clauzei de preciput-subiect de controverse doctrinare, Studia universitatis Babes-Bolyai,seria Jurisprudentia 2014</t>
  </si>
  <si>
    <t>Google academic</t>
  </si>
  <si>
    <t>I Nicolae, D Ionas, Testamentul -act juridic complex</t>
  </si>
  <si>
    <t>B. Florea, Elemente de noutate privind raportul dona'iilor in noul Cod civil, Pro Patria Lex, 2014</t>
  </si>
  <si>
    <t>C.Iustin, Partajul bunurilor comune ale sotilor in timpul casatoriei, Acta Universitatis Lucian Blaga, Jurisprudentia, 2014</t>
  </si>
  <si>
    <t>I Maftei, Some consideration about joint possession and separation of good in the new romanian civile code, Journal of legal studies, vol VII-XIV,iunie 2014</t>
  </si>
  <si>
    <t>Gh. Comanita</t>
  </si>
  <si>
    <t>Partajul judiciar, Ed Lumina Lex, Bucuresti 2002</t>
  </si>
  <si>
    <t>A Draghici, Aspecte privind competenta instantelor de judecata in materie de partaj, Revista romana de executare silita, 2/2014</t>
  </si>
  <si>
    <t>Aspects concerning the first class of legal heirs,Annalls of Constantin Brancusi University of Tg. Jiu, 2/2014</t>
  </si>
  <si>
    <t>Laura-Maria Crăciunean/Bianca Selejan-Guţan</t>
  </si>
  <si>
    <t>B. Selejan-Guţan, L.-M. Crăciunean, Drept internaţional public, Editura Hamangiu, Bucureşti, 2008, ISBN: 978-973-1836-55-3</t>
  </si>
  <si>
    <t>http://www.beckshop.ro/drept_international_public_volumul_ii_editia_2-p6505.html</t>
  </si>
  <si>
    <t>http://opac.hasdeu.md/cgi-bin/koha/opac-search.pl?q=an:4509</t>
  </si>
  <si>
    <t>http://www.beckshop.ro/drept_international_public-p6528.html</t>
  </si>
  <si>
    <t>Protecţia drepturilor culturale în dreptul internaţional, Editura C.H. Beck, Bucureşti, 2011, ISBN 978-973-115-947-8</t>
  </si>
  <si>
    <t>http://toread.bjai.ro:8080/opac/bibliographic_view/271213;jsessionid=2C7F1D38466B714F2FACFA32BE2323A8</t>
  </si>
  <si>
    <t>http://www.ujmag.ro/drept/drept-international-public-si-privat/drept-interntional-public</t>
  </si>
  <si>
    <t>Alina Mirabela Gentimir, Cultural, Religious and Linguistic Diversity as a Right Legitimised by Eurpean Union Normative and Jurisprudential Framework conferinta ISI organizată de Institutul de Studii Multiculturale, Universitatea publicat în volumul colectiv Globalization and intercultural dialogue : multidisciplinary perspectives / ed.: Iulian Boldea -Tîrgu-Mureş : Arhipelag XXI, 2014 ISBN 978-606-93691-3-5 (C) Arhipelag XXI Press, 2014;Section Law; pp.157-165</t>
  </si>
  <si>
    <t>http://www.upm.ro/gidni/</t>
  </si>
  <si>
    <t>Alina Mirabela Gentimir, Reflections on the Cultural Righits under the European Union Charter of Fundamental Rights; conferinta ISI organizată de Institutul de Studii Multiculturale, Universitatea publicat în volumul colectiv Globalization and intercultural dialogue : multidisciplinary perspectives / ed.: Iulian Boldea - Tîrgu-Mureş : Arhipelag XXI, 2014 ISBN 978-606-93691-3-5 (C) Arhipelag XXI Press, 2014; Section Political Sciences; pp.211-220</t>
  </si>
  <si>
    <t xml:space="preserve">Venice Commission and Romania, lucrare prezentata la Conferinţa Internationala "The Approaches of Liberal and Iliberal Governments to International Law. A Conference Marking 25 Years since the Collapse of the Communist Regimes in Central and Easter Europe", Tallinn, Estonia, 12-13 Iunie 2014 </t>
  </si>
  <si>
    <t>Jose E. Alvarez, Fifty Shades of Grey, New York University School of Law, Public Law and Legal Theory Research Paper Series, Working Paper no. 14-50, September 2014, la pagina 14, nota de subsol 51, http://papers.ssrn.com/sol3/papers.cfm?abstract_id=2498147</t>
  </si>
  <si>
    <t>http://papers.ssrn.com/sol3/papers.cfm?abstract_id=2498147</t>
  </si>
  <si>
    <t>Articolul: Aspecte privind regimul juridic al servituţilor de utilitate publică, publicat în revista Pandectele Române nr. 6/2008</t>
  </si>
  <si>
    <t>heinonline</t>
  </si>
  <si>
    <t>Articolul: Despre drepturile culturale în dreptul internaţional: clarificări conceptuale, publicat în Revista Română de Drept Internaţional (RRDI) nr. 12/2011, Editura C.H. Beck, Bucureşti, ISSN 1584-1898, pp. 49-69, 2011,</t>
  </si>
  <si>
    <t>http://webcache.googleusercontent.com/search?q=cache:MCKegV4IyjAJ:mecanica.ucv.ro/ScoalaDoctorala/Temp/Rezumate/EFRIM%2520DRAGOS%2520ALEXANDRU%2520-%2520rezrom.pdf+&amp;cd=3&amp;hl=en&amp;ct=clnk&amp;gl=ro</t>
  </si>
  <si>
    <t>Drept internaţional umanitar, Editura Hamangiu Bucureşti, 2014, ISBN 978-606-27-0000-3</t>
  </si>
  <si>
    <t>Articolul:  Aspecte privind regimul juridic al servituţilor de utilitate publică publicat în Revista Pandectele Române nr. 6/2008, ISSN 1582-4756, pp. 49-77</t>
  </si>
  <si>
    <t>http://www.ujmag.ro/drept/drept-civil/noul-cod-civil-vol-i-art-1-1163-editia-a-2-a</t>
  </si>
  <si>
    <t>Articolul:  Consideraţii privind clauza convenţională de inalienabilitate, publicat în Revista Pandectele Române nr. 2/2007, ISSN 1582-4756, pp. 232-246.</t>
  </si>
  <si>
    <t>Protecţia europeană a drepturilor omului, C.H.Beck, 2008</t>
  </si>
  <si>
    <t>Eduard Serbenco, Drept international public, vol. I, Tipografia Centrala, Chisinau, 2014</t>
  </si>
  <si>
    <t>Drept international public, Hamangiu, 2008</t>
  </si>
  <si>
    <t>Drept constitutional si institutii politice, Hamangiu, 2008</t>
  </si>
  <si>
    <t>Marius Balan, Statutul minoritatilor nationale, Editura Universitatii Al. I Cuza, Iasi, 2014</t>
  </si>
  <si>
    <t>http://www.editura.uaic.ro/fisa-carte.php?ctg=ultimele_aparitii&amp;id_c=1204</t>
  </si>
  <si>
    <t>Comentariu la art. 6. In Ioan Muraru,E.S.Tanasescu, Constitutia Romaniei. Comentariu pe articole, C.H.Beck, 2008</t>
  </si>
  <si>
    <t>Spaţiul european al drepturilor omului. Reforme. Practici. Provocări (Bucharest: C.H.Beck, 2008)</t>
  </si>
  <si>
    <t>Beatrice Ramascanu, Direct Application of the European Court of Human Rights' Case-Law by Romanian Domestic Courts, in Europeanization and Judicial Culture in Contemporary Democracies, Bucuresti, Hamangiu, 2014, p…</t>
  </si>
  <si>
    <t>www.bibliotecahamangiu.ro</t>
  </si>
  <si>
    <t>Protectia europeană  a drepturilor omului, 4th ed, (București: C.H.Beck, 2011)</t>
  </si>
  <si>
    <t>Alexandra Ionascu, “Europeanization”versus  “New Localism” in Shaping Fundamental Rights: ‘Free Speech’ Definitions, Limitations and Deadlocks In New Democracies,  in  Europeanization and Judicial Culture in Contemporary Democracies, Bucuresti, Hamangiu, 2014, p</t>
  </si>
  <si>
    <t>Asocierea instanţelor judecătoreşti la controlul constituţionalităţii legilor în cadrul procedurii de soluţionare a excepţiei de neconstituţionalitate, in (2003) 1 Revista de drept public</t>
  </si>
  <si>
    <t>Simina Tanasescu, Constitutional Semantics and Legal Culture, in  Europeanization and Judicial Culture in Contemporary Democracies, Bucuresti, Hamangiu, 2014</t>
  </si>
  <si>
    <t>One Year After, I-CONnect, International Journal of Comparative Law Blog, 14 July 2013</t>
  </si>
  <si>
    <t>Ran Hirschl, Comparative Matters: The Renaissance of Comparative Constitutional Law, Oxford University Press, 2014, p. 57</t>
  </si>
  <si>
    <t>http://ukcatalogue.oup.com/product/9780198714514.do http://books.google.ro/books?id=34kdBAAAQBAJ&amp;pg=PT18&amp;lpg=PT18&amp;dq=bianca+selejan-gutan&amp;source=bl&amp;ots=JjFagAPUP9&amp;sig=AvfbQ8pn15lvFjqPaxmZqk8U9to&amp;hl=en&amp;sa=X&amp;ei=Q3d_VImlKsOxafjpgrAO&amp;ved=0CFgQ6AEwCTge#v=onepage&amp;q=bianca%20selejan-gutan&amp;f=false</t>
  </si>
  <si>
    <t xml:space="preserve">The Illusion of the Romanian Constitution, I-CONnect, International Journal of Constitutional Law Blog (7 Dec. 2012), </t>
  </si>
  <si>
    <t>Ran Hirschl, Comparative Matters: The Renaissance of Comparative Constitutional Law, Oxford University Press, 2014, p. 56</t>
  </si>
  <si>
    <t>Bianca selejan-Gutan</t>
  </si>
  <si>
    <t>Rights and Courts in Transition: Separation of Powers, Access to Justice and Human Dignity in Postcommunist States. The Romanian Case, publicată în format electronic pe http://www.juridicas.unam.mx/wccl/en/g16.htm</t>
  </si>
  <si>
    <t>Linn A. Hammergren, Justice Reform and Development. Rethinking donor assistance to developing and transition countries, Routledge, 2014, p. 233</t>
  </si>
  <si>
    <t>http://www.routledge.com/books/details/9780415739924/   http://books.google.ro/books?id=Mtl1AwAAQBAJ&amp;pg=PA264&amp;lpg=PA264&amp;dq=bianca+selejan-gutan&amp;source=bl&amp;ots=mRDnkp9Y2e&amp;sig=ycryYVNQ5FLc69VKpJ5i6lnd4nU&amp;hl=en&amp;sa=X&amp;ei=Znh_VLm-H8zfaqy0gNgL&amp;ved=0CDQQ6AEwBDgy#v=onepage&amp;q=bianca%20selejan-gutan&amp;f=false</t>
  </si>
  <si>
    <t>Dana Cristina Bunea si altii, Dictionar de drepturile omului, editura C.H.Beck, 2013, pp….</t>
  </si>
  <si>
    <t>Protectia europeană  a drepturilor omului, (București: All Beck, 2004)</t>
  </si>
  <si>
    <t>Dana Cristina Bunea si altii, Dictionar de drepturile omului, editura C.H.Beck, 2013, pp…</t>
  </si>
  <si>
    <t>Protectia europeana a drepturilor omului, ed. A 3-a, (Bucuresti: C.H.Beck, 2008)</t>
  </si>
  <si>
    <t>www.ceeol.com</t>
  </si>
  <si>
    <t>Bogdan Aurescu, Sistemul jurisdictiilor internationale (Bucuresti: C.H.Beck, 2013)</t>
  </si>
  <si>
    <t>www.legalis.ro</t>
  </si>
  <si>
    <t>Simina Tanasescu, Les tribunaux et la garantie de la Constitution, in Genoveva Vrabie (ed.), La Cour constitutionnelle, garant de la suprematie de la constitution, Iasi, Institutul European, 2014, p. 55</t>
  </si>
  <si>
    <t>Curtea europeana a drepturilor omului si jurisdictiile nationale: scurta privire comparativa (studiu publicat in In Honorem Corneliu Birsan, editura Hamangiu, 2013)</t>
  </si>
  <si>
    <t>Valentin Constantin, Incertitudini si cateva efectivitati, editura Universul juridic, 2014, p. 12</t>
  </si>
  <si>
    <t>Protectia europeana a drepturilor omului, ed. a 4-a, (Bucuresti: C.H.Beck, 2011)</t>
  </si>
  <si>
    <t>Corina-Ruxandra Popescu, Repararea prejudiciului in contenciosul european al drepturilor omului, ed. Hamangiu, 2013, p. 1, p. 29, p.406</t>
  </si>
  <si>
    <t>Bianca Selejan-Gutan, Horatiu A. Rusu</t>
  </si>
  <si>
    <t>Hotărârile CEDO împotriva României 1998-2006, Hamangiu, București, 2006</t>
  </si>
  <si>
    <t>Corina-Ruxandra Popescu, Repararea prejudiciului in contenciosul european al drepturilor omului, ed. Hamangiu, 2013, p. 456</t>
  </si>
  <si>
    <t>Marieta Safta, Drept constitutional si institutii politiice, editura Hamangiu, 2014, p. 275</t>
  </si>
  <si>
    <t>Protectia europeana a drepturilor omului, Bucuresti, All Beck, 2004</t>
  </si>
  <si>
    <t>Ovidiu Predescu, Nasty M. Vladoiu, Drept european si international al drepturilor omului, ed. Hamangiu, 2014, pp. 9,68, 70, 80, 188</t>
  </si>
  <si>
    <t>Protectia europeana a drepturilor omului, C.H.Beck, 2006</t>
  </si>
  <si>
    <t>Bujorel Florea, Contractul de donatie in noul cod civil, Hamangiu 2014</t>
  </si>
  <si>
    <t>Protectia europeana a drepturilor omului, C.H.Beck, 2008</t>
  </si>
  <si>
    <t>O.Ungureanu, C.Munteanu, Drept civil. Persoanele, Hamangiu, 2013</t>
  </si>
  <si>
    <t>Paul Pricope, Raspunderea civila delictuala, Hamangiu, 2013</t>
  </si>
  <si>
    <t xml:space="preserve">Marieta Avram, Drept civil. Familia, Hamangiu, 2013 </t>
  </si>
  <si>
    <t xml:space="preserve">Câteva observații privind invocarea excepției de neconstituționalitate în procesul penal (Dreptul nr. 8/2002)  </t>
  </si>
  <si>
    <t>Grigore Theodoru, Tratat de drept procesual penal, Hamangiu, 2013</t>
  </si>
  <si>
    <t>Efectele hotărârilor-pilot ale Curtii Europene a Drepturilor Omului asupra dreptului național - o temă de reflecție actuală, în Revista de Drept Public nr. 1-2/2012</t>
  </si>
  <si>
    <t>Cosmin-Flavius Costas, Dreptul la solutionarea cauzelor intr-un termen rezonabil, Hamangiu, 2014,p.77</t>
  </si>
  <si>
    <t>Cosmin-Flavius Costas, Dreptul la solutionarea cauzelor intr-un termen rezonabil, Hamangiu, 2014,p.80</t>
  </si>
  <si>
    <t>Notă la Hotărârea CEDO Bulfinsky c. României, în Pandectele române nr. 8/2010</t>
  </si>
  <si>
    <t>Cosmin-Flavius Costas, Dreptul la solutionarea cauzelor intr-un termen rezonabil, Hamangiu, 2014,p.91</t>
  </si>
  <si>
    <t>Protectia europeana a dr omului, C.H.Beck, 2006</t>
  </si>
  <si>
    <t>Cosmin-Flavius Costas, Dreptul la solutionarea cauzelor intr-un termen rezonabil, Hamangiu, 2014, p. 21</t>
  </si>
  <si>
    <t>Cosmin-Flavius Costas, Dreptul la solutionarea cauzelor intr-un termen rezonabil, Hamangiu, 2014, p.75</t>
  </si>
  <si>
    <t>Tudor Tănăsescu, The Charter of the United Nations and Institutional System for the Promotion and Protection of Human Rights, AGORA International Journal of Juridical Sciences, Vol. 2014, Issue 3 (2014), p. 59, 62</t>
  </si>
  <si>
    <t>Articolul Excepția de neconstituționalitate și constituționalizarea dreptului, in Ioan Muraru - Liber Amicorum , Hamangiu, 2006</t>
  </si>
  <si>
    <t xml:space="preserve">Erhard Niculescu, Political Pluralism and Multiparty , 
 Lex ET Scientia International Journal, Vol. 21, Issue 1 (2014), p. 57
</t>
  </si>
  <si>
    <t>Articolul The Illusion of the Romanian Constitution, I-Connect, 2012</t>
  </si>
  <si>
    <t>Ran Hirschl, Dysfunctional: Dissonant: Demode: America's Constitutional Woes in Comparative Perspective,  Boston University Law Review, Vol. 94, Issue 3 (May 2014), p. 954</t>
  </si>
  <si>
    <t>Bianca Selejan Gutan</t>
  </si>
  <si>
    <t>Articolul One Year After, I-Connect, 2013</t>
  </si>
  <si>
    <t xml:space="preserve">Ran Hirschl, Dysfunctional: Dissonant: Demode: America's Constitutional Woes in Comparative Perspective 
 Boston University Law Review, Vol. 94, Issue 3 (May 2014), p. 954
</t>
  </si>
  <si>
    <t>Capitolul Art. 8 - Pluralismul si partidele politice din lucrarea I.Muraru, E.S.Tanasescu, Constitutia Romaniei. Comentarii si explicatii, C.H.Beck, 2008</t>
  </si>
  <si>
    <t xml:space="preserve">Attila Varga, Unele aspecte privind constituționalitatea partidelr politice, în  
 Revista de Drept Public, Vol. 2014, Supliment (2014), p. 124
</t>
  </si>
  <si>
    <t xml:space="preserve">Ran Hirschl, In Search of an Identity: Voluntary Foreign Citations in Discordant Constitutional Settings [article]
 American Journal of Comparative Law, Vol. 62, Issue 3 (Summer 2014), pp. 547-584
</t>
  </si>
  <si>
    <t>Eugenia Marin, Alte considerații despre constituționalitatea recursului în interesul legii și a hotărârilor în dezlegarea unor probleme de drept  
 Revista de Drept Public, 2/2014, p. 62</t>
  </si>
  <si>
    <t>Exceptia de neconstitutionalitate, editia a II-a, Bucuresti, C.H.Beck, 2010</t>
  </si>
  <si>
    <t>Adrian Danila, Prezumtia de nevinovatie, in Revista Studii de Securitate Publica nr. 2/2014, p. 76</t>
  </si>
  <si>
    <t>Comentariul articolului 32 din Constitutia Romaniei, in I.Muraru, E.S.Tanasescu (coord.), Constitutia Romaniei. Comentariu pe articole, Bucuresti, C.H.Beck, 2008</t>
  </si>
  <si>
    <t>Protectia europeana a drepturilor omului, editia a doua, C.H.Beck, 2006</t>
  </si>
  <si>
    <t>Protectia europeana a drepturilor omului, editia a patra, C.H.Beck, 2011</t>
  </si>
  <si>
    <t>L.Tudorachi, Linking Chemistry to Law in Environmental Forensics, in Environmental Forensics, 15 (2014), pp.213-218</t>
  </si>
  <si>
    <t>http://www.tandfonline.com/doi/pdf/10.1080/15275922.2014.930938#preview</t>
  </si>
  <si>
    <t xml:space="preserve"> “Rights and Courts in Transition: Separation
of Powers, Access to Justice and Human Dignity in Post-Communist
States the Romania Case” Proceedings of the  8th World
Congress of International Association of Constitutional Law. 6-10
December 2010. Mexico: National Autonomous University of Mexico</t>
  </si>
  <si>
    <t>Yu-Chung Shen, Democratisation and Constitutional Operation under an Atomized Civil Society：Semi-presidentialism of Romania, in Soochow Journal of Political Science, Vol. 32, no.1, 2014, pp. 17,18, 48 http://www2.scu.edu.tw/politics/journal/doc/j321/1.pdf</t>
  </si>
  <si>
    <t>http://www2.scu.edu.tw/politics/default.asp?Subject=eJournal</t>
  </si>
  <si>
    <t>http://www.proceedings.univ-danubius.ro/index.php/eirp/</t>
  </si>
  <si>
    <t>Andra Iftimiei, Role of the Interpretation Reserve in the Constitutionalization of Romanian and French Criminal Law, in AGORA International Journal of Juridical Sciences, no. 4/2014, pp. 82, 87</t>
  </si>
  <si>
    <t>www.juridicaljournal.univagora.ro</t>
  </si>
  <si>
    <t>Raluca Miga-Beşteliu, Drept internaţional public, vol. II, ed. a 2-a, Editura C.H. Beck, Bucureşti, 2014, ISBN 978-606-18-0333-0, p. 224; p. 246</t>
  </si>
  <si>
    <t>Laura-Magdalena Trocan, Drept internaţional public, Editura C.H. Beck, Bucureşti, 2014, ISBN 978-606-18-0352-1, p. 16, p. 21, p. 26, p. 29, p. 31, p. 32, p. 34, p. 35, p. 40, p. 47, p. 147, p. 241, p. 247, p. 259, p. 260, p. 262, p. 263</t>
  </si>
  <si>
    <t>B.Selejan-Gutan, Exceptia de neconstitutionalitate, editia a doua, C.H.Beck, 2010</t>
  </si>
  <si>
    <t>Adela Micica, There Is Today a Model of Constitutional Justice [article], in 
 Revista de Stiinte Juridice, Vol. 2014, Supplement , p. 113</t>
  </si>
  <si>
    <t>B.Selejan-Gutan, Protectia europeana a drepturilor omului, editia a treia, C.H.Beck, 2008</t>
  </si>
  <si>
    <t>Tudor Tănăsescu, Council of Europe and Its Consecration Regulations and Protection of Human Rights, The [article] 
 AGORA International Journal of Juridical Sciences, Vol. 2014, Issue 4 (2014), p. 180</t>
  </si>
  <si>
    <t>B.Selejan-Gutan, Drept constitutional si institutii politice, Hamangiu, 2008</t>
  </si>
  <si>
    <t>Daniela Cristina Valea, "Consecration of the concept of „Constitutional Democracy” and ”Supreme Values” in Article 1 of the Romanian Constitution and also through the Constitutional Court of Romania", Curentul Juridic nr. 3/2014</t>
  </si>
  <si>
    <t>http://revcurentjur.ro/arhiva/attachments_201403/recjurid143_3F.pdf</t>
  </si>
  <si>
    <t>La reception de l’institution napoleonienne du prefet en Roumanie, M.-L. Moquet-Anger (dir.), Les institutions napoleoniennes, Harmatan, Paris 2007</t>
  </si>
  <si>
    <t>S. Soleil, M. D. Bob, Nationalisme juridique et circulation de modeles europeens en Roumanie. L’exemple de Constantin Hamangiu, în T. Le Yoncourt, A. Mercey, S. Soleil (dir.) L’idee de fonds juridiques commun dans l’Europe du XIX, Presses Universitaires de Rennes, Rennes, 2014,</t>
  </si>
  <si>
    <t>http://www.worldcat.org/title/idee-de-fonds-juridique-commun-dans-leurope-du-xixe-siecle-les-modeles-les-reformateurs-les-reseaux/oclc/881255957</t>
  </si>
  <si>
    <t>S. Soleil, Le reseau constitue autour des professeurs et des etudiants voyageurs, în T. Le Yoncourt, A. Mercey, S. Soleil (dir.) L’idee de fonds juridiques commun dans l’Europe du XIX, Presses Universitaires de Rennes, Rennes, 2014, p.246</t>
  </si>
  <si>
    <t>Un cas roumain d’acculturation juridique: la Délégation du Conseil départemental (1864-1936, în Forum Historiae Iuris, Berlin, 2007</t>
  </si>
  <si>
    <t>S. Soleil, M. D. Bob, Nationalisme juridique et circulation de modeles europeens en Roumanie. L’exemple de Constantin Hamangiu, în T. Le Yoncourt, A. Mercey, S. Soleil (dir.) L’idee de fonds juridiques commun dans l’Europe du XIX, Presses Universitaires de Rennes, Rennes, 2014, p. 66</t>
  </si>
  <si>
    <t xml:space="preserve">Le droit civil roumain entre  recodification „nationale” et uniformisation européenne, în Studia Universitativ Babes-Bolyai Jurisprudentia, nr. 1/2008, pp. 171-189 </t>
  </si>
  <si>
    <t>1.      S. Soleil, M. D. Bob, Nationalisme juridique et circulation de modeles europeens en Roumanie. L’exemple de Constantin Hamangiu, în T. Le Yoncourt, A. Mercey, S. Soleil (dir.) L’idee de fonds juridiques commun dans l’Europe du XIX, Presses Universitaires de Rennes, Rennes, 2014, p. 70.</t>
  </si>
  <si>
    <t>S. Soleil, Le reseau constitue autour des professeurs et des etudiants voyageurs, în T. Le Yoncourt, A. Mercey, S. Soleil (dir.) L’idee de fonds juridiques commun dans l’Europe du XIX, Presses Universitaires de Rennes, Rennes, 2014, p. 248</t>
  </si>
  <si>
    <t>Istoria administrației publice românești, ediția a 2-a, Editura Hamangiu, București, 2006</t>
  </si>
  <si>
    <t>Dana Tofan, Drept administrativ, vol. I, ediția a 3-a, C.H. Beck, București, 2014</t>
  </si>
  <si>
    <t>http://www.beck.ro/tag/biblioteca-juridica/</t>
  </si>
  <si>
    <t>Istoria administrației publice românești. Regiunea administrativă, Revista de drept public nr. 1/2002, pp. 191-210</t>
  </si>
  <si>
    <t>Transplant constituțional și constituționalism în România modernă 1802-1866, Hamangiu, 2013</t>
  </si>
  <si>
    <t>C-tin Hilihor, Geopolitică și modernitate, în Revista de drept public, supliment 2014, pp. 14, 15, 16, 18.</t>
  </si>
  <si>
    <t>Răzvan Cosmin Roghină, Parametrii rationali si irationali ai transplantului constitutional de la 1866, în Studia Universitatis Babeș-Bolyai. Iurisprudentia, vol. 1/2014,</t>
  </si>
  <si>
    <t>http://studia.law.ubbcluj.ro/articol.php?articolId=603</t>
  </si>
  <si>
    <t>Răzvan Cosmin Roghină, Le caractere necessaire du transplant constitutionnel de 1866 et la problematique de sources juridiques, în Romanian Journal of Comparative Law, vol. 4/2013, p. 272, 294, 296, 303</t>
  </si>
  <si>
    <t>Simina Tanasescu, Constitutional semantics and legal culture, in Judicial culture and europeanization in contemporary democracies, Hamangiu, Bucuresti, 2014, p. 157</t>
  </si>
  <si>
    <t>http://bibliotecahamangiu.ro/</t>
  </si>
  <si>
    <t xml:space="preserve"> Romanian Semi-presidentialism in Historical Context, în Romanian Journal of Comparative Law, nr. 2/2012, pp. 275-303</t>
  </si>
  <si>
    <t>Zoltán Pozsár-Szentmiklósy, The Constitutional Politics of Cohabitation in Romania, Int’l J. Const. L. Blog, Jan. 30, 2014, at: http://www.iconnectblog.com/2015/01/the-constitutional-politics-of-cohabitation-in-romania</t>
  </si>
  <si>
    <t>http://www.iconnectblog.com/2015/01/the-constitutional-politics-of-cohabitation-in-romania/</t>
  </si>
  <si>
    <t>Gutan, Manuel. Necesitatea Revizuirii Constitutiei Rom~niei (Concluzii) &lt; http://www.icj.ro/Materiale 7martie.pdf&gt;</t>
  </si>
  <si>
    <t>Andreea Teodorescu Calota, Cobnstitutional reviews, a step forth towards achieving constitutional identity, in Revista de drept public, nr. 82/2014, p. 87</t>
  </si>
  <si>
    <t>Sylvain Soleil, Le modele juridique francais dans le monde, une ambition, une expansion(XVIe-XIXe siecle), IRJS Editions, Paris, 2014, p. 318</t>
  </si>
  <si>
    <t>http://www.unjf.fr/recherche/nomodos/116-parution/7096-sylvain-soleil-le-modele-juridique-francais-dans-le-monde-une-ambition-une-expansion-xvie-xixe-siecle-irjs-2014</t>
  </si>
  <si>
    <t>Sylvain Soleil, Le modele juridique francais dans le monde, une ambition, une expansion(XVIe-XIXe siecle), IRJS Editions, Paris, 2014, p. 337</t>
  </si>
  <si>
    <t>E.S. Tanasescu, Constitutional Semantics and Legal Culture, in Mgutan, B. Selejan-Gutan (eds.) Europeanization and Judicial Culture in Contemporary Democracies, Hamangiu, 2014, p. 124</t>
  </si>
  <si>
    <t>A. Iancu, Europeanization versus New Localism in Shaping Fundamental Rights, in M. Gutan, B. Selejan-Gutan, Europeanization and Judicial Culture in Contemporary Democracies, Hamangiu, 2014, p. 149</t>
  </si>
  <si>
    <t>A. Mercescu, Comparative Law in the Negative. How to compare now, in Romanian Journal of Comparative Law, vol. 5/2014, p. 218</t>
  </si>
  <si>
    <t>Legal Transplant as Socio-Cultural Engineering in Modern Romania (SSRN)</t>
  </si>
  <si>
    <t>Daniel Moreanu, Transplanturile legale (II), in Revista Rom#n[ de drept privat, nr. 6/2014, p. 130</t>
  </si>
  <si>
    <t>Historical Overview of the Romanian Constitutionalism (SSRN)</t>
  </si>
  <si>
    <t>Daniel Moreanu, Transplanturile legale (II), in Revista Romana de drept privat, nr. 6/2014, p. 131</t>
  </si>
  <si>
    <t>Sylvain Soleil, Le modele juridique francais dans le monde, une ambition, une expansion (XVIe-XIXe siecle), IRJS Editions, Paris, 2014, p. 358.</t>
  </si>
  <si>
    <t>Mocanu-Suciu Ana</t>
  </si>
  <si>
    <t>Deontologia funcției publice, Editura Tehno media, 2010</t>
  </si>
  <si>
    <t>A. N. Puran, L. Olah -Disciplinary sanctions apliccable to romanian civil servants, International Journal of Juridfical Sciences, nr. 4/2013, ISSN 1842-570X, volum aparut in 2014</t>
  </si>
  <si>
    <t>http://univagora.ro/jour/index.php/aijjs/index</t>
  </si>
  <si>
    <t>A. N. Puran, C.C. Nenu - Brief Considerations on Some Aspects of the Procedure of Disciplinary Investigation of the Civil Servants in Romania,  International Journal of Juridfical Sciences, nr. 1/2014, ISSN 1842-570X</t>
  </si>
  <si>
    <t>Emanuel Tăvală</t>
  </si>
  <si>
    <t>Relaţia dintre bine, drept şi adevăr din perspectiva profesorului Liviu Stan [The Relationship between Good, Law and Truth from the Perspective of Professor Liviu Stan], in Studii şi cercetări din domeniul ştiinţelor socio-umane [Studies and Research in the Field of Socio-Human Sciences], Volume 26, Publishing House Limes &amp; Argonaut, Cluj-Napoca, 2014, p. 92</t>
  </si>
  <si>
    <t xml:space="preserve">Călina Jugastru, INTERNATIONAL CIVIL LITIGATION- REALITIES AND PERSPECTIVES, 2014, p. 159
</t>
  </si>
  <si>
    <t>Relaţia dintre bine, drept şi adevăr din perspectiva profesorului Liviu Stan, Vol. 26, Publishing House Limes &amp; Argonaut, Cluj-Napoca, 2014, p. 92</t>
  </si>
  <si>
    <t xml:space="preserve">Călina Jugastru, RECUNOAŞTEREA ŞI EXECUTAREA HOTĂRÂRILOR STRĂINE –PUNCTE DE CONVERGENŢĂ, în SUPLIMENT ACTA Universitatis Lucian Blaga pe anul 2014, p. 109
</t>
  </si>
  <si>
    <t>Heinonline, Ebsco, CEEOL</t>
  </si>
  <si>
    <t>State and Church in Romania</t>
  </si>
  <si>
    <t xml:space="preserve">Szilagyi Bernadett, Az Egyhazak Finasziroszasanak Kerdesei, Teza de doctorat, Univ. Debrecen, 2014, p. 73, 78, 80
</t>
  </si>
  <si>
    <t>dea.lib.unideb.hu</t>
  </si>
  <si>
    <t>Restitution of Church properties in Romania</t>
  </si>
  <si>
    <t>Szilagyi Bernadett, Az Egyhazak Finasziroszasanak Kerdesei, Teza de doctorat, Univ. Debrecen, 2014, p. 75</t>
  </si>
  <si>
    <r>
      <t xml:space="preserve">Ovidiu Ungureanu, Cornelia Munteanu, </t>
    </r>
    <r>
      <rPr>
        <i/>
        <sz val="11"/>
        <rFont val="Arial"/>
        <family val="2"/>
      </rPr>
      <t xml:space="preserve">Dreptul la protecţia datelor cu caracter personal, un drept autonom?, </t>
    </r>
    <r>
      <rPr>
        <sz val="11"/>
        <rFont val="Arial"/>
        <family val="2"/>
      </rPr>
      <t>în</t>
    </r>
    <r>
      <rPr>
        <i/>
        <sz val="11"/>
        <rFont val="Arial"/>
        <family val="2"/>
      </rPr>
      <t xml:space="preserve"> Revista Română de Drept Privat, </t>
    </r>
    <r>
      <rPr>
        <sz val="11"/>
        <rFont val="Arial"/>
        <family val="2"/>
      </rPr>
      <t>nr. 1/2014, p. 174</t>
    </r>
  </si>
  <si>
    <r>
      <t xml:space="preserve">Ion Cristinel Rujan, </t>
    </r>
    <r>
      <rPr>
        <i/>
        <sz val="11"/>
        <rFont val="Arial"/>
        <family val="2"/>
      </rPr>
      <t xml:space="preserve">Considerations on the evolution  and theories of the heritage, </t>
    </r>
    <r>
      <rPr>
        <sz val="11"/>
        <rFont val="Arial"/>
        <family val="2"/>
      </rPr>
      <t xml:space="preserve">în </t>
    </r>
    <r>
      <rPr>
        <i/>
        <sz val="11"/>
        <rFont val="Arial"/>
        <family val="2"/>
      </rPr>
      <t>Annals of the „Constantin Brâncuşi” University of Târgu-Jiu</t>
    </r>
    <r>
      <rPr>
        <sz val="11"/>
        <rFont val="Arial"/>
        <family val="2"/>
      </rPr>
      <t>, Letter and Social Science Series, nr. 3/2014, p. 78</t>
    </r>
  </si>
  <si>
    <r>
      <t xml:space="preserve">O.Ungureanu, C.Munteanu, </t>
    </r>
    <r>
      <rPr>
        <i/>
        <sz val="11"/>
        <rFont val="Arial"/>
        <family val="2"/>
      </rPr>
      <t xml:space="preserve">Consideratii in legatura cu dreptul la onoare, drept al personalitatii, </t>
    </r>
    <r>
      <rPr>
        <sz val="11"/>
        <rFont val="Arial"/>
        <family val="2"/>
      </rPr>
      <t>in Dreptul nr. 7/2014, p. 232</t>
    </r>
  </si>
  <si>
    <t xml:space="preserve">Manual de drept internaţional privat, Editura Hamangiu, Bucureşti, 2008, ISBN: 978-973-1836-35-5, </t>
  </si>
  <si>
    <t xml:space="preserve">C. Jugastru, Litigiul civil cu element de extraneitate. Regimul legii aplicabile si asistenta judiciara internationala, in Revista Acta Universitatis Lucian Blaga, seria Iurisprudentia nr. 2/2014, p. 67, nota 4. </t>
  </si>
  <si>
    <t xml:space="preserve">D. Cret, F.C. Dumiter. Some considerations regarding the ad-hoc internal arbitration procedure in the new code of civil procedure, in Studia Universitatis Vasile Goldis, nr. 4/2013,  p. 153 (s-a publicat in martie 2014).    </t>
  </si>
  <si>
    <t>Faisal Al-Tamimi, Jurisdictional competence of private international law in the matter of civil status actions in accordance with the rules of the European Union, in Revue des Sciences Politiqoue, nr. 42/2014, Editura Universitaria Craiova, ISSN 2344-4452, p. 257, 260.</t>
  </si>
  <si>
    <t xml:space="preserve">Relativitatea efectelor convenţiilor, Editura Universul Juridic, Bucureşti, 2009, ISBN: 978-973-127-220-7, </t>
  </si>
  <si>
    <t xml:space="preserve">I. Les, Tratat de drept procesual civil. Principii si institutii generale. Judecata in fata primei instante, vol. I, Editura Universul Juridic, Bucuresti, 20144, ISBN 978-606-673-317-5,  p. 933, nota 2. </t>
  </si>
  <si>
    <t xml:space="preserve">Ilioara Genoiu, A few interesting aspects regarding the interpretation of contract, in Economic, social and administrative approaches to the knowledge based organization, Nicolae Balcescu Land Forces Academy Publishing House, Sibiu, 2014, 434. </t>
  </si>
  <si>
    <t>A. Speriusi-Vlad, Drepturile patrimoniale in proprietatea intelectuala, Editura Universul Juridic, Bucuresti, 2014, p. 328.</t>
  </si>
  <si>
    <t>Raluca Miga-Beşteliu, Drept internaţional public, vol. II, ed. a 2-a, Editura C.H. Beck, Bucureşti, 2014, ISBN 978-606-18-0333-0, p. 224, nota de subsol 1 (referitor la sistemul european de protecţie a drepturilor omului); p. 246 (bibliografie generală la capitolul VII, Organizaţii europene şi euroatlantice)</t>
  </si>
  <si>
    <t>Eduard Serbenco, Drept internaţional public, vol. 1, Î.S.F.E.-P. Tipografia Centrală, Chişinău, Republica Moldova, 2014, ISBN 978-9975-53-275-4, p. 298 , nota 35 (referitor la bunele oficii şi mediere).</t>
  </si>
  <si>
    <t>Laura-Magdalena Trocan, Drept internaţional public, Editura C.H. Beck, Bucureşti, 2014, ISBN 978-606-18-0352-1, p. 16 (cu privire la dezvoltarea istorică a dreptului internaţional); p. 21 (cu privire la etapele evoluţiei dreptului internaţional public); p. 26 (instituţia proxeniei); p. 29 (tratatul internaţional ca izvor al dreptului internaţional public);p. 31 (cu privire la cutumă); p. 32 (cu privire la dovada cutumei); p. 34 (cu privire la actele organizaţiilor internaţionale); p. 35 (cu privire la stiinţa dreptului internaţional); p. 40 (cu privire la condiţiile de formă ale tratatului); p. 47 (cu privire la intrarea în vigoare a tratatelor internaţionale); p. 147 (cu privire la modurile de dobândire a cetăţeniei); p. 241 (cu privire la obligativitatea sentinţei arbitrale); p. 247 (cu privire la soluţionarea diferendelor prin recurgerea la organizaţii internaţionale); p. 259 (cu privire la răspunderea în dreptul internaţional public); p. 260 (cu privire la prejudiciu); p. 262 (cu privire la modurile de reparare a prejudiciului); p. 263 (cu privire la satisfacţie, ca şi modalitate de reparare a prejudiciilor morale)</t>
  </si>
  <si>
    <t>Ramona Gabriela Paraschiv, Mecanisme internaţionale de protecţie a drepturilor omului, Editura PRO Universitaria, Bucureşti, 2014, la p. 36.</t>
  </si>
  <si>
    <t>Daniel-Ştefan Paraschiv, Ramona-Gabriela Paraschiv, Gavril Paraschiv, Drept internaţional public, Editura PRO Universitaria, Bucureşti, 2014, p. 85.</t>
  </si>
  <si>
    <t>Vasilică Negruţ, The Property Right and Requirements of Environmental Protection, în Acta Universitatis Danubius Juridica, nr. 5/2014, p. 7, p. 10.</t>
  </si>
  <si>
    <t>Ifrim Dragoş Alexandru, Dreptul la educaţie (Teză de doctorat - coordonator prof. univ. dr. Dan Claudiu Dănişor), Universitatea din Craiova, 2014, p. 18.</t>
  </si>
  <si>
    <t>C. Jugastru, International Civil Litigation. Realities and Perspectives, Symphologic Publishing, Gatineau, Canada, 2014, ISBN 978-0-99201118-8-9, p. 155 (referitor la bunurile culturale) şi p. 384 (bibliografie generala).</t>
  </si>
  <si>
    <t>Raluca Miga-Beşteliu, Drept internaţional public, vol. I, ed. a 3-a, Editura C.H. Beck, Bucureşti, 2014, ISBN 978-606-18-0407-8, p. 181, notele de subsol 3 si 4 (referitor la mecanismele extraconvenţionale de protecţie a drepturilor omului în cadrul ONU); p. 182, nota de subsol 1 (referitor la procedura extraconvenţională 1503); p. 183, nota de subsol 1 (referitor la Înaltul Comisar ONU pentru Drepturile Omului); p. 185, nota de subsol 4 (referitor la protecţia drepturilor omului în cadrul Uniunii Europene); p. 186, notele de subsol 1 şi 2 (referitor la drepturile omului în tratatele Uniunii Europene); p. 187, nota de subsol 1 (referitor la protecţia drepturilor omului în cadrul OSCE); p. 188, nota de subsol 1 (referitor la standardele OSCE şi dimensiunea umană); p. 201 (bibliografie generală la capitolul VI - Protecţia internaţională a drepturilor omului).</t>
  </si>
  <si>
    <t xml:space="preserve">  Comentariu la art. 602 din Codul civil  în V. Terzea, Noul Cod civil. Adnotat cu jurisprudenţă, vol. I, Editura Universul Juridic, Bucureşti, 2014, ISBN 978-973-127-663-2, p. 751 şi p. 752;</t>
  </si>
  <si>
    <t>Viorel Terzea,  Comentariu la art. 626 din Codul civil  în V. Terzea, Noul Cod civil. Adnotat cu jurisprudenţă, vol. I, Editura Universul Juridic, Bucureşti, 2014, ISBN 978-973-127-663-2, p. 803;</t>
  </si>
  <si>
    <t>American Scientific Research Journal for Engineering, Technology, and Sciences (ASRJETS)</t>
  </si>
  <si>
    <t>http://asrjetsjournal.org/index.php/American_Scientific_Journal/about/editorialTeam</t>
  </si>
  <si>
    <t>Ulrich, Google Scholar , Directory of Open Access Journals (DOAJ) , Ulrich's Periodicals Directory</t>
  </si>
  <si>
    <t>International Journal of Sciences: Basic and Applied Research,</t>
  </si>
  <si>
    <t xml:space="preserve">http://gssrr.org/index.php?journal=JournalOfBasicAndApplied&amp;page=about&amp;op=editorialTeam </t>
  </si>
  <si>
    <t>Coordinating Editor</t>
  </si>
  <si>
    <t>http://reviste.ulbsibiu.ro/acta-iurisprudentia/rom/consiliul_stiintific_si_colegiul_de_redactie.php</t>
  </si>
  <si>
    <t>Hein  Ceeol Ebsco</t>
  </si>
  <si>
    <t>Laura-Maria Craciunean</t>
  </si>
  <si>
    <t>www.rjcl.ro</t>
  </si>
  <si>
    <t>Hein Online, Ceeol</t>
  </si>
  <si>
    <t>Guest editor pentru nr. 2/2013 (revista a aparut in iulie 2014)</t>
  </si>
  <si>
    <t>Guțan Manuel</t>
  </si>
  <si>
    <t>HeinOnline; CEEOL</t>
  </si>
  <si>
    <t>Editor șef</t>
  </si>
  <si>
    <t>Global Journal of Management and Business Research (USA)</t>
  </si>
  <si>
    <t>febr</t>
  </si>
  <si>
    <t>https://globaljournals.org/GJMBR/management/menu-id-1248/</t>
  </si>
  <si>
    <t>Reviewer</t>
  </si>
  <si>
    <t>CIRCA  ADRIAN</t>
  </si>
  <si>
    <t>Nr. 1/2014,        Nr. 2/2014</t>
  </si>
  <si>
    <t>http://reviste.ulbsibiu.ro/acta-iurisprudentia/</t>
  </si>
  <si>
    <t>Membru  în Consiliu Ştiinţific al  Revistei</t>
  </si>
  <si>
    <t>http://drept.ulbsibiu.ro/index.php/conferinte-gazduite/rcsd/</t>
  </si>
  <si>
    <t xml:space="preserve">  Membru în comitetul ştiinţific</t>
  </si>
  <si>
    <t>http://www.ujmag.ro/drept/diverse/reformele-legislative-judiciare-si-administrative-in-lumea-contemporana</t>
  </si>
  <si>
    <t>http://drept.ulbsibiu.ro/index.php/conferinte-gazduite/dreptul-si-diversitatea-culturala/</t>
  </si>
  <si>
    <t>http://drept.ulbsibiu.ro/index.php/conferinte-gazduite/conferinta-nationala-studenteasca                  Editura Astra Museum Sibiu, ISBN 978-606-733-054-0</t>
  </si>
  <si>
    <t>CIRCA ADRIAN</t>
  </si>
  <si>
    <t>Dușe, C.S</t>
  </si>
  <si>
    <t>2nd year of international virtual Scientific Conference 2014 (SCIECONF)</t>
  </si>
  <si>
    <t xml:space="preserve">9th – 13th June </t>
  </si>
  <si>
    <t>http://fse1.ujep.cz/download.php?idx=14489</t>
  </si>
  <si>
    <t>3rd International Conference on Advanced Research in Scientific Areas 2014</t>
  </si>
  <si>
    <t>1st-5th December</t>
  </si>
  <si>
    <t>http://www.arsa-conf.com/reviewers-committee/</t>
  </si>
  <si>
    <t>3rd Electronic International Interdisciplinary Conference 2014</t>
  </si>
  <si>
    <t xml:space="preserve">1st – 5th September </t>
  </si>
  <si>
    <t>http://www.eiic.cz/http://www.eiic.cz/reviewers-committee/</t>
  </si>
  <si>
    <t>Scientific Conference 2014</t>
  </si>
  <si>
    <t xml:space="preserve">2nd-4th June </t>
  </si>
  <si>
    <t>www.scieconf.comhttp://www.scieconf.com/archive/?vid=1&amp;aid=1&amp;kid=90201</t>
  </si>
  <si>
    <t>http://www.scieconf.com/archive/?vid=1&amp;aid=1&amp;kid=90201</t>
  </si>
  <si>
    <t>Dușe, C.S.</t>
  </si>
  <si>
    <t>30 Mai- 2 Iunie</t>
  </si>
  <si>
    <t>comitetul științific</t>
  </si>
  <si>
    <t xml:space="preserve">The Electronic Journal of Knowledge Management  </t>
  </si>
  <si>
    <t>http://www.ejkm.com/editorial.html</t>
  </si>
  <si>
    <t>reviewer</t>
  </si>
  <si>
    <t>2ND INTERNATIONAL VIRTUAL MULTIDISCIPLINARY CONFERENCE, QUAESTI 2014,</t>
  </si>
  <si>
    <t>15-19 Decembrie</t>
  </si>
  <si>
    <t>www.quaesti.com</t>
  </si>
  <si>
    <t>2014.</t>
  </si>
  <si>
    <t>Conferința națională a studenților facultăților de drept, Facultatea de Drept , Universitatea ”Lucian Blaga” din Sibiu</t>
  </si>
  <si>
    <t>Conferința Internațională ”Reformele privind consolidarea statului de drept în țările europene”, facultatea de Drept, Universitatea ”Lucian Blaga” din Sibiu</t>
  </si>
  <si>
    <t>Gina Orga+Dumitriu</t>
  </si>
  <si>
    <t>Şcoala de vara şi Conferinţa Naţională de Dreptul Afacerilor, ediţia a III-a, Reformarea dreptului afacerilor prin noile coduri, Bucureşti, 11-14 septembrie 2014</t>
  </si>
  <si>
    <t>Bucureşti</t>
  </si>
  <si>
    <t>http://scoaladevaradrept.rau.ro/index.php/comitetul-de-organizare</t>
  </si>
  <si>
    <t>Afaceri juridice europene</t>
  </si>
  <si>
    <t>http://iaduer.ro/?p=2947</t>
  </si>
  <si>
    <t>Hageanu Codruţa</t>
  </si>
  <si>
    <t xml:space="preserve">Acta universitatis Lucian Blaga </t>
  </si>
  <si>
    <t>Reformele privind consolidarea statului de drept în ţările europene</t>
  </si>
  <si>
    <t>http://conferences.ulbsibiu.ro/rcsd</t>
  </si>
  <si>
    <t>membru şi moderator</t>
  </si>
  <si>
    <t>http://www.humanistica.ro/engleza/index.htm</t>
  </si>
  <si>
    <t>http://fiatiustitia.ro/ojs/index.php/fi/pages/view/editorialteam</t>
  </si>
  <si>
    <t>Journal of Law and Social Sciences</t>
  </si>
  <si>
    <t>The Efficienty of Legal Norms</t>
  </si>
  <si>
    <t>http://www.dimitriecantemir.ro/Conferinta_2014/comitee.php</t>
  </si>
  <si>
    <t>Reformele privind consolidarea statului de drept în ţările europene, Sibiu, 5-6 iunie 2014</t>
  </si>
  <si>
    <t>referent volum sesiune stiintifica</t>
  </si>
  <si>
    <t>http://www.drept.ugal.ro/facelift/index.php?pag=events</t>
  </si>
  <si>
    <t>Information Science and Information Literacy</t>
  </si>
  <si>
    <t>50 / 10</t>
  </si>
  <si>
    <t xml:space="preserve">International Journal of Quality Assurance in Engineering and Technology Education </t>
  </si>
  <si>
    <t>http://www.igi-global.com/journal/international-journal-quality-assurance-engineering/41026</t>
  </si>
  <si>
    <t>Conferinţa internaţională -  „Reformele privind consolidarea statului de drept in tarile europene”, organizată la Sibiu în perioada 5-6 iunie 2014, de către Universitatea „Lucian Blaga” din Sibiu, Facultatea de Drept:</t>
  </si>
  <si>
    <t>nr. 1 / 2014, nr. 2 / 2014</t>
  </si>
  <si>
    <t>Conferinta internationala - ”Dreptul si diversitatea culturala: interactiuni”, organizată la Sibiu în perioada 21 - 22 noiembrie 2014, de către Universitatea „Lucian Blaga” din Sibiu, Facultatea de Drept:</t>
  </si>
  <si>
    <t>VOLUMUL - CONFERINTA NATIONALA A STUDENTILOR FACULTATII DE DREPT,   
EDITURA:
ASTRA MUSEUM, SIBIU    ISBN  978-606-733-054-0</t>
  </si>
  <si>
    <t xml:space="preserve">Conferinta nationala studenteasca organizată la Sibiu în data de 30 mai 2014, de către Universitatea „Lucian Blaga” din Sibiu, Facultatea de Drept  </t>
  </si>
  <si>
    <t>Revista Dreptul, ISSN 1018 - 0435</t>
  </si>
  <si>
    <t>Revista Romana de Drept Privat ISSN 1843-2646</t>
  </si>
  <si>
    <t>Membru in consiliul stiintific</t>
  </si>
  <si>
    <t>Revista Romana de executare silita, ISSN 1584-8892</t>
  </si>
  <si>
    <t>British Journal of Education, Society&amp;Behavioural Science</t>
  </si>
  <si>
    <t>www.sciencedomain.org
http://www.sciencedomain.org/editorial-board-members.php?id=21.</t>
  </si>
  <si>
    <t>Academic editor</t>
  </si>
  <si>
    <t>Psychology Research, USA</t>
  </si>
  <si>
    <t>memberhttp://www.davidpublishing.com/journals_info.asp?jId=1804#</t>
  </si>
  <si>
    <t xml:space="preserve">Editorial Board </t>
  </si>
  <si>
    <t xml:space="preserve">Conferinţa Naţională a StudenţilorFacultăţii de Drept -15-17 mai 2014
</t>
  </si>
  <si>
    <t>http://conferences.ulbsibiu.ro/rcsd/</t>
  </si>
  <si>
    <t xml:space="preserve">Conferinţa Internaţională
 Reformele privind consolidarea statului de drept în ţările europene
5 – 6  iunie 2014
</t>
  </si>
  <si>
    <t>The 2014 2nd International Conference on Advanced ICT (Information and Communication Technology) for Education (ICAICTE2014), Dalian, China</t>
  </si>
  <si>
    <t>http://www.cyberse.org/ICAICTE2014/?page_id=14</t>
  </si>
  <si>
    <t>2014 International Conference on Computer Technology and Management Innovation (ICCTMI 2014), Dalian, China</t>
  </si>
  <si>
    <t>http://www.itie-ch.org/ICCTMI2014/index.asp?page=4</t>
  </si>
  <si>
    <t>Przyszłość Edukacji – Edukacja Przyszłośći, Łódź, Polska</t>
  </si>
  <si>
    <t>http://eid.edu.pl/_upload/file/2014_08/przyszlosc_edukacji_edukacja.pdf</t>
  </si>
  <si>
    <t>L'emozione di conoscere e il desiderio di esistere</t>
  </si>
  <si>
    <t>http://rivistaemozione.scedu.unibo.it</t>
  </si>
  <si>
    <t>Educazione Democratica</t>
  </si>
  <si>
    <t>http://educazionedemocratica.org/?page_id=939</t>
  </si>
  <si>
    <t>Comunicare şi educaţie transdisciplinară, Comunicare şi educaţie transdisciplinară, Conferinţă Ştiinţifică Internaţională, Sibiu.</t>
  </si>
  <si>
    <t xml:space="preserve"> www.ais-sanmarino.org</t>
  </si>
  <si>
    <t>Mărcuţ Ioana Gabriela</t>
  </si>
  <si>
    <t>African Educational Research Journal</t>
  </si>
  <si>
    <t xml:space="preserve">http://www.netjournals.org/aer_index.html </t>
  </si>
  <si>
    <t>Mihaescu Diana</t>
  </si>
  <si>
    <t xml:space="preserve">http://www.ais-sanmarino.org/arangxoj/ro/ro20140530/  </t>
  </si>
  <si>
    <t>organizator</t>
  </si>
  <si>
    <t>membru consiliul științific</t>
  </si>
  <si>
    <t>Pandectele săptămânale</t>
  </si>
  <si>
    <t>Nicu Adriana</t>
  </si>
  <si>
    <t>2014 https://xa.yimg.com/kq/groups/86668439/.../InvitationICSED2014.pdf</t>
  </si>
  <si>
    <t>http://www.usv.ro/icsed/index.php?option=com_content&amp;view=article&amp;id=26&amp;Itemid=43</t>
  </si>
  <si>
    <t xml:space="preserve">International Nonformal Education Conference INEC </t>
  </si>
  <si>
    <t>oct.</t>
  </si>
  <si>
    <t>http://conferences.ulbsibiu.ro/inec/en/scientific_board.php</t>
  </si>
  <si>
    <t>CONFERINTA NATIONALA A STUDENTILOR FACULTATII DE DREPT</t>
  </si>
  <si>
    <t>MMEMBRU AL COMITETULUI STIINTIFIC</t>
  </si>
  <si>
    <t xml:space="preserve"> REFORMELE PRIVIND CONSOLIDAREA STATULUI DE DREPT 
ÎN  ȚĂRILE  EUROPENE
</t>
  </si>
  <si>
    <t>http://conferences.ulbsibiu.ro/rcsd/Program_Stiintific_Conferinta_2014.pdf</t>
  </si>
  <si>
    <t>Revista de Ştiinţe Juridice (Universitatea din Craiova)</t>
  </si>
  <si>
    <t>http://drept.ucv.ro/RSJ/index.php/redactia</t>
  </si>
  <si>
    <t>Membru colegiu redacţie</t>
  </si>
  <si>
    <t>Revista Română de Executare Silită</t>
  </si>
  <si>
    <t>http://www.rres.ro/colegiu-de-redactie/</t>
  </si>
  <si>
    <t>ACTA Universitatis Lucian Blaga seria Jurisprudentia</t>
  </si>
  <si>
    <t>Revista ACTA ULBS, Seria Iurisprudentia (AULB) nr. 1,2, Supliment/2014</t>
  </si>
  <si>
    <t xml:space="preserve">Iunie, Decembrie </t>
  </si>
  <si>
    <t>Co-secretar de redacţie</t>
  </si>
  <si>
    <t>Conferinţa Internaţională Reformele privind consolidarea statului de drept în ţările europene</t>
  </si>
  <si>
    <t>Volum Conferinţă internaţională, Reformele legislative, judiciare si administrative în lumea contemporană,  Editura Universul Juridic, Bucureşti, 2014, ISBN 978-606-673-328-1</t>
  </si>
  <si>
    <t>Membru în comitetul ştiinţific volum conferinţă internaţională</t>
  </si>
  <si>
    <t>Laura-Maria CRĂCIUNEAN</t>
  </si>
  <si>
    <t>http://www.wolterskluwer.ro/pandectele-romane-2014/wolters-kluwer/pandectele-romane-11-2014/</t>
  </si>
  <si>
    <t>Acta Universitatis Lucian Blaga Seria Jurisprudentia</t>
  </si>
  <si>
    <t>http://www.rjcl.ro/colegiu-de-redactie/</t>
  </si>
  <si>
    <t>Acta Universitatis Lucian Blaga. Jurisprudentia</t>
  </si>
  <si>
    <t>membru in bordul stiintific</t>
  </si>
  <si>
    <t xml:space="preserve">Diritto Pubblico comparato ed europeo </t>
  </si>
  <si>
    <t>http://www.dpce.it/index.php/la-rivista/redazioni-locali</t>
  </si>
  <si>
    <t>Glossae</t>
  </si>
  <si>
    <t>http://www.glossae.eu/</t>
  </si>
  <si>
    <t xml:space="preserve">iaduer.ro </t>
  </si>
  <si>
    <t>http://iaduer.ro/?p=1363#more-1363</t>
  </si>
  <si>
    <t xml:space="preserve">Revista de Drept Public </t>
  </si>
  <si>
    <t>http://www.ujmag.ro/reviste/revista-de-drept-public</t>
  </si>
  <si>
    <t>Caietul Stiintific I.S.A.</t>
  </si>
  <si>
    <t>http://www.ujmag.ro/reviste</t>
  </si>
  <si>
    <t>Redactor-sef adjunct</t>
  </si>
  <si>
    <t>Conferinţa Internaţională, National, european and international legal developments in financial and banking field, Sibiu</t>
  </si>
  <si>
    <t>http://www.ulbsibiu.ro/ro/stiri/news.php?news_id=2166</t>
  </si>
  <si>
    <t>ISSN: 2392 – 6112</t>
  </si>
  <si>
    <t>Congresul Internaţional Reformele legislative, judiciare şi administrative în lumea contemporană</t>
  </si>
  <si>
    <t>Vesmas Daiana Maura</t>
  </si>
  <si>
    <t>Acta Universitatis Lucian Blaga - Jurisprudentia</t>
  </si>
  <si>
    <t>www.ujmag.ro/revista-acta-universitatis-lucian-blaga/   http://drept.ulbsibiu.ro/index.php/cercetare/acta-universitatis/</t>
  </si>
  <si>
    <t>Revista de Stiinte Juridice a Universitatii din Craiova</t>
  </si>
  <si>
    <t>www.drept.ucv.ro/RSJ/   www.ujmag/rsj</t>
  </si>
  <si>
    <t>Acta Universitatis Danubius. Juridica</t>
  </si>
  <si>
    <t>http://journals.univ-danubius.ro/index.php/juridica/pages/view/ebjuridica</t>
  </si>
  <si>
    <r>
      <t>Studii şi cercetări din domeniul ştiinţelor socio-umane</t>
    </r>
    <r>
      <rPr>
        <sz val="11"/>
        <color indexed="8"/>
        <rFont val="Arial"/>
        <family val="2"/>
      </rPr>
      <t xml:space="preserve">, vol.26, </t>
    </r>
    <r>
      <rPr>
        <b/>
        <sz val="11"/>
        <color indexed="8"/>
        <rFont val="Arial"/>
        <family val="2"/>
      </rPr>
      <t xml:space="preserve">Zilele Academice Clujene, </t>
    </r>
    <r>
      <rPr>
        <sz val="11"/>
        <color indexed="8"/>
        <rFont val="Arial"/>
        <family val="2"/>
      </rPr>
      <t>2-8 iunie 2014, Academia Română – Filiala Cluj, Cluj-Napoca</t>
    </r>
  </si>
  <si>
    <r>
      <t>Studii şi cercetări din domeniul ştiinţelor socio-umane</t>
    </r>
    <r>
      <rPr>
        <sz val="11"/>
        <color indexed="8"/>
        <rFont val="Arial"/>
        <family val="2"/>
      </rPr>
      <t xml:space="preserve">, vol.27, </t>
    </r>
    <r>
      <rPr>
        <b/>
        <sz val="11"/>
        <color indexed="8"/>
        <rFont val="Arial"/>
        <family val="2"/>
      </rPr>
      <t>Sesiunea ştiinţifică anuală a Academiei Române</t>
    </r>
    <r>
      <rPr>
        <sz val="11"/>
        <color indexed="8"/>
        <rFont val="Arial"/>
        <family val="2"/>
      </rPr>
      <t>, Filiala Cluj-Napoca, noiembrie 2013, Cluj-Napoca</t>
    </r>
  </si>
  <si>
    <r>
      <t xml:space="preserve">Conferinţa internaţională </t>
    </r>
    <r>
      <rPr>
        <b/>
        <sz val="11"/>
        <color indexed="8"/>
        <rFont val="Arial"/>
        <family val="2"/>
      </rPr>
      <t>Exploration, Education and Progress in the third Millennium</t>
    </r>
    <r>
      <rPr>
        <sz val="11"/>
        <color indexed="8"/>
        <rFont val="Arial"/>
        <family val="2"/>
      </rPr>
      <t>, Galaţi, 9 mai 2014</t>
    </r>
  </si>
  <si>
    <t>Revista ACTA Universitatis Lucian Blaga, Iurisprudentia, ISSN 1582-4608.</t>
  </si>
  <si>
    <t>INTERNATIONAL NONFORMAL EDUCATION CONFERENCE  - INEC 2014, Sibiu</t>
  </si>
  <si>
    <t>http://conferences.ulbsibiu.ro/inec/archives/2014/ro/workshops.php</t>
  </si>
  <si>
    <t>membru - organizare workshop</t>
  </si>
  <si>
    <t>International Conference Law and Cultural Diversity:Interactions, second edition, Sibiu, 21-22 November 2014</t>
  </si>
  <si>
    <t>http://www.ulbsibiu.ro/ro/evenimente/events.php?news_id=2280</t>
  </si>
  <si>
    <t>International Nonformal Education Conference INEC 2014</t>
  </si>
  <si>
    <t xml:space="preserve">http://conferences.ulbsibiu.ro/inec/en/. </t>
  </si>
  <si>
    <t>Dreptul şi diversitatea culturală: interacţiuni</t>
  </si>
  <si>
    <t xml:space="preserve">http://drept.ulbsibiu.ro/index.php/conferinte-gazduite/dreptul-si-diversitatea-culturala/
</t>
  </si>
  <si>
    <t>http://conferences.ulbsibiu.ro/inec/en/</t>
  </si>
  <si>
    <t>Tendinţe actuale în domeniul financiar-bancar în legislaţia naţională, europeană şi internaţională</t>
  </si>
  <si>
    <t>http://evenimente.juridice.ro/2014/04/tendinte-actuale-in-domeniul-financiar-bancar-in-legislatia-nationala-europeana-si-internationala-27-31-mai-2014-sibiu.html</t>
  </si>
  <si>
    <t>Law and cultural Diversity: Interactions, Second edition</t>
  </si>
  <si>
    <t xml:space="preserve">Conferința Științifică Internațională COMUNICARE ȘI EDUCAȚIE TRANSDISCIPLINARĂ, 30-31 mai 2014, DDPSE ULBS, Sibiu.  </t>
  </si>
  <si>
    <t>Organizator principal</t>
  </si>
  <si>
    <t xml:space="preserve">Conferința internațională de educație nonformală INEC  </t>
  </si>
  <si>
    <t xml:space="preserve">conferences.ulbsibiu.ro/inec/ro/
:: U L B S :: Conferința internaţională de educaţie nonformală INEC 2014
</t>
  </si>
  <si>
    <t xml:space="preserve"> Conferinţa anuală a Asociaţiei Learn&amp;Vision
Ediţia a II-a, Cluj-Napoca, 30-31 mai 2014</t>
  </si>
  <si>
    <t>http://www.isjcj.ro/htm/2014/Mai14/conferinta%20ALV%20MCEC_anunt%202%20editia%20II.pdf</t>
  </si>
  <si>
    <t>30-31 mai 2014</t>
  </si>
  <si>
    <t>I Seminario Internacional "Educar en la Diversidad: Inclusion, Competencias, y Desarrollo Profesional"</t>
  </si>
  <si>
    <t>http://www.gied.ull.es/web/?q=node/67</t>
  </si>
  <si>
    <t>22-23 septembrie 2014</t>
  </si>
  <si>
    <t>11-12 octombrie 2014</t>
  </si>
  <si>
    <t>Law and Cultural Diversity: Interactions</t>
  </si>
  <si>
    <t>21-22 noiembrie 2014</t>
  </si>
  <si>
    <t>• 2014 International Conference in ComputerTehnology and Management Innovation, China</t>
  </si>
  <si>
    <t>2014 The 2nd  International Conference on Cyber Science and Engineering (CyberSE 2014), China, Dalian</t>
  </si>
  <si>
    <t>International NonformalEducationConference INEC 2014, ULBS Sibiu, Romania</t>
  </si>
  <si>
    <t xml:space="preserve">membru organizator </t>
  </si>
  <si>
    <t xml:space="preserve"> 2014 International Symposium on Smart Sensors and Information Engineering (ISSSIE 2014), China, Dalian</t>
  </si>
  <si>
    <t xml:space="preserve"> http://www.isssie.org/?page_id=22&amp;lang=zh</t>
  </si>
  <si>
    <t xml:space="preserve"> 2014 International Conference on Informatization in Education, Management and Business, Guangzhou, China</t>
  </si>
  <si>
    <t>http://www.iemb.org/</t>
  </si>
  <si>
    <t xml:space="preserve"> Seminario Internacional "Educar en la Diversidad: Inclusion, Competencias, y Desarrollo Profesional" Tenerife, Universitatea La Laguna </t>
  </si>
  <si>
    <t xml:space="preserve">http://www.ais-sanmarino.org/arangxoj/ro/ro20140530/ </t>
  </si>
  <si>
    <t>Mihăescu Diana</t>
  </si>
  <si>
    <t>Conferința internaţională de educaţie nonformală INEC 2014</t>
  </si>
  <si>
    <t xml:space="preserve">http://conferences.ulbsibiu.ro/inec/archives/2014/ro/organizing_committe.php </t>
  </si>
  <si>
    <t>Conferința Internațională: Law and Cultural Diversity: Interactions, Sibiu, 21-22 noiembrie 2014</t>
  </si>
  <si>
    <t>Anniversary International Students' Conference. Research and Education for a Knowledge-Based Society</t>
  </si>
  <si>
    <t>http://conferences.ulbsibiu.ro/rekbs/organizing.html#</t>
  </si>
  <si>
    <t>DREPTUL SI DIVERSITATEA CULTURALA; INTERACTIUNI</t>
  </si>
  <si>
    <t>Conferinţa Internaţională Law and Cultural Diversity: Interactions, Second Edition</t>
  </si>
  <si>
    <t>Co-organizator principal</t>
  </si>
  <si>
    <t xml:space="preserve">International Anniversary Students Conference Research and Education for a Knowledge-Based Society
</t>
  </si>
  <si>
    <t>Conferinţa Internaţională, National, european and international legal developments in financial and banking field</t>
  </si>
  <si>
    <r>
      <t>Conferinta internationala - ”</t>
    </r>
    <r>
      <rPr>
        <b/>
        <sz val="11"/>
        <rFont val="Arial"/>
        <family val="2"/>
      </rPr>
      <t xml:space="preserve">Dreptul si diversitatea culturala: interactiuni”, </t>
    </r>
    <r>
      <rPr>
        <sz val="11"/>
        <rFont val="Arial"/>
        <family val="2"/>
      </rPr>
      <t>organizată la Sibiu în perioada 21 - 22 noiembrie 2014, de către Universitatea „Lucian Blaga” din Sibiu, Facultatea de Drept:</t>
    </r>
  </si>
  <si>
    <t>Chișiu Carmen Maria</t>
  </si>
  <si>
    <t>Conferinţa de lansare a proiectului strategic POSDRU Retea de formare continua a cadrelor didactice pentru a utiliza multimedia, instrumentatia virtuala si web 2.0 in aria curricular Matematica si stiinte ale naturii (ProWeb)”</t>
  </si>
  <si>
    <t>http://www.ulbsibiu.ro/ro/evenimente/events.php?news_id=2203</t>
  </si>
  <si>
    <t>http://drept.ulbsibiu.ro/index.php/conferinte-gazduite/conferinta-nationala-studenteasca/</t>
  </si>
  <si>
    <t>Conferința națională a studențilot facultăților de drept</t>
  </si>
  <si>
    <t>Conferinţa naţională – Conflictul de muncă: dezbateri teoretice şi practice</t>
  </si>
  <si>
    <t>http://universuljuridic.ro/carte/conferinta-nationala-conflictul-de-munca-dezbateri-teoretice-si-practice</t>
  </si>
  <si>
    <t>Conferinţa naţională a doctoranzilor</t>
  </si>
  <si>
    <t>ttp://drept.ulbsibiu.ro/index.php/conferinte-gazduite/rcsd/</t>
  </si>
  <si>
    <t>evenimentul Noaptea Cercetătorilor, ULBS</t>
  </si>
  <si>
    <t>http://noapteacercetatorilor.eu/</t>
  </si>
  <si>
    <t>Educatia XXI Prezent si perspective, Sibiu, 12Mai 2014</t>
  </si>
  <si>
    <t>http://www.ulbsibiu.ro/45/ed21</t>
  </si>
  <si>
    <t>REFORMELE PRIVIND CONSOLIDAREA STATULUI DE DREPT IN TARILE EUROPENE</t>
  </si>
  <si>
    <t>IUNIE</t>
  </si>
  <si>
    <t>REFORMELE PRIVIND CONSOLIDAREA STATULUI DE DREPT 
ÎN  ȚĂRILE  EUROPENE</t>
  </si>
  <si>
    <t>http://drept.ulbsibiu.ro/wp-content/uploads/documente/conferinte/2014/rcsd/Program_Stiintific_Conferinta_2014.pdf</t>
  </si>
  <si>
    <t>Implicatiile revizuirii Constitutiei asupra evolutiei statului roman</t>
  </si>
  <si>
    <t>http://www.ujmag.ro/sesiunea-anuala-de-comunicari-stiintifice-implicatiile-revizuirii-constitutiei-asupra-evolutiei-statului-roman</t>
  </si>
  <si>
    <t>Tăvală Emanuel</t>
  </si>
  <si>
    <r>
      <t xml:space="preserve">Conferința Națională de Dreptul Muncii, </t>
    </r>
    <r>
      <rPr>
        <i/>
        <sz val="11"/>
        <rFont val="Arial"/>
        <family val="2"/>
      </rPr>
      <t>Propuneri de lege ferenda privind perfecționarea legislației muncii din România</t>
    </r>
  </si>
  <si>
    <t>Conferința Națională de Dreptul Muncii, Propuneri de lege ferenda privind perfecționarea legislației muncii din România</t>
  </si>
  <si>
    <t>Conferinţa Naţională Studenţească</t>
  </si>
  <si>
    <t>EVive  Europeans Values in Vocational education: LLP-LdV/PAR/2013/RO/032 - 10.000 Euro</t>
  </si>
  <si>
    <t xml:space="preserve">Dușe, D.M. </t>
  </si>
  <si>
    <t>1.09.2013</t>
  </si>
  <si>
    <t>1.08.2015</t>
  </si>
  <si>
    <t>Creating European standards for open education and open learning resources</t>
  </si>
  <si>
    <t>Erasmus +</t>
  </si>
  <si>
    <t>Carmen Sonia Duse</t>
  </si>
  <si>
    <t>Dan Maniu Duse</t>
  </si>
  <si>
    <t>http://www.anpcdefp.ro/userfiles/Rezultate_PS_30_04_2014_FP.pdf.</t>
  </si>
  <si>
    <t>Mentoring between teachers in secondary and high school"</t>
  </si>
  <si>
    <t>http://erasmusplus.org.pl/wp-content/uploads/2014/08/komunikat_wyniki_konkursu_SE_KA2_2_2014.pdf</t>
  </si>
  <si>
    <t>BRIDGING THE SKILLS GAP BY UNLOCKING THE POTENTIAL OF PERSONAL MOBILE TECHNOLOGIES
FOR EVERYDAY TEACHING</t>
  </si>
  <si>
    <t>H2020</t>
  </si>
  <si>
    <t>Zur Ausbildung von Grundschullehrerinnen und Erzieherinnen in Rumänien: Aufgaben und Perspektiven</t>
  </si>
  <si>
    <t>ZeTT</t>
  </si>
  <si>
    <t>http://www.zfl.ro/beta/zett/zett27.pdf</t>
  </si>
  <si>
    <t>9...12</t>
  </si>
  <si>
    <t>ISSN: 1582-4357</t>
  </si>
  <si>
    <t>Reflections on the New Roumainan Codes, în Jus et Administratio</t>
  </si>
  <si>
    <t>Ius et administratio nr. 4/2014</t>
  </si>
  <si>
    <t>http://gb.iusetadministratio.eu/-464.html</t>
  </si>
  <si>
    <t>40 - 51</t>
  </si>
  <si>
    <t>2300-4797</t>
  </si>
  <si>
    <t>BETROTHAL (FORMAL ENGAGEMENT) IN THE NEW ROMANIAN CIVIL CODE</t>
  </si>
  <si>
    <t>23-36</t>
  </si>
  <si>
    <t>2392 – 6112</t>
  </si>
  <si>
    <t>The Role Of Motivation In Human Resources Management (The Importance Of Motivation Factors For The Students Future Profession)</t>
  </si>
  <si>
    <t>Andrei Olivia</t>
  </si>
  <si>
    <t>Sgem Conference On Political Sciences, Law, Finance, Economics And Tourism, Volume: 3, International Multidisciplinary Scientific Conferences On Social Sciences And Arts, Albena, Bulgaria,3-9 sept 2014. DOI: 10.5593/sgemsocial2014B23 . http://www.sgemsocial.org</t>
  </si>
  <si>
    <t xml:space="preserve"> ISBN 978-619-7105-27-8  /  ISSN 2367-5659 </t>
  </si>
  <si>
    <t>p.693-701</t>
  </si>
  <si>
    <t>Motivating students</t>
  </si>
  <si>
    <t>Sgem Conference On Psychology, Psychiatry, Sociology And Healthcare Education, Volume: 3, International Multidisciplinary Scientific Conferences On Social Sciences And Arts ,  Albena, Bulgaria, 3-9 sept 2014.DOI: 10.5593/sgemsocial2014B13, http://www.sgemsocial.org</t>
  </si>
  <si>
    <t>ISBN 978-619-7105-24-7  /  ISSN 2367-5659</t>
  </si>
  <si>
    <t>p. 559-587</t>
  </si>
  <si>
    <t>Generarea performanței prin atitudine și a atitudinii prin educație</t>
  </si>
  <si>
    <t>Conferința Științifică Internațională COMUNICARE ȘI EDUCAȚIE TRANSDISCIPLINARĂ, 30-31 mai 2014, DDPSE ULBS, Sibiu.  http://www.ais-sanmarino.org/index.html</t>
  </si>
  <si>
    <t>ISSN 2360-3844</t>
  </si>
  <si>
    <t>38-42</t>
  </si>
  <si>
    <t>Managing Inner Forces And Outer Threats Of The Company During Crisis</t>
  </si>
  <si>
    <t>SGEM2014 Conference Proceedings Vol.III, Economics and Tourism, Albena, BG, 3-9 sept.2014, www.sgemsocial.org   DOI:10.5593/sgemsocial2014B23</t>
  </si>
  <si>
    <t>ISBN 978-619-7105-27-8, ISSN 2367-5659</t>
  </si>
  <si>
    <t>301-308</t>
  </si>
  <si>
    <t>Factorul școlar de risc în adoptarea comportamentului violent în mediul școlar</t>
  </si>
  <si>
    <t>Comunicare și Educație Transdisciplinara, Conferința Științifică Internațională, Sibiu</t>
  </si>
  <si>
    <t>pag 67-72</t>
  </si>
  <si>
    <t>Forța executorie europeană în cadrul procedurilor judiciare armonizate</t>
  </si>
  <si>
    <t xml:space="preserve">The Recognition of Decisions in Private International Law : Methods </t>
  </si>
  <si>
    <t>Receptarea efectelor hotărârilor judecătoreşti străine în ordinea juridică română</t>
  </si>
  <si>
    <t>Strategii de motivare a studenților în timpul cursurilor universitare</t>
  </si>
  <si>
    <t xml:space="preserve">Comunicare şi educaţie transdisciplinară, Universitatea Lucian Blaga Sibiu http://www.ais-sanmarino.org/ </t>
  </si>
  <si>
    <t>73-80</t>
  </si>
  <si>
    <t>Autocunoaștere și intercunoaștere în contextul clasei de elevi</t>
  </si>
  <si>
    <t>Educația în secolul XXI, prezent si perspective. Dialoguri ULBS învatamânt universitar-invatamant preuniversitar, Universitatea Lucian Blaga Sibiu, http://www.ulbsibiu.ro/45/ed21/</t>
  </si>
  <si>
    <t>ISSN-L 2392-9251</t>
  </si>
  <si>
    <t>30-33</t>
  </si>
  <si>
    <t>A model for promoting academic motivation</t>
  </si>
  <si>
    <t xml:space="preserve"> The 6th International Conference Edu World, http://www.eduworld.ro/        http://www.eduworld.ro/index.php?page=participants2014</t>
  </si>
  <si>
    <t>în curs de publicare de Elsevier în The Procedia - Social and Behavioural Sciences “Education Facing Contemporary World Issues”</t>
  </si>
  <si>
    <t>Students’ perceptions on their pre-service teacher training study program</t>
  </si>
  <si>
    <t>Cretu  Daniela Maria</t>
  </si>
  <si>
    <t xml:space="preserve">SGEM International Multidisciplinary Scientific Conferences on Social Sciences &amp; Arts, 3-9 september 2014 Albena, Conference Proceedings, vol. III – Education and Educational Research DOI:10.5593/ SGEMSOCIAL2014/B13/ S3.108  www.sgemsocial.org. </t>
  </si>
  <si>
    <t>ISBN 978-619-7105-24-7,    ISSN 2367-5659</t>
  </si>
  <si>
    <t xml:space="preserve"> 825-832</t>
  </si>
  <si>
    <t xml:space="preserve">Proiectul Evive – valori  ale  tinerilor integrați în invatamantul VET. </t>
  </si>
  <si>
    <t>”Comunicare și educație transdisciplinară”,</t>
  </si>
  <si>
    <t>30 Mai-2 Iunie</t>
  </si>
  <si>
    <t xml:space="preserve">ISSN 2360-3844 ISSN-L 2360-3844
</t>
  </si>
  <si>
    <t>About profesors in Labor Market 2020</t>
  </si>
  <si>
    <t>Dușe, C.S, Dușe, D.M.</t>
  </si>
  <si>
    <t>International Conference
"Modernity and competitiveness in Education"</t>
  </si>
  <si>
    <t xml:space="preserve">ISSN 2248-230x </t>
  </si>
  <si>
    <t>https://www.dropbox.com/sh/nv65p3miaevbzq2/AABwp0fX40NWdfoq_CAZ5cESa?dl=0</t>
  </si>
  <si>
    <t>Propuneri de flexibilizare, în continuare , a reglementărilor referitoare la raporturile de muncă din Codul muncii</t>
  </si>
  <si>
    <t>Protecția copiilor și a tinrilor la locul de muncă - analiză a normelor internaționale și interne</t>
  </si>
  <si>
    <t>Simpozionul ”Zilele Fr.I. Rainer - 2014. antropologie și muncă”, organizat de Academia Română în parteneriat cu Societatea Academică de Antropologie Filiala Sibiu, 14 noiembrie 2014.</t>
  </si>
  <si>
    <t>Munca pe fracțiune de normă, o formă flexibilă de organizare a muncii</t>
  </si>
  <si>
    <t>Conferința ”Joint International Conference doctoral Researches, Craiova, 12-13 septembrie 2014</t>
  </si>
  <si>
    <t>Considerations regarding the International Private Labour Law</t>
  </si>
  <si>
    <t>Dreptul si diversitatea culturala: moduri de interactiune</t>
  </si>
  <si>
    <t>în curs de apariţie în Acta Universitatis Lucian Blaga</t>
  </si>
  <si>
    <t>Dreptul de stabilire al societăţilor în UE şi fiscalitatea</t>
  </si>
  <si>
    <t>Dreptul societar în România şi în Uniunea Europeană, ediţia a IV-a, Bucureşti, 4 decembrie 2014</t>
  </si>
  <si>
    <t>în curs de apariţie la Revista Română de Dreptul Afacerilor</t>
  </si>
  <si>
    <t>Formarea competențelor didactice în timpul practicii pedagogice</t>
  </si>
  <si>
    <t>Gabrierla Gruber</t>
  </si>
  <si>
    <t xml:space="preserve">COMUNICARE SI EDUCATIE TRANSDISCIPLINARAhttp://www.ais-sanmarino.org/arangxoj/ro/ro20140530/; http://www.ais-sanmarino.org/arangxoj/ro/ro20140530/konferenc-volumo.pdf </t>
  </si>
  <si>
    <t>109-114</t>
  </si>
  <si>
    <t>Predarea istoriei astăzi: Formarea de competențe prin creativitate didactică</t>
  </si>
  <si>
    <t xml:space="preserve">ww.cjsibiu.ro/educationale/istorici-din-republica-moldova-ucraina-serbia-ungaria-si-romania-s-au-intalnit-la-consiliul-judetean-sibiu/ http://history.asm.md/index.php/ro/activitate/perfectionare/610-scoala-de-vara-provocarile-istoriei-ca-stiinta-si-disciplina-de-invatamant-la-inceputul-mileniului-trei-sibiu-7-12-iulie-2014. </t>
  </si>
  <si>
    <t xml:space="preserve">Interferenţe culturale în Sibiul secolelor XVIII-XX </t>
  </si>
  <si>
    <t xml:space="preserve">Training the Students` Teaching Skills during Teaching Practice, </t>
  </si>
  <si>
    <t>Gruber Gabriela</t>
  </si>
  <si>
    <t xml:space="preserve">SGEM Conference on Psychology&amp; Psychiatry Sociology&amp; Healthcare Education, Conference Proceedings, pp. Vol I, DOI 10.5593/sgemsocial2014B11. http://www.sgem.org/. </t>
  </si>
  <si>
    <t>ISBN 978-619-7105-22-3; ISSN 2367-5659</t>
  </si>
  <si>
    <t>997-1003</t>
  </si>
  <si>
    <t>Dreptul la copil şi drepturile copilului</t>
  </si>
  <si>
    <t xml:space="preserve">Dreptul şi diversitatea culturală: interacţiuni, Sibiu, http://drept.ulbsibiu.ro/index.php/conferinte-gazduite/dreptul-si-diversitatea-culturala/
</t>
  </si>
  <si>
    <t>Pedagogia experientiala si principii ale predarii limbilor straine: puncte de convergenta</t>
  </si>
  <si>
    <t>Conferinta Internationala de Educatie Nonformala, INEC 2014 http://conferences.ulbsibiu.ro/inec/archives/2014/ro/speakers.php</t>
  </si>
  <si>
    <t>Unterrichten? Nein! Oder doch?</t>
  </si>
  <si>
    <t xml:space="preserve">Comunicare si educatie transdisciplinara, Sibiu, http://www.ais-sanmarino.org/index.html.   </t>
  </si>
  <si>
    <t>149...162</t>
  </si>
  <si>
    <t>Aspecte ale cooperării judiciare în materie civilă şi comercială</t>
  </si>
  <si>
    <t>Sesiunea ştiinţifică anuală a Academiei Române, Filiala Cluj-Napoca, 14-15 noiembrie 2014</t>
  </si>
  <si>
    <t xml:space="preserve">conform programului stiintific </t>
  </si>
  <si>
    <t>Conflictele de legi şi conflictele de jurisdicţii – complementaritate în diversitate</t>
  </si>
  <si>
    <t>ISBN 978-973-726-860-0</t>
  </si>
  <si>
    <t>63-68</t>
  </si>
  <si>
    <t>Intimitatea vieţii private. Protecţia memoriei persoanelor decedate</t>
  </si>
  <si>
    <t>ISBN 978-973-726-861-7</t>
  </si>
  <si>
    <t>61-78</t>
  </si>
  <si>
    <t xml:space="preserve">Aspecte privind prejudiciul în domeniul medical </t>
  </si>
  <si>
    <t>Aspecte privind competenţa internaţională a instanţelor române</t>
  </si>
  <si>
    <t>Reflecții referitoare la memorarea umană față de memorarea automatizată</t>
  </si>
  <si>
    <t>163-169</t>
  </si>
  <si>
    <t>Rolul activ al judecătorului în contextul noului Cod de procedură civilă</t>
  </si>
  <si>
    <t>Conferinţa internaţională -  „Reformele privind consolidarea statului de drept in tarile europene”, organizată la Sibiu în perioada 5-6 iunie 2014, de către Universitatea „Lucian Blaga” din Sibiu, Facultatea de Drept:    http://drept.ulbsibiu.ro/index.php/conferinte-gazduite/rcsd/</t>
  </si>
  <si>
    <t>Punți de trecere de la școală la universitate</t>
  </si>
  <si>
    <t>Mag Alina Georgeta,Nicu Adriana</t>
  </si>
  <si>
    <t>volumul Comunicare și Educație Transdiciplinară,conferinta ,Conferința științifică internațională, ediția a-III-a, Sibiu, Romania</t>
  </si>
  <si>
    <t xml:space="preserve">ISSN 2360-3844, ISSN-L 2360-3844,  </t>
  </si>
  <si>
    <t>p. 218-228</t>
  </si>
  <si>
    <t>Promoting children’s wellbeing. Policies, practices and current trends</t>
  </si>
  <si>
    <t>a 6-a Conferință internațională Edu World 2014 Education Facing Contemporary World Issues, Pitesti, Romania,www.eduworld.ro</t>
  </si>
  <si>
    <t>Elsevier 2015,ISSN 1877-0428</t>
  </si>
  <si>
    <t>Conferința internațională ”Reformele privind consolidarea statului de drept în țările europene” Sibiu, România, conferences.ulbsibiu.ro</t>
  </si>
  <si>
    <t>în curs de publicare în Revista Acta Universitatis Lucian Blaga,ISSN 1582-4608</t>
  </si>
  <si>
    <t xml:space="preserve">Cum construiește sistemul de educație timpurie din țara noastră copiii și tinerii? Ce mod de reconstrucție se cere astăzi?”, </t>
  </si>
  <si>
    <t>Conferinta Educația in secolul XXI - prezent si perspective, Dialoguri ULBS: învățământ universitar – învățământ preuniversitar, organizată de ULBS, www.ulbsibiu.ro/45/ed21</t>
  </si>
  <si>
    <t>volumul conferinței, ISSN-L 2392-9251</t>
  </si>
  <si>
    <t>45-48</t>
  </si>
  <si>
    <t>Higher education for people with disabilities - Romanian education experience</t>
  </si>
  <si>
    <t>The Fourth International Conference on Adult Education
Adult Education in Universities. Local and Regional Perspectives
Sunday 27th – Wednesday 30th April 2014
Iasi, Romania; http://iec.psih.uaic.ro/conferinta27042014/</t>
  </si>
  <si>
    <t>Il processo di educazione incluziva in Romania</t>
  </si>
  <si>
    <t xml:space="preserve">Sulla via dell'incluzione in una prospettiva europea http://www.iisantoniosegni.gov.it/wp-content/uploads/2014/05/Seminario-Inclusione-21-Maggio-2014-programma.pdf      </t>
  </si>
  <si>
    <t>http://www.iisantoniosegni.gov.it/wp-content/uploads/2014/05/Seminario-Inclusione-21-Maggio-2014-programma.pdf</t>
  </si>
  <si>
    <t>Efectele computerului şi internetului asupra dezvoltării tinerilor</t>
  </si>
  <si>
    <t>Contribuţii în domeniul educaţiei şi formării profesionale, Sesiune internaţională de comunicări ştiinţifice a Colegiului Tehnic Energetic Sibiu</t>
  </si>
  <si>
    <t>ISBN 978-606-93697-4-6</t>
  </si>
  <si>
    <t>Factori implicaţi în procesul de decizie în carieră</t>
  </si>
  <si>
    <t>Comunicare şi educaţie transdisciplinară, Comunicare şi educaţie transdisciplinară, Conferinţă Ştiinţifică Internaţională, Sibiu</t>
  </si>
  <si>
    <t>mai-iunie</t>
  </si>
  <si>
    <t>ISSN 2360-3844 ISSN-L 2360-3844</t>
  </si>
  <si>
    <t>182-188</t>
  </si>
  <si>
    <t>Educaţia nonformală azi</t>
  </si>
  <si>
    <t>Pedagogy of hope – another face of the act of education</t>
  </si>
  <si>
    <t>The 6th International conference EduWorld 2014 „EDUCATION FACING CONTEMPORARY WORLD ISSUES”; http://www.eduworld.ro/index.php?page=participants2014</t>
  </si>
  <si>
    <t>Rolul lecturii in dezvoltarea capacitatii intelectuale a scolarului mic</t>
  </si>
  <si>
    <t>Comunicare şi educaţie transdisciplinară, Comunicare şi educaţie transdisciplinară, Conferinţă Ştiinţifică Internaţională, Sibiu. www.ais-sanmarino.org</t>
  </si>
  <si>
    <t>189-198</t>
  </si>
  <si>
    <t>Noi abordari privind realizarea pregatirii practice a absolventilor</t>
  </si>
  <si>
    <t>Sesiunea internationala de comunicari stiintifice a Colegiului Tehnic Energetic Sibiu - Contributii in domeniul educatiei si formarii profesionale</t>
  </si>
  <si>
    <t>Abordarea textului epic in gimnaziu si liceu. Conceptul de spatio-temporalitate</t>
  </si>
  <si>
    <t>Conferinta nationala Educatia XXI - prezent si perspective, Sibiu</t>
  </si>
  <si>
    <t>ISSN-L 2392 – 925</t>
  </si>
  <si>
    <t>70-75</t>
  </si>
  <si>
    <t>Specificul comunicării în limbaj matematic</t>
  </si>
  <si>
    <t>198-206</t>
  </si>
  <si>
    <t>ECONOMY, MANAGEMENT AND EDU
CATION BEYOND TWENTIETH CENTURY</t>
  </si>
  <si>
    <t>Mihăescu Liviu, Mihăescu Diana</t>
  </si>
  <si>
    <t xml:space="preserve">21st International Economic Conference -IECS 2014 PROSPECTS OF ECONOMIC RECOVERY IN A VOLATILE
INTERNATIONAL CONTEXT: MAJOR OBSTACLES,
INITIATIVES AND PROJECTS
http://iecs.ulbsibiu.ro/programme/IECS_2014_final_program.pdf </t>
  </si>
  <si>
    <t>ISSN 2344-1682</t>
  </si>
  <si>
    <t>Internaționalizarea educației universitare</t>
  </si>
  <si>
    <t>Mihăescu Diana, Mihăescu Liviu</t>
  </si>
  <si>
    <t xml:space="preserve">Conferință Științifică Internațională ed a IIIa, Comunicare și Educație Interdisciplinară, Komunikado kaj Transfaka Educakado http://www.ais-sanmarino.org/arangxoj/ro/ro20140530/  </t>
  </si>
  <si>
    <t>207-217</t>
  </si>
  <si>
    <t>Acțiunea în grănițuire</t>
  </si>
  <si>
    <t>40/20.</t>
  </si>
  <si>
    <t>Obligația părintească de întreținere</t>
  </si>
  <si>
    <t>Conferința Internațională ”Law and Cultural Diversity: Interactions”, Facultatea de Drept, Univesitatea ”Lucian Blaga” din Sibiu</t>
  </si>
  <si>
    <t xml:space="preserve">Conferința Științifică Internațională COMUNICARE ȘI EDUCAȚIE TRANSDISCIPLINARĂ, http://www.ais-sanmarino.org/index.html. </t>
  </si>
  <si>
    <t>218-228</t>
  </si>
  <si>
    <t xml:space="preserve">Evoluția atitudinii față de muncă în context educațional </t>
  </si>
  <si>
    <t>ISSN 2392 - 909X</t>
  </si>
  <si>
    <t>EXERCITAREA CU BUNA CREDINTA A DREPTURILOR PROCESUALE</t>
  </si>
  <si>
    <t>CONFERINTA INTERNATIONALA BIENALA- TIMISOARA</t>
  </si>
  <si>
    <t>The New Romanian Code of Civil Procedure - Challenges and Solutions</t>
  </si>
  <si>
    <t>Propuneri de completare a noului Cod de procedura civila</t>
  </si>
  <si>
    <t>INPPA, Înţelegerea şi aplicarea noilor coduri fundamentale ale României, Sibiu http://www.avocatura.com/stire/10860/conferinta-cu-tema-intelegerea-si-aplicarea-noilor-coduri-fundamentale-ale-roman.html http://unbr.ro/ro/eveniment/sibiu-intelegerea-si-aplicarea-noilor-coduri-fundamentale-ale-romanie</t>
  </si>
  <si>
    <t>The influence of the European Convention of Human Rights on Romanian Civil Procedure</t>
  </si>
  <si>
    <t>Universitatea Lucian Blaga" din Sibiu, Facultatea de Drept, REFORMELE PRIVIND CONSOLIDAREA STATULUI DE DREPT 
ÎN  ȚĂRILE  EUROPENE,                              http://conferences.ulbsibiu.ro/rcsd/Program_Stiintific_Conferinta_2014.pdf</t>
  </si>
  <si>
    <t>Modificarea schimbării: legea de modificare a Noului Cod de procedură civilă</t>
  </si>
  <si>
    <t xml:space="preserve">Juridice.ro, Dezbateri juridice - Modificarea schimbării: legea de modificare a Noului Cod de procedură civilă, Bucureşti                              http://dezbateri.juridice.ro/2602/modificarea-schimbarii-legea-de-modificare-a-ncpc                                              </t>
  </si>
  <si>
    <t>Revizuirea în procesul civil</t>
  </si>
  <si>
    <t>Instituţii ale procesului civil şi ale executării silite,      http://www.ccdsu.ro/2013.htm</t>
  </si>
  <si>
    <t>978- 606-673-160-7</t>
  </si>
  <si>
    <t>196-205</t>
  </si>
  <si>
    <t>Propuneri de lege ferenda privind perioada de probă</t>
  </si>
  <si>
    <t>Educaţia şi educarea la nivel universitar</t>
  </si>
  <si>
    <t>Iulia BULEA</t>
  </si>
  <si>
    <t>Conferinta Educatia in secolul XXI - prezent si perspective, Dialoguri ULBS: invatamant universitar - invatamant preuniversitar, Sibiu, www.ulbsibiu.ro/45/ed21</t>
  </si>
  <si>
    <t>17-20</t>
  </si>
  <si>
    <t>Conferinţa Internaţională Reformele privind consolidarea statului de drept în ţările europene, Universitatea "Lucian Blaga", Facultatea de Drept, Sibiu, România, 5-6 iunie 2014, http://conferences.ulbsibiu.ro/rcsd/</t>
  </si>
  <si>
    <t>"Transplantarea" democraţiei şi a drepturilor omului într-o ţară post-comunistă: comentarii cu privire la rolul recomandărilor Comisiei de la Veneţia privitoare la România</t>
  </si>
  <si>
    <t>978-606-673-349-6</t>
  </si>
  <si>
    <t>pp. 304-312</t>
  </si>
  <si>
    <t>Approching International Law Through Cultural Diversity's Lens</t>
  </si>
  <si>
    <t>Standarde de protecţie a drepturilor persoanelor aparţinând minorităţilor naţionale: activitatea Comisiei de la Veneţia</t>
  </si>
  <si>
    <t>Venice Commission and Romania</t>
  </si>
  <si>
    <t>Cultural Rights and a Right to Cultural Identity before the European Court of Human Rights: Present Approaches and Future Challenges</t>
  </si>
  <si>
    <t>Raportul dintre dreptul internaţional public şi dreptul intern: discuţii din perspectiva legislaţiei române în materie</t>
  </si>
  <si>
    <t>Despre diversitate şi politici culturale în Europa: o abordare comparativă</t>
  </si>
  <si>
    <t>Modelul europenizării conform Tratatului de la Lisabona”</t>
  </si>
  <si>
    <t xml:space="preserve">Dragomir Andreea Nicoleta </t>
  </si>
  <si>
    <t>Volumul Conferinței științifice și internaționale ” Provocări și strategii în ordinea și siguranța publică</t>
  </si>
  <si>
    <t>ISBN 978-606-591-972-3</t>
  </si>
  <si>
    <t>180-188</t>
  </si>
  <si>
    <t>Suveranitatea națională în contextul europenizării spațiului public”</t>
  </si>
  <si>
    <t xml:space="preserve">Dragomir Andreea Nicoleta, Barbat Ioana Maria </t>
  </si>
  <si>
    <t xml:space="preserve">Educabilitatea – factor determinant al formării și dezvoltării personalității umane” </t>
  </si>
  <si>
    <t>Dragomir Andreea Nicoleta</t>
  </si>
  <si>
    <t>OCT</t>
  </si>
  <si>
    <t xml:space="preserve">O privire de ansamblu asupra conceptului de europenizare” </t>
  </si>
  <si>
    <t>DEC</t>
  </si>
  <si>
    <t> http://www.upm.ro/ldmd</t>
  </si>
  <si>
    <t>How Free is the Freedom of the Media?</t>
  </si>
  <si>
    <t>Constitutional Challenges - Global and Local, 9th World Congress of Constitutional Law, Oslo, 16-20 June 2014, http://www.jus.uio.no/english/research/news-and-events/events/conferences/2014/wccl-cmdc/wccl/index.html</t>
  </si>
  <si>
    <t>electronichttp://www.jus.uio.no/english/research/news-and-events/events/conferences/2014/wccl-cmdc/wccl/papers/workshop14.html</t>
  </si>
  <si>
    <t>Report on Social Rights in Romania</t>
  </si>
  <si>
    <t>XIXth Congress of Comparative Law, Vienna, July 2014</t>
  </si>
  <si>
    <t>http://www.iacl2014congress.com/reports/</t>
  </si>
  <si>
    <t>Aspecte actuale privind protectia dreptului la un proces echitabil</t>
  </si>
  <si>
    <t xml:space="preserve">Prelegere, Scoala de vara INPPA- Facultatea de Drept UVT Timisoara, </t>
  </si>
  <si>
    <t>http://www.inppa-timisoara.ro/pregatire-initiala-an-1/9/scoala-de-vara-romania-in-fata-curtii-europene-a-drepturilor-omului.html</t>
  </si>
  <si>
    <t>The Weaknesses of the Romanian Constitutional Tradition or a Constitutional Present in Quest for a Constitutional Past</t>
  </si>
  <si>
    <t>http://giurisprudenza.unimc.it/en/research/conferences/esclh2014/conference-participants/abstracs</t>
  </si>
  <si>
    <t>National Constitutional Identity and European Integration - Remarks on Comparative Law Methodology</t>
  </si>
  <si>
    <t>http://webmagazine.unitn.it/evento/giurisprudenza/1253/national-constitutional-identity-and-european-integration-remarks-on</t>
  </si>
  <si>
    <t>Identitatea constituțională românească între pozitivism juridic și abordare interdisciplinară</t>
  </si>
  <si>
    <t>Conferinta internationala bienala a Facultatii de drept din Timisoara</t>
  </si>
  <si>
    <t>pp.???</t>
  </si>
  <si>
    <t xml:space="preserve"> Tradiție și schimbare juridică în constituționalismul românesc contemporan</t>
  </si>
  <si>
    <t>Impactul Noului Cod penal asupra regimului sancţionator</t>
  </si>
  <si>
    <t>Mariu-Ioan MAZILU</t>
  </si>
  <si>
    <t>Implicatiile revizuirii Constitutiei asupra evolutiei statului roman, Sibiu, 23-24 mai 2014, http://www.ujmag.ro/sesiunea-anuala-de-comunicari-stiintifice-implicatiile-revizuirii-constitutiei-asupra-evolutiei-statului-roman</t>
  </si>
  <si>
    <t>Consideratii privind sistemul pedepselor reglementat de Legea nr. 286/2009 privind Codul penal</t>
  </si>
  <si>
    <t>Marius-Ioan MAZILU</t>
  </si>
  <si>
    <t>A-XIV-a Conferinta Stiintifica Internationala a Universitatii Romano-Germane din Sibiu</t>
  </si>
  <si>
    <t xml:space="preserve">Mobbing in publics organizations </t>
  </si>
  <si>
    <t>Conferinţa Internaţională Law and Cultural Diversity: Interactions, Second Edition, http://www.ulbsibiu.ro/ro/evenimente/events.php?news_id=2280;http://drept.ulbsibiu.ro/index.php/conferinte-gazduite/dreptul-si-diversitatea-culturala/</t>
  </si>
  <si>
    <t>Conflicts of interests in criminal law and administrative law</t>
  </si>
  <si>
    <t>Volum 4 Conference Proceededings</t>
  </si>
  <si>
    <t>http://www.globaleventslist.elsevier.com/events/2014/09/joint-international-conference-of-doctoral-and-post-doctoral-researchers/</t>
  </si>
  <si>
    <t>Aspecte teoretice și practice privind modul de stabilire a bazelor de impunere</t>
  </si>
  <si>
    <t>Conferinţa Internaţională Reformele privind consolidarea statului de drept în ţările europene, Universitatea "Lucian Blaga", Facultatea de Drept, Sibiu, 5-6 iunie 2014, http://conferences.ulbsibiu.ro/rcsd/</t>
  </si>
  <si>
    <t>Autoritatea de supraveghere financiară între necesitate, oportunitate şi realitate</t>
  </si>
  <si>
    <t>Conferinţa Internaţională National, european and international legal developments in financial and banking field, 27-31 mai 2014, Sibiu, http://www.ulbsibiu.ro/ro/stiri/news.php?news_id=2166</t>
  </si>
  <si>
    <t>Cooperarea judiciară în materie penală</t>
  </si>
  <si>
    <t>Carmen POPA</t>
  </si>
  <si>
    <t>Programul de formare profesională continuă a judecătorilor, Curtea de Apel Alba Iulia, 20 mai 2014, Alba Iulia</t>
  </si>
  <si>
    <t>Arestarea preventivă</t>
  </si>
  <si>
    <t>Conferinţa Naţională în domeniul Noului Cod de procedură penală, Bucureşti, 14-15 ianuarie 2014</t>
  </si>
  <si>
    <t>Acţiunea civilă în procesul penal</t>
  </si>
  <si>
    <t>Programul de formare profesională continuă Întarirea capacităţii judiciare şi cooperării judiciare în materie penală, Curtea de Apel Alba Iulia, 22-23 septembrie 2014, Alba Iulia</t>
  </si>
  <si>
    <t>Judecătorul de cameră preliminară</t>
  </si>
  <si>
    <t>Reglementări noi, apecte tranzitorii şi probleme controversate în Noul Cod de procedură penală</t>
  </si>
  <si>
    <t>Programul de formare profesională continuă a judecătorilor, Curtea de Apel Alba Iulia, 30-31 octombrie 2014, Alba Iulia</t>
  </si>
  <si>
    <t>Circumstanţe atenunate</t>
  </si>
  <si>
    <t>Anda SANTAI</t>
  </si>
  <si>
    <t>Conferinţa Individualizarea pedepselor. Circumstanţe atenuante. Circumstanţe agravante. Renunţarea la aplicarea pedepsei. Infracţiuni contra înfăptuirii justiţiei. Garanţii ale dreptului la apărare în cursul urmăririi penale. Drepturi şi obligaţii deontologice ale judecătorilor şi avocaţilor, Alba Iulia, 14 noiembrie 2014, http://www.juridice.ro/347101/individualizarea-pedepselor-circumstante-atenuante-circumstante-agravante-renuntarea-la-aplicarea-pedepsei-infractiuni-contra-infaptuirii-justitiei-garantii-ale-dreptului-la-aparare-in-cursul-urm-2.html</t>
  </si>
  <si>
    <t>Particularităţile recursului în materia contenciosului administrativ, în contextul normativ actual</t>
  </si>
  <si>
    <t>Laurentiu ŞONERIU</t>
  </si>
  <si>
    <t xml:space="preserve">12-13 septembrie </t>
  </si>
  <si>
    <t>34-44</t>
  </si>
  <si>
    <t>Religious Jurisdictions and Pluralisation of Legal Adjudication: The e'Emergence of Religious Parallel Jurisdcitions in Europe</t>
  </si>
  <si>
    <r>
      <t>ConferintA internationale </t>
    </r>
    <r>
      <rPr>
        <i/>
        <sz val="11"/>
        <color indexed="8"/>
        <rFont val="Arial"/>
        <family val="2"/>
      </rPr>
      <t>Communication, Context, interdisciplinarity, Editia a III-a </t>
    </r>
    <r>
      <rPr>
        <sz val="11"/>
        <color indexed="8"/>
        <rFont val="Arial"/>
        <family val="2"/>
      </rPr>
      <t>(CCI 3)</t>
    </r>
  </si>
  <si>
    <t>Fundamental Rights’Contribution to the Contractual Equilibrium.Implications on the Contract Identity in European Private Law</t>
  </si>
  <si>
    <t xml:space="preserve"> Volumul Conferintei Internaționale a doctoranzilor și studenților in drept, editia a VI-a , Timisoara, Editura Universul Juridic</t>
  </si>
  <si>
    <r>
      <t xml:space="preserve">Conferinţa internaţională -  </t>
    </r>
    <r>
      <rPr>
        <b/>
        <sz val="11"/>
        <rFont val="Arial"/>
        <family val="2"/>
      </rPr>
      <t>„Reformele privind consolidarea statului de drept in tarile europene”</t>
    </r>
    <r>
      <rPr>
        <sz val="11"/>
        <rFont val="Arial"/>
        <family val="2"/>
      </rPr>
      <t>, organizată la Sibiu în perioada 5-6 iunie 2014, de către Universitatea „Lucian Blaga” din Sibiu, Facultatea de Drept:    http://drept.ulbsibiu.ro/index.php/conferinte-gazduite/rcsd/</t>
    </r>
  </si>
  <si>
    <r>
      <t>Conferinta internationala - ”</t>
    </r>
    <r>
      <rPr>
        <b/>
        <sz val="11"/>
        <rFont val="Arial"/>
        <family val="2"/>
      </rPr>
      <t xml:space="preserve">Dreptul si diversitatea culturala: interactiuni”, </t>
    </r>
    <r>
      <rPr>
        <sz val="11"/>
        <rFont val="Arial"/>
        <family val="2"/>
      </rPr>
      <t>organizată la Sibiu în perioada 21 - 22 noiembrie 2014, de către Universitatea „Lucian Blaga” din Sibiu, Facultatea de Drept:   http://drept.ulbsibiu.ro/index.php/conferinte-gazduite/dreptul-si-diversitatea-culturala/</t>
    </r>
  </si>
  <si>
    <r>
      <t xml:space="preserve">Conferinta internationala </t>
    </r>
    <r>
      <rPr>
        <b/>
        <sz val="11"/>
        <rFont val="Arial"/>
        <family val="2"/>
      </rPr>
      <t>”Exploration, Education and Progress in the third Millennium 2014”,</t>
    </r>
    <r>
      <rPr>
        <sz val="11"/>
        <rFont val="Arial"/>
        <family val="2"/>
      </rPr>
      <t xml:space="preserve"> organizata de FSJSP Galati, Universitatea ”Dunarea de Jos” Galati, Facultatea de Stiinte juridice, Stiinte sociale si Politice ,  http://www.fsjsp.ugal.ro/facelift/index.php?pag=events</t>
    </r>
  </si>
  <si>
    <r>
      <t xml:space="preserve">Conferința Națională de Dreptul Muncii, </t>
    </r>
    <r>
      <rPr>
        <i/>
        <sz val="11"/>
        <rFont val="Arial"/>
        <family val="2"/>
      </rPr>
      <t xml:space="preserve">Propuneri de lege ferenda privind perfecționarea legislației muncii din România, Sibiu, </t>
    </r>
    <r>
      <rPr>
        <sz val="11"/>
        <rFont val="Arial"/>
        <family val="2"/>
      </rPr>
      <t>10 octombrie 2014, Facultatea de Drept</t>
    </r>
  </si>
  <si>
    <r>
      <rPr>
        <u/>
        <sz val="11"/>
        <rFont val="Arial"/>
        <family val="2"/>
      </rPr>
      <t>http://ssir.ro/blog/category/activitati-stiintifice-filiale/. 
Societatea de Stiinte Istorice din Romania</t>
    </r>
    <r>
      <rPr>
        <sz val="11"/>
        <rFont val="Arial"/>
        <family val="2"/>
      </rPr>
      <t xml:space="preserve">. 
</t>
    </r>
    <r>
      <rPr>
        <u/>
        <sz val="11"/>
        <rFont val="Arial"/>
        <family val="2"/>
      </rPr>
      <t>www.tribuna.ro/stiri/actualitate/liceenii-prezinta-istoria-sibiului-din-timpul-primului-razboi-mondial-100731.html</t>
    </r>
  </si>
  <si>
    <r>
      <t xml:space="preserve">Pázmány Péter Catholic University Faculty of Law,  Budapest,                      </t>
    </r>
    <r>
      <rPr>
        <i/>
        <sz val="11"/>
        <rFont val="Arial"/>
        <family val="2"/>
      </rPr>
      <t xml:space="preserve">The impact of the new EU regulations on the civil procedure law and private international law </t>
    </r>
    <r>
      <rPr>
        <sz val="11"/>
        <rFont val="Arial"/>
        <family val="2"/>
      </rPr>
      <t xml:space="preserve">https://jak.ppke.hu/kutatas/kutatointezetek-kutatokozpontok/tamop-kutatocsoportok/maganjogi-kutatocsoport/rendezvenyek </t>
    </r>
  </si>
  <si>
    <r>
      <t>Sesiunii de comunicări ştiinţifice cu participare internaţională "Doctrina juridică românească: între tradiţie şi reformă", organizată de Academia Română, Institutul de Cercetări Juridice "Acad. Andrei Rădulescu", 7 martie 2014,</t>
    </r>
    <r>
      <rPr>
        <b/>
        <sz val="11"/>
        <rFont val="Arial"/>
        <family val="2"/>
      </rPr>
      <t xml:space="preserve"> Bucureşti</t>
    </r>
    <r>
      <rPr>
        <sz val="11"/>
        <rFont val="Arial"/>
        <family val="2"/>
      </rPr>
      <t xml:space="preserve">, </t>
    </r>
    <r>
      <rPr>
        <b/>
        <sz val="11"/>
        <rFont val="Arial"/>
        <family val="2"/>
      </rPr>
      <t>România</t>
    </r>
    <r>
      <rPr>
        <sz val="11"/>
        <rFont val="Arial"/>
        <family val="2"/>
      </rPr>
      <t xml:space="preserve"> şi publicat în Volumul "Doctrina juridică românească între tradiţie şi reformă", Editura Universul Juridic, Bucureşti, 2014,                               http://www.icj.ro/sesiune-stiintifica-anul-2014.html</t>
    </r>
  </si>
  <si>
    <r>
      <t xml:space="preserve">International Conference Intercultural Exchanges in the Age of Globalization, "Lucian Blaga" Universty, Center for Philological and Intercultural Research, </t>
    </r>
    <r>
      <rPr>
        <b/>
        <sz val="11"/>
        <rFont val="Arial"/>
        <family val="2"/>
      </rPr>
      <t>Sibiu</t>
    </r>
    <r>
      <rPr>
        <sz val="11"/>
        <rFont val="Arial"/>
        <family val="2"/>
      </rPr>
      <t xml:space="preserve">, </t>
    </r>
    <r>
      <rPr>
        <b/>
        <sz val="11"/>
        <rFont val="Arial"/>
        <family val="2"/>
      </rPr>
      <t>România</t>
    </r>
    <r>
      <rPr>
        <sz val="11"/>
        <rFont val="Arial"/>
        <family val="2"/>
      </rPr>
      <t>,16-17 May 2014, http://litere.ulbsibiu.ro/exchanges/index.html</t>
    </r>
  </si>
  <si>
    <r>
      <t>Conferinţa Internaţională Reformele privind consolidarea statului de drept în ţările europene, Universitatea "Lucian Blaga", Facultatea de Drept,</t>
    </r>
    <r>
      <rPr>
        <b/>
        <sz val="11"/>
        <rFont val="Arial"/>
        <family val="2"/>
      </rPr>
      <t xml:space="preserve"> Sibiu</t>
    </r>
    <r>
      <rPr>
        <sz val="11"/>
        <rFont val="Arial"/>
        <family val="2"/>
      </rPr>
      <t xml:space="preserve">, </t>
    </r>
    <r>
      <rPr>
        <b/>
        <sz val="11"/>
        <rFont val="Arial"/>
        <family val="2"/>
      </rPr>
      <t>România</t>
    </r>
    <r>
      <rPr>
        <sz val="11"/>
        <rFont val="Arial"/>
        <family val="2"/>
      </rPr>
      <t>, 5-6 iunie 2014, http://conferences.ulbsibiu.ro/rcsd/</t>
    </r>
  </si>
  <si>
    <r>
      <t xml:space="preserve">Conferinţa Internationala a Societăţii Europene de Drept International (ESIL), "The Approaches of Liberal and Iliberal Governments to International Law. A Conference Marking 25 Years since the Collapse of the Communist Regimes in Central and Easter Europe", </t>
    </r>
    <r>
      <rPr>
        <b/>
        <sz val="11"/>
        <rFont val="Arial"/>
        <family val="2"/>
      </rPr>
      <t>Tallinn</t>
    </r>
    <r>
      <rPr>
        <sz val="11"/>
        <rFont val="Arial"/>
        <family val="2"/>
      </rPr>
      <t>,</t>
    </r>
    <r>
      <rPr>
        <b/>
        <sz val="11"/>
        <rFont val="Arial"/>
        <family val="2"/>
      </rPr>
      <t xml:space="preserve"> Estonia</t>
    </r>
    <r>
      <rPr>
        <sz val="11"/>
        <rFont val="Arial"/>
        <family val="2"/>
      </rPr>
      <t>, 12-13 Iunie 2014, http://www.esil-sedi.eu/node/597</t>
    </r>
  </si>
  <si>
    <r>
      <t xml:space="preserve">International Law Association Regional Conference, 11-13 Septembrie 2014, </t>
    </r>
    <r>
      <rPr>
        <b/>
        <sz val="11"/>
        <rFont val="Arial"/>
        <family val="2"/>
      </rPr>
      <t>Spania</t>
    </r>
    <r>
      <rPr>
        <sz val="11"/>
        <rFont val="Arial"/>
        <family val="2"/>
      </rPr>
      <t xml:space="preserve">, </t>
    </r>
    <r>
      <rPr>
        <b/>
        <sz val="11"/>
        <rFont val="Arial"/>
        <family val="2"/>
      </rPr>
      <t>Lisabona</t>
    </r>
    <r>
      <rPr>
        <sz val="11"/>
        <rFont val="Arial"/>
        <family val="2"/>
      </rPr>
      <t>, http://www.ilalisbonconference2014.com/en/content/programme/programmme/program.html</t>
    </r>
  </si>
  <si>
    <r>
      <t xml:space="preserve">Conferinţa Internaţională, Interacțiunea dreptului intern și dreptului internațional: provocări și soluții, 14 noiembrie 2014, </t>
    </r>
    <r>
      <rPr>
        <b/>
        <sz val="11"/>
        <rFont val="Arial"/>
        <family val="2"/>
      </rPr>
      <t>Chişinău</t>
    </r>
    <r>
      <rPr>
        <sz val="11"/>
        <rFont val="Arial"/>
        <family val="2"/>
      </rPr>
      <t xml:space="preserve">, </t>
    </r>
    <r>
      <rPr>
        <b/>
        <sz val="11"/>
        <rFont val="Arial"/>
        <family val="2"/>
      </rPr>
      <t>Republica Moldova</t>
    </r>
    <r>
      <rPr>
        <sz val="11"/>
        <rFont val="Arial"/>
        <family val="2"/>
      </rPr>
      <t>, http://constitutia.md/conferinta-stiintifica-internationala-dedicata-celei-de-70-aniversari-domnului-profesor-universitar-nicolae-osmochescu/</t>
    </r>
  </si>
  <si>
    <r>
      <t xml:space="preserve">Conferinţa Internaţională Bienală, Ediţia a X-a, Facultatea de Drept a Universităţii de Vest din Timişoara, </t>
    </r>
    <r>
      <rPr>
        <b/>
        <sz val="11"/>
        <rFont val="Arial"/>
        <family val="2"/>
      </rPr>
      <t>Timişoara</t>
    </r>
    <r>
      <rPr>
        <sz val="11"/>
        <rFont val="Arial"/>
        <family val="2"/>
      </rPr>
      <t xml:space="preserve">, </t>
    </r>
    <r>
      <rPr>
        <b/>
        <sz val="11"/>
        <rFont val="Arial"/>
        <family val="2"/>
      </rPr>
      <t>România</t>
    </r>
    <r>
      <rPr>
        <sz val="11"/>
        <rFont val="Arial"/>
        <family val="2"/>
      </rPr>
      <t>,17-18 octombrie 2014, http://www.uvt.ro/ro/ConferinAbiena/</t>
    </r>
  </si>
  <si>
    <r>
      <t>Conferinta internationala </t>
    </r>
    <r>
      <rPr>
        <i/>
        <sz val="11"/>
        <color indexed="57"/>
        <rFont val="Arial"/>
        <family val="2"/>
      </rPr>
      <t>Literature, Discourse and Multicultural Dialogue, Editia a II-a </t>
    </r>
    <r>
      <rPr>
        <sz val="11"/>
        <color indexed="57"/>
        <rFont val="Arial"/>
        <family val="2"/>
      </rPr>
      <t>(LDMD 2)</t>
    </r>
  </si>
  <si>
    <r>
      <t>European Society for Comparative Legal History
Third Biennial Conference
Traditions and Changes
Macerata Italy, 8-9 July 2014</t>
    </r>
    <r>
      <rPr>
        <u/>
        <sz val="11"/>
        <color indexed="17"/>
        <rFont val="Arial"/>
        <family val="2"/>
      </rPr>
      <t>, http://giurisprudenza.unimc.it/en/research/conferences/esclh2014/conference-participants/List-of-participants</t>
    </r>
  </si>
  <si>
    <r>
      <t>Conferinta internationala Reformele prinvind consolidarea statului de drept in tarile europene -</t>
    </r>
    <r>
      <rPr>
        <sz val="11"/>
        <color indexed="17"/>
        <rFont val="Arial"/>
        <family val="2"/>
      </rPr>
      <t xml:space="preserve"> Facultatea de drept, Sibiu, 5-6 iunie 2014</t>
    </r>
  </si>
  <si>
    <r>
      <t>Joint International Conference of Doctoral  and Post-Doctoral Researchers</t>
    </r>
    <r>
      <rPr>
        <sz val="11"/>
        <rFont val="Arial"/>
        <family val="2"/>
      </rPr>
      <t xml:space="preserve"> organizata  la Universitatea din Craiova, Craiova, http://www.ucv.ro/media/det.php?id=640</t>
    </r>
  </si>
  <si>
    <t>Institut fur Orthodoxe Theologie ,Ludwig Maximilians Universitat Munchen</t>
  </si>
  <si>
    <t>23.04 - 08.05 2014</t>
  </si>
  <si>
    <t>Duse Carmen Sonia</t>
  </si>
  <si>
    <t>Science and Technology University of Krakow, Poland/ Interpersonal Skills -curs si aplicatii practice</t>
  </si>
  <si>
    <t>24 ian-2 februarie 2014</t>
  </si>
  <si>
    <t>Science and Technology University of Krakow, Poland/ Leadership training- curs si aplicatii practice</t>
  </si>
  <si>
    <t>2-15 iunie 2014</t>
  </si>
  <si>
    <t xml:space="preserve">Universita degli Studi di Sassari, Italia; "I nuovi bisogni educativi nella società attuale";" Lo sviluppo del curricolo scolastico: percorsi nazionali e percorsi locali" </t>
  </si>
  <si>
    <t>octombrie 2014</t>
  </si>
  <si>
    <t xml:space="preserve">Universita degli Studi di Bologna, Italia; "Il processo di educazione inclusiva in Romania" </t>
  </si>
  <si>
    <t>MARA ELENA LUCIA</t>
  </si>
  <si>
    <t xml:space="preserve">Ministero dell'Instuctione dell' Universita e della Ricerca, Ufficcio Scolastico Regionale per la Sardegna, Italia; "Sulla via dell’inclusione
in una prospettiva europea”" </t>
  </si>
  <si>
    <t>18-24 mai 2014</t>
  </si>
  <si>
    <t xml:space="preserve">Universita degli Studi di Bologna, Italia; Language and expersivity at the prescool children, Aspetti innovativi nell'aprendimento delle letto-scrittura. </t>
  </si>
  <si>
    <t>IMPERIAL CONSULTANTS -LONDON , tema cercetarii " TRANSPORTATION POLICY AND ADMINISTRATION</t>
  </si>
  <si>
    <t>august-septembrie</t>
  </si>
  <si>
    <t>Februarie 2014</t>
  </si>
  <si>
    <t>Universita degli studi di Trento / Constitutional identity</t>
  </si>
  <si>
    <t>23.06-23.07 2014</t>
  </si>
  <si>
    <r>
      <t xml:space="preserve">Max Planck Institute
for Comparative Public Law
and International Law, project </t>
    </r>
    <r>
      <rPr>
        <i/>
        <sz val="11"/>
        <rFont val="Arial"/>
        <family val="2"/>
      </rPr>
      <t>Contextualisation in Comparative Constitutional Law</t>
    </r>
  </si>
  <si>
    <t>Thomas Albert Howard, ed. Imago Dei: Human Dignity in Ecumenical Perspective. Washington D.C.: the Catholic University of America Press, 2013, pp. 132</t>
  </si>
  <si>
    <t>recenzie</t>
  </si>
  <si>
    <t>Daniel Buda</t>
  </si>
  <si>
    <t>FTEO2</t>
  </si>
  <si>
    <t>The Ecumenical Studies 66:2</t>
  </si>
  <si>
    <t>0013-0796</t>
  </si>
  <si>
    <t>246-248</t>
  </si>
  <si>
    <t>10.1111/erev.12103_3</t>
  </si>
  <si>
    <t>onlinelibrary.wiley.com/doi/10.1111/erev.12102_3/pdf</t>
  </si>
  <si>
    <t>245-246</t>
  </si>
  <si>
    <t>10.1111/erev.12102_2</t>
  </si>
  <si>
    <t>onlinelibrary.wiley.com/doi/10.1111/erev.12102_2/pdf</t>
  </si>
  <si>
    <t>The Intercultural, Interethnical and Inter-Religious Dialogue Developed by the Reconciliation Foundation in South-East Europe between 2008-2013. Assesment and Conclusions</t>
  </si>
  <si>
    <t>Grajdian Vasile</t>
  </si>
  <si>
    <t xml:space="preserve">GLOBALIZATION,
INTERCULTURAL DIALOGUE
AND
NATIONAL IDENTITY, Tg Mures, 29-30 mai 2014 </t>
  </si>
  <si>
    <t>http://www.upm.ro/evenimente/doc/2014/Brosura-program%20GIDNI%20I.pdf</t>
  </si>
  <si>
    <r>
      <t xml:space="preserve">Paul McPartlan, </t>
    </r>
    <r>
      <rPr>
        <sz val="11"/>
        <color indexed="8"/>
        <rFont val="Arial"/>
        <family val="2"/>
      </rPr>
      <t>A Service of Love: Papal Primacy, the Eucharist and Church Unity, Washington D.C.: The Catholic University of America Press, 2013 Pp. 100</t>
    </r>
  </si>
  <si>
    <t>„Repere pentru o biografie exemplară: Popa Ioan Grigorievici, zugravul bisericii din Beneşti“</t>
  </si>
  <si>
    <t>Abrudan Ioan Ovidiu</t>
  </si>
  <si>
    <t>ACTA MUSEI APVLENSIS, APVLVM LI series Historia&amp;Patrimonium, Alba-Iulia</t>
  </si>
  <si>
    <t>LI</t>
  </si>
  <si>
    <t>ISSN - 1013-428X     ISSN - 2247-871X ISSN-L - 2247-871X</t>
  </si>
  <si>
    <t>ceeol</t>
  </si>
  <si>
    <t>„An Unknown Work of Sava Hentia - the Portrait of Ioan Hannia”</t>
  </si>
  <si>
    <t>BRVKENTHAL. ACTA MVSEI, Sibiu/Hermannstad</t>
  </si>
  <si>
    <t>IX.2</t>
  </si>
  <si>
    <t>ISSN-L: 1842-2691     ISSN 2285-9470</t>
  </si>
  <si>
    <t>319-329</t>
  </si>
  <si>
    <t>„Restaurarea unei valoroase piese din patrimoniul bisericii „Sfânta Paraschiva” de la Răşinari: icoana Încoronării Sfintei Fecioare”</t>
  </si>
  <si>
    <t>Abrudan Ioan Ovidiu, coautor</t>
  </si>
  <si>
    <t>Studii şi comunicări de etnologie, Sibiu</t>
  </si>
  <si>
    <t>vol. XXVIII</t>
  </si>
  <si>
    <t>Die rumänisch-orthodoxe Volkskirche in der zweiten Hälfte des 19. Jahrhunderts und ihre Beziehung zum ungarischen Staat (bis 1918)</t>
  </si>
  <si>
    <t>Brusanowski Paul</t>
  </si>
  <si>
    <t>Ostkirchliche Studien</t>
  </si>
  <si>
    <t>01</t>
  </si>
  <si>
    <t>0030-6487</t>
  </si>
  <si>
    <t>35-64</t>
  </si>
  <si>
    <t>ERIH</t>
  </si>
  <si>
    <t>http://www.theologie.uni-wuerzburg.de/institutelehrstuehle/oki/publikationen/zeitschrift_ostkirchliche_studien/band_63_2014/</t>
  </si>
  <si>
    <t>Christian Churches and the Actual Economic Chrisis – A Few Evaluations</t>
  </si>
  <si>
    <t>Teologia</t>
  </si>
  <si>
    <t>2247-4382; L=1453-4789</t>
  </si>
  <si>
    <t>155-164</t>
  </si>
  <si>
    <t>CNCS B</t>
  </si>
  <si>
    <t>www.revistateologia.ro/?cat=25</t>
  </si>
  <si>
    <t>The 10th Assembly of the World Council of Churches. A General Presentation and Some Preliminary Remarks</t>
  </si>
  <si>
    <t>Review of Ecumenical Studies</t>
  </si>
  <si>
    <t>134-142</t>
  </si>
  <si>
    <t>www.res.ecum.ro/archive/2014-2</t>
  </si>
  <si>
    <t>Noțiunea de “creștin” și “creștinism” în literatura patristică antiohiană până la Sfântul Ioan Gură de Aur</t>
  </si>
  <si>
    <t>Mitropolia Olteniei</t>
  </si>
  <si>
    <t>219-230</t>
  </si>
  <si>
    <t>www.revista-mitropoliaolteniei.ro/2014.html</t>
  </si>
  <si>
    <t>Pnevmatology in Theophilus of Antioch</t>
  </si>
  <si>
    <t>207-220</t>
  </si>
  <si>
    <t>Comunicarea, o provocare a societății actuale</t>
  </si>
  <si>
    <t>Grecu Corina</t>
  </si>
  <si>
    <t>Revista Teologică</t>
  </si>
  <si>
    <t>XXIV(96)</t>
  </si>
  <si>
    <t>ISSN - L: 1222-9695
ISSN on-line:2069-8895</t>
  </si>
  <si>
    <t xml:space="preserve">Un opuscul de retorică juridică puțin cunoscut al sfântului Nicolae Cabasila și lecțiile lui </t>
  </si>
  <si>
    <t>Ioan I. Ica</t>
  </si>
  <si>
    <t>Revista Teologica</t>
  </si>
  <si>
    <t>XXIV (96)</t>
  </si>
  <si>
    <t>oct-decembrie</t>
  </si>
  <si>
    <t>p.155-164</t>
  </si>
  <si>
    <t>Religious and Theological Abstracts             EBSCOhost</t>
  </si>
  <si>
    <t>Sfântul Nicolae Cabasila jurist I. Un memoriu despre practica dobânzilor în Tesalonicul anilor 1351–1352</t>
  </si>
  <si>
    <t>ian-martie</t>
  </si>
  <si>
    <t>p.131-148</t>
  </si>
  <si>
    <t>http://www.revistateologica.ro/articol.php?r=84&amp;a=5150</t>
  </si>
  <si>
    <t>The Women's place in the Orthodox Church and the matter of the Women's Ordination / Locul femeii in Biserica Ortodoxa si problema hirotoniei femeilor</t>
  </si>
  <si>
    <t>Pr. Conf. Univ. dr. Ioan Mircea Ielciu</t>
  </si>
  <si>
    <t>ISSN on-line 2069-8895, ISSN-L 1222-9695</t>
  </si>
  <si>
    <t>aprilie-iunie</t>
  </si>
  <si>
    <t>http://rtabstracts.org/journals-we-abstract.php#r</t>
  </si>
  <si>
    <t>Un demers pastoral şi capacitatea sa mântuitoare</t>
  </si>
  <si>
    <t>Iosu Mihai</t>
  </si>
  <si>
    <t>Altarul Banatului</t>
  </si>
  <si>
    <t>1220-8388</t>
  </si>
  <si>
    <t>52-62</t>
  </si>
  <si>
    <t>Sf. Ioan de Kronstadt şi viaţa în Hristos a păstoriţilor</t>
  </si>
  <si>
    <t>41-51</t>
  </si>
  <si>
    <t>Sf. Ioan de Krfonstadt. Păstor, preoţie, vrednicie</t>
  </si>
  <si>
    <t>1222-9695</t>
  </si>
  <si>
    <t>In curs de publicare</t>
  </si>
  <si>
    <t>Spovedania. Sf. Taină şi aportul uman</t>
  </si>
  <si>
    <t>Аддикции как страсти. древняя мудрость и современные проблемы/Addictions as passions. Ancient wisdom for modern issues</t>
  </si>
  <si>
    <t>Moldovan Sebastian</t>
  </si>
  <si>
    <t>СОВРЕМЕННАЯ ЗАРУБЕЖНАЯ ПСИХОЛОГИЯ/JOURNAL OF MODERN FOREIGN PSYCHOLOGY</t>
  </si>
  <si>
    <t>2304-4977 (online)</t>
  </si>
  <si>
    <t>125-158</t>
  </si>
  <si>
    <t>DOAJ</t>
  </si>
  <si>
    <t>http://goo.gl/xelxhX</t>
  </si>
  <si>
    <t xml:space="preserve">Sfântul Nicolae Cabasila jurist  II. Un tratat despre teoria și practica dobânzilor
în Tesalonicul anilor ’40 ai secolului XIV
</t>
  </si>
  <si>
    <t>iul-septembrie</t>
  </si>
  <si>
    <t>p.179-200</t>
  </si>
  <si>
    <t>Teofaniile unui parcurs teo-geografic- Evanghelia Învierii după...Ravenna</t>
  </si>
  <si>
    <t>Constantin Necula</t>
  </si>
  <si>
    <t>Revista Transilvania</t>
  </si>
  <si>
    <t>ISSN 02550539</t>
  </si>
  <si>
    <t>3-7 (2coll., 5 p.)</t>
  </si>
  <si>
    <t>SCOPUS</t>
  </si>
  <si>
    <t>http://www.revistatransilvania.ro/</t>
  </si>
  <si>
    <t>Pagini de inculturalizare catehumenală. Iezuitul Matteo Ricci în China</t>
  </si>
  <si>
    <t>Nr. 7</t>
  </si>
  <si>
    <t>1-6 (2 coll.)</t>
  </si>
  <si>
    <t>http://www.revistatransilvania.ro/nou/ro/anul-editorial-2014.html</t>
  </si>
  <si>
    <t>Educația de la capitalizare la recuperarea factorului uma</t>
  </si>
  <si>
    <t>Necula Constantin</t>
  </si>
  <si>
    <t>Management Intercultural</t>
  </si>
  <si>
    <t>XVI</t>
  </si>
  <si>
    <t>31</t>
  </si>
  <si>
    <t>1454 – 9980; 2285 – 9292</t>
  </si>
  <si>
    <t>383-386 (2 col.)</t>
  </si>
  <si>
    <t>http://www.mi.bxb.ro/Articol/MI_31_47.pdf</t>
  </si>
  <si>
    <t>Can Orthodox Biblical Theology be Autonomous? The Case of the Bible from 1914</t>
  </si>
  <si>
    <t>Oancea, Constantin</t>
  </si>
  <si>
    <t>RES-Review of Ecumenical Studies</t>
  </si>
  <si>
    <t>2359-8093; 2359-8107</t>
  </si>
  <si>
    <t>449-459</t>
  </si>
  <si>
    <t>Ebsco, Scipio, CEEOL, Religious and Theological Abstracts</t>
  </si>
  <si>
    <t>http://www.res.ecum.ro/latest-issue?lang=de</t>
  </si>
  <si>
    <t>Preda, Daniela</t>
  </si>
  <si>
    <t>Revista Teologică (CNCS B)</t>
  </si>
  <si>
    <t>XXV</t>
  </si>
  <si>
    <t>ISSN - L: 1222-9695/ ISSN on-line:2069-8895</t>
  </si>
  <si>
    <t>N/A</t>
  </si>
  <si>
    <t>28-33</t>
  </si>
  <si>
    <t>http://www.revistateologica.ro/revista.php</t>
  </si>
  <si>
    <t>The Body as Avatar? Contemporary Human Being’s Yearning for Transhumanism</t>
  </si>
  <si>
    <t>European Journal of Science and Theology</t>
  </si>
  <si>
    <t xml:space="preserve">X </t>
  </si>
  <si>
    <t>ISSN 1841-0464</t>
  </si>
  <si>
    <t>105-112</t>
  </si>
  <si>
    <t>SCOPUS, MIAR</t>
  </si>
  <si>
    <t>http://www.ejst.tuiasi.ro/</t>
  </si>
  <si>
    <t>Fireproof of Marriage: Christian Perspective of a Film</t>
  </si>
  <si>
    <t>37-48</t>
  </si>
  <si>
    <t>Conscience and Free-will in Saint John of Damascus</t>
  </si>
  <si>
    <t>Religion and Literature: Case Study - Mythanalysis</t>
  </si>
  <si>
    <t>125-134</t>
  </si>
  <si>
    <t>Compassion as Remedy against Violence and Fanaticism: Thoughts on Borges and Oz</t>
  </si>
  <si>
    <t>Transilvania</t>
  </si>
  <si>
    <t>XLIII</t>
  </si>
  <si>
    <t>7</t>
  </si>
  <si>
    <t>ISSN 0255-0539</t>
  </si>
  <si>
    <t>84-87</t>
  </si>
  <si>
    <t>Constantin Noica and the Concept of “Paideia”</t>
  </si>
  <si>
    <t>65-69</t>
  </si>
  <si>
    <t>A Mode of Self-Portrayal in Lesley Saunders’ Volume of Poems Entitled “No Doves”</t>
  </si>
  <si>
    <t>40-42</t>
  </si>
  <si>
    <t>Crime and Suicide – Heights of Nihilism in the Thinking of F.M. Dostoevsky</t>
  </si>
  <si>
    <t>ISSN 2247-4382</t>
  </si>
  <si>
    <t>aprilie - iunie</t>
  </si>
  <si>
    <t>38-57</t>
  </si>
  <si>
    <t>http://www.revistateologia.ro/?cat=25</t>
  </si>
  <si>
    <t>Spiritualität und Gemeinschaft in der orthodoxen Liturgie. Die Einheit von Dogma und Spiritualität in der liturgischen und asketischen Deutung der Liturgie von Vater Dumitru Staniloae</t>
  </si>
  <si>
    <t xml:space="preserve">Streza Ciprian Ioan </t>
  </si>
  <si>
    <t>Orthodoxes Forum</t>
  </si>
  <si>
    <t>ISSN 0933-8586</t>
  </si>
  <si>
    <t>ATLA</t>
  </si>
  <si>
    <t>http://www.orththeol.uni-muenchen.de/publikationen/zeitschrift/ofo_inhaltsverz_saml.html</t>
  </si>
  <si>
    <t>Church And Politics - The Christian Leadership in the 4th Century Cappadocia</t>
  </si>
  <si>
    <t>ISSN 1842 - 8517</t>
  </si>
  <si>
    <t>http://www.ejst.tuiasi.ro/Files/44/5_Streza.pdf</t>
  </si>
  <si>
    <t>35-46</t>
  </si>
  <si>
    <t>0,389</t>
  </si>
  <si>
    <t>"The Christian Calendar and the Historical Birth Date of the Lord'</t>
  </si>
  <si>
    <t>Streza Dan Alexandru</t>
  </si>
  <si>
    <t>Revista Mitropolia Olteniei</t>
  </si>
  <si>
    <t>1013-4239</t>
  </si>
  <si>
    <t>225-247</t>
  </si>
  <si>
    <t>CNCS cat. B</t>
  </si>
  <si>
    <t>http://www.revista-mitropoliaolteniei.ro/arhiva/2014/1-4/2014nr1-4.pdf</t>
  </si>
  <si>
    <t>„Alexandria at the Beginning of the Fifth Century: St. Cyril and His Opponents”</t>
  </si>
  <si>
    <t>Toroczkai Ciprian</t>
  </si>
  <si>
    <t>Special ISSUE – Saint Cyril of Alexandria (numar special la Revista Mitropolia Olteniei)</t>
  </si>
  <si>
    <t>107-119</t>
  </si>
  <si>
    <t>Cncs B</t>
  </si>
  <si>
    <t>http://www.cncs-nrc.ro/wp-content/uploads/2011/12/dom_rev_6.pdf</t>
  </si>
  <si>
    <t>„Religion and literature: case study – mythanalysis”</t>
  </si>
  <si>
    <t>Toroczkai Ciprian, Daniela Preda</t>
  </si>
  <si>
    <t xml:space="preserve">European Journal of Science and Theology </t>
  </si>
  <si>
    <t>1842-8517</t>
  </si>
  <si>
    <t>Scopus, Index Copernicus International</t>
  </si>
  <si>
    <t>http://www.ejst.tuiasi.ro/Files/43/12_Toroczkai%20&amp;%20Preda.pdf</t>
  </si>
  <si>
    <t>„Conscience and Free-will in Saint John of Damascus”</t>
  </si>
  <si>
    <t>125-132</t>
  </si>
  <si>
    <t>http://www.ejst.tuiasi.ro/Files/45/13_Toroczkai%20&amp;%20Preda.pdf</t>
  </si>
  <si>
    <t>„Fireproof of marriage: Christian perspective of a film”</t>
  </si>
  <si>
    <t>http://www.ejst.tuiasi.ro/Files/46/4_Toroczkai%20&amp;%20Preda.pdf</t>
  </si>
  <si>
    <t>„Innovation, Classicism and Humanism”</t>
  </si>
  <si>
    <t>28-32</t>
  </si>
  <si>
    <t>CNCS B, Scopus</t>
  </si>
  <si>
    <t>http://www.cncs-nrc.ro/wp-content/uploads/2011/12/dom_rev_7.pdf</t>
  </si>
  <si>
    <t>Toroczkai, Ciprian Iulian; Preda, Daniela</t>
  </si>
  <si>
    <t xml:space="preserve">Toroczkai, Ciprian Iulian; Preda, Daniela. </t>
  </si>
  <si>
    <t>Mihăilescu, Clementina; Preda, Daniela</t>
  </si>
  <si>
    <t xml:space="preserve">TOROCZKAI Ciprian Iulian, PREDA Daniela </t>
  </si>
  <si>
    <r>
      <t xml:space="preserve">Vinovăție și reconciliere în romanul </t>
    </r>
    <r>
      <rPr>
        <i/>
        <sz val="11"/>
        <rFont val="Arial"/>
        <family val="2"/>
      </rPr>
      <t xml:space="preserve">Dizgrație </t>
    </r>
    <r>
      <rPr>
        <sz val="11"/>
        <rFont val="Arial"/>
        <family val="2"/>
      </rPr>
      <t>al lui J.M. Coetzee</t>
    </r>
  </si>
  <si>
    <t>Ecclesiology, Baptism, Eucharisty. A Selection of Papers Presented in a World Council of Churches Pilot Project for Orthodox Theological Schools</t>
  </si>
  <si>
    <t xml:space="preserve">Daniel Buda (ed), Ecclesiology, Baptism, Eucharist. A Selection of Papers Presented in a World Council of Churches Pilot Project for Orthodox Theological Schools </t>
  </si>
  <si>
    <t>eVIRGO Publishing House</t>
  </si>
  <si>
    <t>13:978-1500783136; 10:1500783137; nr. de control al Bibliotecii congresului: 2014948171</t>
  </si>
  <si>
    <t xml:space="preserve">Kommunion und Person, Die Theologie von John Zizioulas in systematischer Betrachtung </t>
  </si>
  <si>
    <t xml:space="preserve">Sergii Bortnyk , </t>
  </si>
  <si>
    <t>http://www.lit-verlag.de/reihe/for the</t>
  </si>
  <si>
    <t>ISBN 978-3-643-12415-9</t>
  </si>
  <si>
    <r>
      <t xml:space="preserve">Vol: în The Protestant Church in the Netherlands: Church Unity in the 21st Century. Stories and Reflections, Arjan Plaisier, Leo J. Koffeman (editori); Cap: Uniting and United Churches: A Living Witness to Organic Unity in the Twenty-first Century? An Orthodox Perspective </t>
    </r>
    <r>
      <rPr>
        <sz val="10"/>
        <color indexed="8"/>
        <rFont val="Times New Roman"/>
        <family val="1"/>
      </rPr>
      <t/>
    </r>
  </si>
  <si>
    <t>LIT Verlag</t>
  </si>
  <si>
    <t>978-3-643-90530-7</t>
  </si>
  <si>
    <t>148-159</t>
  </si>
  <si>
    <t xml:space="preserve">Vol: Für und und für unser Heil. Soteriologie in Ost und West. Forscher aus dem Osten und Westen Europas an den Quellen des gemeinsamen Glaubens, Pro Oriente Band XXXVII, Wiener Patristische Tagungen VI,  Theresia Hainthaler;  Franz Mali, Gregor Emmenegger u. Manté Lenkaityté Ostermann (editori); Cap: </t>
  </si>
  <si>
    <t>Tyrolia Verlag, Insbruck</t>
  </si>
  <si>
    <t>978-3-7022-</t>
  </si>
  <si>
    <t>37-50</t>
  </si>
  <si>
    <t>Vol: Ecclesiology, Baptism, Eucharist. A Selection of Papers Presented in a World Council of Churches Pilot Project for Orthodox Theological Schools, Daniel Buda (ed.); cap: Eucharist in the Catechetical Writings of Theodor of Mopsuestia and Saint John Chrysostom</t>
  </si>
  <si>
    <t>eVIRGO</t>
  </si>
  <si>
    <t>13:978-1500783136; 10:1500783137</t>
  </si>
  <si>
    <t>185-201</t>
  </si>
  <si>
    <t>The History of Jesus and the Orthodox Perspective on Christ the Theanthropos, în The Gospel History and Christology – The Search of Joseph Ratzinger-Benedict XVI, vol. II, p. 267-285</t>
  </si>
  <si>
    <t>Mihoc Vasile</t>
  </si>
  <si>
    <t>Libreria Editrice Vaticana</t>
  </si>
  <si>
    <t>978-88-209-9222-4</t>
  </si>
  <si>
    <t>Festschrift  für Prof. Dr. Martin Tamcke, An Example of Late Patristic Use and Interpretation of the Holy Scripture: St Maximus the Confessor</t>
  </si>
  <si>
    <t>Religion und Politik. Gott und das Universum</t>
  </si>
  <si>
    <t>Klages Verlag Marburg</t>
  </si>
  <si>
    <t>978-7813-9016-4</t>
  </si>
  <si>
    <t>123-159</t>
  </si>
  <si>
    <t>Pr. Conf. dr. Mosoiu Nicolae</t>
  </si>
  <si>
    <t xml:space="preserve">(Volos Academy Publications,( in cooperation with WCC Publications, Geneva and Regnum Books International, Oxford), </t>
  </si>
  <si>
    <t>978-1-908355-44-7</t>
  </si>
  <si>
    <t>194-200, volum Enciclopedie format B4, cu scris mic</t>
  </si>
  <si>
    <t>„The Form of the Church – Father Dumitru Staniloae’s Mystical Vision on Ecclesiology , în vol.
Ecclesiology, Baptism, Eucharisty A Selection of Papers Presented in a  World Council of Churches Pilot Project  for Orthodox Theological Schools,</t>
  </si>
  <si>
    <t>Edited by Daniel Buda, Virgo eBooks Publishing</t>
  </si>
  <si>
    <t>ISBN-13: 978-1500783136  ISBN-10: 1500783137</t>
  </si>
  <si>
    <t>Aug</t>
  </si>
  <si>
    <t>Ecumenical Dialogue in the perspective of the Romanian Orthodox Church</t>
  </si>
  <si>
    <t>Pavel Aurel</t>
  </si>
  <si>
    <t>Volos Academy Publications</t>
  </si>
  <si>
    <t>357-364</t>
  </si>
  <si>
    <t xml:space="preserve">The teaching on Ecumenism and on other Christian Traditions in Orthodox Churces </t>
  </si>
  <si>
    <t>Pavel Aurel, Buda Daniel</t>
  </si>
  <si>
    <t>906-910</t>
  </si>
  <si>
    <t>Metropolitan Andrei Şaguna and the Imperatives of Religious Education in the Nineteenth Century Transylvania, in: Gennadios Of Sassima, Laurenţiu Of Ardeal, Pavel Aurel, Daniel Buda (eds.), Orthodox Perspectives On Ecumenical Theological Education. The Ecumenical Movement In The Theological Education And In The Life Of Orthodox Churches</t>
  </si>
  <si>
    <t>Ciprian Ioan Streza</t>
  </si>
  <si>
    <t>ISBN 978-618-81264-0-4</t>
  </si>
  <si>
    <t xml:space="preserve"> p. 98-115.</t>
  </si>
  <si>
    <t>The Holy Mystery Of Baptism Between Baptismal Symbolism And Sacramental Mystery, în: Pr. Lect. Dr Daniel Buda (ed.), Ecclesiology, Baptism, Eucharisty, A Selection of Papers Presented in a World Council of Churches Pilot Project for Orthodox Theological Schools</t>
  </si>
  <si>
    <t>Virgo eBooks Publishing</t>
  </si>
  <si>
    <t>ISBN-13: 978-1500783136
ISBN-10: 1500783137</t>
  </si>
  <si>
    <t>p. 60-75</t>
  </si>
  <si>
    <t>The Holy Eucharist: The Mystery of the Lord’s presence in the Church, în: Pr. Lect. Dr Daniel Buda (ed.), Ecclesiology, Baptism, Eucharisty, A Selection of Papers Presented in a World Council of Churches Pilot Project for Orthodox Theological Schools</t>
  </si>
  <si>
    <t>p.142-156</t>
  </si>
  <si>
    <t>„Spiritual Renewal: Canonical and Pastoral Elements Regarding the Holy Baptism, from an Orthodox point of view”, în Daniel Buda (ed.), Ecclesiology, Baptism, Eucharisty. A Selection of Papers Presented in a World Council of Churches Pilot Project for Orthodox Theological Schools</t>
  </si>
  <si>
    <t>978-1500783136, 1500783137</t>
  </si>
  <si>
    <t>100-118</t>
  </si>
  <si>
    <t>„Aspekte des Verhältnisses zwischen Kirche und Staat in Rumänien nach 1990”, în Gilbert Gornig, Christina Bohle (eds.), Religion und Politik. Gott und das Universum/God and Politics. God and the Universe</t>
  </si>
  <si>
    <t>Klages Verlag</t>
  </si>
  <si>
    <t>978-3-7813-9016-4</t>
  </si>
  <si>
    <t>93-122</t>
  </si>
  <si>
    <t xml:space="preserve"> „The Relevance of Orthodox Spirituality for the Ecumenical Movement”, în Pantelis Kalaitzidis et al. (eds.), Orthodox Handbook on Ecumenism</t>
  </si>
  <si>
    <t>Toroczkai Ciprian, Christopher Savage</t>
  </si>
  <si>
    <t>615-623</t>
  </si>
  <si>
    <t>Antiohia preniceeană. O istorie a creștinismului în Antiohia în perioada primară</t>
  </si>
  <si>
    <t>ASTRA Museum</t>
  </si>
  <si>
    <t>978-606-8520-50-6</t>
  </si>
  <si>
    <t>Limba greaca veche.Sintaxa propozitiei</t>
  </si>
  <si>
    <t>Chira Vasile</t>
  </si>
  <si>
    <t>978-606-8520-96-4</t>
  </si>
  <si>
    <t>Limba latina.Sintaxa propozitiei</t>
  </si>
  <si>
    <t>978-606-8520-03-2</t>
  </si>
  <si>
    <t xml:space="preserve">Antologie de literatură si filosofie patristică </t>
  </si>
  <si>
    <t xml:space="preserve">978-606-733-051-9 </t>
  </si>
  <si>
    <t>Liber  miscellaneus</t>
  </si>
  <si>
    <t>978-606-733-050-2</t>
  </si>
  <si>
    <t xml:space="preserve">        Studii de doctrină şi spiritualitate patristică.
</t>
  </si>
  <si>
    <t>ed. Astra Museum, Sibiu</t>
  </si>
  <si>
    <t>978-606-8520-60-5</t>
  </si>
  <si>
    <t>Fie mie după cuvântul Tău!</t>
  </si>
  <si>
    <t>978-606-8520-73-5</t>
  </si>
  <si>
    <t>Biserica si Dreptul. Studii de Drept Canonic Ortodox. Probleme canonice actuale. Vol.5</t>
  </si>
  <si>
    <t>Marga Irimie (editor)</t>
  </si>
  <si>
    <t>Editura Andreiana Sibiu</t>
  </si>
  <si>
    <t>978-606-8602-07-3</t>
  </si>
  <si>
    <t>Apocalipsa Sfântului Ioan. Introducere, traducere și comentariu, volumul I</t>
  </si>
  <si>
    <t>Mihoc Daniel</t>
  </si>
  <si>
    <t>978-606-733-058-2</t>
  </si>
  <si>
    <t>Credință și înțelegere. Învățătura ortodoxă în perspectivă biblică</t>
  </si>
  <si>
    <t>978-606-733-060-1</t>
  </si>
  <si>
    <t>Profetul Ilie şi naraţiunea despre secetă</t>
  </si>
  <si>
    <t>Astra Museum; Andreiana</t>
  </si>
  <si>
    <t>978-606-8602-22-6</t>
  </si>
  <si>
    <t xml:space="preserve">Pentru unitate : dialogul teologic dintre Biserica Ortodoxă şi 
        bisericile orientale ortodoxe 
</t>
  </si>
  <si>
    <t>traducator Pavel Aurel</t>
  </si>
  <si>
    <t>978-606-733-038-0</t>
  </si>
  <si>
    <t xml:space="preserve">Lucidity as Suffering: J. M. Coetzee’s Autobiographical Cycle </t>
  </si>
  <si>
    <t>Editura Universității „Lucian Blaga” din Sibiu (CNCS, categoria C)</t>
  </si>
  <si>
    <t xml:space="preserve">ISBN 978-606-12-0809-8 </t>
  </si>
  <si>
    <t>Originea şi evoluţia anaforalei euharistice în epoca apostolică şi postapostolică</t>
  </si>
  <si>
    <t>978-606-8520-82-7</t>
  </si>
  <si>
    <t>Sfântul Constantin Brâncoveanu și brașovenii</t>
  </si>
  <si>
    <t>† Dr. Laurenţiu Streza / Pr. Prof. Dr. Vasile Oltean</t>
  </si>
  <si>
    <t>Andreiana</t>
  </si>
  <si>
    <t>978-606-8602-01-1</t>
  </si>
  <si>
    <t>Pr. Prof. Dr. Ene Branişte, Vremea este a face Domnului. Studii de teologie liturgică şi Artă creştină</t>
  </si>
  <si>
    <t>† Dr. Laurenţiu Streza / Conf. Dr. Ciprian Streza (editori)</t>
  </si>
  <si>
    <t>978-606-8602-08-0</t>
  </si>
  <si>
    <t>Pr. Prof. Dr. Ene Branişte, Bucuria sfinţitoare a Liturghiei. Studii de teologie liturgică</t>
  </si>
  <si>
    <t>978-606-8106-96-0</t>
  </si>
  <si>
    <t>Pr. Prof. Dr. Ene Branişte, Preoţii Tăi, Doamne, se vor îmbrăca întru dreptate.. Studii de teologie pastorală, predici şi cuvântări</t>
  </si>
  <si>
    <t>978.606-8106-92-2</t>
  </si>
  <si>
    <t xml:space="preserve">Mânăstirea Brâncoveanu - Sâmbăta de Sus, </t>
  </si>
  <si>
    <t>† Dr. Laurenţiu Streza / Arhim. Ilarion Urs / Protos Dabiel Breabăn (editori)</t>
  </si>
  <si>
    <t>978-606-8602-04-2</t>
  </si>
  <si>
    <t xml:space="preserve"> Nihilismul în opera lui Dostoievski</t>
  </si>
  <si>
    <t>978-606-8520-42-1</t>
  </si>
  <si>
    <t>"Making mission from the model of Christ: internal and external mission of the Church", cap. "Menorah candlestick - antetip of the mind of Christ, An Cyrillian exegesis with mystagogical and missiological meanings"</t>
  </si>
  <si>
    <t>Bîrzu Vasile</t>
  </si>
  <si>
    <t xml:space="preserve">Astra Museum </t>
  </si>
  <si>
    <t>978-606-8520-41-4</t>
  </si>
  <si>
    <t>p. 85 - 102</t>
  </si>
  <si>
    <t xml:space="preserve"> Monahismul ortodox românesc . Istorie, contribuţii şi repertorizare / Secularizarea averilor bisericeşti</t>
  </si>
  <si>
    <t>Paul Brusanowski</t>
  </si>
  <si>
    <t>Editura Basilica</t>
  </si>
  <si>
    <t>în publicare</t>
  </si>
  <si>
    <t>Monahismul ortodox românesc . Istorie, contribuţii şi repertorizare / Dreptul ctitoricesc</t>
  </si>
  <si>
    <t>978-606-8141-61-9</t>
  </si>
  <si>
    <t>543-572</t>
  </si>
  <si>
    <t xml:space="preserve"> Monahismul ortodox românesc . Istorie, contribuţii şi repertorizare / Reglementări bisericeşti şi de Stat privitoare la monahism în trecut</t>
  </si>
  <si>
    <t>Editura  Basilica</t>
  </si>
  <si>
    <t>577-604</t>
  </si>
  <si>
    <t>Euharistie, Spovedanie, Martiriu / Naţiuni şi confesiuni în Principatul Transilvaniei în epoca sfinţilor martiri Brâncoveni</t>
  </si>
  <si>
    <t>Editura Renaşterea</t>
  </si>
  <si>
    <t>978-606-607-128-4</t>
  </si>
  <si>
    <t>339-371</t>
  </si>
  <si>
    <t>Istorie şi teologie. In honorem pr. Prof. Dr. Ioan-Vasile Leb; cap: De ce studiem istoria ? Câteva reflecţii pornind de la o publicaţie recentă</t>
  </si>
  <si>
    <t>Presa Universitara Clujeana</t>
  </si>
  <si>
    <t>978-973-595-822-0</t>
  </si>
  <si>
    <t>135-154</t>
  </si>
  <si>
    <t xml:space="preserve">Biserica Ortodoxa in dialogul ecumenic. Vol. I: Documente oficiale 1902-1986; 1. Enciclica patriarhală şi sinodală a Patriarhiei ecumenice; 2. Scrisoare de răspuns a Sf. Sinod către Patriarhia ecumenică </t>
  </si>
  <si>
    <t>1843-360 (ISSN)</t>
  </si>
  <si>
    <t>35-48</t>
  </si>
  <si>
    <t xml:space="preserve">Biserica Ortodoxa in dialogul ecumenic. Vol. I: Documente oficiale 1902-1986; 7. Declaraţia delegaţiei ortodoxe la Prima conferinţă Mondială &lt;Credinţă şi Constituţie&gt;, Lausanne, 1927; 9.DEclaraţia delegaţiei ortodoxe la a doua Conferinţă mondială credinţă şi constituţie&gt;, Edinburg, 1937 </t>
  </si>
  <si>
    <t>67-71; 105-109</t>
  </si>
  <si>
    <t xml:space="preserve">Biserica Ortodoxa in dialogul ecumenic. Vol. I: Documente oficiale 1902-1986; 15.Declaraţia delegaţilor ortodocşi cu privirela tema principală a celei de-a doua Adunări Generale a Consiliului Ecumenic al Bisericilor, Evanston, 1954;  16. Declaraţia delegaţilor ortodocşi cu privire la raportul primei secţiuni a celei de-a doua adunări generale a Consiliului Ecumenic al Bisericilor; 24. Declaraţia delegaţiei ortodoxe la cea de-a treia Adunare Generală a CEB, secţia &lt;Unitatea Bisericii&gt;.  </t>
  </si>
  <si>
    <t>140-148; 182-184</t>
  </si>
  <si>
    <t>Biserica Ortodoxa in dialogul ecumenic. Vol. I: Documente oficiale 1902-1986; 25. Declaraţia delegaţiei ortodoxe la cea de-a treia Adunare Generală a CEB, New-Dehli, 1961; 26. Declaraţie a Bisericii Etiopiene despre cea de-a treia Adunare Generală a CEB; 27. Mesajul cele3i de-a doua Conferinţe Panortodoxe, Rhodos, 1963</t>
  </si>
  <si>
    <t>185-197</t>
  </si>
  <si>
    <t>Biserica Ortodoxa in dialogul ecumenic. Vol. I: Documente oficiale 1902-1986; 36. Răspunsurile Comitetului Executiv al CEB la scrisoarea Patriarhiei ecumenice şi a Patriarhului Pimen al moscovei şi al întzregii Rusii</t>
  </si>
  <si>
    <t>243-255</t>
  </si>
  <si>
    <t>Biserica Ortodoxă în dialogul ecumenic. Vol. II. Documente oficiale 1987-2006. 58.  Raport al unei consultaţii Interortodoxe "Perspective ortodoxe asupra creaţiei"</t>
  </si>
  <si>
    <t>5 la 25</t>
  </si>
  <si>
    <t>Biserica Ortodoxă în dialogul ecumenic. Vol. II. Documente oficiale 1987-2006.  65. Raportul consultării interortodoxe "Vino Duhule Sfinte - înnoieşte întreaga faptură"</t>
  </si>
  <si>
    <t>88 la 111</t>
  </si>
  <si>
    <t>Biserica Ortodoxă în dialogul ecumenic. Vol. II. Documente oficiale 1987-2006.  67. "Biserica şi cultura" - Consultaţie a femeilor ortodoxe şi ortodoxe-orientale, Creta, 1990</t>
  </si>
  <si>
    <t>115-141</t>
  </si>
  <si>
    <t>Biserica Ortodoxă în dialogul ecumenic. Vol. II. Documente oficiale 1987-2006. 69. Reflecţii ale participanţilor ortodocşi la cea de-a Şaptea Adunare Generală a Consiliului Ecumenic al Bisericilor; 70. Raportul Consultaţiei ortodoxe "Reînnoirea în cultul divin ortodox"</t>
  </si>
  <si>
    <t>Daniel buda</t>
  </si>
  <si>
    <t>149-165</t>
  </si>
  <si>
    <t>Biserica Ortodoxă în dialogul ecumenic. Vol. II. Documente oficiale 1987-2006. 71. Bisericile Ortodoxe şi Consiliul Ecumenic al Bisericilor, Geneva 1991</t>
  </si>
  <si>
    <t>166-177</t>
  </si>
  <si>
    <t>Monahismul ortodox românesc. Istorie, contribuţii şi repertorizare, vol. I //   Începuturile monahismului răsăritean: Egipt, Ţara Sfântă, Muntele Sinai şi Siria</t>
  </si>
  <si>
    <t>Nicolae Chifăr</t>
  </si>
  <si>
    <t>Basilica</t>
  </si>
  <si>
    <t>37-69</t>
  </si>
  <si>
    <t>Monahismul ortodox românesc. Istorie, contribuţii şi repertorizare, vol. I //  Monahismul slav răsăritean (ucraineano-rus)</t>
  </si>
  <si>
    <t>179-207</t>
  </si>
  <si>
    <t>Teologie și istorie in Memoriam Pr. Prof. Univ. Dr. Alexandru Moraru // Sinodalitatea Bisericii în timpul împăratului Constantin cel Mare</t>
  </si>
  <si>
    <t>Presa Universitară Clujeană</t>
  </si>
  <si>
    <t>978-973-595-642-4</t>
  </si>
  <si>
    <t>417-432</t>
  </si>
  <si>
    <t>Euharistie, Spovedanie, Martiriu // Europa centrală și de sud-est în timpul domniei voievodului martir Constantin Brâncoveanu</t>
  </si>
  <si>
    <t>Andreiana/  ASTRA Museum</t>
  </si>
  <si>
    <t>323-338</t>
  </si>
  <si>
    <t>„The Mission of the Church and the Internet”, în pr. prof. dr. Aurel Pavel, pr. lect. dr. Daniel Buda, lect. dr. Ciprian Iulian Toroczkai (eds.), Making Mission from the Model of Christ. Internal and External Mission of the Church</t>
  </si>
  <si>
    <t>Doctrina despre Euharistie oglindit[ in scrierile Sf. Parinti din primele doua secole, in vol. Euharistie, Spovedanie, Martiriu, vol. I</t>
  </si>
  <si>
    <t>Pr. Conf. dr. Univ, Ioan Mircea Ieciu</t>
  </si>
  <si>
    <t>ed. Renasterea, Cluj Napoca.</t>
  </si>
  <si>
    <t>978-606-128-4</t>
  </si>
  <si>
    <t>18 pag. In curs de publicare</t>
  </si>
  <si>
    <t>Biserica si Traditia - fundamente ale teologiei Sf. Irineu, in vol. Istorie si teologie. In honorem Pr. Prof. dr. Ioan Vasile Leb</t>
  </si>
  <si>
    <t>ed. Presa Universitara Clujeana</t>
  </si>
  <si>
    <t>23 pag.</t>
  </si>
  <si>
    <t>Teologi din Scythia Minor. Personalitati teologice reprezentative din sec. IV-VI, in vol. Monahismul Ortodox Romanesc. Istorie, contributii si repertorizare, vol. I.</t>
  </si>
  <si>
    <t>ed. Basilica a Patriarhiei Romane, Bucuresti.</t>
  </si>
  <si>
    <t>309-345</t>
  </si>
  <si>
    <t>978-606-8602-00-4; 978-606-8520-78-0</t>
  </si>
  <si>
    <t>230-239</t>
  </si>
  <si>
    <t>ISBN 2013</t>
  </si>
  <si>
    <t>tiparit 2014</t>
  </si>
  <si>
    <t>Internal Mission of the Church, în pr. prof. dr. Aurel Pavel, pr. lect. dr. Daniel Buda, lect. dr. Ciprian Iulian Toroczkai (eds.), Making Mission from the Model of Christ. Internal and External Mission of the Church</t>
  </si>
  <si>
    <t>127-154</t>
  </si>
  <si>
    <t>Rolul parteneriatului în educaţia incluzivă; capitol:  Parteneriatul educaţional în învăţământul universitar. programul life-long learning</t>
  </si>
  <si>
    <t>Preda Daniela</t>
  </si>
  <si>
    <t>20 pag. (pg.123-142)</t>
  </si>
  <si>
    <t>C.S. Lewis: The Fate of Heroism and Christianity in the 20th Century</t>
  </si>
  <si>
    <t>Preda Daniela; Toroczkai, Ciprian</t>
  </si>
  <si>
    <t>Astra Museum (CNCS B)</t>
  </si>
  <si>
    <t>978-606-733-008-3</t>
  </si>
  <si>
    <t>200 p.</t>
  </si>
  <si>
    <t>Mircea Eliade: Literatură, mit, ideologie</t>
  </si>
  <si>
    <t>Cernat, Paul; Preda, Daniela; Terian, Andrei; Toroczkai, Ciprian; Vancu, Radu; Varga, Dragoș</t>
  </si>
  <si>
    <t>978-606-733-007-6</t>
  </si>
  <si>
    <t>Literatură și spiritualitate: Perspective interdisciplinare</t>
  </si>
  <si>
    <t>Burdușel, Eva-Nicoleta; Preda, Daniela; Terian, Andrei; Toroczkai, Ciprian; Vancu, Radu; Varga, Dragoș</t>
  </si>
  <si>
    <t>978-606-733-006-9</t>
  </si>
  <si>
    <t>† Laurenţiu Streza</t>
  </si>
  <si>
    <t>315-329</t>
  </si>
  <si>
    <t xml:space="preserve">mai </t>
  </si>
  <si>
    <t xml:space="preserve">„Mircea Eliade despre latinitate sau între România și Portugalia” , în Mircea Eliade: literatură, mit, ideologie </t>
  </si>
  <si>
    <t>82-98</t>
  </si>
  <si>
    <t>„Lights and Shadows: «Dostoevsky’s paradox» or between Atheism and Faith in Jesus Christ”, în Literatură și spiritualitate. Perspective interdiciplinare</t>
  </si>
  <si>
    <t>978-606-733-007-9</t>
  </si>
  <si>
    <t>147-171</t>
  </si>
  <si>
    <t>„Crime and Suicide: Heights of Nihilism in the Thinking of F.M. Dostoevsky”, în Literatură și spiritualitate. Perspective interdiciplinare</t>
  </si>
  <si>
    <t>172-197</t>
  </si>
  <si>
    <t>„The Mission of the Orthodox Church Today. A Model and Some Challanges”, în pr. prof. dr. Aurel Pavel, pr. lect. dr. Daniel Buda, lect. dr. Ciprian Iulian Toroczkai (eds.), Making Mission from the Model of Christ. Internal and External Mission of the Church</t>
  </si>
  <si>
    <t>103-113</t>
  </si>
  <si>
    <t>Orthodox Perspectives on Ecumenical Theological Education. The Ecumenical Movement in the Theological Education and in the Life of Orthodox Churches</t>
  </si>
  <si>
    <t>Daniel Buda, Gennadios of Sassima, Laurenţiu of Ardeal, Pavel Aurel</t>
  </si>
  <si>
    <t>978-618-81264-0-4</t>
  </si>
  <si>
    <t>Malink Mission after the Model of Christ. Internal and External Missik'on of the Church</t>
  </si>
  <si>
    <t>Pavel Aurel, Daniel Buda, Ciprian Iulian Toroczkai</t>
  </si>
  <si>
    <t xml:space="preserve">ASTRA Museum Publishing </t>
  </si>
  <si>
    <t>Ana Dumitran</t>
  </si>
  <si>
    <t xml:space="preserve">Vechile biserici de lemn din ţinutul Sibiului, Editura Universităţii “Lucian Blaga”, Sibiu, Editura “Andreiana”, Sibiu, 2011, ISBN 978-606-12-0035-1, 393 pagini.
</t>
  </si>
  <si>
    <t>Stat şi Biserică în Vechea Românie între 1821-1925, 302 p. (format B5), Cluj-Napoca, Presa Universitară Clujeană, 2010</t>
  </si>
  <si>
    <t>Miahi Maci, The Impossible Secularization, In:  Faith and secularation : a Romanian narrative / edited by Wilhelm Danca (Cultural heritage and contemporary change. Series IVA, Central and Eastern European philosophical studies ; Volume 48), Washington DC, 201</t>
  </si>
  <si>
    <t>http://www.crvp.org/book/Series08/master-Romania.pdf#page=143</t>
  </si>
  <si>
    <t>Autonomia şi constituţionalismul în dezbaterile privind unificarea Bisericii Ortodoxe Române (1919-1925), 494 p. (format B5), Cluj-Napoca, Presa Universitară Clujeană, 2007</t>
  </si>
  <si>
    <t>Gelu Sabău, Is Nationalism a Form of Seculariyation for Orthodoxy?, In:  Faith and secularation : a Romanian narrative / edited by Wilhelm Danca (Cultural heritage and contemporary change. Series IVA, Central and Eastern European philosophical studies ; Volume 48), Washington DC, 201</t>
  </si>
  <si>
    <t>Biserica Română Unită: păstrarea "legii strămăşeşti" sau "a treia lege"? Viziunea ortodocşilor şi greco-catolicilor din secolul XVIII, în "Annales Universitatis Apulensis. Series Historica", 10/II, Alba Iulia, 2006</t>
  </si>
  <si>
    <t>Laura Stanciu, The faith of the Transylvanian Romanians between ‘ancient custom’ and the articles of Florence, In: European Journal of Science and Theology, February 2014, Vol. 10, Nr. 1, p. 253-260.</t>
  </si>
  <si>
    <t>http://www.ejst.tuiasi.ro/Files/43/24_Stanciu.pdf</t>
  </si>
  <si>
    <t>Rumänisch-orthodoxe Kirchenordnungen. 1786-2008: Siebenbürgen – Bukowina – Rumänien, Böhlau Verlag Köln, 2011, 624 p</t>
  </si>
  <si>
    <t xml:space="preserve">  Goncharova, Galina; Karamelska, Teodora, Socialism in a Biographical Context: the Religious Perspective on the Recent Past in Bulgaria and Romania, IN: Sociological Problems (1-2/2014)</t>
  </si>
  <si>
    <t>http://scholar.google.ro/scholar?cites=5718007585505755483&amp;as_sdt=2005&amp;sciodt=0,5&amp;hl=de;    http://www.ceeol.com/aspx/issuedetails.aspx?issueid=61ccac08-626c-4f27-b205-fbe78a2c4153&amp;articleId=1d4ba89e-b466-459f-8430-f3f841223697</t>
  </si>
  <si>
    <t>Lenuta Ursachi, Bibliografie titluri carti de Istorie, 2014</t>
  </si>
  <si>
    <t>http://scholar.google.ro/scholar?cites=5901612653989422640&amp;as_sdt=2005&amp;sciodt=0,5&amp;hl=de;   https://www.arthra.ugal.ro/bitstream/handle/123456789/3064/BUDJG_bib_carti_istorie_2009-2013.pdf?sequence=1&amp;isAllowed=y</t>
  </si>
  <si>
    <t>Învăţământul confesional ortodox român din Transilvania între anii 1848-1918. Între exigenţele statului centralist şi principiile autonomiei bisericeşti, 614 p. (format B5), Cluj-Napoca, Presa Universitară Clujeană, 2005</t>
  </si>
  <si>
    <t xml:space="preserve">Raul Marian Todor, Physical education reflected in legislation and school plans after 1821, In: Bulletin of the Transilvania University of Braşov, Series IX: Sciences of Human Kinetics,  Vol. 7 (56) No. 1 - 2014 </t>
  </si>
  <si>
    <t>http://rs.unitbv.ro/BU2013/2014/Series_IX/BULETIN%20IX%20PDF/IV-1_TODOR.pdf</t>
  </si>
  <si>
    <t>Stat şi religie în Orientul Mijlociu islamic. De la teocraţia medineză înfiinţată de Muhammad la Frăţia Musulmană din perioada interbelică, 278 p. (format B5), Cluj-Napoca, Presa Universitară Clujeană, 2005</t>
  </si>
  <si>
    <t>Vasile Tabără, TERORISMUL. ATRIBUȚIILE AUTORITĂȚILOR ȘI INSTITUȚIILOR PUBLICE PENTRU PREVENIREA ȘI CONTRACARAREA TERORISMULUI , IN: Studia Securitatis, Nr. 1, 2014</t>
  </si>
  <si>
    <t>http://scholar.google.ro/scholar?cites=686985127976035933&amp;as_sdt=2005&amp;sciodt=0,5&amp;hl=de</t>
  </si>
  <si>
    <t>Ortodoxie şi ecumenism din perspectiva celei de-a 10-a Adunări generale a Consiliului Mondial al Bisericilor (CMB) din Busan, Coreea de Sud în Revista Teologică, Revista teologică S.N., anul XXIII (95), iul.-sept. 2013, p. 179-188</t>
  </si>
  <si>
    <t>Pr. Lect. Dr. Adrian Boldișor, Dialogul interreligios la cea de-a 10-a Adunare Generală de la Busan, Corea de Sud în Mitropolia Olteniei, Mitropolia Olteniei anul XVII (89), nr. 5-8, mai-aug.  2014, nota 44, p. 149</t>
  </si>
  <si>
    <t>"Exegeza istorico-critică şi teologia biblică ortodoxă: o reevaluare",Revista Teologică 3 (2007)</t>
  </si>
  <si>
    <t>Pricop, Cosmin Daniel, "The Historical Critical Method and the Holy Fathers...", RES 3/2014</t>
  </si>
  <si>
    <t>http://www.res.ecum.ro/indexing?lang=de</t>
  </si>
  <si>
    <r>
      <t xml:space="preserve">Ana Dumitran, "Vasile Murean, Marcel Naste, </t>
    </r>
    <r>
      <rPr>
        <i/>
        <sz val="11"/>
        <rFont val="Arial"/>
        <family val="2"/>
      </rPr>
      <t>Pictori mureseni in secolul al XVIII-lea.</t>
    </r>
    <r>
      <rPr>
        <sz val="11"/>
        <rFont val="Arial"/>
        <family val="2"/>
      </rPr>
      <t xml:space="preserve"> Monografie, Editura Nico, Targu Mures, 2012, 220p.", recenzie  in ACTA MUSEI APVLENSIS, APVLVM LI series Historia&amp;Patrimonium, Alba Iulia, 2014</t>
    </r>
  </si>
  <si>
    <t>Protos As. Dr. Bîrzu Vasile</t>
  </si>
  <si>
    <t>http://psalmuiri-teologice.wix.com/pr-vasile#!rasuna-cerul-de-colinde/ce6d</t>
  </si>
  <si>
    <t>noiembrie decembrie</t>
  </si>
  <si>
    <t>manager=100; regie=50; rol=60</t>
  </si>
  <si>
    <t>Dobre Vasile Sorin</t>
  </si>
  <si>
    <t xml:space="preserve"> Concert Sfintii Trei Ierarhi; </t>
  </si>
  <si>
    <t>Facultatea de Teologie</t>
  </si>
  <si>
    <t>http://www.mitropolia-ardealului.ro/actualitati/act.php?id=2913</t>
  </si>
  <si>
    <t>ian</t>
  </si>
  <si>
    <t>Concert de Colinde</t>
  </si>
  <si>
    <t>http://www.ulbsibiu.ro/ro/evenimente/events.php?news_id=2292</t>
  </si>
  <si>
    <t>http://www.mitropolia-ardealului.ro/actualitati/act.php?id=3218</t>
  </si>
  <si>
    <t>Voices from "The Merry Cemetery" of Săpânţa de Shaun Davey (Irlanda) în colaborare cu Symphactory Orchestra, dirijor David Brophy. Săpânţa - Maramureş. Concertul a fost înregistrat şi transmis de postul de Televiziune ”Trinitas”</t>
  </si>
  <si>
    <t>Institutul Cultural Roman</t>
  </si>
  <si>
    <t>http://ziarullumina.ro/interviu/vocile-din-cimitirul-vesel-de-la-sapanta,http://www.drumullung.ro/</t>
  </si>
  <si>
    <t>14 aug. 2014</t>
  </si>
  <si>
    <t>aug</t>
  </si>
  <si>
    <t>http://ziarullumina.ro/interviu/vocile-din-cimitirul-vesel-de-la-sapanta,http://www.drumullung.ro,http://www.drumullung.ro/program-festival-2014</t>
  </si>
  <si>
    <t>15 aug. 2014</t>
  </si>
  <si>
    <t>Concert coral, Catedrala MItropolitana Sibiu, 25 martie 2014</t>
  </si>
  <si>
    <t>Facultatea de Teologie Andrei Saguna, Arhiepiscopia Sibiului</t>
  </si>
  <si>
    <t xml:space="preserve">http://www.mitropolia-ardealului.ro/ </t>
  </si>
  <si>
    <t>Emisiune la Radio-Televiziunea Sibiu, 13 ianuarie 2014</t>
  </si>
  <si>
    <t>Radio-Televiziunea Sibiu</t>
  </si>
  <si>
    <t>http://www.radiotvsibiu.ro/emisiuni-2/</t>
  </si>
  <si>
    <t>Emisiune la Radio-Televiziunea Sibiu, 20 ianuarie 2014</t>
  </si>
  <si>
    <t>Emisiune la Radio-Televiziunea Sibiu, 17 februarie 2014</t>
  </si>
  <si>
    <t>Concert coral, Calimanesti, 6 aprilie 2014</t>
  </si>
  <si>
    <t>Facultatea de Teologie Andrei Saguna</t>
  </si>
  <si>
    <t>afis, adeverinta</t>
  </si>
  <si>
    <t>Concert coral, Calimanesti, 29 iunie 2014</t>
  </si>
  <si>
    <t>adeverinta</t>
  </si>
  <si>
    <t>Concert simfonic, 16 octombrie 2014</t>
  </si>
  <si>
    <t>Filarmonica de Stat Sibiu (Secretar muzical)</t>
  </si>
  <si>
    <t>http://www.filarmonicasibiu.ro/</t>
  </si>
  <si>
    <t xml:space="preserve">Concert simfonic, 22 octombrie 2014 </t>
  </si>
  <si>
    <t>Concert simfonic, 30 octombrie 2014</t>
  </si>
  <si>
    <t xml:space="preserve">Concert simfonic, 6 noiembrie 2014 </t>
  </si>
  <si>
    <t>Concert simfonic, 13 noiembrie 2014</t>
  </si>
  <si>
    <t>Concert simfonic, 20  noiembrie 2014</t>
  </si>
  <si>
    <t>Concert simfonic, 27 noiembrie 2014</t>
  </si>
  <si>
    <t>Concert simfonic, 1 decembrie 2014</t>
  </si>
  <si>
    <t>Concert simfonic,4 decembrie 2014</t>
  </si>
  <si>
    <t>Concert simfonic, 11 decembrie 2014</t>
  </si>
  <si>
    <t>Concert simfonic, 18 decembrie 2014</t>
  </si>
  <si>
    <t>Recital de canto, Cluj-Napoca 1 mar. 2014</t>
  </si>
  <si>
    <t xml:space="preserve">Marinela Marc-mezzosoprana </t>
  </si>
  <si>
    <t>http://s.go.ro/kx0pc</t>
  </si>
  <si>
    <r>
      <t>Răsună Cerul de colinde</t>
    </r>
    <r>
      <rPr>
        <sz val="11"/>
        <color indexed="8"/>
        <rFont val="Arial"/>
        <family val="2"/>
      </rPr>
      <t>, CD de colinde si cantari teologice la Sarbatorile de iarna, compuse, regizate si interpretate de mine, impreuna cu cativa colaboratori studenti. CD ul reprezinta un eveniment inedit, colindele si cantarile teologice fiind in premiera absoluta si fiind raspandite prin grija si cu cheltuiala mea in toata tara si in diaspora romaneasca din Europa si SUA</t>
    </r>
  </si>
  <si>
    <t xml:space="preserve">Dobre Vasile Sorin </t>
  </si>
  <si>
    <t xml:space="preserve">Voices from "The Merry Cemetery" of Săpânţa și Sunt Angelis (Primă audiție mondială) de Shaun Davey, National Concert Hall, RTÉ Concert Orchestra, David Brophy conductor. </t>
  </si>
  <si>
    <t>http://dublin.mae.ro/en/gallery/1150,http://www.icr-london.co.uk/article/zilele-culturii-romane-la-dublin.html</t>
  </si>
  <si>
    <t>Festivalul International al Artei Lirice, Ed. XVI</t>
  </si>
  <si>
    <t>Filarmonica de Stat Sibiu, secretar muzical</t>
  </si>
  <si>
    <t>http://www.filarmonicasibiu.ro/ro/liric.htm</t>
  </si>
  <si>
    <t>Concert vocal-simfonic "Oratoriul bizantin de Pasti" de P. Constantinescu, Wattwill, Elvetia, 13 sept. 2014</t>
  </si>
  <si>
    <t>Corul Codex Appulum -Alba Iulia, orchestra "Il mosaico" -Elvetia</t>
  </si>
  <si>
    <t>http://s.go.ro/w84w8</t>
  </si>
  <si>
    <t>Concert vocal-simfonic "Oratoriul bizantin de Pasti" de P. Constantinescu, Saint Gallen, Elvetia, 14 sept. 2014</t>
  </si>
  <si>
    <t>http://s.go.ro/1t8ha</t>
  </si>
  <si>
    <t>Ökumenische Rundschau</t>
  </si>
  <si>
    <t xml:space="preserve">www.oekumeniche-rundschau.de </t>
  </si>
  <si>
    <t>ERIH INT II, ATLA</t>
  </si>
  <si>
    <t>Review of Ecumenical Studies-Sibiu</t>
  </si>
  <si>
    <t>http://www.res.ecum.ro/executive-editors</t>
  </si>
  <si>
    <t>Ebsco, de Gruyter Open</t>
  </si>
  <si>
    <t>editor sef</t>
  </si>
  <si>
    <t>Toroczkai Ciprian Iulian</t>
  </si>
  <si>
    <t>Studii Teologice</t>
  </si>
  <si>
    <t>http://www.studiiteologice.ro/index.php?option=com_content&amp;view=article&amp;id=12&amp;Itemid=26&amp;lang=en</t>
  </si>
  <si>
    <t>ERIH, SCIPIO</t>
  </si>
  <si>
    <t>Review of Ecumenical Studies Sibiu</t>
  </si>
  <si>
    <t>http://www.res.ecum.ro/editorial-team</t>
  </si>
  <si>
    <t>EBSCO, SCIPIO, DE GRUYTER OPEN</t>
  </si>
  <si>
    <t>HTS Teologiese Studies/ Theological Studies</t>
  </si>
  <si>
    <t>www.</t>
  </si>
  <si>
    <t xml:space="preserve">www.revistateologia.ro </t>
  </si>
  <si>
    <t>www.res.ecum.ro</t>
  </si>
  <si>
    <t>www.revistateologica.ro</t>
  </si>
  <si>
    <t>Pr. Conf. dr. Nicolae Mosoiu</t>
  </si>
  <si>
    <t>Asociaţia internaţională a dogmatiştilor ortodocşi www.orthodoxe-dogmatik.de/</t>
  </si>
  <si>
    <t>www.orthodoxe-dogmatik.de/</t>
  </si>
  <si>
    <t>Societas oecumenica</t>
  </si>
  <si>
    <t>http://www.societas-oecumenica.de/</t>
  </si>
  <si>
    <t>Centrul de Cercetare ecumenică Sibiu , Universitatea „Lucian Blaga”, coordonator al domeniului Dialog ecumenic,</t>
  </si>
  <si>
    <t>http://www.ecum.ro/</t>
  </si>
  <si>
    <t>Revista Teologica, Sibiu</t>
  </si>
  <si>
    <t>http://www.revistateologica.ro/colegiul.php</t>
  </si>
  <si>
    <t xml:space="preserve">Constantin Necula </t>
  </si>
  <si>
    <t>http://www.revistateologica.ro/</t>
  </si>
  <si>
    <t>redactor (practice)</t>
  </si>
  <si>
    <t>Telegraful Român</t>
  </si>
  <si>
    <t>http://telegrafulroman.blogspot.ro/</t>
  </si>
  <si>
    <t>Antropomedia</t>
  </si>
  <si>
    <t>http://reviste.ulbsibiu.ro/antropomedia/ro/</t>
  </si>
  <si>
    <t>Cenaclul de la Păltiniș</t>
  </si>
  <si>
    <t>http://eventya.eu/event_organizers/asociatia-cenaclul-de-la-paltinis</t>
  </si>
  <si>
    <t>Timotheos</t>
  </si>
  <si>
    <t>http://www.oasteadomnului.ro/timotheos/</t>
  </si>
  <si>
    <t>Oancea Constantin</t>
  </si>
  <si>
    <t>redactor studii biblice</t>
  </si>
  <si>
    <t>„Cercetări biblice”</t>
  </si>
  <si>
    <t>membru colegiu redactie</t>
  </si>
  <si>
    <t>membru onorific</t>
  </si>
  <si>
    <t>Streza Laurenţiu</t>
  </si>
  <si>
    <t>Preşedinte</t>
  </si>
  <si>
    <t>Studia Doctoralia Andreiana</t>
  </si>
  <si>
    <t>INTERNATIONAL COLLOQUIUM: The Age of Constantin Brâncoveanu in the South-Eastern European Context: Church, Society, Geopolitics/COLOCVIU INTERNAŢIONAL: Epoca lui Constantin Brâncoveanu în context Sud-Est european: Biserică, Societate, Geopolitică</t>
  </si>
  <si>
    <t>http://teologie.ulbsibiu.ro/epoca-brancovenilor-in-context-sud-est-european-biserica-societate-geopolitica-3/</t>
  </si>
  <si>
    <t>Making Mission from the Model of Christ. Theological and Ecumenical Education</t>
  </si>
  <si>
    <t>27-28 mai</t>
  </si>
  <si>
    <t>Mobilitate în cadru Programului European  Grundtvig-parteneriate pentru învăţare, Slovacia, 5-9 martie 2014, GRU-13-PLP-
194-SB-DE</t>
  </si>
  <si>
    <t>http://www.healingofmemories.ro/conferences-and-workshops</t>
  </si>
  <si>
    <t>organizator orincipal</t>
  </si>
  <si>
    <t>Seminar internaţional "Orientarea proiectelor spre impact şi rezultate durabile", 21-22 martie, Sibiu</t>
  </si>
  <si>
    <t>Masterclasses international de dirijat coral, 10-20 iunie 2014, Sibiu</t>
  </si>
  <si>
    <t>http://www.technomedia.ro/masterclasses/masterclasses2014/master_2014.html</t>
  </si>
  <si>
    <t>Mobilitate în cadru Programului European  Grundtvig-parteneriate pentru învăţare, Polonia, 3-7 noiembrie 2014 - GRU-13-PLP-
194-SB-DE</t>
  </si>
  <si>
    <t>http://www.healingofmemories.ro/conferences-and-workshops , adeverinta anexata</t>
  </si>
  <si>
    <t>Aspecte ale pedagogiei clinice în educaţia copilului în situaţii speciale.Pastoraţia copilului cu dizabilităţi</t>
  </si>
  <si>
    <t>Marga Irimie</t>
  </si>
  <si>
    <t>Bunurile bisericești, în trecut și astăzi</t>
  </si>
  <si>
    <t>Seminarul Internațional de Pedagogie clinică - „Aspecte ale pedagogiei clinice în educaţia copilului în situaţii speciale”, Sibiu</t>
  </si>
  <si>
    <t>http://www.ulbsibiu.ro/ro/stiri/news.php?news_id=2155</t>
  </si>
  <si>
    <t>Making Mission from the model of Christ.Theological and Ecumenical Education, Sibiu</t>
  </si>
  <si>
    <t xml:space="preserve">8th Interdisciplinary Conference of the University Network of the European Capitals of Culture: Culture and Growth: Magical Companions or Mutually Exclusive Counterparts?, 23-24 octombrie 2014, Universitatea din Umeå, Suedia </t>
  </si>
  <si>
    <t>http://www.uneecc.org/htmls/eighth_interdisciplinary_conference.html</t>
  </si>
  <si>
    <t>23-24 octombrie</t>
  </si>
  <si>
    <t>International Conference Intercultural Exchanges in the Age of Globalization (1st edition), 15-16 mai 2014, Universitatea „Lucian Blaga” din Sibiu, România</t>
  </si>
  <si>
    <t xml:space="preserve">http://litere.ulbsibiu.ro/exchanges/organizing-committee.html </t>
  </si>
  <si>
    <t>15-16 mai</t>
  </si>
  <si>
    <t>Epoca lui Constantin Brâncoveanu în context Sud-Est european: Biserică, Societate, Geopolitică</t>
  </si>
  <si>
    <t>http://teologie.ulbsibiu.ro/programul-colocviului-international-epoca-lui-constantin-brancoveanu-in-context-sud-est-european-biserica-societate-geopolitica/</t>
  </si>
  <si>
    <t>Bîrzu Vasilică</t>
  </si>
  <si>
    <t>"Darul unităţii Bisericii şi a lumii, implicaţii teologico-dogmatice şi culturale" Al V-lea Colocviu Naţional de Teologie Dogmatică, Sibiu 13+14 mai 2014</t>
  </si>
  <si>
    <t>http://teologie.ulbsibiu.ro/al-v-lea-colocviu-national-de-teologie-dogmatica/</t>
  </si>
  <si>
    <t>100/3=33,3</t>
  </si>
  <si>
    <t>Epoca lui Constantin Brâncoveanu în contextul sud-est european: Biserică, societate, geopolitică</t>
  </si>
  <si>
    <t>Sfintii Brancoveni, 24 mai 2014, Iasi</t>
  </si>
  <si>
    <t>afis atashat</t>
  </si>
  <si>
    <t>al V-lea Colocviu national de Naţional de Teologie Dogmatică. Sibiu, 13-14 mai 2014, Darul unităţii Bisericii şi a lumii, implicaţii teologico-dogmatice şi culturale</t>
  </si>
  <si>
    <t>13-14 mai</t>
  </si>
  <si>
    <t>33,3</t>
  </si>
  <si>
    <t>† Dr. Laurenţiu Streza</t>
  </si>
  <si>
    <t xml:space="preserve"> „Euharistia – Taina Vieţii veşnice” – simpozion organizat cadrul Facultăţii de Teologie „Sf. Ierarh Andrei Şaguna” din Sibiu (25 iunie 2014)</t>
  </si>
  <si>
    <t>http://teologie.ulbsibiu.ro/simpozionul-international-al-doctoranzilor-in-teologie-ortodoxa-euharistia-taina-vietii-vesnice/</t>
  </si>
  <si>
    <t>Zilele academice andreiene (25-27 noiembrie 2014)</t>
  </si>
  <si>
    <t>http://teologie.ulbsibiu.ro/zilele-academice-andreiene/</t>
  </si>
  <si>
    <t>Simpozionul Național „Cultura brâncovenească în contextul culturii europene”, Mănăstirea Brâncoveanu – Sâmbăta de Sus, jud. Brașov  ( 22-24 septembrie 2014)</t>
  </si>
  <si>
    <t>http://anulbrancoveanu.ro/cultura-brancoveneasca-context-european/</t>
  </si>
  <si>
    <t xml:space="preserve">e-Incluziune: Dezvoltarea și implementarea unui program de asistență bazat pe tehnologii TIC, pentru creșterea accesului la învățământul superior al persoanelor cu dizabilități, ID 141055, perioada de desfășurare 13.05.2014-12.09.2015, valoare 1.945.268,04 RON </t>
  </si>
  <si>
    <t>Programul POSDRU</t>
  </si>
  <si>
    <t>Preda, Daniela (manager de proiect)</t>
  </si>
  <si>
    <t xml:space="preserve">FTEO2 </t>
  </si>
  <si>
    <t xml:space="preserve">Proiecte de mobilitate în învățământul superior”, nr. Contract 14/17.07.2014, perioada de desfășurare 1.09.2014-31.08.2015, valoare 98.000 EUR </t>
  </si>
  <si>
    <t>Programul „Fondul de burse” –RO15 Finanțat prin Mecanismul Financiar SEE 2009-2014</t>
  </si>
  <si>
    <t>http://www.see-burse.ro/pagina/proiecte_de_mobilitate_in_invatamantul_superior</t>
  </si>
  <si>
    <t xml:space="preserve">Proiectul Digital Factory: Concepts, Implementations, Present and Future Challenges (DigiFact) (COD:14-SEE-PC-RO SIBIU01), nr. Contract 3 / 22.07.2014, perioada de desfasurare 01.09.2014 - 31.08.2015. valoare 58649.88 Euro </t>
  </si>
  <si>
    <t>Eugen AVRIGEAN</t>
  </si>
  <si>
    <t>http://www.see-burse.ro/pagina/proiecte_de_cooperare_inter-institutionale</t>
  </si>
  <si>
    <t>Proiectul SavingHearts: Innovative Methods and Techniques in Cardiovascular Disease Treatment, Număr contract: 2014-1-1RO01-KA203-002970,în cadrul programului ERASMUS+, axa KA2</t>
  </si>
  <si>
    <t>Programul ERASMUS+, axa KA2</t>
  </si>
  <si>
    <t>Victor Sebastian COSTACHE</t>
  </si>
  <si>
    <t>http://www.anpcdefp.ro/userfiles/Rezultate_PS_30_04_2014_DU.pdf</t>
  </si>
  <si>
    <t>Preda, Daniela (coordonator instituțional)</t>
  </si>
  <si>
    <t xml:space="preserve">PREDA, Daniela 
Valentin GRECU 
Radu PETRUSE
Adrian PASCU 
</t>
  </si>
  <si>
    <t>PREDA, Daniela
Sanda MARCHIAN  
Adrian ȘANTA 
Felicia GLIGOR</t>
  </si>
  <si>
    <t>„Healing of Memories” der christlichen Kirchen, Kulturen und Religionen in Rumänien. Eine kurze Geschichte und Auswertung des Programms aus orthodoxer Perspektive</t>
  </si>
  <si>
    <t>63 2</t>
  </si>
  <si>
    <t>233-243</t>
  </si>
  <si>
    <t>0029-8654</t>
  </si>
  <si>
    <t>Evreii de culoare sau Betha Israel: istoria și preyentul lor în Credință și viață în Hristos</t>
  </si>
  <si>
    <t>Anuarul Episcopiei Sălajului</t>
  </si>
  <si>
    <t>581-591</t>
  </si>
  <si>
    <t>2066-7272</t>
  </si>
  <si>
    <t>Frică de simboluri religioase?</t>
  </si>
  <si>
    <t>Telegraful roman</t>
  </si>
  <si>
    <t>162, nr. 1-4</t>
  </si>
  <si>
    <t>1 şi 4</t>
  </si>
  <si>
    <t>1223-8392</t>
  </si>
  <si>
    <t>Creştinii din Orientul Mijlociu: istorie, situaţia actuală, perspective de viitor (I)</t>
  </si>
  <si>
    <t>162, nr. 5-8</t>
  </si>
  <si>
    <t>Creştinii din Orientul Mijlociu: istorie, situaţia actuală, perspective de viitor (II)</t>
  </si>
  <si>
    <t>162, nr. 9-12</t>
  </si>
  <si>
    <t>5 şi 7</t>
  </si>
  <si>
    <t>Sfântul şi Marele Sinod Panortodox din perspectiva creştinismului global</t>
  </si>
  <si>
    <t>162, nr. 13-14</t>
  </si>
  <si>
    <t>Retelele sociale</t>
  </si>
  <si>
    <t>http://telegrafulroman.blogspot.ro/2014/07/despre-nimic-ul-cel-parelnic-de-fi-sau.html</t>
  </si>
  <si>
    <t>21-24</t>
  </si>
  <si>
    <t>pag.4 - 5</t>
  </si>
  <si>
    <t>ISSN 1223-8392</t>
  </si>
  <si>
    <t>Traditie si educatie</t>
  </si>
  <si>
    <t xml:space="preserve">telegrafulroman.blogspot.com/   </t>
  </si>
  <si>
    <t>33 - 36</t>
  </si>
  <si>
    <t>pag.5</t>
  </si>
  <si>
    <t>Parintele Arhid. Univ dr. H.C. Constantin Voicu la patriarhala varsta de 85 de ani.</t>
  </si>
  <si>
    <t>Telegraful Roman</t>
  </si>
  <si>
    <t>anul 162, 45-46</t>
  </si>
  <si>
    <t>Despre demnitate şi responsabilitate în slujirea preoţească</t>
  </si>
  <si>
    <t>Îndsrumătorul bisericesc Sibiu</t>
  </si>
  <si>
    <t>258-269</t>
  </si>
  <si>
    <t>1842-7227</t>
  </si>
  <si>
    <t>Apa cea purtătoare de har</t>
  </si>
  <si>
    <t>anul 162 (2014)  nr. 1-4</t>
  </si>
  <si>
    <t>1 si 2</t>
  </si>
  <si>
    <t>Preotul în scaunul Spovedaniei</t>
  </si>
  <si>
    <t>anul 162 (2014)  nr. 5-8</t>
  </si>
  <si>
    <t>Adumbrirea Sfintei Cruci, pe drumul nevoințelor spirituale ale Postului Mare</t>
  </si>
  <si>
    <t>anul 162 (2014)  nr.9-12</t>
  </si>
  <si>
    <t>1si 2</t>
  </si>
  <si>
    <t>Tainic și real în celebrarea euharistică (I)</t>
  </si>
  <si>
    <t>anul 162 (2014)  nr.17-20</t>
  </si>
  <si>
    <t>Tainic și real în celebrarea euharistică (II)</t>
  </si>
  <si>
    <t>anul 162 (2014)  nr.21-24</t>
  </si>
  <si>
    <t>Sfântul Ierarh Andrei Șaguna și familia Barcianu</t>
  </si>
  <si>
    <t>anul 162 (2014)  nr.25-28</t>
  </si>
  <si>
    <t>Tainic și real în celebrarea euharistică (III)</t>
  </si>
  <si>
    <t>Ctitoria Martirilor Brâncoveni din „ţara cerurilor deschise”</t>
  </si>
  <si>
    <t>anul 162 (2014)  nr.15-16</t>
  </si>
  <si>
    <t>Ctitoria brâncovenească din Făgăraş, izvor viu şi nesecat de autentică spiritualitate ortodoxă românească</t>
  </si>
  <si>
    <t>anul 162 (2014)  nr.29-32</t>
  </si>
  <si>
    <t>Tainic și real în celebrarea euharistică</t>
  </si>
  <si>
    <t>Îndrumătorul bisericesc</t>
  </si>
  <si>
    <t>anul 162</t>
  </si>
  <si>
    <t>de la 187-202</t>
  </si>
  <si>
    <t xml:space="preserve"> ianuarie</t>
  </si>
  <si>
    <t>Sfântul Constantin Brâncoveanu – figură emblematică de conducător creștin</t>
  </si>
  <si>
    <t xml:space="preserve"> Domnitorul Constantin Brâncoveanu – sprijinitor și promotor al culturii </t>
  </si>
  <si>
    <t>anul 162 (2014)  nr.33-36</t>
  </si>
  <si>
    <t>1 si 3</t>
  </si>
  <si>
    <t>Anul mângâierii și al bucuriei supreme</t>
  </si>
  <si>
    <t>anul 162 (2014)  nr.45-46</t>
  </si>
  <si>
    <t>Taina Întrupării Domnului și Taina Familiei Creștine</t>
  </si>
  <si>
    <t>anul 162 (2014)  nr.47-48</t>
  </si>
  <si>
    <t xml:space="preserve"> Învierea lui Hristos și chemarea noastră la Cina Împărăției – Pastorală la Învierea Domnului 2014</t>
  </si>
  <si>
    <t>„Între Dumnezeu și fizică. O experiență personală”</t>
  </si>
  <si>
    <t xml:space="preserve">Telegraful Român </t>
  </si>
  <si>
    <t>nr. 1-4</t>
  </si>
  <si>
    <t>„Împărtășire deasă? Spovedanie deasă! (III)”</t>
  </si>
  <si>
    <t>nr. 17-20</t>
  </si>
  <si>
    <t>„Împărtășire deasă? Spovedanie deasă! (II)”</t>
  </si>
  <si>
    <t>nr. 9-12</t>
  </si>
  <si>
    <t>„Împărtășire deasă? Spovedanie deasă! (I)”</t>
  </si>
  <si>
    <t>nr. 5-8</t>
  </si>
  <si>
    <t>Penitenţă, ispăşire şi mântuire – o abordare spirituală şi sociologică.</t>
  </si>
  <si>
    <t>conferinţa „Închisorile – ilegalităţile unei instituţii legale”, organizată de ELSA (The European Law Students’ Association) Sibiu, http://sibiu.elsa.ro/index.php/ce-este-elsa/departamente/seminare-conferinte</t>
  </si>
  <si>
    <t xml:space="preserve">25-26 noiembrie </t>
  </si>
  <si>
    <t xml:space="preserve">26-27 Noiembrie </t>
  </si>
  <si>
    <t>Autocephaly of Orthodoxy in Ukraine? The Canonical Dimension</t>
  </si>
  <si>
    <t>International Conference; Freising, 27-29 noiembrie 2014, http://dgo.ad-dicta.de/dl/p-2014112729.pdf
The Churches in the
Ukrainian Crisis</t>
  </si>
  <si>
    <t>Wirkungen der Reformation in Siebenbürgen auf die rumänischen Orthodoxen</t>
  </si>
  <si>
    <t>Kirche und Politik an der Peripherie,Sibiu, 25-28 Septembrie 2014; http://www.zfl.ro/beta/2014/Flyer_REformation%20an%20der%20Peripherie%2008_2014.pdf</t>
  </si>
  <si>
    <t>Poverty in Antioch at the end of 4th Century and Poverty Today: Some reflections based on St. John Chrysostom’s Writings and other Sources în sustainable alternatives for Poverty Reduction and Eco-justice</t>
  </si>
  <si>
    <t>Vol:Sustainable Alternative for Powerty Reduction and Eco-Justice</t>
  </si>
  <si>
    <t>13:978-1-4438-6689-7</t>
  </si>
  <si>
    <t>112-124</t>
  </si>
  <si>
    <t>40-20</t>
  </si>
  <si>
    <t>New understandings of the Notion of internal and external Mission</t>
  </si>
  <si>
    <t>Vol: Making Mission from the Model of Christ. Internal and External Mission of the Church</t>
  </si>
  <si>
    <t>World Council of Churches' efforts to improve ecumenical theological education in Orthodox Theological institutions - a short survey and some critical remarks</t>
  </si>
  <si>
    <t>Vol: Orthodox Perspectvies on Ecumenical Theological Education</t>
  </si>
  <si>
    <t>131-143</t>
  </si>
  <si>
    <t>Is Renewal Part of a Good Governance of Ecumenical Organiozations? Reflections on the Planned Faith and Order World Conference on Renewal – 2017;</t>
  </si>
  <si>
    <t>Conferinţta: Second International Conference on Protestant Church Polity: Good Governance in Church and Society , Pretoria, Africa de sudtoday</t>
  </si>
  <si>
    <t>24-27 martie</t>
  </si>
  <si>
    <t>Theological and Ecumenical Education: Integral Parts of a Complete Formation in Theological Institutions</t>
  </si>
  <si>
    <t>Conferinţa: Making Mission from the Model of Christ. Theological and Ecumenical Education, Sibiu, Romania</t>
  </si>
  <si>
    <t>Strategii misionare privind revitalizarea vieţii parohiale într-o societate secularizată</t>
  </si>
  <si>
    <t>Conferinţa: al 6-lea Congres al Facultăţilor de Teologie Ortodoxă din Patriarhia Română, Arad, Romania</t>
  </si>
  <si>
    <t>21-23 sept.</t>
  </si>
  <si>
    <t>St. John Chrysostom</t>
  </si>
  <si>
    <t>The Polyphonic Theology of the Church Fathers, Heidelberg, Germany</t>
  </si>
  <si>
    <t>9-12 oct.</t>
  </si>
  <si>
    <t>Concepts of « human dignity » in the Patristic tradition and their traces in Eastern and Western Christianity, Nijmegen, Olanda</t>
  </si>
  <si>
    <t>14-17 oct.</t>
  </si>
  <si>
    <t>Who do we say that we are? - A Christological Perspectvie</t>
  </si>
  <si>
    <t>Who do we say that we are: Christian selfunderstanding, Dubai, EAU</t>
  </si>
  <si>
    <t>27-29 nov.</t>
  </si>
  <si>
    <t>Reconciliation adn Forgiveness in the Early Church;</t>
  </si>
  <si>
    <t>Healing, Reconciliation and Forgiveness in Eastern Orthodox Perspective, New York, USA</t>
  </si>
  <si>
    <t>6 decembrie</t>
  </si>
  <si>
    <t>Episcopul martir Nicolae Popovici – exeget al fundamentării epiclezei euharistice</t>
  </si>
  <si>
    <t xml:space="preserve">Chifăr Nicolae </t>
  </si>
  <si>
    <t xml:space="preserve">Comuniune euharistică și trăire filocalică, Iasi; </t>
  </si>
  <si>
    <t>in publicare</t>
  </si>
  <si>
    <t>Ctitorii brâncovenești în ținutul Făgăraș-Sibiu</t>
  </si>
  <si>
    <t>Sfinții Martiri Brâncoveni. Credință, istorie, cultură; Arad // http://www.teologiearad.ro/_acasa/Program%20Brancoveni_Arad%202014.pdf</t>
  </si>
  <si>
    <t>Contextul politico-religios sud-est european în timpul domniei voievodului martir Constantin Brâncoveanu</t>
  </si>
  <si>
    <t>Epoca lui Constantin Brâncoveanu în contextul sud-est european: Biserică, societate, geopolitică // http://teologie.ulbsibiu.ro/epoca-brancovenilor-in-context-sud-est-european-biserica-societate-geopolitica-3/</t>
  </si>
  <si>
    <t>Glasurile bisericesti din Serbia si Transilvania, o privire de ansanblu</t>
  </si>
  <si>
    <t>Simpozionul Internaţional Euharistie, Spovedanie, Martiriu , Cluj Napoca, http://conference2014.orth.ro/content/program</t>
  </si>
  <si>
    <t>Glasurile bisericești în tradiția muzicală din Serbia și Transilvania</t>
  </si>
  <si>
    <t>Zilelor academice Andreiene ,Sibiuhttp://teologie.ulbsibiu.ro/zilele-academice-andreiene/</t>
  </si>
  <si>
    <t>Problema subiectului dreptului de proprietate în Biserică</t>
  </si>
  <si>
    <t>Biserica și bunurile, în trecut și astăzi. Mânăstirea Caraiman, jud.Prahova</t>
  </si>
  <si>
    <t>The Mighty Angel and the Little Book (Rev 10)</t>
  </si>
  <si>
    <t xml:space="preserve">13th INTERNATIONAL SCIENTIFIC CONGRESS OF THE HELLENIC SOCIETY OF BIBLICAL STUDIES, CONGRESS THEME: “Who makes His angels spirits” Heb 1:7” Angels and Spirits in the Holy Bible, Serres, Grecia, fără site. Informații despre conferință: blogs.auth.gr/moschosg/2014/11/10/περιλήψεις-των-εισηγήσεων-της-έκτης-σ/ </t>
  </si>
  <si>
    <t>Communion dans le Messie. Orthodoxes et Juifs unis dans la foi du Messie biblique</t>
  </si>
  <si>
    <t>Découvrir le Judaïsme. http://www.sagesse-orthodoxe.fr/jaimerais-savoir/questions-dactualite/culture/religions-et-oecumenisme/session-decouvrir-le-judaisme-2014</t>
  </si>
  <si>
    <t>“Stay Firm in the Freedom with Which Christ Made you Free” (Gal 5:1). Concrete Aspects of Free Action According to the New Testament</t>
  </si>
  <si>
    <t>People Acting in Freedom. Unexpected Paths to Personal and Societal Revival. http://archive.sfi.ru/eng/article/the-conference-people-acting-in-freedom-unexpected-paths-to-personal-and-societal-revival-held-near-moscow/</t>
  </si>
  <si>
    <t>Mică fenomenologie a mărturisirii</t>
  </si>
  <si>
    <t>http://ot.ubbcluj.ro/events/simpozionul-international-euharistie-spovedanie-martiriu</t>
  </si>
  <si>
    <t>5 noiembrie 2014</t>
  </si>
  <si>
    <t xml:space="preserve">Ce ne spun adicţiile despre voinţă, libertate şi responsabilitate? 
</t>
  </si>
  <si>
    <t>http://bioetica2014.eventernet.ro/atdoc/Bioetica2014_program.pdf</t>
  </si>
  <si>
    <t>7 noiembrie 2014</t>
  </si>
  <si>
    <t>“Sarx zoopoios” – Întrupare şi Euharistie în învăţătura Sfântului Chiril al Alexandriei</t>
  </si>
  <si>
    <t>Congresul internaţional de teologie cu tema Sensurile şi importanţa Sfintelor Taine ale Spovedaniei şi Împărtăşaniei în teologia, spiritualitatea şi misiunea ortodoxă contemporană, organizat de Patriarhia Română în cooperare cu Facultatea de Teologie Ortodoxă Justinian Patriarhul a Universităţii din Bucureşti şi cu sprijinul generos al Secretariatului de Stat pentru Culte,  file:///C:/Users/User/Downloads/Program%20Congres%20INTERNATIONAL%202014%20(1).pdf,    http://ziarullumina.ro/cuvantul-pf-daniel-patriarhul-bisericii-ortodoxe-romane/sfanta-spovedanie-si-sfanta-euharistie</t>
  </si>
  <si>
    <t>5-8 oct.</t>
  </si>
  <si>
    <t>Cristo non puo essere diviso (I Cor. 1.1-17), Veglia Eharistica</t>
  </si>
  <si>
    <t>Cremona (Italia)</t>
  </si>
  <si>
    <t xml:space="preserve"> Hristos nu se împart</t>
  </si>
  <si>
    <t>Mântuirea și realitatea ei</t>
  </si>
  <si>
    <t>Romano de Lombardia (Italia)</t>
  </si>
  <si>
    <t>A fi de partea lui Dumnezeu</t>
  </si>
  <si>
    <t>Lodi (Italia)</t>
  </si>
  <si>
    <t>Creștinism și religiozitate - al 10-lea Lepros</t>
  </si>
  <si>
    <t>Voghera (Italia)</t>
  </si>
  <si>
    <t>Dor de Eminescu, dor de România</t>
  </si>
  <si>
    <t xml:space="preserve"> Piacenza (Italia)</t>
  </si>
  <si>
    <t>Eminescu în cultura rostirii</t>
  </si>
  <si>
    <t>Modena (Italia)</t>
  </si>
  <si>
    <t>Omul modern - model credincios în fața crizei</t>
  </si>
  <si>
    <t>Brescia II (Italia)</t>
  </si>
  <si>
    <t>Spovedanie și Împărtășanie</t>
  </si>
  <si>
    <t>Actualitatea viziunii eminesciene în educație</t>
  </si>
  <si>
    <t>Imola (Italia)</t>
  </si>
  <si>
    <t>Iertarea, taina comuniunii</t>
  </si>
  <si>
    <t xml:space="preserve"> Verona (Italia)</t>
  </si>
  <si>
    <t>Iertarea ca exercițiu al comuniunii</t>
  </si>
  <si>
    <t xml:space="preserve"> Ravenna (Italia)</t>
  </si>
  <si>
    <t xml:space="preserve"> Ortodossia rumena - un approcio ecumenico</t>
  </si>
  <si>
    <t>Reggio-Emilia (Italia)</t>
  </si>
  <si>
    <t>Liturghia, exercițiu al iertării și unității de mărturie</t>
  </si>
  <si>
    <t>Ferrara (Italia)</t>
  </si>
  <si>
    <t>Actualitatea spiritualității Părintelui Arsenie Boca</t>
  </si>
  <si>
    <t xml:space="preserve"> Făgăraș</t>
  </si>
  <si>
    <t>Despre adevărata ierarhie umană</t>
  </si>
  <si>
    <t xml:space="preserve"> Cluj Napoca</t>
  </si>
  <si>
    <t>Adolescenții și Biserica</t>
  </si>
  <si>
    <t>Arad</t>
  </si>
  <si>
    <t xml:space="preserve"> Înțelepciunea, Dar al Dăruitorului Hristos. A trăi pentru celălalt</t>
  </si>
  <si>
    <t>Sibiu</t>
  </si>
  <si>
    <t>Rolul Bisericii în societate</t>
  </si>
  <si>
    <t xml:space="preserve"> Buna Vestire în Familie</t>
  </si>
  <si>
    <t>Tg. Mureș</t>
  </si>
  <si>
    <t>Actualitatea Spovedaniei și Împărtășaniei în lumea modernă</t>
  </si>
  <si>
    <t>Timișoara</t>
  </si>
  <si>
    <t>Educația tinerilor în Hristos</t>
  </si>
  <si>
    <t>Caransebeș</t>
  </si>
  <si>
    <t>Responsabilitatea soților în Biserică, în familie și în societate</t>
  </si>
  <si>
    <t>Gherla</t>
  </si>
  <si>
    <t>Biserica și problemele tinerilor. Actualitatea educației în Hristos</t>
  </si>
  <si>
    <t xml:space="preserve"> Năsăud</t>
  </si>
  <si>
    <t>Tinerețea Ortodoxiei</t>
  </si>
  <si>
    <t>Năsăud</t>
  </si>
  <si>
    <t>Valorizarea etică a cadavrului uman în practica medicală și didactică</t>
  </si>
  <si>
    <t xml:space="preserve"> Sibiu</t>
  </si>
  <si>
    <t>Teatru, între sacru și profan, Conferință în cadrul Festivalului BIS 2014</t>
  </si>
  <si>
    <t>Relația vocație profesională-profesionalism în ethosul pieței muncii. O reflecție de psihosociologia motivației</t>
  </si>
  <si>
    <t>București</t>
  </si>
  <si>
    <t>Patimile Mântuitorului Iisus Hristos și despătimirea noastră</t>
  </si>
  <si>
    <t xml:space="preserve"> Luton (Anglia)</t>
  </si>
  <si>
    <t>Învierea lui Hristos și învierea noastră</t>
  </si>
  <si>
    <t>Pitești</t>
  </si>
  <si>
    <t>Ia, haina de lumină a sufletului</t>
  </si>
  <si>
    <t xml:space="preserve"> Dimensiunea catehumenală a martirajului Brâncovenilor- pornind de la 2 modele de pedagogie pastorală</t>
  </si>
  <si>
    <t>Colocviului Internațional „Epoca lui Constantin Brâncoveanu în context sud-est european: Biserică, Societate, Geopolitică”, Sibiu</t>
  </si>
  <si>
    <t>Tinerețe și mântuire, în cadrul Conferinței Naționale a preoților Capelani de penitenciare</t>
  </si>
  <si>
    <t>Târgu Ocna</t>
  </si>
  <si>
    <t>Discurs motivaţional</t>
  </si>
  <si>
    <t xml:space="preserve">Sibiu </t>
  </si>
  <si>
    <t>Adicția- o percepție teologică asupra educației voinței</t>
  </si>
  <si>
    <t>Colocviile științifice-Adictologia: Adicția și impactul său asupra societății actuale, București</t>
  </si>
  <si>
    <t>Libertate, tinereţe şi mărturisire în Ortodoxie</t>
  </si>
  <si>
    <t xml:space="preserve">Onești </t>
  </si>
  <si>
    <t>Motivația România</t>
  </si>
  <si>
    <t xml:space="preserve"> Sâmbăta de Sus</t>
  </si>
  <si>
    <t>Educația în Duhul Sfânt</t>
  </si>
  <si>
    <t xml:space="preserve"> Libertatea Crucii</t>
  </si>
  <si>
    <t>Administrația Națională a Penitenciarelor, Arad</t>
  </si>
  <si>
    <t>Importanța credinței în descoperirea lui Dumnezeu</t>
  </si>
  <si>
    <t>Setubal (Portugalia)</t>
  </si>
  <si>
    <t>Credința- modelul copiilor</t>
  </si>
  <si>
    <t>Mucifal (Portugalia)</t>
  </si>
  <si>
    <t xml:space="preserve">Tradiție vs.tradiții.Viața în Hristos, </t>
  </si>
  <si>
    <t>Alcochete (Portugalia)</t>
  </si>
  <si>
    <t xml:space="preserve"> Omul chipul slavei lui Dumnezeu. Aventura imaginii ca transcendență </t>
  </si>
  <si>
    <t>Simpozionul „Zilele Antropologiei Românești (ed. XXI-a): Aventura imaginii. Imagine, imaginație, imaginar”, București</t>
  </si>
  <si>
    <t xml:space="preserve">„Documente pentru o istorie a antropologiei relației om-natură: apocrifa „Viața lui Adam și a Evei” ec. 3-4 d.Hr. </t>
  </si>
  <si>
    <t xml:space="preserve">Simpozionul international interdisciplinar Natura şi Omul cu tema "Provocări contemporane în relaţia om-natură",  Sinaia </t>
  </si>
  <si>
    <t>vol de rezumate al Simpozionului, Ed. Bioedit, ISSN 2392-7178/ SSN-L 2392-7178</t>
  </si>
  <si>
    <t>51-52</t>
  </si>
  <si>
    <t>Educația- de la capitalizare la recuperarea capitalului uman</t>
  </si>
  <si>
    <t>Conferința Internațională Exploring Creativity: Practice and Patterns din seria SEA (Share.Empower.Awareness), Brașov</t>
  </si>
  <si>
    <t xml:space="preserve"> Iisus Hristos, Contemporanul nostru veșnic</t>
  </si>
  <si>
    <t>Aalst (Belgia)</t>
  </si>
  <si>
    <t>Taina Nașterii Domnului</t>
  </si>
  <si>
    <t xml:space="preserve"> Lleria/ Valencia (Spania)</t>
  </si>
  <si>
    <t>Importanța Bisericii în educația minorului delincvent</t>
  </si>
  <si>
    <t>Conferințele ELSA, Delicvența juvenilă- problemă pentru justiție și societate, Sibiu</t>
  </si>
  <si>
    <t>Nevoia părintelui duhvnicesc în viața cotidiană a creștinului, pornind de la chipul Părintelui Ghelasie Gheorghe</t>
  </si>
  <si>
    <t>Seminarul Național Personalitatea Părintelui Ghelasie Gheorghe, ed. III, Sibiu</t>
  </si>
  <si>
    <t xml:space="preserve"> Structura retorică a mistagogiei omiletice</t>
  </si>
  <si>
    <t>Conferința Națională Text și discurs religios, Ed. a VII-a, Sibiu</t>
  </si>
  <si>
    <t>Omul între motivare și motive</t>
  </si>
  <si>
    <t>Conferința Națională CDI, ed.a IV-a, Sibiu</t>
  </si>
  <si>
    <t>Nasc așa cum vreau să nasc - o viziune ortodoxă</t>
  </si>
  <si>
    <t>Nasc așa cum vreau să nasc, Sibiu</t>
  </si>
  <si>
    <t>Anatomia sufletului</t>
  </si>
  <si>
    <t>Taina Crăciunului, Asociația Ille et Villaine</t>
  </si>
  <si>
    <t xml:space="preserve"> Pe cine incomodează Ora de Religie</t>
  </si>
  <si>
    <t>Cluj-Napoca</t>
  </si>
  <si>
    <t xml:space="preserve"> A missionary model: Archiebishop Anastasios Jannoulatos</t>
  </si>
  <si>
    <t>Jeux et enjeux, identitaires des acteurs de la Mission (XIXe-XXIe siecles), Nantes, Franța</t>
  </si>
  <si>
    <t>26-28 august</t>
  </si>
  <si>
    <t>Some Considerations regarding the necessity of inter Confessional and Inter Religious Dialogue in the context of Post Modern and Globalizing Challenges</t>
  </si>
  <si>
    <t>26-28 mai</t>
  </si>
  <si>
    <t>Contribuţia Arhiepiscopului Anastasios Jannoulatos la dezvoltarea teologiei misionare ortodoxe</t>
  </si>
  <si>
    <t>Eucharist and Martyrdom. From the Ancient Catacombs to the Communist Prisons</t>
  </si>
  <si>
    <t>5-8 mai</t>
  </si>
  <si>
    <t>Formarea tinerilor misionari. O prioritate a învăţământului teologic ortodox</t>
  </si>
  <si>
    <t>Al VI –lea Congrea al Facultăţiilor de Teologie Ortodoxe din Patriarhia Română, Arad</t>
  </si>
  <si>
    <t>22-23 septembrie</t>
  </si>
  <si>
    <t>National, International and Transnational Dimensions of Literary History</t>
  </si>
  <si>
    <t>International Conference Intercultural Exchanges in the Age of Globalization (1st edition), 15-16 mai 2014, Universitatea „Lucian Blaga” din Sibiu, România http://litere.ulbsibiu.ro/exchanges/index.html 
http://conferences.ulbsibiu.ro/latinity2013/files/8313/8476/4701/Programul_conferintei_RO.pdf</t>
  </si>
  <si>
    <t>În curs de publicare în proceeding-urileconferinței</t>
  </si>
  <si>
    <t>10 pagini</t>
  </si>
  <si>
    <t>Sfânta Euharistie – hrană a vieţii veşnice şi putere a predării întregii existenţe lui Dumnezeu</t>
  </si>
  <si>
    <t>Eucharist and Martyrdom. From the Ancient Catacombs to the Communist Prisons, The 13th International Symposium on Science, Theology and Arts/http://issta.ro/</t>
  </si>
  <si>
    <t>ISSN 1584-8051</t>
  </si>
  <si>
    <t>283-308</t>
  </si>
  <si>
    <t>Sfântul domn Constantin Brâncoveanu, apărător al ortodocşilor din Şcheii Braşovului</t>
  </si>
  <si>
    <t>Sfântul Constatnin Brâncoveanu. Mărturii Braşovene / Simpozion Naţional  „Sfântul Constantin Brâncoveanu şi Braşovul" 28 mai 2014</t>
  </si>
  <si>
    <t>978-606-8602-2</t>
  </si>
  <si>
    <t>15-41</t>
  </si>
  <si>
    <t xml:space="preserve"> „Învierea Domnului și chemarea noastră la Cina Împărăției”, susținută în, cu ocazia primirii titlului de Doctor Honoris Causa din partea Universității „1 decembrie 1918” din Alba Iulia.</t>
  </si>
  <si>
    <t xml:space="preserve"> „Euharistie şi Martiriu - de la vechile catacombe la închisorile comuniste“  6 mai 2014 la Alba Iulia</t>
  </si>
  <si>
    <t>„Darul unităţii Bisericii şi al lumii în viziunea «patriarhului verde», Bartolomeu I”</t>
  </si>
  <si>
    <t>Al V-lea Colocviu Naţional de Teologie Dogmatică, „Darul unităţii Bisericii şi al lumii, implicaţii teologico-dogmatice şi culturale”, Facultatea de Teologie Sfântul Andrei Şaguna, Sibiu</t>
  </si>
  <si>
    <t xml:space="preserve">13-14 Mai </t>
  </si>
  <si>
    <t>„Ce ne costă să fim liberi și responsabili? Reflecții economice și teologice”</t>
  </si>
  <si>
    <t>Simpozionul Internațional „Demnitatea și libertatea umană, realitate și ideal. Modelul Sfântului Voievod Martir Constantin Brâncoveanu”, Mănăstirea Tismana</t>
  </si>
  <si>
    <t>7-10 OCTOMBRIE</t>
  </si>
  <si>
    <t>„Viaţa şi opera lui Ioan Petru Culianu (1950-1991): stadiul actual al cercetării”</t>
  </si>
  <si>
    <t>Conferința Internațională „Text și discurs religios”, Sibiu, (http://www.cntdr.ro/editia2014/program)</t>
  </si>
  <si>
    <t>7-8 noiembrie</t>
  </si>
  <si>
    <t>„The Relationship between the Confession and Eucharist in the work of Alexander Schmemann: strengths and weaknesses”</t>
  </si>
  <si>
    <t>Simpozionul Internațional „Sfânta Euharistie și experienţa Pocăinţei în tradiţia ortodoxă/Holy Eucharist and the Experience of Repentance in the Orthodox Tradition”, Universitatea de Vest din Timişoara, Facultatea de Litere, Istorie și Teologie, Timișeni-Șag, (http://mitropolia-banatului.ro/simpozion-international-de-teologie/)</t>
  </si>
  <si>
    <t>9-10 mai</t>
  </si>
  <si>
    <r>
      <rPr>
        <b/>
        <sz val="11"/>
        <rFont val="Arial"/>
        <family val="2"/>
      </rPr>
      <t>Preda, Daniela</t>
    </r>
    <r>
      <rPr>
        <sz val="11"/>
        <rFont val="Arial"/>
        <family val="2"/>
      </rPr>
      <t>; Mircea, Ioana Andreea</t>
    </r>
  </si>
  <si>
    <t>Pr. Lect. Univ. dr. Vasile Birzu</t>
  </si>
  <si>
    <t>Foundation Reconcialiation in south East Europe, conferinta Trauerbegleitung im interkulturellen un interreligiosen kontext  (GRU-13-P-LP-194-SB-DE) des Europaischen Programms fur lebenlanges Lernen GRUNDTVIG, Grundtvig Lernpartnerschaften teil</t>
  </si>
  <si>
    <t>3-7 noiembrie, OSWIECIM - Auschwitz, Polonia.</t>
  </si>
  <si>
    <t>Universität Wien, Institut für Rechtsphilosophie, Religions- und Kulturrecht / Recht des christlichen Ostens / Die Entwicklung des Kirche-Staat-Verhältnisses in Rumänien</t>
  </si>
  <si>
    <t>10-11 ianuarie 2014</t>
  </si>
  <si>
    <t>Universitatea München, Facultatea de Teologie: http://www.orththeol.uni-muenchen.de/aktuelles/einladung-brusanowski/index.html</t>
  </si>
  <si>
    <t>24-25 noiembrie 2014</t>
  </si>
  <si>
    <t>Mobilitate în cadru Programului European  Grundtvig-parteneriate pentru învăţare, Slovacia, 5-9 martie 2014, GRU-13-PLP- / http://www.healingofmemories.ro/conferences-and-workshops</t>
  </si>
  <si>
    <t>5-9 martie 2014</t>
  </si>
  <si>
    <t>Union Theological Seminary in the City of New York/Pilgrimage in teh Early Church</t>
  </si>
  <si>
    <t>01-31. 08. 2014</t>
  </si>
  <si>
    <t>Harrimann Institute for South/East European Studies, Columbia University, New York</t>
  </si>
  <si>
    <t>04. 12. 2014</t>
  </si>
  <si>
    <t>Chifăr Nicolae</t>
  </si>
  <si>
    <t>Faclutatea de Teologie a Universității din Sarajevo/ Problematica Sinoadelor Ecumenice</t>
  </si>
  <si>
    <t>12-16 oct. 2014</t>
  </si>
  <si>
    <t>Fondacio-Chretiens pour le Monde, Consiliul International</t>
  </si>
  <si>
    <t>23-28 februarie 2014, Versailles, Franţa</t>
  </si>
  <si>
    <t>Fondacio-Chretiens pour le Monde, Consiliul International, Întâlnirea responsabililor pe ţară</t>
  </si>
  <si>
    <t>4-12 mai 2014, Bruxelles, Belgia</t>
  </si>
  <si>
    <t xml:space="preserve">Mihoc Vasile </t>
  </si>
  <si>
    <t>Minzu University, Beijing (China), Orthodox Bible Hermeneutics</t>
  </si>
  <si>
    <t>25-31 mai 2014</t>
  </si>
  <si>
    <t>04.12.2014</t>
  </si>
  <si>
    <t xml:space="preserve">Visiting professor la Università di Bologna (Italia), Scuola di Psicologia e Scienze della Formazione </t>
  </si>
  <si>
    <t>10 octombrie - 10 noiembrie 2014</t>
  </si>
  <si>
    <t>INSTITUT FÜR ORTHODOXE THEOLOGIE - LUDWIG-MAXIMILIANS UNIVERSITÄT MÜNCHEN/Die Goettliche Liturgie</t>
  </si>
  <si>
    <t xml:space="preserve">23 aprilie 2014 şi 08 mai 2014 </t>
  </si>
  <si>
    <t>Needs and gaps in the conservation of wild plant genetic resources for food and agriculture in Romania</t>
  </si>
  <si>
    <t>Antofie M.M.</t>
  </si>
  <si>
    <t>FSAA2</t>
  </si>
  <si>
    <t>Genetic Resources and Crop Evolution</t>
  </si>
  <si>
    <t>0925-9864</t>
  </si>
  <si>
    <t>http://link.springer.com/article/10.1007/s10722-014-0134-1</t>
  </si>
  <si>
    <t>10.1007/s10722-014-0134-1</t>
  </si>
  <si>
    <t>35-53</t>
  </si>
  <si>
    <t xml:space="preserve"> iunie 2014 on line si ianuarie 2015 on paper</t>
  </si>
  <si>
    <t xml:space="preserve"> Aided phytostabilisation using Miscanthus sinensis x giganteus on trace element-contaminated soils  </t>
  </si>
  <si>
    <t>Science of the Total Environment (STOTEN),</t>
  </si>
  <si>
    <t>479–480</t>
  </si>
  <si>
    <t>ISSN: 0048-9697</t>
  </si>
  <si>
    <t>http://www.sciencedirect.com/science/article/pii/S0048969714001259</t>
  </si>
  <si>
    <t>http://dx.doi.org/10.1016/j.scitotenv.2014.01.097</t>
  </si>
  <si>
    <t xml:space="preserve"> 125–131.</t>
  </si>
  <si>
    <t xml:space="preserve">Sustainable development through designing and implementing of environment-friendly technological solution. </t>
  </si>
  <si>
    <t xml:space="preserve">Romanian Biotechnological Letters </t>
  </si>
  <si>
    <t>1224-5984</t>
  </si>
  <si>
    <t>http://www.rombio.eu/vol19nr6/lucr%2011_Iagaru_rec15%20mai%202014ac%2017.07.2014.pdf</t>
  </si>
  <si>
    <t>9899-9908</t>
  </si>
  <si>
    <t xml:space="preserve">Effects of freezing and oven drying of Romanian wild and cultivated red  , raspberries on total anthocyanins and total antioxidant capacity </t>
  </si>
  <si>
    <t xml:space="preserve">Simona Oancea, Floriana Moiseenco, Otto Ketney, Pietro Traldi </t>
  </si>
  <si>
    <t xml:space="preserve">Romanian Biotechnological Letters  </t>
  </si>
  <si>
    <t xml:space="preserve">ISSN 1224-5984 </t>
  </si>
  <si>
    <t>http://www.rombio.eu/vol19nr2/18_19_2_2014%20Oancea%20rec%2017%20dec%202013ac%2016%20martie%202014.pdf</t>
  </si>
  <si>
    <t>9240-9247</t>
  </si>
  <si>
    <t>0576-9787</t>
  </si>
  <si>
    <t xml:space="preserve">http://www.cellulosechemtechnol.ro/pdf/CCT1-2(2014)/Contents%201-2,%202014.pdf </t>
  </si>
  <si>
    <t>145-157</t>
  </si>
  <si>
    <t>ian. -febr.</t>
  </si>
  <si>
    <t>0,833</t>
  </si>
  <si>
    <t>Solution synthesis, conformational analysis, and antimicrobial activity of three alamethicin F50/5 analogs bearing a trifluoracetyl label</t>
  </si>
  <si>
    <t>Chem. Biodivers.</t>
  </si>
  <si>
    <t xml:space="preserve">1612-1872 </t>
  </si>
  <si>
    <t xml:space="preserve">http://onlinelibrary.wiley.com/doi/10.1002/cbdv.201300394/abstract </t>
  </si>
  <si>
    <t>10.1002/cbdv.201300394</t>
  </si>
  <si>
    <t>1163-1191</t>
  </si>
  <si>
    <t>aug.</t>
  </si>
  <si>
    <t>Assessment of the coloring capacity of the anthocyanin extract on nanocomposite dental materials</t>
  </si>
  <si>
    <t>1213-1217</t>
  </si>
  <si>
    <t>Statistical processing and dynamic modeling of an alcoholic fermentation process</t>
  </si>
  <si>
    <t>Studia Univ. Babes-Bolyai, Seria Chemia</t>
  </si>
  <si>
    <t>LIX</t>
  </si>
  <si>
    <t>ISSN 1224-7154 printed edition ISSN 2065-9520 online edition</t>
  </si>
  <si>
    <t>http://www.chem.ubbcluj.ro/~studiachemia/docs/Chemia32014.pdf</t>
  </si>
  <si>
    <t>17-28</t>
  </si>
  <si>
    <t>0,136/2013</t>
  </si>
  <si>
    <r>
      <t xml:space="preserve">De Zotti M., Ballano G., Jost M., Salnikov E.S., Bechinger B., </t>
    </r>
    <r>
      <rPr>
        <b/>
        <u/>
        <sz val="11"/>
        <color indexed="8"/>
        <rFont val="Arial"/>
        <family val="2"/>
      </rPr>
      <t>Oancea Simona</t>
    </r>
    <r>
      <rPr>
        <sz val="11"/>
        <color indexed="8"/>
        <rFont val="Arial"/>
        <family val="2"/>
      </rPr>
      <t>, Crisma M., Toniolo C., Formaggio F.</t>
    </r>
  </si>
  <si>
    <r>
      <rPr>
        <sz val="11"/>
        <rFont val="Arial"/>
        <family val="2"/>
      </rPr>
      <t>Anca Sipos</t>
    </r>
    <r>
      <rPr>
        <b/>
        <sz val="11"/>
        <rFont val="Arial"/>
        <family val="2"/>
      </rPr>
      <t xml:space="preserve"> </t>
    </r>
    <r>
      <rPr>
        <sz val="11"/>
        <rFont val="Arial"/>
        <family val="2"/>
      </rPr>
      <t>and Arpad Imre-Lucaci</t>
    </r>
  </si>
  <si>
    <t xml:space="preserve">0209-4541 </t>
  </si>
  <si>
    <t>http://www.scibulcom.net/</t>
  </si>
  <si>
    <t>474-482</t>
  </si>
  <si>
    <t>iul.</t>
  </si>
  <si>
    <r>
      <t xml:space="preserve">Protective effect of </t>
    </r>
    <r>
      <rPr>
        <i/>
        <sz val="11"/>
        <color indexed="8"/>
        <rFont val="Arial"/>
        <family val="2"/>
      </rPr>
      <t>Allium cepa</t>
    </r>
    <r>
      <rPr>
        <sz val="11"/>
        <color indexed="8"/>
        <rFont val="Arial"/>
        <family val="2"/>
      </rPr>
      <t xml:space="preserve"> L. anthocyanin extract on the oxidative stability of sunflower oil</t>
    </r>
  </si>
  <si>
    <r>
      <t>Oancea Simona</t>
    </r>
    <r>
      <rPr>
        <sz val="11"/>
        <color indexed="8"/>
        <rFont val="Arial"/>
        <family val="2"/>
      </rPr>
      <t>, Grosu C.</t>
    </r>
  </si>
  <si>
    <r>
      <t>Oxid. Commun.</t>
    </r>
    <r>
      <rPr>
        <sz val="11"/>
        <color indexed="8"/>
        <rFont val="Arial"/>
        <family val="2"/>
      </rPr>
      <t xml:space="preserve"> </t>
    </r>
  </si>
  <si>
    <t>Research on the biological constants  of aphid species in order to limit virus infections of the potato used for seeding</t>
  </si>
  <si>
    <t xml:space="preserve">Analele Universităţii din Oradea, Fascicula Biologie, </t>
  </si>
  <si>
    <t xml:space="preserve">Tom. XXI, </t>
  </si>
  <si>
    <t>1224-5119</t>
  </si>
  <si>
    <t>http://www.bioresearch.ro/bioresearch/2014-1/051-056-AUOFB.21.1.2014.IAGARU.R.-Research.on.the.biological.pdf</t>
  </si>
  <si>
    <t>51-56</t>
  </si>
  <si>
    <t>The butterflies Red List (Insecta: Lepidoptera) collected from Dumbrava Sibiului forest (Romania) during 2001-2012</t>
  </si>
  <si>
    <t>Moise Cristina</t>
  </si>
  <si>
    <t>Analele Universităţii din Oradea, Fascicula Biologie</t>
  </si>
  <si>
    <t>Tom. XXI, Issue: 1</t>
  </si>
  <si>
    <t>e-ISSN: 1844-7589</t>
  </si>
  <si>
    <t>http://www.bioresearch.ro/bioresearch</t>
  </si>
  <si>
    <t>http://www.bioresearch.ro/bioresearch/2014-1/039-044-AUOFB.21.1.2014.MOISE.C.-The.butterflies.red.list.pdf</t>
  </si>
  <si>
    <t>39-44</t>
  </si>
  <si>
    <t>Research on water quality used in milk industry in Sibiu Country (Transilvania, Romania)</t>
  </si>
  <si>
    <t>Mihaela Ti'a, Adriana dabija, Ovidiu Ti'a, Daniela Nairetti</t>
  </si>
  <si>
    <t>Transylvanian rewiev of systematical and ecological research, The Wetlands Diversity</t>
  </si>
  <si>
    <t>vol.16</t>
  </si>
  <si>
    <t>no.2</t>
  </si>
  <si>
    <t>2344-3219</t>
  </si>
  <si>
    <t>http://stiinte.ulbsibiu.ro/trser</t>
  </si>
  <si>
    <t>131-136</t>
  </si>
  <si>
    <t>37.5</t>
  </si>
  <si>
    <t>Romulus Iagăru at Pompilica Iagăru</t>
  </si>
  <si>
    <t>Study upon the melliferous basis of Vurpăr locality (Sibiu County)</t>
  </si>
  <si>
    <t>Antonie Iuliana</t>
  </si>
  <si>
    <t>Scientific Papers, Series Management, Economic Engineering in Agriculture and Rural Development</t>
  </si>
  <si>
    <t>Print ISSN 2284-7995, E-ISSN 2285-3952</t>
  </si>
  <si>
    <t>DOAJ , CABI, EBSCO, Ulrich's Periodicals Directory, Google Scholar, Index Copernicus</t>
  </si>
  <si>
    <t>http://managementjournal.usamv.ro/pdf/vol4_1/Art3.pdf</t>
  </si>
  <si>
    <t>The economic importance of the biodiversity of the invertebrates fauna in the corn culture soil in Copșa Mică (Sibiu Country) Romania</t>
  </si>
  <si>
    <t xml:space="preserve">Scientific Papers, Series Management, Economic Engineering in Agriculture and Rural Development  </t>
  </si>
  <si>
    <t>ISSN 2284-7995, E-ISSN 2285-3952</t>
  </si>
  <si>
    <t>15-20</t>
  </si>
  <si>
    <t>http://managementjournal.usamv.ro/pdf/vol_14/art2.pdf</t>
  </si>
  <si>
    <t>The biodiversity of the melliferous plants in the surroundings of the town Sebeș (Alba County) and their economical importance</t>
  </si>
  <si>
    <t xml:space="preserve">Scientific Papers, Series Management, Economic Engineering in Agriculture and Rural Development </t>
  </si>
  <si>
    <t>13-18</t>
  </si>
  <si>
    <t>http://managementjournal.usamv.ro/pdf/vol14_4/art2.pdf</t>
  </si>
  <si>
    <t>Promoting natura 2000 network benefits for local communities by practicing ecotourism and agrotourism</t>
  </si>
  <si>
    <t>Stanciu Mirela, Blaj Robert, Dumitru Mariana</t>
  </si>
  <si>
    <t xml:space="preserve">Scientific Papers  Series  Management , Economic Engineering in Agriculture  and Rural Development </t>
  </si>
  <si>
    <t xml:space="preserve">Vol. 14,   </t>
  </si>
  <si>
    <t>Issue  1,  2014</t>
  </si>
  <si>
    <t xml:space="preserve">PRINT  ISSN  2284-7995,   E-ISSN 2285-3952 </t>
  </si>
  <si>
    <t>343-351</t>
  </si>
  <si>
    <t>Copernicus, CABI, DOAJ , EBSCO, Google Scholar,  Citefactor</t>
  </si>
  <si>
    <t>Ecotourism and nature tourism – components of a sustainable management of forests</t>
  </si>
  <si>
    <t>Blaj Robert</t>
  </si>
  <si>
    <t>Journal of Horticulture, Forestry and Biotechnology 2014</t>
  </si>
  <si>
    <t>Volume 18</t>
  </si>
  <si>
    <t>ISSN 2066-1797</t>
  </si>
  <si>
    <t>51- 54,</t>
  </si>
  <si>
    <t>Index Copernicus, CABI</t>
  </si>
  <si>
    <t xml:space="preserve">www.journal-hfb.usab-tm.ro
</t>
  </si>
  <si>
    <t>STUDY CONCERNING FOREST ECOLOGIC RECONSTRUCTIUON ON DEGRADED LAND IN RANGE OCOLUL SILVIC “VALEA CIBINULUI”, SALISTE, ROMANIA</t>
  </si>
  <si>
    <t xml:space="preserve">Scientific Papers  Series  Management, Economic Engineering in Agriculture  and Rural Development </t>
  </si>
  <si>
    <t>Vol. 14,   2014</t>
  </si>
  <si>
    <t xml:space="preserve">Issue  4,  </t>
  </si>
  <si>
    <t>29-34</t>
  </si>
  <si>
    <t>http://managementjournal.usamv.ro/pdf/vol14_4/art5.pdf</t>
  </si>
  <si>
    <t xml:space="preserve">Imbunatatirea calitatii proceselor din industria alimentara prin aplicarea principiilor HACCP si a Analizei Pareto
 </t>
  </si>
  <si>
    <t>Iuliana Bratu</t>
  </si>
  <si>
    <t>CALITATEA/ Journal of Management Systems</t>
  </si>
  <si>
    <t xml:space="preserve">vol.15 
</t>
  </si>
  <si>
    <t xml:space="preserve"> Nr.140,  2014</t>
  </si>
  <si>
    <t>ISSN 1582-2559</t>
  </si>
  <si>
    <t xml:space="preserve"> pag.51</t>
  </si>
  <si>
    <t>indexata SCOPUS, EBSCO, PROQUEST and CABELLI-s</t>
  </si>
  <si>
    <t>http://www.srac.ro/calitatea/arhiva/2014/2014-03-Rezumate.pdf</t>
  </si>
  <si>
    <t>Protectia si securitatea alimentelor. Managementul incidentelore de contaminare in sectoarele de procesare a alimentelor</t>
  </si>
  <si>
    <t>Iuliana BRATU, Cecilia GEORGESCU</t>
  </si>
  <si>
    <t xml:space="preserve">vol.15 </t>
  </si>
  <si>
    <t>Nr.141, 2014</t>
  </si>
  <si>
    <t xml:space="preserve"> pag.53</t>
  </si>
  <si>
    <t>http://www.srac.ro/calitatea/arhiva/2014/2014-04-Rezumate.pdf</t>
  </si>
  <si>
    <t>Research Regarding Aluminium Eloxation From Phosphoric Acid Electrolyte</t>
  </si>
  <si>
    <t>C.M. Cretu</t>
  </si>
  <si>
    <t>Acta Univ. Cib. Food. Technology</t>
  </si>
  <si>
    <t>2344-1496, 2344-150X</t>
  </si>
  <si>
    <t>10.2478/aucft-2014-0008</t>
  </si>
  <si>
    <t>71-76</t>
  </si>
  <si>
    <t>CABI-CAB, CAS, CNPIEC, DOAJ</t>
  </si>
  <si>
    <t>The effect of ultrasonic during NaCl and KCl meat brining</t>
  </si>
  <si>
    <t>DRĂGHICI O, TOADER A., ANDRĂŞESCU D.O.</t>
  </si>
  <si>
    <t>FOOD AND ENVIRONMENT SAFETY</t>
  </si>
  <si>
    <t>XIII</t>
  </si>
  <si>
    <t>ISSN: 2068-6609</t>
  </si>
  <si>
    <t>188 - 192</t>
  </si>
  <si>
    <t xml:space="preserve">Copernicus Ulrich's, CAS,  Ebsco  </t>
  </si>
  <si>
    <t>http://www.fia.usv.ro/fiajournal/</t>
  </si>
  <si>
    <t xml:space="preserve">STUDIES CONCERNING THE UTILISATION OF DIGESTATE INBIOGAS PLANTS
 </t>
  </si>
  <si>
    <t>Mariana DUMITRU</t>
  </si>
  <si>
    <t>Lucrări Ştiinţifice Management AGRICOL</t>
  </si>
  <si>
    <t xml:space="preserve"> Scientific Papers Series Management, Economic Engineering in Agriculture and Rural Development 
</t>
  </si>
  <si>
    <t xml:space="preserve"> vol. XIV (1) 2014</t>
  </si>
  <si>
    <t>PRINT  ISSN  2284-7995,   E-ISSN 2285-3952</t>
  </si>
  <si>
    <t>115-120</t>
  </si>
  <si>
    <t>Cabi, Index Copernicus, EBSCO, DOAJ</t>
  </si>
  <si>
    <t>CONSIDERATIONS OVER A BIOGAS PLANT COMPONENTS</t>
  </si>
  <si>
    <t xml:space="preserve">  vol. XIV (1) 2014 </t>
  </si>
  <si>
    <t>ISSN:1453-1410, E-ISSN: 2069-2307</t>
  </si>
  <si>
    <t>121-126</t>
  </si>
  <si>
    <t xml:space="preserve">RESEARCHES ON THE DIGESTERS AND REACTORS WHICH CAN BE
USED IN A FARM SCALE BIOGAS PLANT  </t>
  </si>
  <si>
    <t>Mariana DUMITRU, Marius BIBU</t>
  </si>
  <si>
    <t>Vol. 14, Issue 3, 2014</t>
  </si>
  <si>
    <t xml:space="preserve">PRINT ISSN 2284-7995, E-ISSN 2285-3952 </t>
  </si>
  <si>
    <t>DOAJ, CABI, EBSCO, Ulrich's Periodicals Directory, Google Scholar, Index Copernicus</t>
  </si>
  <si>
    <t>Marius BIBU, Mariana DUMITRU</t>
  </si>
  <si>
    <t>35-38</t>
  </si>
  <si>
    <t>Structure and developmeent of the rural tourism network "Bienne venue a la ferme"</t>
  </si>
  <si>
    <t>Stanciu Mirela, Dumitru Mariana, Tanase Maria</t>
  </si>
  <si>
    <t xml:space="preserve">Vol. 14,   Issue  1,  2014 </t>
  </si>
  <si>
    <t>359-364</t>
  </si>
  <si>
    <t>351-358</t>
  </si>
  <si>
    <t>Protection and Food Safety. The Incidence in Food Processing Sectors</t>
  </si>
  <si>
    <t>Bratu I. Georgescu C.</t>
  </si>
  <si>
    <t xml:space="preserve">Quality access to success </t>
  </si>
  <si>
    <t>XV</t>
  </si>
  <si>
    <t>141</t>
  </si>
  <si>
    <t>100-102</t>
  </si>
  <si>
    <t>The journal is included into the international databases: SCOPUS, EBSCO, CABELL'S, PROQUEST</t>
  </si>
  <si>
    <t>http://www.srac.ro/calitatea/en/arhiva/2014/2014-04-Contents.pdf</t>
  </si>
  <si>
    <t xml:space="preserve">Muresan M., Oniga I., Georgescu C., Paltinean R., Gligor F., Crăciunas M.F., Oprean R.  </t>
  </si>
  <si>
    <t>VOL II</t>
  </si>
  <si>
    <t>ISSN 2285-7079 ISSN-L 1453-1968</t>
  </si>
  <si>
    <t>300-302</t>
  </si>
  <si>
    <t>CNCSIS B+</t>
  </si>
  <si>
    <t>http://www.amtsibiu.ro/index.php?option=com_content&amp;view=article&amp;id=1759:botanical-and-phytochemical-studies-on-tanacetum-vulgare-l-from-transylvania&amp;catid=31:nr-4-2014</t>
  </si>
  <si>
    <t>Milk and dairy products labeling in Romanian</t>
  </si>
  <si>
    <t>Georgescu C., Ognean C.F., Tita O.</t>
  </si>
  <si>
    <t xml:space="preserve">Acta Universitatis Cibiniensis, Seria E: Food Technology </t>
  </si>
  <si>
    <t>vol. 18</t>
  </si>
  <si>
    <t>ISSN (Online) 2344-150X</t>
  </si>
  <si>
    <t>DOI: 10.2478/aucft-2014-0017</t>
  </si>
  <si>
    <t>85-91</t>
  </si>
  <si>
    <t>EBSCO Discovery Service, CABI - CAB Abstracts, FSTA - Food Science &amp; Technology Abstracts, Google Scholar</t>
  </si>
  <si>
    <t>http://www.degruyter.com/view/j/aucft.2014.18.issue-2/aucft-2014-0017/aucft-2014-0017.xml</t>
  </si>
  <si>
    <t>Study of the compliance with EU food labeling regulations in Romania</t>
  </si>
  <si>
    <t>O. Tita, M. Ognean, R.M. Iancu, C.F. Ognean, M.A. Tita, C. Georgescu</t>
  </si>
  <si>
    <t>Journal of EcoAgriToursim</t>
  </si>
  <si>
    <t>VOL X</t>
  </si>
  <si>
    <t>No.1</t>
  </si>
  <si>
    <t>ISSA 1844-8577</t>
  </si>
  <si>
    <t>201-210</t>
  </si>
  <si>
    <t>B, CAB Abstarcts, Global Health</t>
  </si>
  <si>
    <t>http://rosita.ro/jeat/archive/1_2014.pdf</t>
  </si>
  <si>
    <t xml:space="preserve">Scientific Papers Series Management, Economic Engineering in Agriculture and Rural Development </t>
  </si>
  <si>
    <t>2284-7995  2285-3952</t>
  </si>
  <si>
    <t>153-156</t>
  </si>
  <si>
    <t>DOAJ, CABI, EBSCO, Ulrich’s, Google Scholar, Index Coernicus</t>
  </si>
  <si>
    <t>http://managementjournal.usamv.ro/index.php/scientific-papers/532-sustainable-management-permanent-grasslands</t>
  </si>
  <si>
    <t>Development and adoptionof strategic optionfor rural development.</t>
  </si>
  <si>
    <t>157-160</t>
  </si>
  <si>
    <t>http://managementjournal.usamv.ro/index.php/scientific-papers/533-development-and-adoption-of-strategic-options-for-rural-development</t>
  </si>
  <si>
    <t>Strategic approach – imperative for development of the countryside</t>
  </si>
  <si>
    <t xml:space="preserve">Lucrări Ştiinţifice. Management Agricol </t>
  </si>
  <si>
    <t>1453-1410  2069-2307</t>
  </si>
  <si>
    <t>220-224</t>
  </si>
  <si>
    <t>DOAJ,  EBSCO, CABI Full Text, INDEX COPERNICUS.</t>
  </si>
  <si>
    <t>http://lsma.ro/index.php/lsma/article/view/578</t>
  </si>
  <si>
    <t>The impact of the current situation on the development of non-agricultural activities in rural areas situated at the border of Sibiu</t>
  </si>
  <si>
    <t>225-228</t>
  </si>
  <si>
    <t>http://lsma.ro/index.php/lsma/article/view/579</t>
  </si>
  <si>
    <t>Strategic management of rural development – a global issue</t>
  </si>
  <si>
    <t>Romulus Iagăru</t>
  </si>
  <si>
    <t>Sibiu Alma Mater University Journals Seria A. Economic Sciences</t>
  </si>
  <si>
    <t>2065-2372</t>
  </si>
  <si>
    <t>http://www.uamsibiu.ro/publicatii/Series%20A%20-%20Economic%20Sciences/2014%20vol7%20no1/02-Conf-UAMS-2014-Paper-IAGARUeng.pdf</t>
  </si>
  <si>
    <t>Chromatographic detection of rutin in the aromatic and semi aromatic romanian autochthonous musts variety</t>
  </si>
  <si>
    <t>Ecaterina LENGYEL, Letiţia OPREAN, Diana STEGĂRUŞ, Ramona IANCU, Daniela ŞANDRU,Dan Mutu, Irina Geana, Ovidiu TIŢA,</t>
  </si>
  <si>
    <t>Acta Universitatis Cibiniensis, Series E: Food Technology</t>
  </si>
  <si>
    <t>XVIII</t>
  </si>
  <si>
    <t>1221-4973</t>
  </si>
  <si>
    <t>10.2478/aucft-2014-0005</t>
  </si>
  <si>
    <t>47-52</t>
  </si>
  <si>
    <t>DeGruyter</t>
  </si>
  <si>
    <t>http://saiapm.ulbsibiu.ro/rom/cercetare/ACTA_E/AUCFT_2014.html</t>
  </si>
  <si>
    <t>Researches on physico-chemical and microbiological characteristics of sheep and cow milk from Cristian farm, Romania</t>
  </si>
  <si>
    <t>Popa, I. R.,  Mihaela TIŢA, Letiţia OPREAN, Ramona IANCU, Ecaterina LENGYEL, Adina FRUM,</t>
  </si>
  <si>
    <t>77-84</t>
  </si>
  <si>
    <t>The nutritional labeling of the dairy products in romania, tendencies and perspectives</t>
  </si>
  <si>
    <t>Ramona Maria IANCU, Mihai OGNEAN, Mihaela-Adriana TITA</t>
  </si>
  <si>
    <t>53-58</t>
  </si>
  <si>
    <t>Optimizing the operation of maceration to obtain quality white wines</t>
  </si>
  <si>
    <t>DIANA STEGĂRUȘ, ECATERINA LENGYEL, DANIELA SANDRU, DAN MUTU, RAMONA IANCU, OVIDIU TIȚA</t>
  </si>
  <si>
    <t>59-70</t>
  </si>
  <si>
    <t>Physical chemical characterization of wines produced from Feteasca regala and Riesling italian processing by four different technological</t>
  </si>
  <si>
    <t>DAN MUTU, DIANA STEGĂRUŞ, ECATERINA LENGYEL, ADINA FRUM, GABRIELA RADUCAN, RAMONA IANCU, OVIDIU TIŢA</t>
  </si>
  <si>
    <t xml:space="preserve">Current approaches regarding analysis and assessment of  risks associated with aflatoxin contamination: Review </t>
  </si>
  <si>
    <t xml:space="preserve">Otto Ketney, Ovidiu Tita, Anca Tifrea  </t>
  </si>
  <si>
    <t>Journal of Agroalimentary Processes and  Technologies</t>
  </si>
  <si>
    <t xml:space="preserve">,  ISSN: 2069-0053 (print) (former ISSN: 1453-1399), Agroprint;  ISSN (online): 2068-9551 </t>
  </si>
  <si>
    <t xml:space="preserve">275-281  </t>
  </si>
  <si>
    <t>IFIS – International Food Information Service; CAS – Chemical Abstracts Service ( CAS ref; 163659); Food Science Central – from the publishers of FSTA – Food Science and Technology Abstracts®;  CABI – Publishing Website Serials Cited Submission; EVISA - European Virtual Institute for Speciation Analysis; Science and Engineering Journal Abbreviations; Index Copernicus</t>
  </si>
  <si>
    <t>http://journal-of-agroalimentary.ro/admin/articole/94442L43_Vol_20%283%29_2014_275_281.pdf</t>
  </si>
  <si>
    <t xml:space="preserve">Structural diversity and biochemical and microbiological characteristics of aflatoxins </t>
  </si>
  <si>
    <t>Otto Ketney, Tita Ovidiu, Anca Tifrea</t>
  </si>
  <si>
    <t>Acta Universitatis Cibiniensis Series E: FOOD TECHNOLOGY</t>
  </si>
  <si>
    <t>ISSN: 1221 - 4973</t>
  </si>
  <si>
    <t>3-16</t>
  </si>
  <si>
    <t>CABI Database , - Food Science Central FSTA - Food Science and technology Abstracts , Chemical Abstracts CAS (CODEN AUCSD5) , EBSCO , Reed Elsevier India</t>
  </si>
  <si>
    <t>http://saiapm.ulbsibiu.ro/rom/cercetare/ACTA_E/AUCFT2014_18%282%29_3-18_abstract.pdf</t>
  </si>
  <si>
    <t>Coloured Petri net modelling of task scheduling on a heterogeneous computational node</t>
  </si>
  <si>
    <t>Intelligent Computer Communication and Processing ICCP</t>
  </si>
  <si>
    <t>ISBN 978-1-4799-6568-7</t>
  </si>
  <si>
    <t>10.1109/ICCP.2014.6937016</t>
  </si>
  <si>
    <t>sep</t>
  </si>
  <si>
    <t>IEEE Explore</t>
  </si>
  <si>
    <t>http://ieeexplore.ieee.org/search/searchresult.jsp?newsearch=true&amp;queryText=Coloured+Petri+net+modelling+of+task+scheduling+on+a+heterogeneous+computational+node</t>
  </si>
  <si>
    <t>Antimicrobial activity of active biodegradable starch films on pathogenic microorganisms</t>
  </si>
  <si>
    <t>Naiaretti D., Mironescu M., Tița O.</t>
  </si>
  <si>
    <t>Annals of RSBC</t>
  </si>
  <si>
    <t>ISSN (print): 2067-3019, e-ISSN (on-line issues): 2067-8282</t>
  </si>
  <si>
    <t xml:space="preserve">EBSCO Academic Search Complete (http://www.ebscohost.com/titleLists/a9h-journals.htm) Index Copernicus Journal Master List. Scopus (www.scopus.com) ProQuest (www.proquest.com) </t>
  </si>
  <si>
    <t>http://www.annalsofrscb.ro/numar%20in%20curs/19%201/index%2019%201.html</t>
  </si>
  <si>
    <t>Management ecosystem in Dumbrava Sibiului forest on the evolution of species Macrolepidoptera during the years 2000-2012</t>
  </si>
  <si>
    <t xml:space="preserve">Scientific papers series  Management , Economic Engineering in Agriculture  and Rural Development </t>
  </si>
  <si>
    <t xml:space="preserve">Issue  1,  2014, </t>
  </si>
  <si>
    <t xml:space="preserve"> ISSN  2284-7995,   E-ISSN 2285-3952 </t>
  </si>
  <si>
    <t xml:space="preserve">337-340 </t>
  </si>
  <si>
    <t>http://managementjournal.usamv.ro/pdf/vol4_1/Art58.pdf</t>
  </si>
  <si>
    <t>Method of analysis for population limitation of the Lepidoptera pest in fruiters (Lepidoptera: Tortricidae) in Sibiel village, Sibiu city in conditions of year 2013</t>
  </si>
  <si>
    <t xml:space="preserve">ISSUE  1,  2014, </t>
  </si>
  <si>
    <t>ISSN  2284-7995,   e-issn 2285-3952</t>
  </si>
  <si>
    <t xml:space="preserve">333-336 </t>
  </si>
  <si>
    <t>http://managementjournal.usamv.ro/pdf/vol4_1/Art57.pdf</t>
  </si>
  <si>
    <t>Study on noise level generated by human activities in Sibiu city, Romania</t>
  </si>
  <si>
    <t>VOL. 14</t>
  </si>
  <si>
    <t>Vol. 14, Issue, 3</t>
  </si>
  <si>
    <t>ISSN Online 2285-3952</t>
  </si>
  <si>
    <t xml:space="preserve">319-322 </t>
  </si>
  <si>
    <t>http://managementjournal.usamv.ro/pdf/vol_14/art47.pdf</t>
  </si>
  <si>
    <t>Diversity and the main ecological requirements of the epigeic species of forest ecosystems in the Sibiu county, in the years 2013-2014</t>
  </si>
  <si>
    <t>ISSN 2284-7995</t>
  </si>
  <si>
    <t>E-ISSN 2285-3952</t>
  </si>
  <si>
    <t xml:space="preserve">323-326 </t>
  </si>
  <si>
    <t>http://managementjournal.usamv.ro/pdf/vol_14/art48.pdf</t>
  </si>
  <si>
    <t>ELECTROCHEMICAL METHODS DETERMINATION OF HEAVY METALS IN WINE BEVERAGE ACHIEVING ECOSANOGENE</t>
  </si>
  <si>
    <t>Moise George</t>
  </si>
  <si>
    <t xml:space="preserve">Issue  3,  2014, </t>
  </si>
  <si>
    <t>191-193</t>
  </si>
  <si>
    <t>http://managementjournal.usamv.ro/pdf/vol_14/art30.pdf</t>
  </si>
  <si>
    <t>PROMOTION OF ECOLOGIC PRODUCT CERTIFICATION AS INSTRUMENT TO SPEED UP THE ECOLOGIC AGRICULTURE</t>
  </si>
  <si>
    <t>241-244</t>
  </si>
  <si>
    <t>http://managementjournal.usamv.ro/pdf/vol4_1/Art42.pdf</t>
  </si>
  <si>
    <t>Vacuum waste collection system for an historical city centre</t>
  </si>
  <si>
    <t>UPB Scientific Bulletin</t>
  </si>
  <si>
    <t>Series D: Mechanical Engineering</t>
  </si>
  <si>
    <t>76 ( 3 )</t>
  </si>
  <si>
    <t>ISSN 1454-2358</t>
  </si>
  <si>
    <t xml:space="preserve">215 - 222 </t>
  </si>
  <si>
    <t>http://www.scientificbulletin.upb.ro/rev_docs_arhiva/full99a_659236.pdf</t>
  </si>
  <si>
    <t>Innovative eco-dyed composites obtained by inclusion procedure</t>
  </si>
  <si>
    <t>1453-0392</t>
  </si>
  <si>
    <t>febr.</t>
  </si>
  <si>
    <t>CSA-Metadex USA, CSA-Technology Research database USA, Weldasearch UK, Welding Abstracts, IIS-data Italy</t>
  </si>
  <si>
    <t>http://www.bid-isim.ro/bid_arhiva/bid2014/coman_1-2014.pdf</t>
  </si>
  <si>
    <t>Study of raspberry extract applications as textile colorant on natural fibers</t>
  </si>
  <si>
    <t>Annals of the University of Oradea, Fascicle of Textiles, Leatherwork</t>
  </si>
  <si>
    <t>1843-813X</t>
  </si>
  <si>
    <t>iun.</t>
  </si>
  <si>
    <t>43-46</t>
  </si>
  <si>
    <t>Index Copernicus, EBSCO-Textile Technology Complete, Ulrich’s Update-Periodicals Directory, DOAJ (Directory of Open Access Jourbals), Directory of Research Journals Indexing (DRJI), SCIPIO.</t>
  </si>
  <si>
    <t xml:space="preserve">http://textile.webhost.uoradea.ro/Annals/AUO-FTL-VolumeXV-%20No%202-2014.pdf </t>
  </si>
  <si>
    <t xml:space="preserve">Sorption properties of some romanian gingerbread </t>
  </si>
  <si>
    <t>ACTA UNIVERSITATIS CIBINIENSIS; Series E: Food Technology</t>
  </si>
  <si>
    <t>ISSN 2344 – 1496; ISSN–L 2344 – 1496; online ISSN 2344 – 150X</t>
  </si>
  <si>
    <t>DOI 10.2478/aucft-2014-0003</t>
  </si>
  <si>
    <t xml:space="preserve">CABI - CAB Abstracts; Celdes; Chemical Abstracts Service (CAS); Chemical Abstracts Service (CAS) - SciFinder; </t>
  </si>
  <si>
    <t>Milk and dairy products labeling in romania</t>
  </si>
  <si>
    <t>Cecilia GEORGESCU, Claudia Felicia OGNEAN, Ovidiu TITA</t>
  </si>
  <si>
    <t>DOI 10.2478/aucft-2014-0017</t>
  </si>
  <si>
    <t> Effects of Some Sweeteners on Gingerbread Properties – Water Sorption</t>
  </si>
  <si>
    <t>Dorina Anca Tulbure, Mihai Ognean, Claudia-Felicia Ognean, Ioan Danciu</t>
  </si>
  <si>
    <t xml:space="preserve">Journal of Agroalimentary Processes and Technologies </t>
  </si>
  <si>
    <t>ISSN: 2069-0053 (print) (former ISSN: 1453-1399), Agroprint; ISSN (online): 2068-9551</t>
  </si>
  <si>
    <t>21-25</t>
  </si>
  <si>
    <t>http://www.journal-of-agroalimentary.ro/admin/articole/43568L4_Vol_20%281%29_2014_21-25_06_aprilie_2014.pdf</t>
  </si>
  <si>
    <t>STUDY ON THE COMPLIANCE WITH EU FOOD LABELING REGULATIONS IN ROMANIA</t>
  </si>
  <si>
    <t>O. TIȚA, M. OGNEAN, R.M. IANCU, C.F. OGNEAN, M.A. TIȚA, C. GEORGESCU</t>
  </si>
  <si>
    <t>Journal of EcoAgriTourism</t>
  </si>
  <si>
    <t>ISSN 1844-8577</t>
  </si>
  <si>
    <t>CAB Abstracts; Global Health</t>
  </si>
  <si>
    <t>The nutritional labeling of the dairy products in Romania, tendencies and perspectives</t>
  </si>
  <si>
    <t>DOI 10.2478/aucft-2014-0006</t>
  </si>
  <si>
    <t xml:space="preserve">Statistical analysis of some factors affecting student academic learning performance </t>
  </si>
  <si>
    <t>L.Oprean</t>
  </si>
  <si>
    <t>Review of General Management</t>
  </si>
  <si>
    <t>XX</t>
  </si>
  <si>
    <t>1841-818x</t>
  </si>
  <si>
    <t>36-42</t>
  </si>
  <si>
    <t>index Copernicus, jurnal Master list</t>
  </si>
  <si>
    <t>http://www.management general.ro/</t>
  </si>
  <si>
    <t>Improving teaching methods in higher education by implementing the active, participative strategy</t>
  </si>
  <si>
    <t>191-197</t>
  </si>
  <si>
    <t>Activated sludge systems as diferential equations: a fresh view on the classical models for wastewater treatment plants</t>
  </si>
  <si>
    <t>Olosutean, H., Oprean, L.</t>
  </si>
  <si>
    <t xml:space="preserve">ISSN: 2067-9380,  on line ISSN 2247-0220,  </t>
  </si>
  <si>
    <t>http://www.cedc.ro/media/MSD/Papers/</t>
  </si>
  <si>
    <t>Identification and quantification of phenolic compounds in white wines from the Apold vineyard,</t>
  </si>
  <si>
    <t>Lengyel, E., Oprean, L.,</t>
  </si>
  <si>
    <t>The Swot model and the role of these activities to the training of the future specialists in expertise and quality control of milk and dairy products,</t>
  </si>
  <si>
    <t>Mihaela Tița, Letiția Oprean, Ecaterina Lengyel, Ovidiu Tița</t>
  </si>
  <si>
    <t>31-34</t>
  </si>
  <si>
    <t>Climatic influence on some grapes variety in Alba vineyard (Transylvania, Romania)</t>
  </si>
  <si>
    <t>L. Oprean</t>
  </si>
  <si>
    <t>ISSN –L: 2065-7064</t>
  </si>
  <si>
    <t>25-30</t>
  </si>
  <si>
    <t>http://reviste.ulbsibiu.ro/actaoc/journal.html</t>
  </si>
  <si>
    <t>Pharmaceuticals, a current pollutant of the environment</t>
  </si>
  <si>
    <t>Cismaru, M., Oprean, L.,</t>
  </si>
  <si>
    <t>171-188</t>
  </si>
  <si>
    <t>Freshwater bivalve molluscs – a solution for organic water tretament?</t>
  </si>
  <si>
    <t>Lungu, C., C., Oprean, L.</t>
  </si>
  <si>
    <t>197-202</t>
  </si>
  <si>
    <t>Influence of culture medium on multiplication of lactic  bacteria isolated from organic milk in order to obtain biomass</t>
  </si>
  <si>
    <t>Oprean, L.</t>
  </si>
  <si>
    <t>Molecular identification of selected yeast strains isolated from Sebeş-Apold vineyard, Apoldu de Jos viticultural area</t>
  </si>
  <si>
    <t>OPREAN L.</t>
  </si>
  <si>
    <t>ANNALS OF RSCB</t>
  </si>
  <si>
    <t>2067-8282</t>
  </si>
  <si>
    <t>www.annalsofrscb.ro</t>
  </si>
  <si>
    <t>The Improving of Organisation’s Management Performance through the Certification Audit. Case Study: The Certification Audit and the Evolution of Performance Indicators for the Communication Process</t>
  </si>
  <si>
    <t>QUALITY-access to success</t>
  </si>
  <si>
    <t>Vol. 15</t>
  </si>
  <si>
    <t>Nr. 142/October 2014</t>
  </si>
  <si>
    <t>pg. 64-71</t>
  </si>
  <si>
    <t>indexata EBSCO, SCOPUS, Cabell’s, Proquest.</t>
  </si>
  <si>
    <t>http://www.srac.ro/calitatea/arhiva/2014/2014-05-Cuprins.pdf</t>
  </si>
  <si>
    <t>Evaluating an organisation’s management performance through the certification audit</t>
  </si>
  <si>
    <t>Food and Environment Safety</t>
  </si>
  <si>
    <t>Volume XIII</t>
  </si>
  <si>
    <t>Issue 3 – 2014</t>
  </si>
  <si>
    <t>september</t>
  </si>
  <si>
    <t>pg. 179 – 187</t>
  </si>
  <si>
    <t>INDEXCOPERNICUS, ULRICHS, Chemical Abstracts Service (CAS), Journal Seek Database and B+ CNCSIS (cod 363).</t>
  </si>
  <si>
    <t>http://www.fia.usv.ro/fiajournal/index.html</t>
  </si>
  <si>
    <t>Cultivation of a Miscanthus Giganteus on soils polluted with heavy metals and the use of the resulted biomass</t>
  </si>
  <si>
    <t>Studia Universitatis “Vasile Goldiş”, Seria Ştiinţele Vieţii</t>
  </si>
  <si>
    <t>Vol. 24</t>
  </si>
  <si>
    <t xml:space="preserve"> issue 1</t>
  </si>
  <si>
    <t>ISSN: 1584-2363</t>
  </si>
  <si>
    <t>pp. 143-145</t>
  </si>
  <si>
    <t>Index Scopus, Compendex</t>
  </si>
  <si>
    <t>http://www.studiauniversitatis.ro/pdf/24-2014/24-1-2014/Grama-143-145.pdf</t>
  </si>
  <si>
    <t xml:space="preserve">Agrarian accountancy in the visual cone of international accounting standards, </t>
  </si>
  <si>
    <t>Simtion Daniela</t>
  </si>
  <si>
    <t xml:space="preserve">Scientific Papers. Series "Management, Economic Engineering in Agriculture and rural development", </t>
  </si>
  <si>
    <t>Vol. 14</t>
  </si>
  <si>
    <t>ISSUE 1</t>
  </si>
  <si>
    <t>329 - 332</t>
  </si>
  <si>
    <t>BDI</t>
  </si>
  <si>
    <t xml:space="preserve"> http://managementjournal.usamv.ro/pdf/vol4_1/Art56.pdf</t>
  </si>
  <si>
    <t xml:space="preserve">Green prices – a reflection of environmental protection, </t>
  </si>
  <si>
    <t>ISSUE 3</t>
  </si>
  <si>
    <t>315  - 316</t>
  </si>
  <si>
    <t>http://www.managementjournal.usamv.ro/pdf/vol_14/art46.pdf</t>
  </si>
  <si>
    <t>Research on Pluviometric Risk Management
in Cibin Hydrographic Basin</t>
  </si>
  <si>
    <t>Spânu Simona</t>
  </si>
  <si>
    <t>158-165</t>
  </si>
  <si>
    <t>Analysis of touristic development potential of some Natura 2000 sites</t>
  </si>
  <si>
    <t xml:space="preserve">Stanciu Mirela </t>
  </si>
  <si>
    <t>343-350</t>
  </si>
  <si>
    <t>Study regarding the production performance of Montbeliarde Dairy cows in the southern area of Romania</t>
  </si>
  <si>
    <t>Vidu Livia, Băcilă V., Udroiu Alina, Popa R., Popa Dana, Stanciu Mirela, Tudorache Minodora, Custură I.</t>
  </si>
  <si>
    <t>Scientific papers, seria D, Animal Sciences</t>
  </si>
  <si>
    <t>vol. LVII</t>
  </si>
  <si>
    <t>2285-5750</t>
  </si>
  <si>
    <t>216-220</t>
  </si>
  <si>
    <t>CAB International, ProQuest,  EBSCO</t>
  </si>
  <si>
    <t>http://animalsciencejournal.usamv.ro/index.php/scientific-papers/12-articles-2014/257-study-regarding-the-production-performance-of-montbeliarde-dairy-cows-in-the-southern-area-of-romania</t>
  </si>
  <si>
    <t>MORPHO-PRODUCTIVE CHARACTERISTICS OF SAANEN GOATS BREED IN THE SOUTH OF ROMANIA</t>
  </si>
  <si>
    <t>Iulian Vlad, Marius Maftei, Daniela Ianitchi, Mirela Stanciu, Andi Fita</t>
  </si>
  <si>
    <t>SCIENTIFIC PAPERS ANIMAL SCIENCE AND BIOTECHNOLOGIES, USAMV a Banatului, Timisoara</t>
  </si>
  <si>
    <t>vol. 47</t>
  </si>
  <si>
    <t>no. 1</t>
  </si>
  <si>
    <t xml:space="preserve">ISSN print 1841 - 9364
ISSN online 2344 - 4576, </t>
  </si>
  <si>
    <t>300-305</t>
  </si>
  <si>
    <t>CABI Abstracts, CABI Full Text, Index Copernicus, Directory of Open Access Journals, Ulrich's Periodicals Directory, EBSCO</t>
  </si>
  <si>
    <t>http://spasb.ro/index.php/spasb/article/view/100</t>
  </si>
  <si>
    <t>ISSUES CONCERNING THE TYPOLOGY OF RURAL TOURISTIC PENSIONS FORM MARGINIMEA SIBIULUI, SIBIU COUNTY, ROMANIA</t>
  </si>
  <si>
    <t>273-278</t>
  </si>
  <si>
    <t>http://managementjournal.usamv.ro/pdf/vol14_4/art41.pdf</t>
  </si>
  <si>
    <t>PIG CARCASS CLASSIFICATION IN ROMANIA: A DISSECTION TRIAL FOR THE APPROVAL OF THE “FAT-O-MEAT’ER” AND OF THE “OPTIGRADE-PRO”EQUIPMENT</t>
  </si>
  <si>
    <t>99-106</t>
  </si>
  <si>
    <t>http://managementjournal.usamv.ro/pdf/vol14_4/art16.pdf</t>
  </si>
  <si>
    <t xml:space="preserve"> The buffalo- part of animal biodiversity in Romania and the importance for the bioeconomy,    </t>
  </si>
  <si>
    <t>International Multidisciplinary scientific geoconferences, Conference Proceedings, vol. I, Ecology &amp; Environmental protection, Bulgaria</t>
  </si>
  <si>
    <t>vol. I, Ecology &amp; Environmental protection</t>
  </si>
  <si>
    <t>ISSN:1314-2704, ISBN: 978-619-7105-17-9,</t>
  </si>
  <si>
    <t>DOI: 10.5593/SGEM2014/B51/S20.091</t>
  </si>
  <si>
    <t>665-672</t>
  </si>
  <si>
    <t>Scopus, EBSCO,Proquest, ISI WEB of knoledge</t>
  </si>
  <si>
    <t>http://sgem.org/sgemlib/spip.php?article4791</t>
  </si>
  <si>
    <t xml:space="preserve"> Issue  1</t>
  </si>
  <si>
    <t>http://managementjournal.usamv.ro/pdf/vol_14_4/cuprins.pdf</t>
  </si>
  <si>
    <t xml:space="preserve">Maria Gheorghe,
Maria Tanase 
</t>
  </si>
  <si>
    <t>International Journal of Agriculture Innovations and Research</t>
  </si>
  <si>
    <t>ISSN (Online) 2319-1473</t>
  </si>
  <si>
    <t>165-168</t>
  </si>
  <si>
    <t>CAB DIRECT, DOAJ, , Proquest, Google open acces, etc</t>
  </si>
  <si>
    <t>http://ijair.org/index.php?option=com_jresearch&amp;view=publication&amp;task=show&amp;id=291</t>
  </si>
  <si>
    <t>Research concerning physico-chemical and microbiological characteristics of quinoa, dried milk and oat bran youqurt</t>
  </si>
  <si>
    <t>Tiţa Mihaela-Adriana, Ovidiu Tiţa, Adriana Dabija, Alexandra Majdik</t>
  </si>
  <si>
    <t>Journal Food and Environment Safety</t>
  </si>
  <si>
    <t>vol.13</t>
  </si>
  <si>
    <t>2068-6609</t>
  </si>
  <si>
    <t>Index Copernicus, CAS, Journal Seek, Ulrichwe</t>
  </si>
  <si>
    <t>www.fia.usv.ro/fiajournal</t>
  </si>
  <si>
    <t xml:space="preserve">Optimizing the operation of maceration to obtain quality white wines </t>
  </si>
  <si>
    <t>Diana STEGĂRUŞ, Ecaterina LENGYEl, Daniela ŞANDRU, Dan MUTU, Ramona IANCU, Ovidiu TIŢA</t>
  </si>
  <si>
    <t>The Swot model and the role of these activities to the training of future specialist in expertise and qualitycontrol of milk and dairy products</t>
  </si>
  <si>
    <t>Mihaela Tiţa, Letiţia oprean, Ecaterina Lengyel, Ovidiu Tiţa</t>
  </si>
  <si>
    <t>Mangement of susteinable development</t>
  </si>
  <si>
    <t>vol.6</t>
  </si>
  <si>
    <t>2247-0222</t>
  </si>
  <si>
    <t>Ebsco, google Scholar, Index copernicus, J.gate</t>
  </si>
  <si>
    <t>www.cedc.ro</t>
  </si>
  <si>
    <t>Laboratory methods useful in the analysis of human breast milkes and milk poweeder samples</t>
  </si>
  <si>
    <t>Bogdan Neamţu, Ovidiu Tiţa, Mihai Neamţu, Mihaela Tiţa, Mirela Hila, Ionela Maniu, Luca Liviu Rus</t>
  </si>
  <si>
    <t>Acta Medica Tranislvania</t>
  </si>
  <si>
    <t>vol.II</t>
  </si>
  <si>
    <t>nr.3</t>
  </si>
  <si>
    <t>2285-7079</t>
  </si>
  <si>
    <t>61-64</t>
  </si>
  <si>
    <t>Ebsco, DRJI, DOAJ, Index Coprenicus, Ulrichs</t>
  </si>
  <si>
    <t>www.amtsibiu.ro</t>
  </si>
  <si>
    <t>Otto KETNEY, Tita OVIDIU, Anca TIFREA</t>
  </si>
  <si>
    <t>Acta Universitatis Cibiniensis, seria E, Food Technology</t>
  </si>
  <si>
    <t>vol.18</t>
  </si>
  <si>
    <t>nr.2</t>
  </si>
  <si>
    <t>2344-150x</t>
  </si>
  <si>
    <t>Cabi database, FSTA, Ebsco, CAS, Reed Elsevier India</t>
  </si>
  <si>
    <t>http://saiapm.ulbsibiu.ro/ACTA_E/!AUCFT.html</t>
  </si>
  <si>
    <t>Milk and dairy products labeling in Romania</t>
  </si>
  <si>
    <t>85-92</t>
  </si>
  <si>
    <t>Bogdan Neamţu, Ovidiu Tiţa, Mihai Neamţu, Mihaela Tiţa, Mirela Hila, Ionela Maniu</t>
  </si>
  <si>
    <t>Bogdan Neamtu, Ovidiu Tita, Mihai Neamtu, Felicia Gligor, Mihaela Tita, Sbarcea Claudiu, Rus Luca Liviu, Mirela Hila, Ionela Maniu</t>
  </si>
  <si>
    <t>International Journal of Science and Advanced Technology</t>
  </si>
  <si>
    <t>vol.4</t>
  </si>
  <si>
    <t>nr.8</t>
  </si>
  <si>
    <t>2221-8386</t>
  </si>
  <si>
    <t>Index Copernicus, Google scholar, DOAJ, Journal Seek, Ebsco</t>
  </si>
  <si>
    <t>www.ijsat.com</t>
  </si>
  <si>
    <t>The nutritional labeling of the dairy products in Romania, tendencies and perspective</t>
  </si>
  <si>
    <t>Ramona Iancu, Mihai Ognean, Mihaela-Adriana Tiţa</t>
  </si>
  <si>
    <t>vol.53</t>
  </si>
  <si>
    <t>Microbiological characteristics of the sheep and cow milk from Cristian farm, Romania</t>
  </si>
  <si>
    <t>Ionuţ Radu Popa, Mihaela Tiţa, Letiţia Oprean, Ramona Iancu, Ecaterina Lengyel, Adina Frum</t>
  </si>
  <si>
    <t>Vol.18</t>
  </si>
  <si>
    <t>Mihaela Tiţa, Letiţia Oprean, Ecaterina Lengyel, Ovidiu Tiţa</t>
  </si>
  <si>
    <t>vol.17</t>
  </si>
  <si>
    <t>The traceability study in the process of manufacturing the cheese with Romano hard paste</t>
  </si>
  <si>
    <t>Tita Mihaela-Adriana, Adriana-Ioana Cipariu</t>
  </si>
  <si>
    <r>
      <t xml:space="preserve">Iagăru Romulus </t>
    </r>
    <r>
      <rPr>
        <sz val="11"/>
        <color indexed="8"/>
        <rFont val="Arial"/>
        <family val="2"/>
      </rPr>
      <t>at Pompilica Iagăru</t>
    </r>
  </si>
  <si>
    <r>
      <t>Romulus Iagăru</t>
    </r>
    <r>
      <rPr>
        <sz val="11"/>
        <color indexed="8"/>
        <rFont val="Arial"/>
        <family val="2"/>
      </rPr>
      <t>, Pompilica Iagaru</t>
    </r>
  </si>
  <si>
    <t>Management , economic engineering in agriculture  and rural development</t>
  </si>
  <si>
    <t>Scientific Papers Series Management, Economic Engineering in Agriculture and Rural Development</t>
  </si>
  <si>
    <r>
      <t>IFIS – International Food Information Service</t>
    </r>
    <r>
      <rPr>
        <sz val="11"/>
        <color rgb="FF000000"/>
        <rFont val="Arial"/>
        <family val="2"/>
      </rPr>
      <t xml:space="preserve">; </t>
    </r>
    <r>
      <rPr>
        <u/>
        <sz val="11"/>
        <color indexed="8"/>
        <rFont val="Arial"/>
        <family val="2"/>
      </rPr>
      <t>CAS – Chemical Abstracts Service ( CAS ref; 163659)</t>
    </r>
    <r>
      <rPr>
        <sz val="11"/>
        <color rgb="FF000000"/>
        <rFont val="Arial"/>
        <family val="2"/>
      </rPr>
      <t>; Food Science Central – from the publishers of FSTA – Food Science and CABI ; Science and Engineering Journal Abbreviations; Index Copernicus­– Publishing Website Serials Cited Submission; European Virtual Institute for Speciation Analysis (EVISA);</t>
    </r>
  </si>
  <si>
    <r>
      <t>Grama B.G., Pavel B.P.</t>
    </r>
    <r>
      <rPr>
        <b/>
        <sz val="11"/>
        <rFont val="Arial"/>
        <family val="2"/>
      </rPr>
      <t>,</t>
    </r>
    <r>
      <rPr>
        <sz val="11"/>
        <rFont val="Arial"/>
        <family val="2"/>
      </rPr>
      <t xml:space="preserve"> Sand C., Pop M.R., Barbu C.H., </t>
    </r>
    <r>
      <rPr>
        <sz val="11"/>
        <color indexed="8"/>
        <rFont val="Arial"/>
        <family val="2"/>
      </rPr>
      <t> </t>
    </r>
  </si>
  <si>
    <r>
      <t xml:space="preserve">STUDIES AND RESEARCHES CONCERNING THE POSSIBILITY OF
USING HYDROGEN IN TURBO ENGINES </t>
    </r>
    <r>
      <rPr>
        <sz val="11"/>
        <color indexed="10"/>
        <rFont val="Arial"/>
        <family val="2"/>
      </rPr>
      <t xml:space="preserve">
</t>
    </r>
  </si>
  <si>
    <r>
      <t xml:space="preserve">Botanical and phytochemical studies on </t>
    </r>
    <r>
      <rPr>
        <i/>
        <sz val="11"/>
        <rFont val="Arial"/>
        <family val="2"/>
      </rPr>
      <t>Tanacetum vulgare L. from Transylvania</t>
    </r>
  </si>
  <si>
    <r>
      <t>Mironescu I.D.</t>
    </r>
    <r>
      <rPr>
        <sz val="11"/>
        <color indexed="8"/>
        <rFont val="Arial"/>
        <family val="2"/>
      </rPr>
      <t>, Vintan L.</t>
    </r>
  </si>
  <si>
    <r>
      <t xml:space="preserve">Ciudin, R., </t>
    </r>
    <r>
      <rPr>
        <b/>
        <sz val="11"/>
        <rFont val="Arial"/>
        <family val="2"/>
      </rPr>
      <t>Isarie, C</t>
    </r>
    <r>
      <rPr>
        <sz val="11"/>
        <rFont val="Arial"/>
        <family val="2"/>
      </rPr>
      <t>., Cioca, L., Petrescu, V., Nederita, V., Ranieri, E.</t>
    </r>
  </si>
  <si>
    <r>
      <t xml:space="preserve">Coman D., Vrinceanu N., </t>
    </r>
    <r>
      <rPr>
        <b/>
        <u/>
        <sz val="11"/>
        <color indexed="8"/>
        <rFont val="Arial"/>
        <family val="2"/>
      </rPr>
      <t>Oancea Simona</t>
    </r>
  </si>
  <si>
    <r>
      <t>Welding &amp; Material Testing</t>
    </r>
    <r>
      <rPr>
        <sz val="11"/>
        <color indexed="8"/>
        <rFont val="Arial"/>
        <family val="2"/>
      </rPr>
      <t xml:space="preserve"> </t>
    </r>
  </si>
  <si>
    <r>
      <t xml:space="preserve">Coman D., </t>
    </r>
    <r>
      <rPr>
        <b/>
        <u/>
        <sz val="11"/>
        <color indexed="8"/>
        <rFont val="Arial"/>
        <family val="2"/>
      </rPr>
      <t>Oancea Simona,</t>
    </r>
    <r>
      <rPr>
        <sz val="11"/>
        <color indexed="8"/>
        <rFont val="Arial"/>
        <family val="2"/>
      </rPr>
      <t xml:space="preserve"> Vrinceanu N., Florea M.</t>
    </r>
  </si>
  <si>
    <r>
      <t>Anca TULBURE, Mihai OGNEAN, Claudia-Felicia</t>
    </r>
    <r>
      <rPr>
        <vertAlign val="superscript"/>
        <sz val="11"/>
        <color indexed="8"/>
        <rFont val="Arial"/>
        <family val="2"/>
      </rPr>
      <t xml:space="preserve"> </t>
    </r>
    <r>
      <rPr>
        <sz val="11"/>
        <color indexed="8"/>
        <rFont val="Arial"/>
        <family val="2"/>
      </rPr>
      <t>OGNEAN, Ioan DANCIU</t>
    </r>
  </si>
  <si>
    <r>
      <t>Anca TULBURE, Mihai OGNEAN, Claudia-Felicia</t>
    </r>
    <r>
      <rPr>
        <vertAlign val="superscript"/>
        <sz val="11"/>
        <rFont val="Arial"/>
        <family val="2"/>
      </rPr>
      <t xml:space="preserve"> </t>
    </r>
    <r>
      <rPr>
        <sz val="11"/>
        <rFont val="Arial"/>
        <family val="2"/>
      </rPr>
      <t>OGNEAN, Ioan DANCIU</t>
    </r>
  </si>
  <si>
    <r>
      <t>IFIS – International Food Information Service</t>
    </r>
    <r>
      <rPr>
        <sz val="11"/>
        <rFont val="Arial"/>
        <family val="2"/>
      </rPr>
      <t xml:space="preserve">; </t>
    </r>
    <r>
      <rPr>
        <u/>
        <sz val="11"/>
        <rFont val="Arial"/>
        <family val="2"/>
      </rPr>
      <t>CAS – Chemical Abstracts Service ( CAS ref; 163659)</t>
    </r>
    <r>
      <rPr>
        <sz val="11"/>
        <rFont val="Arial"/>
        <family val="2"/>
      </rPr>
      <t>; Food Science Central – from the publishers of FSTA – Food Science and CABI ; Science and Engineering Journal Abbreviations; Index Copernicus­– Publishing Website Serials Cited Submission; European Virtual Institute for Speciation Analysis (EVISA);</t>
    </r>
  </si>
  <si>
    <r>
      <t xml:space="preserve">Lucica Brudiu, </t>
    </r>
    <r>
      <rPr>
        <b/>
        <sz val="11"/>
        <color indexed="8"/>
        <rFont val="Arial"/>
        <family val="2"/>
      </rPr>
      <t>Mariana-Liliana Păcală</t>
    </r>
    <r>
      <rPr>
        <sz val="11"/>
        <color indexed="8"/>
        <rFont val="Arial"/>
        <family val="2"/>
      </rPr>
      <t>, Constantin Militaru</t>
    </r>
  </si>
  <si>
    <r>
      <t>Stanciu Mirela</t>
    </r>
    <r>
      <rPr>
        <sz val="11"/>
        <rFont val="Arial"/>
        <family val="2"/>
      </rPr>
      <t>, 
Tănase Maria, Găureanu Monica</t>
    </r>
  </si>
  <si>
    <r>
      <t xml:space="preserve">Monica  GĂUREANU, </t>
    </r>
    <r>
      <rPr>
        <b/>
        <sz val="11"/>
        <rFont val="Arial"/>
        <family val="2"/>
      </rPr>
      <t>Mirela  STANCIU</t>
    </r>
    <r>
      <rPr>
        <sz val="11"/>
        <rFont val="Arial"/>
        <family val="2"/>
      </rPr>
      <t>, M.LABĂ</t>
    </r>
  </si>
  <si>
    <r>
      <t xml:space="preserve">Livia Vidu, Cristiana Diaconescu, Alina Udroiu, V. Bacila, Dana Popa, R. Popa, </t>
    </r>
    <r>
      <rPr>
        <b/>
        <sz val="11"/>
        <rFont val="Arial"/>
        <family val="2"/>
      </rPr>
      <t>Mirela Stanciu</t>
    </r>
  </si>
  <si>
    <r>
      <t xml:space="preserve">Stanciu Mirela, Dumitru Mariana, </t>
    </r>
    <r>
      <rPr>
        <b/>
        <sz val="11"/>
        <rFont val="Arial"/>
        <family val="2"/>
      </rPr>
      <t>Tanase Maria</t>
    </r>
  </si>
  <si>
    <r>
      <t xml:space="preserve">Ecosystems and the Biodiversity relation with the mountain natural rural </t>
    </r>
    <r>
      <rPr>
        <b/>
        <sz val="11"/>
        <color indexed="8"/>
        <rFont val="Arial"/>
        <family val="2"/>
      </rPr>
      <t>habitat</t>
    </r>
  </si>
  <si>
    <t>Iagăru Romulus, Cristina Anttila and Pompilica Iagăru</t>
  </si>
  <si>
    <t>Romulus Iagăru, Pompilica Iagaru</t>
  </si>
  <si>
    <r>
      <t xml:space="preserve">Lucica BRUDIU, </t>
    </r>
    <r>
      <rPr>
        <sz val="11"/>
        <color indexed="8"/>
        <rFont val="Arial"/>
        <family val="2"/>
      </rPr>
      <t>Mariana-Liliana PǍCALǍ, Constantin MILITARU</t>
    </r>
  </si>
  <si>
    <t>Phytopharmaceuticals market research – from herbal medicine to modern phytotherapy</t>
  </si>
  <si>
    <t>LAP Lambert Academic Publishing</t>
  </si>
  <si>
    <t>978-3-659-52810-1</t>
  </si>
  <si>
    <t xml:space="preserve">https://www.lap-publishing.com/catalog/details/store/hu/book/978-3-659-52810-1/phytopharmaceuticals-market-research?search=silicon%20world%20psychological </t>
  </si>
  <si>
    <t>110 (format A4)</t>
  </si>
  <si>
    <t>Optimizing the technology for obtaining the cottage cheese</t>
  </si>
  <si>
    <t>Tita Mihaela Adriana,Ungureanu Nicoleta, Tita ovidiu</t>
  </si>
  <si>
    <t>ISBN: 978-3-659-48204-5</t>
  </si>
  <si>
    <r>
      <t>Stoia Mihaela</t>
    </r>
    <r>
      <rPr>
        <b/>
        <sz val="11"/>
        <color indexed="8"/>
        <rFont val="Arial"/>
        <family val="2"/>
      </rPr>
      <t xml:space="preserve">, </t>
    </r>
    <r>
      <rPr>
        <b/>
        <u/>
        <sz val="11"/>
        <color indexed="8"/>
        <rFont val="Arial"/>
        <family val="2"/>
      </rPr>
      <t>Oancea Simona</t>
    </r>
  </si>
  <si>
    <t>LAP Lambert Academic Publishing, Saarsbrücken,  Germania</t>
  </si>
  <si>
    <t>Studiu naţional privind introducerea modelului de educaţie în şcoli cu animale vii în România /Baseline Study regarding the implementation of Biodiversity Education using Living Animals in Schools in Romania</t>
  </si>
  <si>
    <t>Antofie Maria Mihaela, Sava Camelia., Mara Daniel, Gheoca Voichita.</t>
  </si>
  <si>
    <t xml:space="preserve">Aria protejată Dumbrăviţa-Rotbav-Măgura Codlei </t>
  </si>
  <si>
    <t>Oliviu Grigore, Dan Traian Ionescu, Maria Mihaela Antofie</t>
  </si>
  <si>
    <t>Editura Univ. Buc. Ars Docendi</t>
  </si>
  <si>
    <t>978-973-558-738-3</t>
  </si>
  <si>
    <t>Ariile protejate Pădurea Bogata şi Pădurea Bogăţii: ghid tematic pentru elevi</t>
  </si>
  <si>
    <t xml:space="preserve"> Pop, Oliviu Grigore, Dan Traian Ionescu, Maria Mihaela Antofie</t>
  </si>
  <si>
    <t>978-973-558-740-6</t>
  </si>
  <si>
    <t>Pedologie-Îndrumar de lucrări practice</t>
  </si>
  <si>
    <t>BRATU, I.,A.</t>
  </si>
  <si>
    <t>ed. Universității ”Lucian Blaga” Sibiu</t>
  </si>
  <si>
    <t>978-606-12-0827-2</t>
  </si>
  <si>
    <t>Ambalarea produselor alimentare</t>
  </si>
  <si>
    <t>Căpățână Ciprian</t>
  </si>
  <si>
    <t>Universitații Lucian Blaga din Sibiu</t>
  </si>
  <si>
    <t>973-651-083-2</t>
  </si>
  <si>
    <t>2014 (reeditare 2000)</t>
  </si>
  <si>
    <t>Chimie fizica si coloidala</t>
  </si>
  <si>
    <t>Cretu C.M.</t>
  </si>
  <si>
    <t>978-606-12-0902-6</t>
  </si>
  <si>
    <t>Gastronomie și gastrotehnie</t>
  </si>
  <si>
    <t>Cristina Anca Danciu</t>
  </si>
  <si>
    <t>978-606-12-0814-2</t>
  </si>
  <si>
    <t>Tehnici enzimatice in procesarea moderna a alimentelor</t>
  </si>
  <si>
    <t>DARIE Neli</t>
  </si>
  <si>
    <t>Universitatii "Lucian Blaga", Sibiu</t>
  </si>
  <si>
    <t>978-606-12-0925-5</t>
  </si>
  <si>
    <t>Elemente de inginerie şi management în industria cărnii</t>
  </si>
  <si>
    <t>Drăghici Olga</t>
  </si>
  <si>
    <t>Ed. Univ. "L Blaga" din Sibiu</t>
  </si>
  <si>
    <t>978-606-12-0452-6</t>
  </si>
  <si>
    <t xml:space="preserve">Tehnici şi metode de îmbunătăţire a calităţilor biotehnologice ale drojdiilor de panificaţie
</t>
  </si>
  <si>
    <t>Gaspar Eniko</t>
  </si>
  <si>
    <t>Editura Universităţii „ Lucian Blaga” din Sibiu, Ediţia a II.a</t>
  </si>
  <si>
    <t>978-606-12-0957-6</t>
  </si>
  <si>
    <t>Chimie gerală şi anorganică</t>
  </si>
  <si>
    <t>Cecilia Georgescu, Adriana Bîrcă, Nina Myachikova</t>
  </si>
  <si>
    <t>Ed. Universităţii "Lucian Blaga" din Sibiu</t>
  </si>
  <si>
    <t>978-606-12-0878-4</t>
  </si>
  <si>
    <t xml:space="preserve"> Controlul calității produselor alimentare de bază prin analize de laborator.</t>
  </si>
  <si>
    <t>Iancu Maria Lidia</t>
  </si>
  <si>
    <t>Editura Universității ”Lucian Blaga” din Sibiu</t>
  </si>
  <si>
    <t>ISBN: 978-606-12-0686-5</t>
  </si>
  <si>
    <t xml:space="preserve"> 106, format A4</t>
  </si>
  <si>
    <t xml:space="preserve">Bioingineria amidonului. Vol I. Amidonul. Enzimele amilolitice și modul lor de acțiune. Bioconversia amidonului la siropuri de glucoză și maltoză </t>
  </si>
  <si>
    <t>Ed. Univ. Lucian Blaga Sibiu</t>
  </si>
  <si>
    <t>978-606-12-0807-4 978-606-12-0808-1</t>
  </si>
  <si>
    <t>Mironescu  M.,  Mironescu  I.D.</t>
  </si>
  <si>
    <t>Controlul populațiilor de dăunători</t>
  </si>
  <si>
    <t>ISBN 978-606-12-0803-6</t>
  </si>
  <si>
    <t>Analiza chimica cantitativaMoise Maria Ioana</t>
  </si>
  <si>
    <t>Universitatii Lucian Blaga din Sibiu2014</t>
  </si>
  <si>
    <t>ISBN 978-606-12-0802-9543</t>
  </si>
  <si>
    <t>Produse de panificație și produse făinase în alimentația publică</t>
  </si>
  <si>
    <t>   Ognean Mihai, Ognean Claudia-Felicia</t>
  </si>
  <si>
    <t>Ed. Univ. ”Lucian Blaga” din Sibiu,</t>
  </si>
  <si>
    <t>ISBN 978-606-12-0884-5</t>
  </si>
  <si>
    <t>Letitia Oprean</t>
  </si>
  <si>
    <t>Ed. Universitatii Lucian Blaga din Sibiu</t>
  </si>
  <si>
    <t>978-606-12-0740-4/978-606-12-0741-1</t>
  </si>
  <si>
    <t>Cuscuta - studiu monografic</t>
  </si>
  <si>
    <t>MariaTanase</t>
  </si>
  <si>
    <t>978-606-12-0853-1</t>
  </si>
  <si>
    <t>Studiul metodic privind predarea capitolului "Determinarea calităţii laptelui necesar obţinerii produselor lactate de tip desert"</t>
  </si>
  <si>
    <t>Tita Mihaela Adriana, Calcan Mădălina</t>
  </si>
  <si>
    <t>Editura Universităţii " Lucian Blaga" din Sibiu</t>
  </si>
  <si>
    <t>ISBN: 978-606-12-0914-9</t>
  </si>
  <si>
    <t>Chimie anorganică-îndrumător de lucrări practice</t>
  </si>
  <si>
    <t>Turtureanu Adrian</t>
  </si>
  <si>
    <t>ISBN 978-606-12-0641-4</t>
  </si>
  <si>
    <t>Drojdii industriale vol.1</t>
  </si>
  <si>
    <t xml:space="preserve">Antonie Iuliana </t>
  </si>
  <si>
    <t>Universității ”Lucian Blaga” din Sibiu</t>
  </si>
  <si>
    <t>ISBN 978-606-12-0896-8</t>
  </si>
  <si>
    <t>18-36</t>
  </si>
  <si>
    <t>Antonie Iuliana, Manole T.</t>
  </si>
  <si>
    <t>Editura Tehnopress Iași</t>
  </si>
  <si>
    <t>ISBN 978-606-687-086-3</t>
  </si>
  <si>
    <t>167- 177</t>
  </si>
  <si>
    <t>Editura Universitatii "L. Blaga"</t>
  </si>
  <si>
    <t xml:space="preserve"> ISBN 978-606-12-0896-8</t>
  </si>
  <si>
    <t xml:space="preserve">dec. </t>
  </si>
  <si>
    <t>Studiu naţional privind introducerea modelului de educaţie în şcoli cu animale vii în România /Baseline Study regarding the implementation of Biodiversity Education using Living Animals in Schools in Romania, 203 p Capitol: Proiectul ELENA sprijină implementarea Convenţiei privind diversitatea biologică 33-65</t>
  </si>
  <si>
    <t>Mentorat educațional al persoanelor cu dizabilități / Capitolul 4 - Autismul</t>
  </si>
  <si>
    <t>Daniel Mara (coordonator) / Cristina Anca Danciu</t>
  </si>
  <si>
    <t>34 pag. (de la p.138-la p.172)</t>
  </si>
  <si>
    <t>Agricultura ecologică și dezvoltarea durabilă  (cap. 1 - Politica Agricolă Comună 2014-2020), Tănase Maria, Sava Camelia …</t>
  </si>
  <si>
    <t xml:space="preserve"> Iagăru Pompilica</t>
  </si>
  <si>
    <t>978-606-12-0680-3</t>
  </si>
  <si>
    <t>11pag/cap 1</t>
  </si>
  <si>
    <t>Agricultura ecologică și dezvoltarea durabilă  (cap. 4 - Managementul dezvoltării durabile a pajiștilor), Tănase Maria, Sava Camelia …</t>
  </si>
  <si>
    <t>Iagăru Pompilica</t>
  </si>
  <si>
    <t>16pag/cap 4</t>
  </si>
  <si>
    <t>Microbiologie alimentară , cap.2, 3</t>
  </si>
  <si>
    <t>Oprean, L., Iancu, R., Lengyel, E.,</t>
  </si>
  <si>
    <t>ULB SIBIU</t>
  </si>
  <si>
    <t>978-606-12-0657-5</t>
  </si>
  <si>
    <t>9-30/31-40/84-103</t>
  </si>
  <si>
    <t>III</t>
  </si>
  <si>
    <t>Microbiologie alimentară : îndrumar de laborator, cap.3, 4</t>
  </si>
  <si>
    <t>978-606-12-0658-2</t>
  </si>
  <si>
    <t>12-33/34-47</t>
  </si>
  <si>
    <t xml:space="preserve"> Agricultura ecologică şi dezvoltarea durabilă Aut.Tănase Maria,
Sava Sand Camelia, Stanciu Mirela/Cap. Deseuri agrozootehnice</t>
  </si>
  <si>
    <t>Moise cristina</t>
  </si>
  <si>
    <t>ISBN 978-606-12-0680-3</t>
  </si>
  <si>
    <t>132-142</t>
  </si>
  <si>
    <t>Agricultura ecologică și dezvoltarea durabilă/Controlul si certificarea produselor ecologice</t>
  </si>
  <si>
    <t>105-117</t>
  </si>
  <si>
    <t>978-606-12-0740-4/978-606-12-0741-2</t>
  </si>
  <si>
    <t>pag. 1 - 58</t>
  </si>
  <si>
    <t>Valoarea și importanța arborilor veterani, Particularitățile evidenței contabile în domeniul silvic</t>
  </si>
  <si>
    <t>978-606-12-0896-8</t>
  </si>
  <si>
    <t>Modelarea, simularea si conducerea avansată a bioproceselor fermentative, volumul I, cap. 5 Modelarea şi conducerea automată a proceselor fermentative – stadiul cunoaşterii în domeniu</t>
  </si>
  <si>
    <t>Anca Șipoş</t>
  </si>
  <si>
    <t>Editura Universităţii “Lucian Blaga” din Sibiu</t>
  </si>
  <si>
    <t>ISBN 978-973-739-949-6,  ISBN 978-973-739-950-2</t>
  </si>
  <si>
    <t>Modelarea, simularea si conducerea avansată a bioproceselor fermentative, volumul II, cap. 1 Modelarea procesului de fermentaţie alcoolică</t>
  </si>
  <si>
    <t>ISBN 978-973-739-949-6; ISBN 978-606-12-0668-1</t>
  </si>
  <si>
    <t xml:space="preserve">Modelarea, simularea si conducerea avansată a bioproceselor fermentative, volumul II, cap. 3 Estimarea stării procesului de fermentaţie alcoolică şi reglarea temperaturii mediului de cultură  </t>
  </si>
  <si>
    <t>Modelarea, simularea si conducerea avansată a bioproceselor fermentative, volumul II, cap. 4 Conducerea avansată a procesului de fermentaţie alcoolică</t>
  </si>
  <si>
    <t>Modelarea, simularea si conducerea avansată a bioproceselor fermentative, volumul II, Anexa 1 Programele realizate în mediul de programare MATLAB pentru capitolul 1, Anexa 2 Programele realizate în mediul de programare MATLAB pentru capitolul 3, Anexa 3 Programul realizat în mediul de control şi achiziţie de date NEPTUNE pentru capitolul 4</t>
  </si>
  <si>
    <t xml:space="preserve">Contribuţii la conturarea unui model românesc de management.Cap. 30 Managementul turismului în România. Subcapitolele 30.5; 30.7.1-30.7.4;  </t>
  </si>
  <si>
    <t>Nicula V., Dumitrescu L., Spânu Simona, Cernat E.</t>
  </si>
  <si>
    <t>Cartea ”Agricultura ecologică și dezvoltarea durabilă”,  capitol ”Noi orientări privind confortul animalelor din fermele de exploatare. Bunăstarea bovinelor”.</t>
  </si>
  <si>
    <t>Stanciu Mirela</t>
  </si>
  <si>
    <t>Ed. Universității ”Lucian Blaga” din Sibiu</t>
  </si>
  <si>
    <t>Cartea: Valoarea și importanța arborilor veterani, Blaj Robert, coordonator,  capitol:”Arborii veterani-parte integrantă a turismului durabil”</t>
  </si>
  <si>
    <t>Cartea ”Agricultura ecologică și dezvoltarea durabilă”,  capitol ”Agricultura ecologica pentru o viata mai sanatoasa”.</t>
  </si>
  <si>
    <t>Tanase Maria</t>
  </si>
  <si>
    <t xml:space="preserve">Drojdii industriale vol.2, cap. 1, 2 , 3, 4, 5 </t>
  </si>
  <si>
    <t>”Valorificarea și importanța arborilor veterani” capitolul: ”Entomofauna ecosistemului forestier și importanța ei economică”</t>
  </si>
  <si>
    <t xml:space="preserve"> "Turismul rural romanesc în contextul dezvoltarii durabile. Actualitate și perspective", capitolul "Agrotourism – from theory to practice a huge long term potential for sustainable agriculture development of Romania (I)"</t>
  </si>
  <si>
    <t xml:space="preserve"> Valoarea și importanța arborilor veterani, capitol: "Arborii veterani  concept și management" </t>
  </si>
  <si>
    <t>Valoarea și importanța arborilor veterani, Blaj Robert, coordonator,  capitol:”Sequoia – veteranii din lumea arborilor”</t>
  </si>
  <si>
    <t>Antofie Maria Mihaela</t>
  </si>
  <si>
    <t>AntofieMM (2002) Study of factors involved in morphogenetic potential
expression of some in vitro cultured ornamental plant species Ph.D.,
Thesis Bucharest University. Romania</t>
  </si>
  <si>
    <t>Sridevi, Vaddadi, and Parvatam Giridhar. "Establishment of somaclonal variants of Robusta coffee with reduced levels of cafestol and kahweol." In Vitro Cellular &amp; Developmental Biology-Plant (2014): 1-9.</t>
  </si>
  <si>
    <t>ISI Thomson http://download.springer.com/static/pdf/724/art%253A10.1007%252Fs11627-014-9613-5.pdf?auth66=1422120226_5da0df2a975abf295d6481eceb291b80&amp;ext=.pdf</t>
  </si>
  <si>
    <t>Antofie MM., Sand C., Pop M., Iagaru P., Ciortea G</t>
  </si>
  <si>
    <t>Data sheet model for developing a Red List regarding crop landraces in Romania. ANNALS. FOOD SCIENCE AND TECHNOLOGY, 11(1), 45-49.</t>
  </si>
  <si>
    <t>FAO Conferinta CGFAR 2014, document informal pentru Parti CGFAR-15/15/Inf.23, pagina 30</t>
  </si>
  <si>
    <t>FAO http://www.fao.org/3/a-mm564e.pdf</t>
  </si>
  <si>
    <t>Antofie MM</t>
  </si>
  <si>
    <t>The Red List of Crop Varieties for Romania - Lista Roşie a varietăţilor plantelor de cultură din România, Publishing House Lucian Blaga Univresity from Sibiu, 290 pp</t>
  </si>
  <si>
    <t>Gurib-Fakim, A. (Ed.). (2014). Novel plant bioresources: applications in food, medicine and cosmetics. John Wiley &amp; Sons.Chapter M.E. Dulloo, D. Hunter and D. Leaman Plant Diversity in Addressing Food, Nutrition and Medicinal Needs (pages 1–21)</t>
  </si>
  <si>
    <t>http://onlinelibrary.wiley.com/book/10.1002/9781118460566</t>
  </si>
  <si>
    <t xml:space="preserve">Antofie M, Constantinovici D, Pop M, Iagăru P, Sand, C, Ciortea G, </t>
  </si>
  <si>
    <t>Theoretical methodology for assessing the status of conservation of crop landraces in Romania. Analele Universităţii din Oradea - Fascicula Biologie, 17(2), 313-317, 2010.</t>
  </si>
  <si>
    <t xml:space="preserve"> http://www.studiauniversitatis.ro/pdf/24-2014/24-1-2014/Grama-143-145.pdf</t>
  </si>
  <si>
    <t>http://www.studiauniversitatis.ro/vol-24-supp-1-2014.html</t>
  </si>
  <si>
    <t xml:space="preserve">Pop M.R., Sand C., Bobit D., Antofie M.-M., Barbu H., Pavel P.B., Muntean L., Savatti M., </t>
  </si>
  <si>
    <t>Studies concerning the production of volatile oil, rhizomes and roots, to different genotypes of Valeriana officinalis L. Analele Universităti din Oradea-Facicula Biologie, 2010; XVII(2): 332-335</t>
  </si>
  <si>
    <t>Nurzynska-Wierdak, Renata. "BIOLOGICAL ACTIVE COMPOUNDS FROM ROOTS OF VALERIANA OFFICINALIS L. CULTIVATED IN SOUTH-EASTERN REGION OF POLAND." FARMACIA 62.4 (2014): 683-692.</t>
  </si>
  <si>
    <t>http://www.revistafarmacia.ro/ Scopus, ISI Thomson</t>
  </si>
  <si>
    <t>Antofie Mihaela</t>
  </si>
  <si>
    <t xml:space="preserve"> Lista roșie a varităților plantelor de cultură din România, 2011, Editura Universității ”Lucian Blaga” din Sibiu</t>
  </si>
  <si>
    <t>STANCIU, M., BLAJ, R., &amp; DUMITRU, M. (2014). Promoting Natura 2000 network benefits for local communities by practicing ecotourism and agrotourism. Scientific Papers Series-Management, Economic Engineering in Agriculture and Rural Development, 14(1), 349-356.</t>
  </si>
  <si>
    <t>http://managementjournal.usamv.ro/index.php/aboutus/indexing</t>
  </si>
  <si>
    <t>Manole T., Ionescu-Malancus I., Antonie I., Rebega L.C.</t>
  </si>
  <si>
    <t>New contribution concerning the mass rearing of Tanymecus dilaticollis Gyll (Coleoptera:Curculionidae) under controlled conditions. Scientific Papers, Series Management, Economic Engineering in Agriculture and Rural Development, vol. 13, nr. 4, pg. 195-200, 2013</t>
  </si>
  <si>
    <t xml:space="preserve">Emil Georgescu, Lidia Cană, Luxiţa Râşnoveanu,Testing effectiveness of the maize seeds treatment concerning maize leaf weevil (Tanymecus Dilaticollis Gyll) control, in laboratory conditions, Lucrări Ştiinţifice – vol. 57 (2) 2014, seria Agronomie, Print ISSN: 1454-7414, Electronic ISSN: 2069-6727, 2014
</t>
  </si>
  <si>
    <t xml:space="preserve">http://www.revagrois.ro/volum/Vol-57-2-2014.pdf </t>
  </si>
  <si>
    <t>The economic importance of the epigeal fauna in the corn agricultural ecosystem in Ocna Sibiu (Sibiu County) in 2012, Scientific Papers Series management, Economic Engineering in Agriculture and Rural Development, vol. 13 (4): 25-30, 2013, Print ISSN 2284-7995, E-ISSN 2285-3952.</t>
  </si>
  <si>
    <t>Simtion Daniela, Green prices – a reflection of environmetal protection, in: Scientific Papers Series Management, Economic Engineering in Agriculture and Rural Development ,Vol. 14, Issue 3, PRINT ISSN 2284-7995, E-ISSN 2285-3952, septembrie, 2014</t>
  </si>
  <si>
    <t>http://www.managementjournal.usamv.ro/pdf/vol_14/Volume_14_3_2014.pdf#page=318</t>
  </si>
  <si>
    <t>”Pajiştile naturale – un nou model pentru agricultura durabilă şi agroturism în zonele montane”, Editura Universității ”Lucian Blaga” din Sibiu, 978-606-12-0639-1, p. 133-148, 2013.</t>
  </si>
  <si>
    <t>Blaj Robert, Study concerning forest ecologic reconstruction on degraded land in Range Ocolul Silvic “Valea Cibinului”, Saliste, Romania, Scientific Papers Series Management, Economic Engineering in Agriculture and Rural Development Vol. 14, Issue 4, 2014 PRINT ISSN 2284-7995, E-ISSN 2285-3952, decembrie, 2014</t>
  </si>
  <si>
    <t xml:space="preserve"> Miscanthus sinesis gigantheus’ cultivated on soils polluted with heavy metals-a valuable replacement for coal,  Grren Remediation Conference, Amherst, 2010</t>
  </si>
  <si>
    <t>Valentina Pidlisnyukab, Tetyana Stefanovskac, Edwin E. Lewisd, Larry E. Ericksone &amp; Lawrence C. Davis,Miscanthus as a Productive Biofuel Crop for Phytoremediation, Critical Reviews in Plant Sciences, Volume 33, Issue 1, 2014</t>
  </si>
  <si>
    <t>http://www.tandfonline.com/doi/abs/10.1080/07352689.2014.847616#.VLFy6dKsVyU</t>
  </si>
  <si>
    <t xml:space="preserve"> Miscanthus sinesis gigantheus’ behaviour on soil polluted with heavy metals, Metal Elements in Environment, Medicine and Biology, Tome IX, Cluj University Press, „Babes-Bolyai” University, Cluj-Napoca, 2009 </t>
  </si>
  <si>
    <t>Aided phytostabilisation using Miscanthus sinensis x giganteus on trace element-contaminated soils, Science of the Total Environment (STOTEN), Volumes 479–480, 1 May 2014, Pages 125–131</t>
  </si>
  <si>
    <t>Jie Zhanga, Shiyong Yanga, Yongjie Huanga &amp; Shoubiao Zhoub*, The Tolerance and Accumulation of Miscanthus sacchariflorus (Maxim.) Benth., an Energy Plant Species, to Cadmium, International Journal of Phytoremediation</t>
  </si>
  <si>
    <t>http://www.tandfonline.com/doi/abs/10.1080/15226514.2014.922925#.VLF1a9KsVyU</t>
  </si>
  <si>
    <t>Possibilities of Influencing the Biosynthesis and Accumulation of the Active Principles in Chrysanthemum balsamita L Specie</t>
  </si>
  <si>
    <t>Current Science International, 3(1): 7-14, 2014 ISSN: 2077-4435 Effect of Various Levels of Organic Fertilizer and Humic Acid on the Growth and Roots Quality of Turnip Plants (Brassica rapa). Aisha, H. Ali, M.R. Shafeek, Mahmoud, R. Asmaa and M. El- Desuki</t>
  </si>
  <si>
    <t>Aurélie Pelfrêne &amp; Andrea Kleckerová &amp; Bertrand Pourrut &amp; Florien Nsanganwimana &amp; Francis Douay &amp; Christophe Waterlot,Effect of Miscanthus cultivation on metal fractionation and human bioaccessibility in metal-contaminated soils: comparison between greenhouse and field experiments, Environ Sci Pollut Res</t>
  </si>
  <si>
    <t>file:///C:/Users/PXP/Desktop/citari%202014/Pelfrene%20et%20al.%202014b.pdf</t>
  </si>
  <si>
    <t xml:space="preserve"> Saccharification of lignocellulose - with reference to Miscanthus - using different cellulases, ROMANIAN BIOTECHNOLOGICAL LETTERS Vol. 15, No. 4, 2010, pp. 5498-5504</t>
  </si>
  <si>
    <t>Dobre, Paul; Nicolae, Farcas; Matei, Florentina Main factors affecting biogas production - an overview ROMANIAN BIOTECHNOLOGICAL LETTERS  Volume: 19   Issue: 3   Pages: 9283-9296   Published: JUN-JUL 2014</t>
  </si>
  <si>
    <t>google scholar</t>
  </si>
  <si>
    <t> Auxenfans, Thomas; Buchoux, Sebastien; Husson, Eric; et al Efficient enzymatic saccharification of Miscanthus: Energy-saving by combining dilute acid and ionic liquid pretreatmentsBIOMASS &amp; BIOENERGY  Volume: 62   Pages: 82-92   Published: MAR 2014</t>
  </si>
  <si>
    <t>Florien Nsanganwimanaa, Bertrand Pourruta, Michel Menchb, Francis Douaya, Suitability of Miscanthus species for managing inorganic and organic contaminated land and restoring ecosystem services. A review,Journal of Environmental Management, Volume 143, 1 October 2014, Pages 123–134</t>
  </si>
  <si>
    <t>http://www.sciencedirect.com/science/article/pii/S0301479714002163</t>
  </si>
  <si>
    <t xml:space="preserve"> Studies concerning the production of volatile oil, rhizomes and roots, to different genotypes of Valeriana officinalis L., Analele Universităţii din Oradea - Fascicula Biologie, Tom. XVII, Issue: 2, 2010, pp. 64-68,  Index Copernicus, ISSN: 1224-5119</t>
  </si>
  <si>
    <t>RENATA NURZYŃSKA-WIERDAK,BIOLOGICAL ACTIVE COMPOUNDS FROM ROOTS OF VALERIANA OFFICINALIS L. CULTIVATED IN SOUTH-EASTERN REGION OF POLAND, FARMACIA, 2014, Vol. 62, 4</t>
  </si>
  <si>
    <t>http://www.revistafarmacia.ro/201404/art-07-Nurzynska%20683-692.pdf</t>
  </si>
  <si>
    <t xml:space="preserve">REDUCED UPTAKE OF Cd AND Pb BY Miscanthus sinensis x giganteus CULTIVATED ON POLLUTED SOIL AND ITS USE AS BIOFUEL, Environmental Engineering and Management Journal February 2013, Vol.12, No. 2, 233-236 </t>
  </si>
  <si>
    <t>Microwave-Assisted Digestion Procedures for Total Lead and
Cadmium Content Determination in Copºa Micã Soils, Rev. Chim. (Bucharest), 64, no. 1, 2013, p. 22</t>
  </si>
  <si>
    <t>L Agoroaei, N Bibire, M Apostu, M Strugaru, Content of Heavy Metals in Tobacco of Commonly Smoked Cigarettes in Romania, REV. CHIM. (Bucharest) ♦ 65♦ No. 9 ♦ 2014</t>
  </si>
  <si>
    <t>http://www.revistadechimie.ro/pdf/AGOROAEI%20L.pdf</t>
  </si>
  <si>
    <t>Blaj Robert, Marginean Mariana, Stanciu Mirela</t>
  </si>
  <si>
    <t>Apects regarding to ecological reconstruction at Copşa Mică, Sibiu County, "Research Journal of Agricultural Science", 2009, http://www.cabdirect.org/search.html?q=do%3A%22Research+Journal+of+Agricultural+Science%22</t>
  </si>
  <si>
    <t>Iosif Vorovencii, A change vector analysis technique for monitoring land cover changes in Copsa Mica, Romania, in the period 1985–2011, Environmental Monitoring and Assessment,  September 2014, Volume 186, Issue 9, pp 5951-5968, ISSN: 0167-6369 (Print) 1573-2959 (Online),</t>
  </si>
  <si>
    <t>http://link.springer.com/article/10.1007/s10661-014-3831-5</t>
  </si>
  <si>
    <t>"Sea-buckthorn: a species with a variety of uses, especially in land reclamation." Dendrobiology 72 (2014).</t>
  </si>
  <si>
    <t>http://www.cabdirect.org/search.html?q=do%3A%22Research+Journal+of+Agricultural+Science%22</t>
  </si>
  <si>
    <t>Silvoturismul sibian, Arii Naturale protejate din Județul Sibiu, pag. 35-38, Ed. Constant, Sibiu, 2005;</t>
  </si>
  <si>
    <t>"Entomofauna ecosistemului forestier și importanța ei economică", capitol in cartea "Valoarea si importanta arborilor veterani", Editura Universitatii L. Blaga din Sibiu, ISBN ISBN 978-606-12-0896-8, p. 15-32, 2014,  decembrie</t>
  </si>
  <si>
    <t>Iuliana Bratu, Cecilia Georgescu</t>
  </si>
  <si>
    <t>Chemical contamination of bee honey - identifying sensor of environment pollution, Journal of central European Agriculture, vol. 6, no.1, aprilie, 2005, p.95-98</t>
  </si>
  <si>
    <t>S.Z. Hussein, K.M. Yusoff, S. Makpol, Y.A. Mohd Yusof, Does gamma irradiation affect physicochemical properties of honey, Clin Ter 2014; 165 (2):e125-133. doi: 10.7471/CT.2014.1695</t>
  </si>
  <si>
    <t>http://scholar.google.ro/scholar?as_ylo=2014&amp;hl=ro&amp;as_sdt=2005&amp;sciodt=0,5&amp;cites=249060538698080576&amp;scipsc=</t>
  </si>
  <si>
    <t>B Pasquini, M Goodarzi, S Orlandini… -, Geographical characterisation of honeys according to their mineral content and antioxidant activity using a chemometric approach …nternational Journal of Food Science &amp; Technology
Volume 49, Issue 5, pages 1351–1359, May 2014</t>
  </si>
  <si>
    <t>http://onlinelibrary.wiley.com/doi/10.1111/ijfs.12436/abstract?deniedAccessCustomisedMessage=&amp;userIsAuthenticated=false</t>
  </si>
  <si>
    <t>AS Alqarni, AA Owayss, AA Mahmoud…, Mineral content and physical properties of local and imported honeys in Saudi Arabia -Journal of Saudi Chemical Society
Volume 18, Issue 5, November 2014, Pages 618–625</t>
  </si>
  <si>
    <t>http://www.sciencedirect.com/science/article/pii/S1319610312001767</t>
  </si>
  <si>
    <t>N Czipa, D Andrási, B Kovács, Determination of essential and toxic elements in Hungarian honeys - Food Chemistry
Volume 175, 15 May 2015, Pages 536–542</t>
  </si>
  <si>
    <t>http://www.sciencedirect.com/science/article/pii/S0308814614019207</t>
  </si>
  <si>
    <t>N Bilandžić, M Gačić, M Đokić, M Sedak…Major and trace elements levels in multifloral and unifloral honeys in Croatia -Journal of Food Composition and Analysis
Volume 33, Issue 2, March 2014, Pages 132–138</t>
  </si>
  <si>
    <t>http://www.sciencedirect.com/science/article/pii/S0889157514000039</t>
  </si>
  <si>
    <t>A Shah, F Sikandar, I Ullah, SUD Khan…Spectrophotometric Determination of Trace Elements in various Honey Samples, Collected from different Environments - Journal of Food and Nutrition Research, 2014, Vol. 2, No. 9, 532-538</t>
  </si>
  <si>
    <t>http://pubs.sciepub.com/jfnr/2/9/1/</t>
  </si>
  <si>
    <t>H Stecka, D Jedryczko, P Pohl… Pre-concentration of traces of cadmium, cobalt, nickel and lead in natural honeys by solid phase extraction followed by their determination using flame atomic absorption spectrometry - J. Braz. Chem. Soc. vol.25 no.2 São Paulo Feb. 2014</t>
  </si>
  <si>
    <t>http://www.scielo.br/scielo.php?pid=S0103-50532014000200016&amp;script=sci_arttext</t>
  </si>
  <si>
    <t>Georgescu Cecilia, Bratu Iuliana, Craciun Isabela, Turtureau Adrian</t>
  </si>
  <si>
    <t xml:space="preserve">The quantitative analysis of flavonoid compounds in the species of Teucrium chamaerys and…, Journal of Agroalimentary Processes and Technologies, 2007, 13 (1), p.139-142 </t>
  </si>
  <si>
    <t>CM Enescu - Dendrobiology, CM Enescu - Dendrobiology, 2014 - agro.icm.edu.pl, 72 p.41-46</t>
  </si>
  <si>
    <t>http://scholar.google.ro/scholar?cites=15022109264041119867&amp;as_sdt=2005&amp;sciodt=0,5&amp;hl=ro</t>
  </si>
  <si>
    <t>Elena Bar, Ionela Tiris, Daniela Sarbu, Cristina Iridon, Iuliana Ochea, Iuliana Bratu</t>
  </si>
  <si>
    <t xml:space="preserve">Full characterrization of bovine colostrum, raw material for dietary supplements his beneficial effect on the human immune system, Acta Universitatis Cibiniensis Series E: FOOD TECHN
OLOGY Vol. XIV (2010), no.2 33
</t>
  </si>
  <si>
    <t xml:space="preserve">Gross Antibodies, Chemical Composition of Bovine Milk and its Influence by Thermal Stability El-Zahar KM1,3*, El-Loly MM2, and Abdel-Ghany AZ, Food Processing &amp; Technology, Volume 5 • Issue 12 • 1000392 J Food Process Technol ISSN: 2157-7110 JFPT
</t>
  </si>
  <si>
    <t>http://dx.doi.org/10.4172/2157-7110.1000392</t>
  </si>
  <si>
    <t>”Turismul rural, agroturismul şi ecoturismul – componente ale dezvoltării durabile în spaţiul rural”, A IX-a Sesiune de comunicări ştiinţifice cu participare internaţională “Ştiinţa şi învăţământul fundamente ale secolului al XXI-lea”, Sibiu, 25 – 26 noiembrie 2004, Academia Forţelor Terestre “Nicolae Bălcescu”, Sibiu</t>
  </si>
  <si>
    <t>Turcu Dionisie M., "ENTERTAINMENT SERVICES IN RURAL AREAS – PART OF TOURISM ACTIVITIES", Scientific Papers  Series  Management , Economic Engineering in Agriculture  and Rural Development , Vol. 14,   Issue  1,  2014, martie 2014 , pag. 387-390</t>
  </si>
  <si>
    <t>http://managementjournal.usamv.ro/pdf/vol4_1/Art66.pdf</t>
  </si>
  <si>
    <t>Antofie M, Constantinovici D, Pop M, Iagăru P, Sand, C, Ciortea G, </t>
  </si>
  <si>
    <t> http://www.studiauniversitatis.ro/pdf/24-2014/24-1-2014/Grama-143-145.pdf</t>
  </si>
  <si>
    <t>Assessments regarding sustainable developement on ecoeconomic and bioeconomic principles, of the local
communities in the sheep breeding villages from King's Road. Scientific Papers Series “Management, Economic Engineering in Agriculture and Rural Development“ Vol. 12, Issue 3, 2012, p. 169-176</t>
  </si>
  <si>
    <t xml:space="preserve">Raducuta Ion, "RESEARCH ON THE SHEEP BREEDING IN ORGANIC FARMING SYSTEM IN ROMANIA", Scientific Papers, Animal Science, Series D, vol. LV, CD-ROM ISSN 2285-5769, ISSN-L 2285-5750, Bucuresti, 2014
</t>
  </si>
  <si>
    <t>Mircea C., Drăghici O.</t>
  </si>
  <si>
    <t>Tehnologia preparatelor din carne, Ed Universităţii ,,L.Blaga", Sibiu, 2000</t>
  </si>
  <si>
    <t>PREPARATION TECHNOLOGY OF FRESH BEEF FRANKFURTERS: PHYSICAL-CHEMICAL PROPERTIES, I Buda, G Vatca, B Florin - Carpathian Journal of Food Science &amp; Technology, 2014</t>
  </si>
  <si>
    <t>http://chimie-biologie.ubm.ro/carpathian_journal/Revista%20iunie%202014%20final.pdf</t>
  </si>
  <si>
    <t>Oancea S, Draghici O</t>
  </si>
  <si>
    <t xml:space="preserve"> pH and thermal stability of anthocyanin-based optimized extracts of Romanian red onion cultivars. Czech J Food Sci 3:238, 2013</t>
  </si>
  <si>
    <t>J Duangjit, K Welsh, ML Wise, B Bohanec, MJ Havey,  Genetic analyses of anthocyanin concentrations and intensity of red bulb color among segregating haploid progenies of onion- Molecular Breeding, 2014</t>
  </si>
  <si>
    <t>http://link.springer.com/article/10.1007/s11032-014-0018-2</t>
  </si>
  <si>
    <t>Cecilia Georgescu, Monica Mironescu</t>
  </si>
  <si>
    <t>Obtaining, characterisation and screening of the antifungal activity of the volatile oil extracted from Thymus serpyllum, J Environ Prot Ecol 12(4A):2294–2302</t>
  </si>
  <si>
    <t xml:space="preserve">SĆ Zeljković, M Maksimović, Chemical composition and bioactivity of essential oil from Tymus species in Balkan Peninsula, Phytochemistry Rev.,  2014, august, ISSN 1568-7767 </t>
  </si>
  <si>
    <t>http://link.springer.com/article/10.1007/s11101-014-9378-9</t>
  </si>
  <si>
    <t>Cecilia Georgescu, Monica Mironescu, Letiţia Oprean</t>
  </si>
  <si>
    <t>Comparative sporicidal effects of volatile oils, Journal of Agroalimentary Processes and Technologies, 2009, 15 (3), 361-365</t>
  </si>
  <si>
    <t xml:space="preserve">I. Fierăscu, R.C. Fierăscu, R.M.Ion, C. Radovici, Materiale apatitice sintetizate pentru protecţia artefactelor impotriva biodeteriorării, Revista Română de Materiale / Romanian Journal of Materials 2014, 44(3), 292 -297  </t>
  </si>
  <si>
    <t>http://scholar.google.ro/scholar?oi=bibs&amp;hl=ro&amp;cites=14354960672459001868&amp;as_sdt=5&amp;as_ylo=2014&amp;as_yhi=2014http://solacolu.chim.upb.ro/p292-297web.pdf</t>
  </si>
  <si>
    <t xml:space="preserve">P Bhatnagar, SK Jain, Alternative control techniques agains fungal colonization for preserving monument deterioration  - Int. J. Curr., Microbiol. App. Sci, 2014 - ijcmas.com, </t>
  </si>
  <si>
    <t>cholar.google.ro/scholar?as_ylo=2014&amp;hl=ro&amp;as_sdt=2005&amp;sciodt=0,5&amp;cites=14354960672459001868&amp;scipsc=</t>
  </si>
  <si>
    <t xml:space="preserve">I. Fierăscu, R.M.Ion, M. Radu, S.O. Dima, I. R. Bunghez, S. M. Avramescu, R.C. Fierăscu C., Comparative study of antifugal effect of natural extracts of essential olis of Ocimum basilicum on selected artefacts, Rev. Roum. de Chimie, 59 (3-4), 2014, aprilie  </t>
  </si>
  <si>
    <t>http://scholar.google.ro/scholar?as_ylo=2014&amp;hl=ro&amp;as_sdt=2005&amp;sciodt=0,5&amp;cites=14354960672459001868&amp;scipsc=</t>
  </si>
  <si>
    <t>Monica Mironescu, Cecilia Georgescu</t>
  </si>
  <si>
    <t>Activity of some essential oils against common spoilange fungi of buildings, Acta Cibiniensis Universitatis, Seria E: Food Technology, XIV, 2010, no. 2 , p 41-46</t>
  </si>
  <si>
    <t>http://scholar.google.ro/scholar?as_ylo=2014&amp;hl=ro&amp;as_sdt=2005&amp;sciodt=0,5&amp;cites=1318421200617275748&amp;scipsc=</t>
  </si>
  <si>
    <t>Bratu Iuliana, Georgescu Cecilia</t>
  </si>
  <si>
    <t>B Pasquini, M Goodarzi, S Orlandini… -, Geographical characterisation of honeys according to their mineral content and antioxidant activity using a chemometric approach … Journal of Food …, 2014 - Wiley Online Library</t>
  </si>
  <si>
    <t>AS Alqarni, AA Owayss, AA Mahmoud…, Mineral content and physical properties of local and imported honeys in Saudi Arabia - Journal of Saudi …, 2014 - Elsevier</t>
  </si>
  <si>
    <t>N Czipa, D Andrási, B Kovács, Determination of essential and toxic elements in Hungarian honeys - Food chemistry, 2015 - Elsevier</t>
  </si>
  <si>
    <t>N Bilandžić, M Gačić, M Đokić, M Sedak…Major and trace elements levels in multifloral and unifloral honeys in Croatia - Journal of Food …, 2014 - Elsevier</t>
  </si>
  <si>
    <t>A Shah, F Sikandar, I Ullah, SUD Khan…Spectrophotometric Determination of Trace Elements in various Honey Samples, Collected from different Environments - Journal of Food and …, 2014 - pubs.sciepub.com</t>
  </si>
  <si>
    <t>H Stecka, D Jedryczko, P Pohl… Pre-concentration of traces of cadmium, cobalt, nickel and lead in natural honeys by solid phase extraction followed by their determination using flame atomic absorption spectrometry - Journal of the Brazilian …, 2014 - SciELO Brasil</t>
  </si>
  <si>
    <t>CM Enescu - Dendrobiology, 2014 - agro.icm.edu.pl, 72 p.41-46</t>
  </si>
  <si>
    <t>S Oancea, C Grosu, O Ketney, M Stoia</t>
  </si>
  <si>
    <t>Conventional and ultrasound-assisted extraction of anthocyanins from blackberry and sweet cherry cultivars ,  Acta Chimica Slovenica 60 (2), 383-389</t>
  </si>
  <si>
    <t xml:space="preserve"> Mahmoud Yolmeha, Mohammad Bagher Habibi Najafia, Reza Farhoosha,  Fereshteh Hosseinib , 2014, Optimization of ultrasound-assisted extraction of natural pigment from annatto seeds by response surface methodology (RSM) , Food Chemistry , Volume 155, 15 July 2014, Pages 319–324 , ISSN: 0308-8146</t>
  </si>
  <si>
    <t>http://apps.webofknowledge.com/Search.do?product=UA&amp;SID=N2ikFZUn7U5sPBHHfys&amp;search_mode=GeneralSearch&amp;prID=71f181d9-24fb-4421-a223-bf776127c843</t>
  </si>
  <si>
    <t>FSAA3</t>
  </si>
  <si>
    <t>Jasna Ivanovic, Vanja Tadic, Suzana Dimitrijevic, Marko Stamenic, Slobodan Petrovic, Irena Zizovic, Antioxidant properties of the anthocyanin-containing ultrasonic extract from blackberry cultivar “Čačanska Bestrna”, Industrial Crops and Products, Volume 53, February 2014, Pages 274-281, ISSN 0926-6690, http://dx.doi.org/10.1016/j.indcrop.2013.12.048. (http://www.sciencedirect.com/science/article/pii/S0926669013007383)</t>
  </si>
  <si>
    <t>http://apps.webofknowledge.com/Search.do?product=UA&amp;SID=N2ikFZUn7U5sPBHHfys&amp;search_mode=GeneralSearch&amp;prID=6053b3d7-971e-4627-8a2c-706b540a137b</t>
  </si>
  <si>
    <t xml:space="preserve">Tiţa Mihaela , Ketney Otto  , Ovidiu Tita </t>
  </si>
  <si>
    <t>FSAA4</t>
  </si>
  <si>
    <t xml:space="preserve">International Journal of Dairy Technology , Volume 65, Issue 4, pages 511–515 , DOI: 10.1111/j.1471-0307.2012.00859.x  ,Online ISSN: 1471-0307 </t>
  </si>
  <si>
    <t>Muhammad Aqeel Ashraf  , Ayesha Masood Khan  , Mushtaq Ahmad ,  Shatirah Akib ,  Khaled S. Balkhair  , Nor Kartini Abu Bakar  , 2014  , Release, deposition and elimination of radiocesium (137Cs) in the terrestrial environment , Environmental Geochemistry and Health, Print ISSN 0269-4042 ,Pages 1-26 , Volume 36 ,  Issues 153  , Online ISSN 1573-2983 , (Indexed by ISI Thomson)</t>
  </si>
  <si>
    <t>http://link.springer.com/journal/10653</t>
  </si>
  <si>
    <t xml:space="preserve">Anca Ttifrea, Ovidiu Tiţa , Endre Máthé, Otto Ketney </t>
  </si>
  <si>
    <t>FSAA5</t>
  </si>
  <si>
    <t>Physicochemical parameters of probiotic yogurt with bioactive natural products from sea buckthorn , Acta Universitatis Cibiniensis Series E: FOOD TECHNOLOGY , Volume VII, issue 1 , pp: Articles in press, ISSN: 1221 - 4973</t>
  </si>
  <si>
    <t>Lili Xu , Rong Wang , Linfeng Yu , Tao Wang , Shixiang Zong , Pengfei Lu , 2014 , Variations of nutrient contents between healthy and insect-damaged Hippophae rhamnoides ssp. sinensis  , American Journal of Agriculture and Forestry , 2(4): pp: 192-198  , ISSN: 2330-8583 (Print); ISSN: 2330-8591 (Online) ,doi:10.11648/j.ajaf.20140204.22</t>
  </si>
  <si>
    <t>http://www.sciencepublishinggroup.com/journal/indexing.aspx?journalid=218</t>
  </si>
  <si>
    <t>T Mihaela, K Otto, T Ovidiu, R Muhammad</t>
  </si>
  <si>
    <t>FSAA6</t>
  </si>
  <si>
    <t>The influence of the degree of cheese maturation used as raw materials in the manufacture of processed traditional cheese on emulsifying salts consumption , Romanian Biotechnological Letters 18 (4), 8521-8527</t>
  </si>
  <si>
    <t>Alecrim, M. M., Palheta, R. A., Teixeira, M. F. S., &amp; Oliveira, I. M. d. A. , 2014 ,  Milk-clotting enzymes produced by Aspergillus flavo furcatis strains on Amazonic fruit waste. International Journal of Food Science &amp; Technology, n/a-n/a</t>
  </si>
  <si>
    <t>http://onlinelibrary.wiley.com/journal/10.1111/(ISSN)1365-2621</t>
  </si>
  <si>
    <t xml:space="preserve">Ecaterina Lengyel, Letiţia Oprean, O. Tiţa, Mariana-Liliana Păcală, Ramona Iancu, Diana Stegăruş ,  Ketney Otto </t>
  </si>
  <si>
    <t>FSAA7</t>
  </si>
  <si>
    <t xml:space="preserve">Isolation and molecular identifications of wine yeast strains from autochthonous aromatic and semi aromatic varieties, Annals of the romanian society for cell biology , p 134-138 , Vol. XVII , Issue 2 , ISSN 2067-3013 </t>
  </si>
  <si>
    <t>Letitia Opran , 2014 , Molecular identification of selected yeast strains isolated from Sebeș-Apold vineyard, Apoldu de Jos viticultural area , Annals of the Romanian Society for Cell Biology , Vol. XIX, Issue 1, 2014, pp. 45 – 48 , doi: 10.ANN/RSCB-2014-0014:RSCB , ISSN (print): 2067-3019, e-ISSN (on-line issues): 2067-8282</t>
  </si>
  <si>
    <t>http://www.annalsofrscb.ro/aboutthejournal.html</t>
  </si>
  <si>
    <t>FSAA8</t>
  </si>
  <si>
    <t>Mahmoud Yolmeh ,  Mohammad Bagher Habibi-Najafi,  Shahrzad Shakouri ,  Fereshteh Hosseini ,2015 , Comparing Antibacterial and Antioxidant Activity of Annatto Dye Extracted by Conventional and Ultrasound-Assisted Methods , Zahedan Journal of Research in Medical Sciences , ISSN: 2228-6403 , 15(...): ...-</t>
  </si>
  <si>
    <t xml:space="preserve">EBSCO, CINAHL, Chemical Abstract (CAS), EMRO (IMEMR), Index Copernicus, 
Google Scholar, DOAJ, Ulrichs Web, HINARI, Scirus, Open J-Gate, 
ٍElectronic Journals Library (EZB), ISC, RiCest, SID, Magiran, IranMedex, Free Medical Journals (Amedeo) </t>
  </si>
  <si>
    <t>Calixto G., Yoshii, A.C.,  Rocha e Silva H., Stringhetti Ferreira Cury B, Chorilli M., Polyacrylic acid polymers hydrogels intended to topical drug delivery: preparation and characterization, Pharmaceutical Development and Technology, February 7, 2014, (doi:10.3109/10837450.2014.882941)</t>
  </si>
  <si>
    <t xml:space="preserve">http://informahealthcare.com/doi/abs/10.3109/10837450.2014.882941 </t>
  </si>
  <si>
    <t xml:space="preserve">Baricz A., Coman C., Andrei A.S., Mntean V., Keresztes Z.G., Pausan M., Alexe M., Banciu H.L., Spatial and temporal distribution of archaeal diversity in meromictic, hypersaline Ocnei Lake (Transylvanian Basin, Romania), Extremophyles, March 2014, Volume 18 (2), 399-413, </t>
  </si>
  <si>
    <t xml:space="preserve">http://link.springer.com/article/10.1007/s00792-013-0625-6   </t>
  </si>
  <si>
    <t xml:space="preserve">http://www.sciencedirect.com/science/article/pii/S0144861712001506 </t>
  </si>
  <si>
    <t>Mironescu M.</t>
  </si>
  <si>
    <t xml:space="preserve">http://iiste.org/Journals/index.php/ALST/article/view/12798 </t>
  </si>
  <si>
    <t xml:space="preserve">http://nopr.niscair.res.in/handle/123456789/29148 </t>
  </si>
  <si>
    <t xml:space="preserve">The butterflies Red List (Insecta: Lepidoptera) collected from Dumbrava Sibiului Forest (Romania) during 2001-2012 
</t>
  </si>
  <si>
    <t>Academia de Ştiinţe a Moldovei Biblioteca Ştiinţifică Centrală „Andrei Lupan”, Ecologia stresul adaptarea , ISSN 1857-4777</t>
  </si>
  <si>
    <t>http://bsclupan.asm.md/src/userfiles/src/buletine_tematice/Ecology_16.pdf</t>
  </si>
  <si>
    <t>Oancea S.</t>
  </si>
  <si>
    <t xml:space="preserve">http://www.ncbi.nlm.nih.gov/pubmed/24465123 </t>
  </si>
  <si>
    <t>Ivanovic, J; Tadic, V; Dimitrijevic, S; Stamenic, M; Petrovic, S;Zizovic, I, Antioxidant properties of the anthocyanin-containing ultrasonic extract from blackberry cultivar "Cacanska Bestrna", INDUSTRIAL CROPS AND PRODUCTS, 53 274-281; 10.1016/j.indcrop.2013.12.048 FEB 2014</t>
  </si>
  <si>
    <t xml:space="preserve">http://yadda.icm.edu.pl/yadda/element/bwmeta1.element.elsevier-90b4f18f-9cdb-37d8-844c-f4891d2771ce </t>
  </si>
  <si>
    <t xml:space="preserve">Mahmoud Y., M.B. Habibi Najaﬁ, R. Farhoosh, Optimisation of ultrasound-assisted extraction of natural pigment from annatto seeds by response surface methodology (RSM), Food Chemistry, 155, 319-324, 2014 </t>
  </si>
  <si>
    <t>http://profdoc.um.ac.ir/articles/a/1040265.pdf</t>
  </si>
  <si>
    <t xml:space="preserve">J.-Paul Mazaleyrat, K. Wright, A. Gaucher, N. Toulemonde, M. Wakselman, S. Oancea, C. Peggion, F. Formaggio,V. Setnicka, T. A Keiderling, C. Toniolo, </t>
  </si>
  <si>
    <t>Induced axial chirality in the biphenyl core of the Calpha-tetrasubstituted alpha-amino acid residue Bip and subsequent propagation of chirality in (Bip)n/Val oligopeptides.Journal of the American Chemical Society (Impact Factor: 10.68). 11/2004; 126(40):12874-9. DOI:10.1021/ja040100v</t>
  </si>
  <si>
    <t xml:space="preserve">http://pubs.acs.org/doi/abs/10.1021/ol501088v </t>
  </si>
  <si>
    <t xml:space="preserve">Burcin Irfanoglu, Christian Wolf, Circular Dichroism Sensing of Chiral Compounds Using an Achiral Metal Complex as Probe. Chirality (Impact Factor: 1.72). 26(8), 379-384, 2014; DOI:10.1002/chir.22332 </t>
  </si>
  <si>
    <t xml:space="preserve">http://www.ncbi.nlm.nih.gov/pubmed/24839183 </t>
  </si>
  <si>
    <t>De Poli, M; Byrne, L; Brown, RA; Sola, J; Castellanos, A; Boddaert, T; Wechsel, R; Beadle, JD; Clayden, J, Engineering the Structure of an N-Terminal beta-Turn To Maximize Screw-Sense Preference in Achiral Helical Peptide Chains, JOURNAL OF ORGANIC CHEMISTRY, 79 (10):4659-4675; 10.1021/jo500714b MAY 16 2014</t>
  </si>
  <si>
    <t xml:space="preserve">http://www.ncbi.nlm.nih.gov/pubmed/24708302 </t>
  </si>
  <si>
    <t>Bentley, KW; Wolf, C, Comprehensive Chirality Sensing: Development of Stereodynamic Probes with a Dual (Chir)optical Response, JOURNAL OF ORGANIC CHEMISTRY, 79 (14):6517-6531; 10.1021/jo500959y JUL 18 2014</t>
  </si>
  <si>
    <t xml:space="preserve">http://pubs.acs.org/doi/full/10.1021/jo500959y </t>
  </si>
  <si>
    <t>Pisani, L; Bochicchio, C; Superchi, S; Scafato, P, Tropos Amino Alcohol Mediated Enantioselective Aryl Transfer Reactions to Aromatic Aldehydes, EUROPEAN JOURNAL OF ORGANIC CHEMISTRY, (27):5939-5945; 10.1002/ejoc.201402702 SEP 2014</t>
  </si>
  <si>
    <t xml:space="preserve">http://onlinelibrary.wiley.com/doi/10.1002/ejoc.201402702/abstract </t>
  </si>
  <si>
    <t xml:space="preserve">Oancea, S.  Formaggio F, Campestrini S, Broxterman QB, Kaptein B, Toniolo C., </t>
  </si>
  <si>
    <t xml:space="preserve">http://pubs.acs.org/doi/abs/10.1021/ja501342b </t>
  </si>
  <si>
    <t xml:space="preserve">Gobbo M, Merli E, Biondi B, Oancea S, Toffoletti A, Formaggio F, Toniolo C., </t>
  </si>
  <si>
    <t>Synthesis and preliminary conformational analysis of TOAC spin-labeled analogues of the medium-length peptaibiotic tylopeptin B, J. Pept. Sci. 18(1) 37-44, 2012</t>
  </si>
  <si>
    <t xml:space="preserve">http://pubs.acs.org/doi/abs/10.1021/ja502615n </t>
  </si>
  <si>
    <t>http://pubs.sciepub.com/ijcd/2/2/2/</t>
  </si>
  <si>
    <t>CF Ognean, N Darie, M Ognean</t>
  </si>
  <si>
    <t>Fat replacers: review; C.F. Ognean, et all. Journal of Agroalimentary Processes and Technologies, Volume XII,No. 2 (2006),433-442 C14</t>
  </si>
  <si>
    <t xml:space="preserve">Carbohydrate polymers, 2015 - Elsevier ;R Karimi, MH Azizi, M Ghasemlou, M Vaziri; Application of inulin in cheese as prebiotic, fat replacer and texturizer: A review; Volume 119, 30 March 2015, Pages 85–100; ISSN: 0144-8617M; 2015; </t>
  </si>
  <si>
    <t>Science direct; Elsevier</t>
  </si>
  <si>
    <t xml:space="preserve">Fat replacers: review; C.F. Ognean, et all. Journal of Agroalimentary Processes and Technologies, Volume XII,No. 2 (2006),433-442 </t>
  </si>
  <si>
    <t>SciELO; Scimago ; Google Scholar</t>
  </si>
  <si>
    <t>Mihai Ognean, Claudia Felicia Ognean, Amelia Bucur</t>
  </si>
  <si>
    <t>Rheological Effects of Some Xylanase on Doughs from High and Low Extraction Flours; Procedia Food Science; Volume 1, 2011, Pages 308–314; 11th International Congress on Engineering and Food (ICEF11)</t>
  </si>
  <si>
    <t>2013 Journal Citation Reports® by Thomson Reuters, 2014</t>
  </si>
  <si>
    <t>M Ognean, CF Ognean, N Darie</t>
  </si>
  <si>
    <t>Rheological effects of some natural fibers used in breadmaking; OGNEAN, Mihai; OGNEAN, Claudia-Felicia; DARIE, Neli. RHEOLOGICAL EFFECTS OF SOME NATURAL FIBERS USED IN BREADMAKING. Acta Universitatis Cinbinesis, Series E: Food Technology, 2010, 14.2.</t>
  </si>
  <si>
    <t xml:space="preserve">Chemical Papers;August 2014, Volume 68, Issue 8, pp 1059-1065 ;Effect of apple pomace powder addition on farinographic properties of wheat dough and biscuits quality;Zlatica Kohajdová, Jolana Karovičová, Michal Magala, Veronika Kuchtová; ISSN: 0366-6352 (Print) 1336-9075 (Online) </t>
  </si>
  <si>
    <t>SCImago Journal Rank (SJR): 0.221; Source Normalized Impact per Paper (SNIP): 0.526</t>
  </si>
  <si>
    <t>FAT REPLACERS; JOURNAL OF AGROALIMENTARY PROCESSES AND TECHNOLOGIES 7 (2), 433-442</t>
  </si>
  <si>
    <t xml:space="preserve">Food Biophysics; March 2015, Volume 10, Issue 1, pp 39-50 ; Date: 27 Jul 2014; Influence of Selected Gums and Pregelatinized Corn Starch on Reduced Fat Mayonnaise: Modeling of Properties by Central Composite Design; Nazanin Fatemeh Rahmati, Mostafa Mazaheri Tehrani, Kazem Daneshvar, Arash Koocheki </t>
  </si>
  <si>
    <t>SSN: 1557-1858 (print version)</t>
  </si>
  <si>
    <t>D VIZITIU, M OGNEAN, I DANCIU</t>
  </si>
  <si>
    <t>Rheological Evaluation of Some Laboratory Mills; Bulletin of University of Agricultural Sciences and Veterinary Medicine Cluj-Napoca. Agriculture; 69(1); 2012; pp. 440-446</t>
  </si>
  <si>
    <t xml:space="preserve">01-08 e-ISSN: 2279-0837, p-ISSN: 2279-0845. </t>
  </si>
  <si>
    <t>Mironescu, M., Georgescu, C., Oprean, L.,</t>
  </si>
  <si>
    <t>Comparative sporicidal effects of volatile oils, Journal of Agroalimentary Processes and Technologies 15(3),361-365, 2009</t>
  </si>
  <si>
    <t xml:space="preserve">IRINA FIERĂSCU, RADU CLAUDIU FIERĂSCU ∗ RODICA MARIANA ION, CONSTANTIN RADOVICI SYNTHESIZED APATITIC MATERIAL S FOR ARTEFACTS PROTECTION AGAINST BIODETERIORATION, Romanian Journal of Materials , (3),292 -297,ISSN 1583-3186, 2014  </t>
  </si>
  <si>
    <t>Upb.ro</t>
  </si>
  <si>
    <t xml:space="preserve">P Bhatnagar, SK Jain -Alternative control techniques against fungal colonization for preserving monument Deterioration Int. J. Curr. Microbiol. App. Sci, 2014 microorganisms,Annals of R.S.C.B., Vol. XIX, Issue 1, pp. 75-80, , 2014,  </t>
  </si>
  <si>
    <t>Ijcmas.com</t>
  </si>
  <si>
    <t xml:space="preserve">Naiareti, D., Mironescu M., Tita OAntimicrobial activity of active biodegradable starch films on   pathogenic </t>
  </si>
  <si>
    <t>annalsofrscb.ro</t>
  </si>
  <si>
    <t>http://web.icf.ro/rrch/; lew.ro</t>
  </si>
  <si>
    <t>Pathogenic Microorganisms from Raw Milk of Different Animals, SCIENTIFIC PAPERS ANIMAL SCIENCE AND BIOTECHNOLOGIES, vol 44, 1, 2011</t>
  </si>
  <si>
    <t>M Vyletělová-Klimešová, O Hanuš ACTA UNIVERSITATIS AGRICULTURAE ET SILVICULTURAE MENDELIANAE BRUNENSIS, Volume 62 , 123,  Number 5, 2014</t>
  </si>
  <si>
    <t>acta.mendelu.cz</t>
  </si>
  <si>
    <t>Ramona IANCU, Letitia OPREAN, Mihaela A. TITA, Ecaterina LENGYEL, Viorela CODOI, Adrian Gh. BOICEAN, Andrada O. SCHNEIDER</t>
  </si>
  <si>
    <t>Physical-Chemical Analysis and Antibiotic Content of Polyflora Honey in Romania, Buletin of usamvVol 69, No 1-2 (2012)</t>
  </si>
  <si>
    <t>vkristo.com</t>
  </si>
  <si>
    <t xml:space="preserve">L Oprean, </t>
  </si>
  <si>
    <t>Drojdii industriale, 2003, ed Lucian Blaga Sibiu</t>
  </si>
  <si>
    <t>Aroma vinurilor bănățene, E.Lengyel, 2014, ed Lucian Blaga Sibiu, vol II, pg 52/53</t>
  </si>
  <si>
    <t>ISBN 978-606-12-0654-4/978-606-12-0656-8</t>
  </si>
  <si>
    <t>Heavy metal content analysis in Salvia officinalis
L. plants by graphite furnance atomic absorption
spectroscopy, U. P. B. Sci. Bull., Series B 2011,
73(3), 155-160</t>
  </si>
  <si>
    <t>Kishore S ABSTRACT , Anitha K, Shireesha Nettem. Pratima K, Ravi kumar A, Shobana K, EVALUATION OF NOOTROPIC ACTIVITY OF SALVIA OFFICINALIS L. EXTRACT
USING DIFFERENT EXPERIMENTAL MODELS IN RATS, Kishore. S et al. / JGTPS / 5 (4) - (2014) 2115–2117</t>
  </si>
  <si>
    <t>http://www.jgtps.com/admin/uploads/9paKnw.pdf</t>
  </si>
  <si>
    <t>Content of Heavy Metals in Tobacco of Commonly Smoked Cigarettes in Romania, REV. CHIM. (Bucharest) ♦ 65♦ No. 9 ♦ 2014</t>
  </si>
  <si>
    <t>Simtion Daniela, Luca Roxana</t>
  </si>
  <si>
    <t>Sustainable development in agriculture: long and term aspects, Simpozion Stiintific International, Managementul Dezvoltarii Rurale Durabile, Universitatea de Stiinte Agricole si Medicina Veterinara a Banatului Timisoara, România, pp. 199-207, 2010</t>
  </si>
  <si>
    <t xml:space="preserve">Iuliana ANTONIE, THE ECONOMIC IMPORTANCE OF THE BIODIVERSITY OF THE INVERTEBRATES FAUNA IN THE CORN CULTURE SOIL IN COPŞA MICĂ (SIBIU COUNTY) ROMANIA, Scientific Papers Series Management, Economic Engineering in Agriculture and Rural Development Vol. 14, Issue 3, 2014 PRINT ISSN 2284-7995, E-ISSN 2285-3952 15, 2014 </t>
  </si>
  <si>
    <t>Development of services in Romania, Conference „Vallis Aurea” Focus on: Regional Development, Croația, pp 1317- 1325, 2010</t>
  </si>
  <si>
    <t>Stanciu Mirela, Tănase Maria, Găureanu Monica, ISSUES CONCERNING THE TYPOLOGY OF RURAL TOURISTIC PENSIONS FORM MARGINIMEA SIBIULUI, SIBIU COUNTY, ROMANIA, Scientific Papers  Series  Management, Economic Engineering in Agriculture  and Rural Development, Vol. 14,   2014, Issue  4, PRINT  ISSN  2284-7995,   E-ISSN 2285-3952, 2014, decembrie</t>
  </si>
  <si>
    <t>Profitability as main objective for ensuring sustainable development within agricultural exploitations, Bulletin of the University of Agricultural Sciences and Veterinary Medicine ClujNapoca, Editura Academic Pres; p.338-343, 2008</t>
  </si>
  <si>
    <t>Marius BIBU, Mariana DUMITRU, STUDIES AND RESEARCHES CONCERNING THE POSSIBILITY OF USING HYDROGEN IN TURBO ENGINES Scientific Papers Series Management, Economic Engineering in Agriculture and Rural Development Vol. 14, Issue 3, 2014 PRINT ISSN 2284-7995, E-ISSN 2285-3952 35, pp 35-38, 2014</t>
  </si>
  <si>
    <t>http://managementjournal.usamv.ro/pdf/vol_14/art5.pdf</t>
  </si>
  <si>
    <t>Limits regarding profitability analysis based on financial and cost accounting information systems, Bulletin of the University of Agricultural Sciences and Veterinary Medicine Cluj-Napoca Editura Academic Pres, p. 469, Cluj-Napoca, 2008</t>
  </si>
  <si>
    <t>Simtion Daniela, Luca Roxana, Efficiency in tourism, Proceeding of the International Conference „Agricultural and Food Sciences, Processes and Technologies” AGRIFOOD20; „Lucian Blaga” University of Sibiu, pp169, 2012</t>
  </si>
  <si>
    <t xml:space="preserve">Simona Spânu1, Virgil Nicula2, PROMOTING THE ECO-CULTURAL TOURISM IN THE PROTECTED AREAS </t>
  </si>
  <si>
    <t xml:space="preserve">Nicula V., Spanu Simona,Ciortea G. </t>
  </si>
  <si>
    <t>Ghidul eco-pensiunii agroturistice, Ed. Universității. Lucian Blaga, Sibiu, 2012</t>
  </si>
  <si>
    <t>Glăvan V., Nicula V., Satul turistic, o marcă pentru turismul rural românesc, Turismul rural românesc în contextul dezvoltării durabile. Actualitate și perspective , vol. XXXIII, Ed. Tehnopress, Iași, 2014, pg. 155-166</t>
  </si>
  <si>
    <t>Nicula V., Glăvan V., Vințean Adriana, Turism rural și agroturism, de la teorie la practică. Consecințe socio-economice și ecologice. Turismul rural românesc în contextul dezvoltării durabile. Actualitate și perspective , vol. XXXIII, Ed. Tehnopress, Iași, 2014, pg. 179-187</t>
  </si>
  <si>
    <t xml:space="preserve"> “The role of ecotourism in sustainable rural development”, Scientific Papers, seria D, vol. LII Animal Science, The 38th International Session of Scientific  Communications of the Faculty of Animal Science, Bucharest, Romania, Total Publishing, 2009, ISSN 1224-429. Indexed in CABI, DOAJ, EBSCO, Ulrich's Periodicals Directory, pp. 323-328;  </t>
  </si>
  <si>
    <t>Turcu Dionisie M., "ENTERTAINMENT SERVICES IN RURAL AREAS – PART OF TOURISM ACTIVITIES", Scientific Papers  Series  Management , Economic Engineering in Agriculture  and Rural Development , Vol. 14,   Issue  1,  2014, martie 2014,  pag. 387-390</t>
  </si>
  <si>
    <t xml:space="preserve">Stanciu Mirela, Ciortea Gligor, Georgescu Nicolaie, </t>
  </si>
  <si>
    <t xml:space="preserve">Apects regarding to ecological reconstruction at Copşa Mică, Sibiu County, "Research Journal of Agricultural Science", 2009, </t>
  </si>
  <si>
    <t xml:space="preserve"> Stanciu Mirela</t>
  </si>
  <si>
    <t>"Mărginimea Sibiului, zonă cu vocaţie turistică", Proceedings of the International Conference “Agricultural and Food Sciences, 
Processes and Technologies, 12-13 May”, Sibiu.</t>
  </si>
  <si>
    <t>Ionita, Carmen, et al. "BIOECONOMY PASTORAL TRADITIONS AND CUSTOMS IN SIBIU BORDERS." Annals of the University of Craiova-Agriculture, Montanology, Cadastre Series 43.1 (2014): 334-338.</t>
  </si>
  <si>
    <t>http://anale.agro-craiova.ro/index.php/aamc/article/view/34/34</t>
  </si>
  <si>
    <t xml:space="preserve"> The attitude and motivation of buyers of traditional/local/bio products in the context of agrotourism, in Sibiu county, Romania, Scientific Papers Series Management, Economic Engineering in Agriculture and Rural Development, Vol. 13, No. 4, pp. 273-277, Bucharest, 2013.</t>
  </si>
  <si>
    <t>Răducuţă I., Ion (Răducuţă) Emilia, Nicolae Carmen Georgeta, Marin Monica, Diniţă Georgeta. Study on the recent trends in ecological agriculture from Romania, Proceeding of 14th SGEM GeoConference on Ecology, Economics, Education and Legislation Section Environmental Economics, ISSN 1314-2704, pp. 393-398, Bulgaria, 2014.DOI: 10.5593/SGEM2014/B53/S21.052</t>
  </si>
  <si>
    <t>http://sgem.org/sgemlib/spip.php?article4975</t>
  </si>
  <si>
    <t>“The role of ecotourism in
sustainable rural development”, Scientific Papers, seria D, vol. LII Animal Science, The 38th International Session of Scientific Communications of the Faculty of Animal Science, Bucharest, Romania, Total Publishing, 2009, p. 323-328</t>
  </si>
  <si>
    <t>Blaj Robert, STUDY CONCERNING FOREST ECOLOGIC RECONSTRUCTIUON ON DEGRADED LAND IN RANGE OCOLUL SILVIC “VALEA CIBINULUI”, SALISTE, ROMANIA</t>
  </si>
  <si>
    <t>”Resursele montane si dezvoltarea durabila, Revista de Zootehnie si medicina Medicin[a veterinară”, nr. 9-11/2010, Bucuresti, p. 2-3.</t>
  </si>
  <si>
    <t xml:space="preserve">”The durable development
through rural tourism of the mountain area villages”,“Integrated Systems for Agri-Food Production–Durable Development”, Proceedings of the  5 thInternational Conference “Integrated Systems for
Agri-Food Production”, SIPA 07, November 22-24th, 2007, Sibiu, Romania, Editura Orizonturi Universitare, Timişoara, pag. 423-426
</t>
  </si>
  <si>
    <t>Blaj Robert, lucrarea" Ecotourism and nature turism - components of a sustainable management of forest", pag. 51-54, ap[ruta in Journal of Horticulture, Forestry and Biotechnology, vol. XVIII(4), 2014, USAMV a aBanatului Timisoara</t>
  </si>
  <si>
    <t>http://www.journal-hfb.usab-tm.ro/romana/2014/Lista%20lucrari%20PDF/Vol%2018(4)%20PDF/13Blaj%20Robert%202014.pdf</t>
  </si>
  <si>
    <t>Maria Tănase, Letiţia Oprean</t>
  </si>
  <si>
    <t>“Research on spreading of Cuscuta L. (Convolvulaceae) in the County of Sibiu, Romania – Feddes Repertorium 112 (2001) 5-6, Berlin, octombrie 2001, P. 401-405</t>
  </si>
  <si>
    <t>REDECOUVERTE DE CUSCUTA MONOGYNA VAHL
(CONVOLVULACEAE) DANS L’HERAULT
ET DISCUSSION SUR LE STATUT DE L’ESPECE EN FRANCE
Guillaume FRIED
1 &amp; Jean-Marc TISON</t>
  </si>
  <si>
    <t>http://www.researchgate.net/publication/262106076_Redcouverte_de_Cuscuta_monogyna_Vahl_%28Convolvulaceae%29_dans_lHrault_et_discussion_sur_le_statut_de_lespece_en_France</t>
  </si>
  <si>
    <t>Maria TANASE, Ioan BOBES, I. MOLDOVAN</t>
  </si>
  <si>
    <t xml:space="preserve">Contributions To The Study Of Cuscuta Varieties From Sibiu County, Notulae Botanicae Horti Agrobotanici Cluj-Napoca
ISSN Print: 0255-965X, 1998
</t>
  </si>
  <si>
    <t>Central European Journal of Experimental
Biology;  Sandip S. Nikam, Santosh B. Pawar and M. B. Kanade; Study of Cuscuta reflexa Roxb. with reference to host diversity, anatomy and biochemistry; ISSN: 2278–7364; 2014, 3 (2):6-12;</t>
  </si>
  <si>
    <t>(http://scholarsresearchlibrary.com/archive.html); scholarsresearchlibrary.com/cejeb-vol3.../CEJEB-2014-3-2-6-12.pdf</t>
  </si>
  <si>
    <t>Stancă-Moise, Cristina, Tănase Maria</t>
  </si>
  <si>
    <t>Method of analysis for population limitation of the Lepidoptera pest in fruiters (Lepidoptera, Insects) in Sibiel illage, own orchard, conditions of year 2009, Acta Universitatis Cibiniensis, Seria Ştiinţe Agricole, vol. 1, nr. 1(1)/2010, Editura Univ. „Lucian Blaga” din Sibiu, 97-102, 2010</t>
  </si>
  <si>
    <t xml:space="preserve">MANAGEMENT ECOSYSTEM IN DUMBRAVA SIBIULUI FOREST ON THE EVOLUTION OF SPECIES MACROLEPIDOPTERA SIBIU DURING THE YEARS 2000-2012; Scientific Papers Series Management, Economic Engineering in Agriculture and Rural Development
Vol. 14, Issue 1, 2014
PRINT ISSN 2284-7995, E-ISSN 2285-3952; </t>
  </si>
  <si>
    <t>http://managementjournal.usamv.ro/index.php/scientific-papers/9-articles/566-management-ecosystem-in-dumbrava-sibiului-forest-on-the-evolution-of-species-macrolepidoptera-sibiu-during-the-years-2000-2012</t>
  </si>
  <si>
    <t xml:space="preserve">Tanase Maria </t>
  </si>
  <si>
    <t>Analiza ecoeconomică privind influența cuscutei asupra bioproductivității, biodiversității și sanogenezei pratoecosistemelor din România, zona de Sud-est a Transilvaniei, Lucrare de cercetare ştiinţifică pentru finalizarea programului postdoctoral, Institutul Naţional de Cercetări Economice „Costin C. Kiriţescu “ al Academiei Române</t>
  </si>
  <si>
    <t>Controlul populatiilor de daunatori, Editura Universităţii "Lucian Blaga" din Sibiu, 2014, . ISBN 978-606-12-0803-663,  p 191-192</t>
  </si>
  <si>
    <t xml:space="preserve">Tiţa Mihaela, Ketney Otto, Ovidiu Tita </t>
  </si>
  <si>
    <t>G.L.Mihalca, O. Tita, M.Tita, Ana Mihalca</t>
  </si>
  <si>
    <t>Zahra Huydari Sereshk, Alizera Riyahi Bakhtiari, Distribution patters of PAHs in different tissues of annulated sea snake (Hydrophis cyanocinctus) and short sea snake (Lapernis curtus) from the Hara Protected Area on the North Coast of the Persian Gulf, Iran</t>
  </si>
  <si>
    <t>www.elsevier.com</t>
  </si>
  <si>
    <r>
      <t xml:space="preserve">Food Science and Technology (Campinas); </t>
    </r>
    <r>
      <rPr>
        <i/>
        <sz val="11"/>
        <rFont val="Arial"/>
        <family val="2"/>
      </rPr>
      <t>On-line version</t>
    </r>
    <r>
      <rPr>
        <sz val="11"/>
        <rFont val="Arial"/>
        <family val="2"/>
      </rPr>
      <t> ISSN 1678-457X; Food Sci. Technol; (Campinas) vol.34 no.1 Campinas Jan./Mar. 2014; http://dx.doi.org/10.1590/S0101-20612014000100001 ; Application of fats in some food products; Raquel Vallerio Rios; Meibel Durigan Ferreira Pessanha; Poliana Fernandes de Almeida; Clara Leonel Viana; Suzana Caetano da Silva Lannes</t>
    </r>
    <r>
      <rPr>
        <vertAlign val="superscript"/>
        <sz val="11"/>
        <rFont val="Arial"/>
        <family val="2"/>
      </rPr>
      <t>*</t>
    </r>
  </si>
  <si>
    <t>Comparative sporicidal effects of volatile oils, Journal of Agroalimentary Processes and Technologies15(3),361-365, 2009</t>
  </si>
  <si>
    <t>Comparative sporicidal effects of volatile oils, Journal of Agroalimentary Processes and 15(3),361-365, 2009</t>
  </si>
  <si>
    <t>B Kartalović, N Prica, M Živkov-Baloš, J Babić, REZIDUE ORGANOHLORNIHPESTICIDA I ANTIBIOTIKA U RAZLIČITIM VRSTAMA MEDAPOREKLOM IZ PREKOGRANIČ  PANONIAN BEE, 2014</t>
  </si>
  <si>
    <t>Polycyclic aromatic hydrocarbons (PAHs) in smoked fish from three smoke-houses in Braşov county, Journal of Agroalimentary Processes and Technologies 2011, 17(4), Pages: 392-397; ISSN:2069-0053, (print) (:ISSN: 1453-1399), ISSN(online):2068–9551</t>
  </si>
  <si>
    <t xml:space="preserve">C-H. Barbu, B.-P. Pavel, C. Sand, B. Grama, M.-R. Pop </t>
  </si>
  <si>
    <t xml:space="preserve">C-H. Barbu, B.-P. Pavel, C. Sand, M.-R. Pop </t>
  </si>
  <si>
    <t>Pavel P.B., Puschenreiter M.(BOKU, Viena, Austria),  Wenzel W.W.(BOKU, Viena, Austria), Diacu E.,   Barbu C.H.,</t>
  </si>
  <si>
    <t>A Marculescu, C Sand, CH Barbu, D Bobit</t>
  </si>
  <si>
    <t xml:space="preserve">Vintila, T., M. Dragomirescu, V. Croitoriu,  C. Vintila,  C.H. Barbu, C. Sand </t>
  </si>
  <si>
    <t>Pop M.R., Sand C., Bobiţ D., Antofie M.M., Barbu H., Pavel P.B., Muntean L., Savatti, M.,</t>
  </si>
  <si>
    <t>Constantin Horia Barbu, Petronela Bianca Pavel, Camelia Sand, Mihai Radu Pop</t>
  </si>
  <si>
    <t xml:space="preserve">PAVEL, P.B., DIACU, E., BARBU, C.H., </t>
  </si>
  <si>
    <t xml:space="preserve">Stanciu Mirela, Ciortea G., Sand Camelia, Vlad I.,
Antonie Iuliana, Tănase Maria, Blaj R.
</t>
  </si>
  <si>
    <t>Mironescu M., Mironescu I.D.</t>
  </si>
  <si>
    <t xml:space="preserve">Rheological behaviour of a novel microbial polysaccharide, Romanian  Biotechnological  Letters, 2011, 16 (2), 6105-6114, ISSN 1224 – 5984, http://ebooks.unibuc.ro/biologie/RBL/rbl2vol16/cuprins.htm </t>
  </si>
  <si>
    <t>Alinei, R. Ionica A., Cheratoiu C., Cicu A.-M., Gheorghita D., Guzu D., Falamas R., Bucurenciu C., Arimie B., Mironescu M., Oprean L.</t>
  </si>
  <si>
    <t>Mironescu M., Schierle C.</t>
  </si>
  <si>
    <t>GeorgescuC., Mironescu M., Oprean L.</t>
  </si>
  <si>
    <t>Mironescu M., Georgescu C.</t>
  </si>
  <si>
    <r>
      <t xml:space="preserve">Impact of Wheat Bran Derived Arabinoxylanoligosaccharides and Associated Ferulic Acid on Dough and Bread Properties; Jeroen Snelders , Emmie Dornez , Jan A. Delcour , and Christophe M. Courtin ; </t>
    </r>
    <r>
      <rPr>
        <i/>
        <sz val="11"/>
        <rFont val="Arial"/>
        <family val="2"/>
      </rPr>
      <t>J. Agric. Food Chem.</t>
    </r>
    <r>
      <rPr>
        <sz val="11"/>
        <rFont val="Arial"/>
        <family val="2"/>
      </rPr>
      <t>, 2014, 62 (29), pp 7190–7199; DOI: 10.1021/jf502315g</t>
    </r>
  </si>
  <si>
    <r>
      <t xml:space="preserve">IOSR Journal Of Humanities And Social Science (IOSR-JHSS) Volume 19, Issue 12, Ver. VI (Dec. 2014), PP www.iosrjournals.org </t>
    </r>
    <r>
      <rPr>
        <sz val="11"/>
        <rFont val="Arial"/>
        <family val="2"/>
      </rPr>
      <t>DOI: 10.9790/0837-191260108 www.iosrjournals.org ; Productivity Assessment of Bakery Firm in Khulna Region Of Bangladesh; Fariha Farjana, Md. Abu Rayhan</t>
    </r>
  </si>
  <si>
    <t>L Oprean, R Iancu, E Gaşpar, E Lengyel -</t>
  </si>
  <si>
    <t>Constantin Horia Barbu, , Petronela Bianca Pavel, Camelia Sand, Mihai Radu Pop</t>
  </si>
  <si>
    <t>Elena DIACU, Bianca Petronela PAVEL,Alexandru Anton IVANOR, Daniela BOGDAN</t>
  </si>
  <si>
    <t>„Tourism: economical and social efficiency”,  Simpozion Stiintific International, Managementul Dezvoltarii Rurale Durabile, Universitatea de Stiinte Agricole si Medicina Veterinara a Banatului Timisoara; ISSN 1453-1410, E - ISSN 2069 - 2307; pp 95-103, 2013</t>
  </si>
  <si>
    <t>Mironescu Monica</t>
  </si>
  <si>
    <t>Acta Universitatis Cibiniensis. Series E: Food Technology (Editată international de Editura deGruyter)</t>
  </si>
  <si>
    <t>http://www.degruyter.com/view/j/aucft.2014.18.issue-2/issue-files/aucft.2014.18.issue-2.xml</t>
  </si>
  <si>
    <t>CABI, EBSCO, googlescholar, Food Science Central, Elsevier Reed</t>
  </si>
  <si>
    <t>Editor tehnic</t>
  </si>
  <si>
    <t>Oancea Simona</t>
  </si>
  <si>
    <t>ACTA UNIVERSITATIS CIBINIENSIS, Series E: Food Technology</t>
  </si>
  <si>
    <t>http://www.degruyter.com/view/j/aucft</t>
  </si>
  <si>
    <t>CABI Database, Food Science Central FSTA - Food Science and technology Abstracts, Chemical Abstracts CAS (CODEN AUCSD5), EBSCO (Food Science Source), Reed Elsevier India Pvt. Ltd.</t>
  </si>
  <si>
    <t>1 editor sef, 1 editor manager, 3 editori advisory board, 7 editori, 1 editor language, 1 editor tehnic</t>
  </si>
  <si>
    <t>editor in Editorial Advisory Board</t>
  </si>
  <si>
    <t>TITA Ovidiu</t>
  </si>
  <si>
    <t>http://saiapm.ulbsibiu.ro/ACTA_E/AUCFT.html</t>
  </si>
  <si>
    <t>CABI - CAB Abstracts, Celdes, Chemical Abstracts Service (CAS), Chemical Abstracts Service (CAS) – SciFinder, CNPIEC, DOAJ, EBSCO Discovery Service, Foodline Science, FSTA - Food Science &amp; Technology Abstracts, Google Scholar, J-Gate, JournalTOCs, Naviga (Softweco), Primo Central (ExLibris), ReadCube, Summon (Serials Solutions/ProQuest), TDOne (TDNet), Ulrich's Periodicals Directory/ulrichsweb, WorldCat (OCLC)</t>
  </si>
  <si>
    <t>Antofie Maria-Mihaela</t>
  </si>
  <si>
    <t>Acta Oecologica Carpatica / Acta Oecol. Carpat.</t>
  </si>
  <si>
    <t>n.a.</t>
  </si>
  <si>
    <t>http://reviste.ulbsibiu.ro/actaoc/AOCV2011Editors&amp;Reviewers.pdf</t>
  </si>
  <si>
    <t>Analele Universităţii din Oradea - Fascicula Biologie</t>
  </si>
  <si>
    <t xml:space="preserve">http://thomsonscientific.com/cgi-bin/jrnlst/jlresults.cgi?PC=MASTER&amp;ISSN=1224-5119 </t>
  </si>
  <si>
    <t>“AGRI-FOOD SCIENCES, PROCESSES AND TECHNOLOGIES” AGRI-FOOD 2014</t>
  </si>
  <si>
    <t>http://saiapm.ulbsibiu.ro</t>
  </si>
  <si>
    <t>Iagăru Romulus</t>
  </si>
  <si>
    <t>http://lsma.ro/index.php/lsma</t>
  </si>
  <si>
    <t>membru,  http://lsma.ro/index.php/lsma/pages/view/echs</t>
  </si>
  <si>
    <t>http://www.uamsibiu.ro/cercetare/publicatii/</t>
  </si>
  <si>
    <t>editor sef,  http://www.uamsibiu.ro/publicatii/Series%20A%20-%20Economic%20Sciences/2014%20vol7%20no1/00b-2014-no1-Ec-Sci-00b-Editing.pdf</t>
  </si>
  <si>
    <t>OPREAN LETITIA</t>
  </si>
  <si>
    <t>ACTA UNIVERSITATIS CIBINIENSIS/SERIES E/FOOD TECHNOLOGY</t>
  </si>
  <si>
    <t>http://saiapm.ulbsibiu.ro/rom/cercetare/ACTA_E/1AUCFT.html</t>
  </si>
  <si>
    <t>EDITOR</t>
  </si>
  <si>
    <t>http://www.la-press.com/journal.php?pa=editorial_board&amp;journal_id=108</t>
  </si>
  <si>
    <t>http://www.cedc.ro/pages/english/conference-and-journal/msd-journal/editorial-board.php</t>
  </si>
  <si>
    <t>http://reviste.ulbsibiu.ro/actaoc/arhiva_aoc6.html</t>
  </si>
  <si>
    <t>http://stiinte.ulbsibiu.ro/trser/trser15/trser15_sp_iss_summary.html</t>
  </si>
  <si>
    <t>Sand Camelia</t>
  </si>
  <si>
    <t>Analele Universității din Oradea, Fascicula Biologie</t>
  </si>
  <si>
    <t>Tom XX, issue 1, mai 2014</t>
  </si>
  <si>
    <t>http://www.bioresearch.ro/revistaen.html</t>
  </si>
  <si>
    <t>membru in comitetul stiintific</t>
  </si>
  <si>
    <t>Șipoș Anca</t>
  </si>
  <si>
    <t>Journal of Chromatographic Science</t>
  </si>
  <si>
    <t xml:space="preserve">1.decembrie/JCS-14-559.R1 entitled "HPLC determination of esculin and esculetin in rat plasma for pharmacokinetic studies; 2. martie/JCS-14-058 entitled "A Validated High Performance Liquid Chromatography Method for Determination of Tannin Related Marker Constituents Gallic acid, Corilagin, Chebulagic acid, Ellagic acid and Chebulinic acid in Four Teminalia Species From India; 3. aprilie/JCS-13-689.R3 entitled "Extraction and separation of polysaccharides from Laminaria japonica by size exclusion chromatography" ; 4. iulie/JCS-13-641.R3 entitled "A Novel Ion-pair RP-HPLC Method for Simultaneous Quantification of Naproxen and Esomeprazole in Pharmaceutical Formulations </t>
  </si>
  <si>
    <t>www.oxfordjournals.org/</t>
  </si>
  <si>
    <t>Sensors &amp; Actuators: B. Chemical</t>
  </si>
  <si>
    <t xml:space="preserve">octombrie/SNB-D-14-01735R1
Title: Formaldehyde sensing properties and electrical conductivity of newly synthesized Polypyrrole-zirconium(IV)selenoiodate cation exchange nanocomposite
</t>
  </si>
  <si>
    <t>http://www.journals.elsevier.com/sensors-and-actuators-b-chemical/</t>
  </si>
  <si>
    <t>Tenside Surfactants Detergents</t>
  </si>
  <si>
    <t>octombrie/TS1631
Eco-favourable mobile phase in thin layer chromatographic analysis of surfactants: Resolution of coexisting alkyldimethylbenzylammonium chloride, cetyltrimethylammonium bromide and triton X 100</t>
  </si>
  <si>
    <t>http://www.hanser-elibrary.com/loi/tsd</t>
  </si>
  <si>
    <t>Journal of Planar Chromatography - Modern TLC</t>
  </si>
  <si>
    <t xml:space="preserve">octombrie/JPC549
Resolution of Three-Component Mixture of Methyl Group Substituted Cationic Surfactants with the Use of Green Eluent: A Green Thin-Layer Chromatographic Approach
</t>
  </si>
  <si>
    <t>http://www.akademiai.com/content/120518/?sortorder=asc</t>
  </si>
  <si>
    <t>International Journal of Agricultural and Soil Science (IJASS)</t>
  </si>
  <si>
    <t xml:space="preserve">ijass@internationalinventjournals.org </t>
  </si>
  <si>
    <t xml:space="preserve">International Journal of Research in Environmental Studies </t>
  </si>
  <si>
    <t>www.bluepenjournals.org/ijre</t>
  </si>
  <si>
    <t>http://managementjournal.usamv.ro/index.php/scientific-papers</t>
  </si>
  <si>
    <t>Tita Ovidiu</t>
  </si>
  <si>
    <t>BIOATLAS</t>
  </si>
  <si>
    <t>http://www.rosita.ro/bioatlas</t>
  </si>
  <si>
    <t>Neconventional technologies Review ISSN 2359-8646 ISSN-L 2359-8646 On line: ISSN 2359-8654 ISSN-L 2359-8646</t>
  </si>
  <si>
    <t xml:space="preserve">www.revtn.ro </t>
  </si>
  <si>
    <t>Advisor Scientific Board</t>
  </si>
  <si>
    <t>Editura Academiei Forțelor Terestre Nicolae Balcescu</t>
  </si>
  <si>
    <t>www.armyacademy.ro/editura</t>
  </si>
  <si>
    <t>Editura EUROSTAMPA</t>
  </si>
  <si>
    <t>www.eurostampa.ro</t>
  </si>
  <si>
    <t>Echipament and technology of food production - National University of Economics and Trade, Ukraine</t>
  </si>
  <si>
    <t>www.donduet.edu.ua</t>
  </si>
  <si>
    <t>Tita Mihaela -Adriana</t>
  </si>
  <si>
    <t>Editura Academiei Fortelor terestre</t>
  </si>
  <si>
    <t>referent stiintific</t>
  </si>
  <si>
    <t>AGRI-FOOD SCIENCES, PROCESSES AND TECHNOLOGIES”  AGRI-FOOD 2014</t>
  </si>
  <si>
    <t>http://saiapm.ulbsibiu.ro/rom/cercetare/conferinte/AFSPT2014/6AFSPT_2014.html</t>
  </si>
  <si>
    <t>Membru in Comitetul Stiintific http://www.researchgate.net/profile/Nadezhda_Petkova2/publication/262507815_Preparation_of_dairy_dessert_with_addition_of_encapsulated_biologically_active_substances/links/00b7d537e12ad52110000000.pdf</t>
  </si>
  <si>
    <t>Proceedings of the International Conference Agri-Food Sciences Processes and Technologies-Agri-Food 2014, Sibiu, May 14-15, 2014</t>
  </si>
  <si>
    <t xml:space="preserve">http://saiapm.ulbsibiu.ro/rom/cercetare/conferinte/AFSPT2014/6AFSPT_2014.html </t>
  </si>
  <si>
    <t>Constantin-Horia BARBU</t>
  </si>
  <si>
    <t xml:space="preserve">Conference with international participation “AGRI-FOOD SCIENCES, PROCESSES AND TECHNOLOGIES” </t>
  </si>
  <si>
    <t>Conferinta SAIAPM AGRI-FOOD 2014</t>
  </si>
  <si>
    <t xml:space="preserve">Iuliana Bratu
</t>
  </si>
  <si>
    <t xml:space="preserve">AGRI-FOOD SCIENCES, PROCESSES AND TECHNOLOGIES”
AGRI-FOOD 2014
</t>
  </si>
  <si>
    <t>Gligor CIORTEA</t>
  </si>
  <si>
    <t>Proceedings of the International Conference Agricultural and Food Sciences, Processes and Technologies AGRI-FOOD 2014</t>
  </si>
  <si>
    <t>http://saiapm.ulbsibiu.ro/rom/cercetare/conferinte/AGRIFOOD2014.html</t>
  </si>
  <si>
    <t>Danciu Cristina</t>
  </si>
  <si>
    <t>AGRIFOOD 2014</t>
  </si>
  <si>
    <t>International Conference AGRI-FOOD SCIENCES, PROCESSES AND TECHNOLOGIES. AGRI-FOOD 2014</t>
  </si>
  <si>
    <t>http://conferences.ulbsibiu.ro/sipa13/</t>
  </si>
  <si>
    <t>May 14-15</t>
  </si>
  <si>
    <t>Dumitru Mariana</t>
  </si>
  <si>
    <t xml:space="preserve">Agri-food Sciences, processes and technologies- AGRI-FOOD 2014
</t>
  </si>
  <si>
    <t>AGRIFOOD, 14-15 mai Sibiu</t>
  </si>
  <si>
    <t>Georgescu Cecilia</t>
  </si>
  <si>
    <t>Agri-Food Sciences Processes and Technologies</t>
  </si>
  <si>
    <t>Pompilica IAGĂRU</t>
  </si>
  <si>
    <t>IANCU Maria Lidia</t>
  </si>
  <si>
    <t>”AGR-FOOD SCIENCES, PROCESSES AND TECHNOLOGIES”</t>
  </si>
  <si>
    <t>http://saiapm.ulbsibiu.ro/AGRIFOOD2014.HTML</t>
  </si>
  <si>
    <t>Oprean Letitia</t>
  </si>
  <si>
    <t xml:space="preserve">AGRI-FOOD, 2014 Conference Agricultural and Food Sciences , Processes and Technologies, </t>
  </si>
  <si>
    <t>www.saiapm.ulbsibiu.ro/rom/cercetare/conferinte</t>
  </si>
  <si>
    <t>Ketney Otto</t>
  </si>
  <si>
    <t>AGRI-FOOD SCIENCES, PROCESSES AND TECHNOLOGIES</t>
  </si>
  <si>
    <t>http://saiapm.ulbsibiu.ro/rom/cercetare/conferinte/AFSPT2012/AGRI-FOOD20.pdf</t>
  </si>
  <si>
    <t>Comitet organizare</t>
  </si>
  <si>
    <t>Mironescu I.D.</t>
  </si>
  <si>
    <t>Conference with international participation Agri-Food Sciences, Processes And Technologies AGRI-FOOD 2014</t>
  </si>
  <si>
    <t>http://saiapm.ulbsibiu.ro/rom/cercetare/conferinte/AFSPT2014/1AFSPT_2014.html</t>
  </si>
  <si>
    <t>Moise Maria Ioana</t>
  </si>
  <si>
    <t>Nederita Victor</t>
  </si>
  <si>
    <t>14-15 mai</t>
  </si>
  <si>
    <t>membru în Scientific Committee</t>
  </si>
  <si>
    <t>Ognean Claudia-Felicia</t>
  </si>
  <si>
    <t>AGRI-FOOD SCIENCES, PROCESSES AND TECHNOLOGIES AGRI-FOOD 2014, May 14-15, 2014, SIBIU</t>
  </si>
  <si>
    <t>OGNEAN MIHAI</t>
  </si>
  <si>
    <t xml:space="preserve">PĂCALĂ Mariana Liliana </t>
  </si>
  <si>
    <t>International Conference   AGRI-FOOD SCIENCES, PROCESSES AND
TECHNOLOGIES
AGRI-FOOD 2014</t>
  </si>
  <si>
    <t>http://saiapm.ulbsibiu.ro/rom/cercetare/conferinte/AFSPT2014/3AFSPT_2014.html</t>
  </si>
  <si>
    <t xml:space="preserve"> membru in Organizing Committee si         moderator pentru Poster presentation pentru sections 7-11   </t>
  </si>
  <si>
    <t>may 14-15</t>
  </si>
  <si>
    <t>PAVEL P.B.</t>
  </si>
  <si>
    <t>Mihai Radu POP</t>
  </si>
  <si>
    <t>Sava Camelia</t>
  </si>
  <si>
    <t>International Conference „Agricultural and Food Sciences, Processes and Technologies” AGRI-FOOD 20, 2014; „Lucian Blaga”; University of Sibiu</t>
  </si>
  <si>
    <t>Agri-Food2014</t>
  </si>
  <si>
    <t>saiapm.ulbsibiu.ro/</t>
  </si>
  <si>
    <t>co-organizator</t>
  </si>
  <si>
    <t>Rencontres européennes de Transylvanie (RET)</t>
  </si>
  <si>
    <t>http://www.institutfrancais.ro/wp-content/uploads/2014/10/final-program_ret_ro.pdf</t>
  </si>
  <si>
    <t>Moderator al sectiunii:”Le tourism:outil de developpement durable du territoire"</t>
  </si>
  <si>
    <t>Tiţa  Ovidiu</t>
  </si>
  <si>
    <t>Agri-food, sciences, processes and technologies</t>
  </si>
  <si>
    <t>Tiţa  Mihaela -Adriana</t>
  </si>
  <si>
    <t xml:space="preserve">Mihai VĂDUVA
</t>
  </si>
  <si>
    <r>
      <t xml:space="preserve"> Conference with international participation “AGRI-FOOD SCIENCES, PROGRESSES AND TECHNOLOGIES” AGRI-FOOD 2014. Celebrating the 45</t>
    </r>
    <r>
      <rPr>
        <vertAlign val="superscript"/>
        <sz val="11"/>
        <color indexed="8"/>
        <rFont val="Arial"/>
        <family val="2"/>
      </rPr>
      <t>th</t>
    </r>
    <r>
      <rPr>
        <sz val="11"/>
        <color rgb="FF000000"/>
        <rFont val="Arial"/>
        <family val="2"/>
      </rPr>
      <t xml:space="preserve"> Aniversary of LBUS</t>
    </r>
  </si>
  <si>
    <t xml:space="preserve">AGRI-FOOD, 2014 </t>
  </si>
  <si>
    <t>Noaptea cecetatorilor</t>
  </si>
  <si>
    <t>http://noapteacercetatorilor.eu/orase/sibiu/</t>
  </si>
  <si>
    <t>Noaptea cercetătorilor 26.09.2014 Sala Transilvania</t>
  </si>
  <si>
    <t xml:space="preserve">Sept. </t>
  </si>
  <si>
    <t>Noutati din cadrul reviziei fundamentale a standardului ISO 9001:2015, Imbunatatire continua, Bucuresti</t>
  </si>
  <si>
    <t>30.09.-01.10.2014</t>
  </si>
  <si>
    <t>Expo- Conferinta Meat &amp; Milk 2014, editia a 3-a, Sibiu</t>
  </si>
  <si>
    <t>11-12 Iunie, 2014</t>
  </si>
  <si>
    <t>Noaptea cercetatorilor</t>
  </si>
  <si>
    <t>Indagra Food</t>
  </si>
  <si>
    <t>http://www.indagra.ro/</t>
  </si>
  <si>
    <t>Miornescu Monica</t>
  </si>
  <si>
    <t>Nopatea Cercetarii</t>
  </si>
  <si>
    <t>Noaptea cercetarii</t>
  </si>
  <si>
    <t>Pavel Peronela-Bianca</t>
  </si>
  <si>
    <t>Camelia SAVA</t>
  </si>
  <si>
    <t>http://new.livestream.com/accounts/3312258/events/3406861</t>
  </si>
  <si>
    <t>Sept.</t>
  </si>
  <si>
    <t>MANAGEMENTUL CONSERVARII SI UTILIZARII GENOTIPURILOR VALOROASE DE GERANIUM ROBERTIANUM IN SCOPUL IDENTIFICARII DE NOI RESURSE CU POTENTIAL COMPETITIV INTERN SI INTERNATIONAL UTILIZAND CULTURI IN VITRO, 83.33 puncte</t>
  </si>
  <si>
    <t>Parteneriate</t>
  </si>
  <si>
    <t xml:space="preserve">director </t>
  </si>
  <si>
    <t>Innovative wind turbines for isolated areas in Transylvania</t>
  </si>
  <si>
    <t>EEA Financial Mechanism 2009-2014</t>
  </si>
  <si>
    <t>Antofie Maria Mihaela din partea ULBS ca partener si Dumitrascu Adela Eliza din partea Univ Transilvania pentru tot proiectul</t>
  </si>
  <si>
    <t>http://www.research.ro/uploads/aa-see-grants/apel/nefinantate/energie.pdf</t>
  </si>
  <si>
    <t>Innovative dairy products with plant derived bioactive compounds</t>
  </si>
  <si>
    <t>PN-II-PT-PCCA-2013-4</t>
  </si>
  <si>
    <t>Tita Mihaela Adriana</t>
  </si>
  <si>
    <t>Georgescu Cecilia, Mironescu Monica,Danciu Cristina Mironescu Ionut,</t>
  </si>
  <si>
    <t>FSSA2</t>
  </si>
  <si>
    <t>http://uefiscdi.gov.ro?userfiles/fiel/PARTENERIATE/Competitie2013/rezultate finale/D-Agricultura.pdf</t>
  </si>
  <si>
    <t>Knowledge base for healthy dairy products with Romania herbs and berries</t>
  </si>
  <si>
    <t>EEA-JRP-RO-NO-2013-1</t>
  </si>
  <si>
    <t>Georgescu Cecilia, Mironescu Monica, Danciu Cristina, Mironescu Ionut</t>
  </si>
  <si>
    <t>http://www.research.ro</t>
  </si>
  <si>
    <t>HeRiTo_M2: Health Risk Assessment Tools for Milk, Meat and their products</t>
  </si>
  <si>
    <t>H2020 Societal Challenge 2 – Food security, sustainable agriculture and forestry, marine and maritime and inland water research and the bioeconomy , Call H2020-SFS-2014-2 First stage , Proposal 635692-1 - HeRiTo_M2</t>
  </si>
  <si>
    <t>Ketney Otto (responsabil ULBS)</t>
  </si>
  <si>
    <t>https://ecas.ec.europa.eu</t>
  </si>
  <si>
    <t>Innovative foods: Modern principles of creating functional and sustainable foods</t>
  </si>
  <si>
    <t>Erasmus +. KA2 – Cooperation and Innovation for Good Practices</t>
  </si>
  <si>
    <t>Mironescu Ion Dan</t>
  </si>
  <si>
    <t>Parteneri straini: Universite Lyon France, Unversity of Food technology Bulgaria</t>
  </si>
  <si>
    <t>http://www.anpcdefp.ro/noutate.php?id=112</t>
  </si>
  <si>
    <t xml:space="preserve">Sava Camelia, membru al echipei de implementare, Antofie Maria Mihaela din partea ULBS ca partener si Dumitrascu Adela Eliza din partea Univ Transilvania pentru tot proiectul, </t>
  </si>
  <si>
    <t>ISSN 1843-0694</t>
  </si>
  <si>
    <t>Mine Drainage with Wood Ash</t>
  </si>
  <si>
    <t>ISBN:978-973-606-526-183-9</t>
  </si>
  <si>
    <t>CONCEPTUAL ISSUES IN DEVELOPING A RED LIST FOR CROPS</t>
  </si>
  <si>
    <t>Maria Mihaela Antofie</t>
  </si>
  <si>
    <t>Proceedings of the International Conference “AGRI-FOOD SCIENCES, PROCESSES AND TECHNOLOGIES” AGRI-FOOD 2014, May 14-15, 2014, Sibiu, Romania</t>
  </si>
  <si>
    <t>1843-0694</t>
  </si>
  <si>
    <t>7, 15</t>
  </si>
  <si>
    <t>Means and tools for conservation of agrobiodiversity in Pakistan</t>
  </si>
  <si>
    <t>Rehana Khaliq, Antofie M.M.</t>
  </si>
  <si>
    <t>83-98</t>
  </si>
  <si>
    <t xml:space="preserve"> Time Validation Of The Risk Assessment Studies,  pag. 204 </t>
  </si>
  <si>
    <t>C. Stoica, C.H. Barbu</t>
  </si>
  <si>
    <t>Proceedings of The Central and Eastern European Conference on Health and the Environment (CEECHE 2014) The Environment – A Platform for Health 4th Edition, Editors Felicia Loghin, Eugen Gurzau, Cluj-Napoca 25th-30th May 2014, "Iuliu Hatieganu" Publishing House Cluj-Napoca,</t>
  </si>
  <si>
    <t>(ISBN: 978-973-693-581-7)</t>
  </si>
  <si>
    <t xml:space="preserve">ELSEDIMA International Conference Cluj-Napoca, Romania, 18 – 19 September 2014, </t>
  </si>
  <si>
    <t xml:space="preserve">sept. </t>
  </si>
  <si>
    <t>pp. 118-122</t>
  </si>
  <si>
    <t>Special Role of Agriculture in Roural Tourism Development</t>
  </si>
  <si>
    <t>Mirela Stanciu, Robert Blaj, Dorin Nan, Gligor Ciortea</t>
  </si>
  <si>
    <t>Proceedings of the International Conference AGRI-FOOD 2014</t>
  </si>
  <si>
    <t>170-176</t>
  </si>
  <si>
    <t>The impact of land use on sustainable development in the rural area of Sibiu Depression</t>
  </si>
  <si>
    <t xml:space="preserve">Proceedings of the International Conferences „Agricultural and food sciences, processes and teghnologies”, </t>
  </si>
  <si>
    <t>The impact of the current situation on the development of food industry within the Romanian rural area</t>
  </si>
  <si>
    <t>Theoretical methodology for assessing the status of conservation of crop landraces in Romania.</t>
  </si>
  <si>
    <t>Antofie M, Constantinovici D, Pop M, Iagăru P, Sand, C, Ciortea G,</t>
  </si>
  <si>
    <t>The Study of Anodic Oxidation of Aluminium in Chromic Acid Electrolyte</t>
  </si>
  <si>
    <t>Proceedings of the International Conference Agricultural and Food Sciences, Processes and Technologies AGRI-FOOD 2014, Sibiu, http://saiapm.ulbsibiu.ro/rom/cercetare/AGRIFOOD2014.html</t>
  </si>
  <si>
    <t>183-188</t>
  </si>
  <si>
    <t>ANALYSIS OF THE GRINDING RESISTANCE RELATED TO THE ROLL DISPOSITION IN THE WHEAT MILLING PROCESS</t>
  </si>
  <si>
    <t>Cristina Danciu</t>
  </si>
  <si>
    <t>Proceedings of the international conference AGRIFOOD 2014, Food Engineering and quality control (section 7) / AGRIFOOD 2014 SIBIU /http://saiapm.ulbsibiu.ro/rom/cercetare/conferinte/AFSPT2014/8AFSPT_2014.html</t>
  </si>
  <si>
    <t>de la p. 40 la p.. 48</t>
  </si>
  <si>
    <t>ROLUL PRACTICII PEDAGOGICE  ÎN FORMAREA COMPETENȚELOR DE PREDARE A DISCIPLINELOR TEHNICE</t>
  </si>
  <si>
    <t>vol. Educația în secolul XXI, prezent si perspective. Dialoguri ULBS învatamânt universitar-invatamant preuniversitar/Sibiu/http://www.ulbsibiu.ro/45/ed21</t>
  </si>
  <si>
    <t xml:space="preserve"> ISSN-L 2392-9251</t>
  </si>
  <si>
    <t>pg. 40-44</t>
  </si>
  <si>
    <t>Biochemiluminometry method evaluation of antioxidant capacity in some beverages</t>
  </si>
  <si>
    <t>Darie Neli</t>
  </si>
  <si>
    <t>Proceedings of the International Conference AGRI-FOOD SCIENCES, PROCESSES AND TECHNOLOGIES. AGRI-FOOD 2014, http://saiapm.ulbsibiu.ro/rom/cercetare/conferinte/AFSPT2014/8AFSPT_2014.html</t>
  </si>
  <si>
    <t>May 14-14</t>
  </si>
  <si>
    <t>189-194</t>
  </si>
  <si>
    <t>Study regarding the effect of ultrasound on the pigments in beef during salting process</t>
  </si>
  <si>
    <t>OLGA DRĂGHICI, ALINA TOADER</t>
  </si>
  <si>
    <t>Proceedings of the International Conference “AGRI-FOOD SCIENCES, PROCESSES AND TECHNOLOGIES” AGRI-FOOD 2014</t>
  </si>
  <si>
    <t>195-199</t>
  </si>
  <si>
    <t>UTILISATION OF BIOGAS FOR COMBINED HEAT AND POWER PRODUCTION</t>
  </si>
  <si>
    <t xml:space="preserve">Agri-food Sciences, processes and technologies- AGRI-FOOD 2014, Sibiu, http://saiapm.ulbsibiu.ro/AGRIFOOD2014.html
</t>
  </si>
  <si>
    <t>RESEARCHES ON  USING HYDROGEN AS AN ALTERNATIVE FUEL FOR VEHICLES</t>
  </si>
  <si>
    <t>52-58</t>
  </si>
  <si>
    <t>Strategic Alternatives for Sustainable Development of Rural Tourism and Agro Tourism in Mărginimea Sibiului Area</t>
  </si>
  <si>
    <t>688-695</t>
  </si>
  <si>
    <t>Iagăru Romulus, Iagăru Pompilica, Ciortea Gligor</t>
  </si>
  <si>
    <t>Consumers Views Regarding the Information and Education to Purchase Quality Food Products. Case Study: Sibiu County</t>
  </si>
  <si>
    <t>705-715</t>
  </si>
  <si>
    <t>THE RELATIVE INFLUENCE SCORE METHODS, THE DETERMINATION OF THE ALCOHOLIC STRENGTH OF RECAȘ WINE. CORRELATION INDEX</t>
  </si>
  <si>
    <t>Iancu Maria Lidia, Chiriac Oana, Moise Alexandru, Coceban Elena, Giubega Ioana</t>
  </si>
  <si>
    <t xml:space="preserve">Proceedings  of International
conference
"MODERN TECHNOLOGY IN THE
FOOD INDUSTRY
MTFI 2014, Chișinău http://mtfi.utm.md </t>
  </si>
  <si>
    <t>ISBN, 978-9975-80-840-8</t>
  </si>
  <si>
    <t>194-204</t>
  </si>
  <si>
    <t>Studies regarding the capacity of selected yeast from local strains to produce glycerol</t>
  </si>
  <si>
    <t>Conference with international participation AGRI-FOOD SCIENCES, PROCESSES AND TECHNOLOGIES”</t>
  </si>
  <si>
    <t xml:space="preserve">246-252 </t>
  </si>
  <si>
    <t>Monitoring of yeast replicative capacity Sacharomyces cerevisiae in specific culture media</t>
  </si>
  <si>
    <t>Ramona Iancu, Diana Stegarus, Simona Mosteanu, Ecaterina Lengyel, Letitia Oprean,  Ovidiu Tita</t>
  </si>
  <si>
    <t>232-238</t>
  </si>
  <si>
    <t xml:space="preserve">The food industry and the threat of of bioterrorism </t>
  </si>
  <si>
    <t xml:space="preserve">Otto Ketney, Ovidiu Tita , Mihaela Tita ,  Mariana Pacala , Anca Tifrea </t>
  </si>
  <si>
    <t>“AGRI-FOOD SCIENCES, PROCESSES AND TECHNOLOGIES” , Sibiu , http://saiapm.ulbsibiu.ro/rom/cercetare/conferinte/AFSPT2012/AGRI-FOOD20.pdf</t>
  </si>
  <si>
    <t>81-92</t>
  </si>
  <si>
    <t xml:space="preserve">Influente  of the grist/Brewing water ratio on the mashers for the brewing industry </t>
  </si>
  <si>
    <t xml:space="preserve">Mariana-Liliana Pacala, Lidia  Favier , Yassine Kadmi , Diana Stegarus, Ketney Otto , Ovidiu Tita  </t>
  </si>
  <si>
    <t>8th International Conference on Water in Food , Timisoara , https://www.iseki-food.net/ifa_event/4099</t>
  </si>
  <si>
    <t>ISBN 978-606-569-796-6</t>
  </si>
  <si>
    <t>Toxicological characteristics of aflatoxins: Review</t>
  </si>
  <si>
    <t xml:space="preserve">Ketney Otto, Tita Ovidiu, Tifrea Anca </t>
  </si>
  <si>
    <t>Conference on Doctoral and Post-Doctoral Researchers , Craiova, http://www.ucv.ro/media/det.php?id=640</t>
  </si>
  <si>
    <t>Sepetmbrie</t>
  </si>
  <si>
    <t>Technological approaches to obtain some functional cereal-based beverages from special bran scalded mashes</t>
  </si>
  <si>
    <t>Mariana-Liliana Păcală, Lidia Favier, Yassine Kadmi, Ecaterina Lengyel, Otto Ketney, Mihaela Tiţa</t>
  </si>
  <si>
    <t>Innovations in attractive and sustainable food for health - 28th EFFoST International Conference, 7th International Food Factory for the Future Conference, 25-28 November 2014, Uppsala Konsert and Kongress, Uppsala, Sweden, Poster session [P2.044]: http://www.effostconference.com/conference-programme.html</t>
  </si>
  <si>
    <t>Noembrie</t>
  </si>
  <si>
    <t>P2,044</t>
  </si>
  <si>
    <t>Static and dynamic yield stress analysis of chocolate and chocolate-like products</t>
  </si>
  <si>
    <t>ISBN 978-606-12-0068-9</t>
  </si>
  <si>
    <t>106-112</t>
  </si>
  <si>
    <t>static and dynamic yield stress analysis of chocolate and chocolate-like products</t>
  </si>
  <si>
    <t xml:space="preserve">Conceptual approach for designing innovative foods based on the principles of functionality and sustainability </t>
  </si>
  <si>
    <t>7 ..18</t>
  </si>
  <si>
    <t>Quality of white sugar from the romanian trade through crystal size distribution and microscopical analysis</t>
  </si>
  <si>
    <t>18-26</t>
  </si>
  <si>
    <t xml:space="preserve">Bioactivity and biodegradability of active starch based films </t>
  </si>
  <si>
    <t xml:space="preserve">Joint International Conference of Doctoral and Post-Doctoral Researchers http://www.ucv.ro/media/det.php?id=640 </t>
  </si>
  <si>
    <t xml:space="preserve">Moise Cristina </t>
  </si>
  <si>
    <t>Proceedings of the International Conference „Agricultural and Food Sciences, Processes and Technologies” AGRI-FOOD 20, 2014; „Lucian Blaga”; University of Sibiu; http://saiapm.ulbsibiu.ro/AGRIFOOD2014.html</t>
  </si>
  <si>
    <t>116-122</t>
  </si>
  <si>
    <t>OBTAINING PNEUMATIC FORCE GENERATED BY MICROORGANISMS IN A SELF PRESURIZED MEMBRANE BIOREACTOR</t>
  </si>
  <si>
    <t xml:space="preserve">Moise George </t>
  </si>
  <si>
    <t>SIPA</t>
  </si>
  <si>
    <t xml:space="preserve">STUDY ON PRESSURE-RETARDED OSMOSIS </t>
  </si>
  <si>
    <t xml:space="preserve">Moise Maria Ioana </t>
  </si>
  <si>
    <t>Changes of total anthocyanins content in blackberry during frozen storage and oven drying</t>
  </si>
  <si>
    <t>843-0694</t>
  </si>
  <si>
    <t>148-155</t>
  </si>
  <si>
    <t>Health management in exposure to organic solvents: a case study</t>
  </si>
  <si>
    <t>2068-3324</t>
  </si>
  <si>
    <t>Antibacterial peptides covalently bound to cotton garments</t>
  </si>
  <si>
    <t>sep.</t>
  </si>
  <si>
    <t>http://sci2014.unical.it/files/XXV_Congresso_SCI2014_Atti.pdf</t>
  </si>
  <si>
    <t>Cosmeceutical and phytopharmaceutical quality of topical applied sunflower oil: brief review</t>
  </si>
  <si>
    <t>Stoia M., Oancea Simona</t>
  </si>
  <si>
    <t>Antioxidants response of two varieties of tomatoes after fungicides and acetylsalicylic acid treatments</t>
  </si>
  <si>
    <t xml:space="preserve">2392-6937 </t>
  </si>
  <si>
    <t>Total phenolics and anthocyanin profiles of red and black currants by direct infusion ESI-IT-MS/MS</t>
  </si>
  <si>
    <t>978-953-99725-6-9</t>
  </si>
  <si>
    <t>99-104</t>
  </si>
  <si>
    <t>Evaluation of total phenolics and anthocyanins of cocktail fruit teas as functional food</t>
  </si>
  <si>
    <t>978-953-99725-6-10</t>
  </si>
  <si>
    <t>192-197</t>
  </si>
  <si>
    <t>EFFECTS OF STORAGE TEMPERATURE ON TEXTURAL PROPERTIES OF GINGERBREADS</t>
  </si>
  <si>
    <t>Anca TUBURE, Mihai OGNEAN, Claudia Felicia OGNEAN, Ioan DANCIU</t>
  </si>
  <si>
    <t>AGRI-FOOD SCIENCES, PROCESSES AND TECHNOLOGIES AGRI-FOOD 2014, May 14-15, 2014; SIBIU</t>
  </si>
  <si>
    <t>113-120</t>
  </si>
  <si>
    <t>Textural Evaluation of Gingerbreads: Instrumental vs. Sensory Analysis</t>
  </si>
  <si>
    <t>INFLUENCE OF THE GRIST / BREWING WATER RATIO ON THE TECHNOLOGICAL POTENTIAL OF SOME SPECIAL RYE MALT MASHES FOR THE BREWING INDUSTRY</t>
  </si>
  <si>
    <t>may</t>
  </si>
  <si>
    <t xml:space="preserve"> ISBN 978-606-569-796-6</t>
  </si>
  <si>
    <t>pg. 27, Abstract book, ISBN 978-606-569-796-6</t>
  </si>
  <si>
    <t>20/4 autori</t>
  </si>
  <si>
    <t>INVESTIGATION OF WATER QUALITY FOR FOOD PROCESSING: MONITORING OF THE NITROSAMINES CONTENT BY ULTRA HIGH PERFORMANCE LIQUID CHROMATOGRAPHY TANDEM MASS SPECTROMETRY</t>
  </si>
  <si>
    <t>pg.61, Abstract book, ISBN 978-606-569-796-6</t>
  </si>
  <si>
    <t>20/3autori</t>
  </si>
  <si>
    <t>Analytical strategy for the monitoring of contaminants with adverse health effects: determination of N-nitrosamines by one-step extraction and ultra-high-pressure liquid chromatography-tandem mass spectrometry</t>
  </si>
  <si>
    <t>november</t>
  </si>
  <si>
    <t>Poster session [P1.074]</t>
  </si>
  <si>
    <t>40/2 autori</t>
  </si>
  <si>
    <t>The food industry and the threat of bioterrorism</t>
  </si>
  <si>
    <t>Poster presentation, in volumul conferintei pg.81-92</t>
  </si>
  <si>
    <t>Poster session [P2.044]</t>
  </si>
  <si>
    <t>40/4 autori</t>
  </si>
  <si>
    <t xml:space="preserve">Regeneration of sugar beet plants from callus </t>
  </si>
  <si>
    <t>139-143</t>
  </si>
  <si>
    <t>Global financing of universities</t>
  </si>
  <si>
    <t xml:space="preserve">Proceeding of the International Conference „Agricultural and Food Sciences, Processes and Technologies” AGRI-FOOD 20, 2014; „Lucian Blaga”; University of Sibiu; </t>
  </si>
  <si>
    <t>ISSN 1843-0694,</t>
  </si>
  <si>
    <t xml:space="preserve"> 156-158</t>
  </si>
  <si>
    <t>Human resouces and their financial component</t>
  </si>
  <si>
    <t>Proceeding of the International Conference „Agricultural and Food Sciences, Processes and Technologies” AGRI-FOOD 20, 2014; „Lucian Blaga”; University of Sibiu; ISSN 1843-0694,</t>
  </si>
  <si>
    <t>159 - 161</t>
  </si>
  <si>
    <t xml:space="preserve">CISAMRO International Conference – Challenges, performances and tendencies in the organisation management </t>
  </si>
  <si>
    <t>Le tourisme:outil de devoppement durable du territoire</t>
  </si>
  <si>
    <t xml:space="preserve">Les Rencontres Européennes de Transylvanie "Ruralite et Innovations”; </t>
  </si>
  <si>
    <t>ISBN 978-973-744-365-6</t>
  </si>
  <si>
    <t>p. 118-123</t>
  </si>
  <si>
    <t xml:space="preserve"> "Trasee sportiv-turistice în perimetrul comunei Răşinari - judeţul Sibiu cu impact asupra dezvoltării turismului rural local".</t>
  </si>
  <si>
    <t>Cartea "Turismul rural. Prezent și perspective", Editura Tehnopress Iasi, 978-606-687-103-7</t>
  </si>
  <si>
    <t xml:space="preserve"> p. 145-156</t>
  </si>
  <si>
    <t>"Study regarding to the specificity of activities from roural pension, Sibiu county".</t>
  </si>
  <si>
    <t>Cartea "Turismul rural. Prezent și perspective", lEditura Tehnopress Iasi, 978-606-687-103-7</t>
  </si>
  <si>
    <t>p. 69-80</t>
  </si>
  <si>
    <t>Research on optimising the production technology of ice wine at the Tarnave vinegard, Jidvei wine Centre</t>
  </si>
  <si>
    <t>Cristina Tana, Cosmina Marginean,  Ovidiu Tita, Mihaela Tita</t>
  </si>
  <si>
    <t>Journal of Ecoagroturism-The Proceeding of Bioatlas, Bulletin of Agriecology, Agri-food, Bioengineering and Agritourism, vol.10, nr.1</t>
  </si>
  <si>
    <t>ISSN:1844-8577</t>
  </si>
  <si>
    <t>133-138</t>
  </si>
  <si>
    <t>The phenolic content of red wines from Tarnave vinegard in the 2010-2011-2012</t>
  </si>
  <si>
    <t>139-142</t>
  </si>
  <si>
    <t xml:space="preserve">The food industry and the threat of bioterrorism </t>
  </si>
  <si>
    <t xml:space="preserve">Otto Ketney, Ovidiu Tita, Mihaela Tita,  Mariana Pacala, Anca Tifrea </t>
  </si>
  <si>
    <t>Using selected domestic and commercial yeasts for potentiation of flavours in wine,</t>
  </si>
  <si>
    <t>Diana Stegărus, Violeta Niculescu, Ovidiu Tita, Mihaela Tita,  Ecaterina Lengyel, Dan Mutu</t>
  </si>
  <si>
    <t>The 13th International Simposium  „Prospects for the 3rd Millenium Agriculture”, 25-27 septembrie, Cluj Napoca</t>
  </si>
  <si>
    <t xml:space="preserve"> ISSN 2392-6937</t>
  </si>
  <si>
    <t>Application of graphite furnace AAS for some transitional metals determination in romanian wines,</t>
  </si>
  <si>
    <t>XXXIII-rd Romanian Chemistry Conference, 1-3 october 2014, Călimănești-Căciulata, Vâlcea – România</t>
  </si>
  <si>
    <t>Optimizing alcoholic fermentation of the wine pressing originated from Tokaj , Hungary</t>
  </si>
  <si>
    <t>Diana Stegarus,  Ramona Iancu, Ecaterina Lengyel, Ovidiu Tita, Simona Mosteanu, Cristina Ionescu</t>
  </si>
  <si>
    <t>Study on the compliance with EU food labeling regulation in Romania</t>
  </si>
  <si>
    <t>O.Tita, M.Ognean, R.M.Iancu, C.F.Ognean, M.A.Tita</t>
  </si>
  <si>
    <t>201-211</t>
  </si>
  <si>
    <t>The 8th International Conference on Water in Food (EFW2014), Polytechnic University of Timişoara, http://www.eurofoodwater.eu/</t>
  </si>
  <si>
    <t>P2.044</t>
  </si>
  <si>
    <t>Obtaining and characterization of sodium cazeinate films</t>
  </si>
  <si>
    <t>Nairetti Daniela, Tita Mihaela, Vitafu Steliana, Leahu Alina</t>
  </si>
  <si>
    <t>121-125</t>
  </si>
  <si>
    <t>Comparative study on cadmium removal from aqueous solutions by flotation with anionic and cationic collector</t>
  </si>
  <si>
    <t>Proceedings of the International Conference Agri-Food Sciences, Processes and Technologies, AGRI-FOOD 2014, http://saiapm.ulbsibiu.ro/</t>
  </si>
  <si>
    <t>ISSN1843-0694</t>
  </si>
  <si>
    <t>165-173</t>
  </si>
  <si>
    <t xml:space="preserve">IUCN Red List categories and criteria LEPIDOPTERA (INSECTA: LEPIDOPTERA) COLLECTED FROM DUMBRAVA SIBIULUI FOREST, ROMANIA </t>
  </si>
  <si>
    <r>
      <t>Globalization and Intercultural Dialogue. Multidisciplinary Perspectives</t>
    </r>
    <r>
      <rPr>
        <sz val="11"/>
        <rFont val="Arial"/>
        <family val="2"/>
      </rPr>
      <t xml:space="preserve">, http://www.upm.ro/gidni/GIDNI-01/Eco/Eco%2001%2091.pdf </t>
    </r>
  </si>
  <si>
    <r>
      <t>Romulus Iagăru</t>
    </r>
    <r>
      <rPr>
        <sz val="11"/>
        <color indexed="8"/>
        <rFont val="Arial"/>
        <family val="2"/>
      </rPr>
      <t>, Pompilica Iagăru, Delia Monica Domnica, Leila Bardasiuc</t>
    </r>
  </si>
  <si>
    <r>
      <t>Globalization and Intercultural Dialogue. Multidisciplinary Perspectives</t>
    </r>
    <r>
      <rPr>
        <sz val="11"/>
        <color indexed="8"/>
        <rFont val="Arial"/>
        <family val="2"/>
      </rPr>
      <t xml:space="preserve">, http://www.upm.ro/gidni/GIDNI-01/Eco/Eco%2001%2091.pdf </t>
    </r>
  </si>
  <si>
    <r>
      <t>Globalization and Intercultural Dialogue. Multidisciplinary Perspectives</t>
    </r>
    <r>
      <rPr>
        <sz val="11"/>
        <color indexed="8"/>
        <rFont val="Arial"/>
        <family val="2"/>
      </rPr>
      <t xml:space="preserve">,  http://www.upm.ro/gidni/GIDNI-01/Eco/Eco%2001%2093.pdf </t>
    </r>
  </si>
  <si>
    <r>
      <t>Ecaterina Lengyel</t>
    </r>
    <r>
      <rPr>
        <vertAlign val="superscript"/>
        <sz val="11"/>
        <color indexed="8"/>
        <rFont val="Arial"/>
        <family val="2"/>
      </rPr>
      <t xml:space="preserve"> </t>
    </r>
    <r>
      <rPr>
        <sz val="11"/>
        <color indexed="8"/>
        <rFont val="Arial"/>
        <family val="2"/>
      </rPr>
      <t>, Letiția Oprean, Diana Stegăruș, Simona Moșteanu, Mihaela Balteș-Florea, Ramona Iancu, Ovidiu Tița</t>
    </r>
    <r>
      <rPr>
        <vertAlign val="superscript"/>
        <sz val="11"/>
        <color indexed="8"/>
        <rFont val="Arial"/>
        <family val="2"/>
      </rPr>
      <t xml:space="preserve"> </t>
    </r>
  </si>
  <si>
    <r>
      <t>Proceedings of the International Conference “Agricultural and Food Sciences, Processes and Technologies” AGRIFOOD, Sixth edition, Sibiu,</t>
    </r>
    <r>
      <rPr>
        <u/>
        <sz val="11"/>
        <color indexed="12"/>
        <rFont val="Arial"/>
        <family val="2"/>
      </rPr>
      <t xml:space="preserve"> http://saiapm.ulbsibiu.ro/rom/cercetare/conferinte/AFSPT2014/1AFSPT_2014.html</t>
    </r>
  </si>
  <si>
    <r>
      <t>Oancea Simona</t>
    </r>
    <r>
      <rPr>
        <sz val="11"/>
        <color indexed="8"/>
        <rFont val="Arial"/>
        <family val="2"/>
      </rPr>
      <t>, Stoia M.</t>
    </r>
  </si>
  <si>
    <r>
      <t xml:space="preserve">Proceedings of the International Conference “Agri-food Sciences, processes and Technologies” AGRI-FOOD 2014, May 14-15, 2014 Sibiu, Romania, </t>
    </r>
    <r>
      <rPr>
        <sz val="11"/>
        <color indexed="12"/>
        <rFont val="Arial"/>
        <family val="2"/>
      </rPr>
      <t xml:space="preserve">http://saiapm.ulbsibiu.ro/rom/cercetare/conferinte/AFSPT2014/1AFSPT_2014.html </t>
    </r>
  </si>
  <si>
    <r>
      <t>17</t>
    </r>
    <r>
      <rPr>
        <i/>
        <vertAlign val="superscript"/>
        <sz val="11"/>
        <color indexed="8"/>
        <rFont val="Arial"/>
        <family val="2"/>
      </rPr>
      <t>th</t>
    </r>
    <r>
      <rPr>
        <i/>
        <sz val="11"/>
        <color indexed="8"/>
        <rFont val="Arial"/>
        <family val="2"/>
      </rPr>
      <t xml:space="preserve"> National Congress of Occupational Medicine, </t>
    </r>
    <r>
      <rPr>
        <sz val="11"/>
        <color indexed="8"/>
        <rFont val="Arial"/>
        <family val="2"/>
      </rPr>
      <t xml:space="preserve">14-17 May 2014, Tirgu Mures, Romania, </t>
    </r>
    <r>
      <rPr>
        <sz val="11"/>
        <color indexed="12"/>
        <rFont val="Arial"/>
        <family val="2"/>
      </rPr>
      <t>http://www.congresmm2014.ro/?page_id=262</t>
    </r>
    <r>
      <rPr>
        <sz val="11"/>
        <color indexed="8"/>
        <rFont val="Arial"/>
        <family val="2"/>
      </rPr>
      <t xml:space="preserve">  </t>
    </r>
  </si>
  <si>
    <r>
      <t xml:space="preserve">XXV Congresso Nazionale della Società Chimica Italiana, SCI2014 September 7-12, 2014 Rende-Calabria, Italy.  </t>
    </r>
    <r>
      <rPr>
        <sz val="11"/>
        <color indexed="12"/>
        <rFont val="Arial"/>
        <family val="2"/>
      </rPr>
      <t>http://sci2014.unical.it/files/XXV_Congresso_SCI2014_Atti.pdf</t>
    </r>
    <r>
      <rPr>
        <sz val="11"/>
        <color indexed="8"/>
        <rFont val="Arial"/>
        <family val="2"/>
      </rPr>
      <t xml:space="preserve"> </t>
    </r>
  </si>
  <si>
    <r>
      <t xml:space="preserve">Effects of </t>
    </r>
    <r>
      <rPr>
        <i/>
        <sz val="11"/>
        <color indexed="8"/>
        <rFont val="Arial"/>
        <family val="2"/>
      </rPr>
      <t>Vaccinium myrtillus</t>
    </r>
    <r>
      <rPr>
        <sz val="11"/>
        <color indexed="8"/>
        <rFont val="Arial"/>
        <family val="2"/>
      </rPr>
      <t xml:space="preserve"> L. anthocyanin extract on the oxidative stability of rapeseed oil</t>
    </r>
  </si>
  <si>
    <r>
      <t>Oancea Simona</t>
    </r>
    <r>
      <rPr>
        <sz val="11"/>
        <color indexed="8"/>
        <rFont val="Arial"/>
        <family val="2"/>
      </rPr>
      <t>, Stoia M., Grosu C.</t>
    </r>
  </si>
  <si>
    <r>
      <t>12</t>
    </r>
    <r>
      <rPr>
        <i/>
        <vertAlign val="superscript"/>
        <sz val="11"/>
        <color indexed="8"/>
        <rFont val="Arial"/>
        <family val="2"/>
      </rPr>
      <t>th</t>
    </r>
    <r>
      <rPr>
        <i/>
        <sz val="11"/>
        <color indexed="8"/>
        <rFont val="Arial"/>
        <family val="2"/>
      </rPr>
      <t xml:space="preserve"> Euro Fed Lipid Congress </t>
    </r>
    <r>
      <rPr>
        <sz val="11"/>
        <color indexed="8"/>
        <rFont val="Arial"/>
        <family val="2"/>
      </rPr>
      <t xml:space="preserve">“Oils, Fats and Lipids: from Lipidomics to Industrial Innovation”, organized by the European Federation for the Science and Technology of Lipids, 14-17 september 2014, Montpellier, France </t>
    </r>
    <r>
      <rPr>
        <sz val="11"/>
        <color indexed="12"/>
        <rFont val="Arial"/>
        <family val="2"/>
      </rPr>
      <t xml:space="preserve">http://www.eurofedlipid.org/meetings/montpellier2014/programme_montpellier_2014.pdf </t>
    </r>
  </si>
  <si>
    <r>
      <t>13</t>
    </r>
    <r>
      <rPr>
        <i/>
        <vertAlign val="superscript"/>
        <sz val="11"/>
        <color indexed="8"/>
        <rFont val="Arial"/>
        <family val="2"/>
      </rPr>
      <t>th</t>
    </r>
    <r>
      <rPr>
        <i/>
        <sz val="11"/>
        <color indexed="8"/>
        <rFont val="Arial"/>
        <family val="2"/>
      </rPr>
      <t xml:space="preserve"> Euro Fed Lipid Congress </t>
    </r>
    <r>
      <rPr>
        <sz val="11"/>
        <color indexed="8"/>
        <rFont val="Arial"/>
        <family val="2"/>
      </rPr>
      <t xml:space="preserve">“Oils, Fats and Lipids: from Lipidomics to Industrial Innovation”, organized by the European Federation for the Science and Technology of Lipids, 14-17 september 2014, Montpellier, France </t>
    </r>
    <r>
      <rPr>
        <sz val="11"/>
        <color indexed="12"/>
        <rFont val="Arial"/>
        <family val="2"/>
      </rPr>
      <t xml:space="preserve">http://www.eurofedlipid.org/meetings/montpellier2014/programme_montpellier_2014.pdf </t>
    </r>
  </si>
  <si>
    <r>
      <t>The 13</t>
    </r>
    <r>
      <rPr>
        <i/>
        <vertAlign val="superscript"/>
        <sz val="11"/>
        <color indexed="8"/>
        <rFont val="Arial"/>
        <family val="2"/>
      </rPr>
      <t>th</t>
    </r>
    <r>
      <rPr>
        <i/>
        <sz val="11"/>
        <color indexed="8"/>
        <rFont val="Arial"/>
        <family val="2"/>
      </rPr>
      <t xml:space="preserve"> International Symposium “Prospects for the 3</t>
    </r>
    <r>
      <rPr>
        <i/>
        <vertAlign val="superscript"/>
        <sz val="11"/>
        <color indexed="8"/>
        <rFont val="Arial"/>
        <family val="2"/>
      </rPr>
      <t>rd</t>
    </r>
    <r>
      <rPr>
        <i/>
        <sz val="11"/>
        <color indexed="8"/>
        <rFont val="Arial"/>
        <family val="2"/>
      </rPr>
      <t xml:space="preserve"> millenium agriculture”, </t>
    </r>
    <r>
      <rPr>
        <sz val="11"/>
        <color indexed="8"/>
        <rFont val="Arial"/>
        <family val="2"/>
      </rPr>
      <t xml:space="preserve">Cluj-Napoca, Romania, 25-27 September 2014 </t>
    </r>
    <r>
      <rPr>
        <sz val="11"/>
        <color indexed="12"/>
        <rFont val="Arial"/>
        <family val="2"/>
      </rPr>
      <t xml:space="preserve">http://www.usamvcluj.ro/symposium/wellcome.php </t>
    </r>
  </si>
  <si>
    <r>
      <t>Oancea Simona</t>
    </r>
    <r>
      <rPr>
        <sz val="11"/>
        <color indexed="8"/>
        <rFont val="Arial"/>
        <family val="2"/>
      </rPr>
      <t>, Moiseenco F., Traldi P., Stoia M.</t>
    </r>
  </si>
  <si>
    <r>
      <t>Proceedings of the 8</t>
    </r>
    <r>
      <rPr>
        <vertAlign val="superscript"/>
        <sz val="11"/>
        <color indexed="8"/>
        <rFont val="Arial"/>
        <family val="2"/>
      </rPr>
      <t>th</t>
    </r>
    <r>
      <rPr>
        <sz val="11"/>
        <color indexed="8"/>
        <rFont val="Arial"/>
        <family val="2"/>
      </rPr>
      <t xml:space="preserve"> International Congress of Food Technologists, Biotechnologists and Nutritionists, Food Nutri Biotech 2014, Integration of Science and Technology for Novel Food, Opatija, Croatia . </t>
    </r>
    <r>
      <rPr>
        <sz val="11"/>
        <color indexed="12"/>
        <rFont val="Arial"/>
        <family val="2"/>
      </rPr>
      <t>http://conference2014.pbn.hr/</t>
    </r>
  </si>
  <si>
    <r>
      <t xml:space="preserve">The 8th International Conference on Water in Food (EFW2014), Polytechnic University of Timişoara, May 25 – 27, 2014 ,Timişoara, Romania, </t>
    </r>
    <r>
      <rPr>
        <sz val="11"/>
        <color indexed="12"/>
        <rFont val="Arial"/>
        <family val="2"/>
      </rPr>
      <t>http://www.eurofoodwater.eu/</t>
    </r>
    <r>
      <rPr>
        <sz val="11"/>
        <rFont val="Arial"/>
        <family val="2"/>
      </rPr>
      <t xml:space="preserve">
Session I: Water properties and interaction with biological molecules, Poster session (P17).
</t>
    </r>
  </si>
  <si>
    <r>
      <t xml:space="preserve">Innovations in attractive and sustainable food for health - 28th EFFoST International Conference, 7th International Food Factory for the Future Conference, 25-28 November 2014, Uppsala, Sweden,  </t>
    </r>
    <r>
      <rPr>
        <sz val="11"/>
        <color indexed="12"/>
        <rFont val="Arial"/>
        <family val="2"/>
      </rPr>
      <t>http://www.effostconference.com/conference-programme.html</t>
    </r>
    <r>
      <rPr>
        <sz val="11"/>
        <rFont val="Arial"/>
        <family val="2"/>
      </rPr>
      <t xml:space="preserve">
</t>
    </r>
  </si>
  <si>
    <r>
      <t xml:space="preserve">International Conference   AGRI-FOOD SCIENCES, PROCESSES AND
TECHNOLOGIES
AGRI-FOOD 2014, </t>
    </r>
    <r>
      <rPr>
        <sz val="11"/>
        <color indexed="12"/>
        <rFont val="Arial"/>
        <family val="2"/>
      </rPr>
      <t>http://saiapm.ulbsibiu.ro/rom/cercetare/conferinte/AFSPT2014/3AFSPT_2014.html</t>
    </r>
  </si>
  <si>
    <r>
      <t xml:space="preserve">Innovations in attractive and sustainable food for health - 28th EFFoST International Conference, 7th International Food Factory for the Future Conference, 25-28 November 2014, Uppsala, Sweden, </t>
    </r>
    <r>
      <rPr>
        <sz val="11"/>
        <color indexed="12"/>
        <rFont val="Arial"/>
        <family val="2"/>
      </rPr>
      <t>http://www.effostconference.com/conference-programme.html</t>
    </r>
  </si>
  <si>
    <t>Maria-Mihaela Antofie</t>
  </si>
  <si>
    <t>Centre Wallon de Recherches Agronomiques/ Abstract p27-28 http://www.fredon-npdc.com/diaporamas_colloque_biodiversite/microsoft_powerpoint__10maria_mihaela.pdf</t>
  </si>
  <si>
    <t>17-19 noiembrie 2014</t>
  </si>
  <si>
    <t>Barbu Constantin Horia</t>
  </si>
  <si>
    <t>AGRICULTURAL LAND REMEDIATION : SOIL DEPOLLUTION in ERGENE BASIN, Expert, grant TR2009/0135.03-02/28, finanţare UE. Valoare 121.584 EURO</t>
  </si>
  <si>
    <t>2013-2014</t>
  </si>
  <si>
    <t>TÜV Akademie Germania - “Development Of Necessary Abilities For Auditing Food Safety Management System
According To Requirements FSSC22000:2010”</t>
  </si>
  <si>
    <t>18th – 20th of August 2014</t>
  </si>
  <si>
    <t>Republica Moldova Chisinau (Centrul de Metrologie Aplicata si Certificare)/CMAC, Prezentarea cerintelor standardului SR EN ISO 19011:2011 ,,Ghid pentru auditarea sistemelor de management"</t>
  </si>
  <si>
    <t>15-18.09.2014</t>
  </si>
  <si>
    <t>St. Petersburg State Technological Institute (technical university), Rusia/NUTRILAB (Nutritional Lebelling)</t>
  </si>
  <si>
    <t>20.06-08.07.2014</t>
  </si>
  <si>
    <t xml:space="preserve">ST. PETERSBURG STATE INSTITUTE OF TECHNOLOGY (TECHNICAL UNIVERSITY), (SIT), RUSSIA Has performed in the Project number: 318946 - FP7-PEOPLE - 2012 – IRSES Nutritional Labeling Study in Blak Sea Region Countries (NUTRILAB), staff mobility at our institution. </t>
  </si>
  <si>
    <t>22.06-08.07.2014</t>
  </si>
  <si>
    <t>Iancu Ramona Maria</t>
  </si>
  <si>
    <t>KAYSERİ KIZ TEKNİK VE (Vocational and technical secondary school) Kayseri,Turcia / European Food Safety Training (EFST)</t>
  </si>
  <si>
    <t>09.03-14.03.2014</t>
  </si>
  <si>
    <t>ST. PETERSBURG STATE INSTITUTE OF TECHNOLOGY (TECHNICAL UNIVERSITY), (SIT), RUSSIA. Staff mobility at this institution in the Project number: 318946 - FP7-PEOPLE - 2012 – IRSES Nutritional Labeling Study in Blak Sea Region Countries (NUTRILAB)</t>
  </si>
  <si>
    <t>KLAIPEDA BUSINESS AND SERVICE SCHOOOL, Klaipeda, Lituania. Staff mobility at this institution in the framework of the Project ”European Food safety Training” EFST</t>
  </si>
  <si>
    <t>10.06-14.06.2014</t>
  </si>
  <si>
    <t>KAYSERİ KIZ TEKNİK VE (Vocational and technical secondary school) Kayseri,Turcia / European Food Safety Training (EFST) - LLP-LdV/TOI/2013/Ro/005</t>
  </si>
  <si>
    <t>ST. PETERSBURG STATE INSTITUTE OF TECHNOLOGY (TECHNICAL UNIVERSITY), (SIT), RUSSIA / Project number 318946-FP7-PEOPLE-2012-IRSES Nutritional Labeling Study in Black Sea Region Countries (NUTRILAB)</t>
  </si>
  <si>
    <t>22.06.2014 - 08.07.2014</t>
  </si>
  <si>
    <t>KLAIPEDOS  PASLAUGU IR VERSLO MOKYKLA, Klaipeda, Lituania,  European Food Safety Training (EFST), LLP-LdV/TOI/2013/Ro/005</t>
  </si>
  <si>
    <t>10-14.06.2014</t>
  </si>
  <si>
    <t>Faculty of Agriculture of the University of South Bohemia in Ceske Budejovice, Cehia</t>
  </si>
  <si>
    <t>24.04.2014-4.05.2014</t>
  </si>
  <si>
    <t>KAYSERİ KIZ TEKNİK VE (Vocational and technical secondary school) Kayseri,Turcia / European Food Safety Training (EFST), LLP-LdV/TOI/2013/Ro/005</t>
  </si>
  <si>
    <r>
      <t xml:space="preserve">Universitatea din Padova, Departmentul de Ştiinţe Chimice, Italia,  </t>
    </r>
    <r>
      <rPr>
        <b/>
        <sz val="11"/>
        <rFont val="Arial"/>
        <family val="2"/>
      </rPr>
      <t>susținerea prelegerii</t>
    </r>
    <r>
      <rPr>
        <sz val="11"/>
        <rFont val="Arial"/>
        <family val="2"/>
      </rPr>
      <t xml:space="preserve"> "Innovation in ecologic functionalization/bioactivation of textiles surfaces" </t>
    </r>
  </si>
  <si>
    <t xml:space="preserve">POLITICAL COMMUNICATION THROUGH SOCIAL NETWORKING IN NOWADAYS ROMANIA </t>
  </si>
  <si>
    <t>Avram Sultana</t>
  </si>
  <si>
    <t>FSSU2</t>
  </si>
  <si>
    <t>Proceedings of the International Conference: Communication, Context, Interdisciplinarity. Studies and Articles, vol.III, Section: History, coord: Iulian Boldea, International Conference: Communication, Context, Interdisciplinarity, 23-24 octombrie 2014, Târgu-Mureş, România, CCI3, Târgu-Mureş, România.</t>
  </si>
  <si>
    <t>ISSN 2069-3389</t>
  </si>
  <si>
    <t>460-465</t>
  </si>
  <si>
    <t>http://www.upm.ro/cci/.</t>
  </si>
  <si>
    <t>2014, cf. social_science_confs_1990_2014_dec</t>
  </si>
  <si>
    <t>THE ANTHEM, A COMPONENT OF NATIONALISM AS “A RELIGION OF SUFFERING”,cf. social_science_confs_1990_2014_dec.</t>
  </si>
  <si>
    <t>Grancea Mihaiela</t>
  </si>
  <si>
    <t>EUROPEAN INTEGRATION-BETWEEN TRADITION AND MODERNITY Congress, Editura Universităţii "Petru Maior", Volume Number 5, 2013,Volum apărut în 2014 (EITM, 5 edition, 24-25 octombrie 2013, Tg. Mureş).</t>
  </si>
  <si>
    <t>SBN 978-606-581-095-2</t>
  </si>
  <si>
    <t>993-1007</t>
  </si>
  <si>
    <t>http://www.upm.ro/facultati_departamente/stiinte_litere/conferinte/situl_integrare_europeana/index.html</t>
  </si>
  <si>
    <t>Contexts of Communication. Identity and Interculturality Today, Arhipelag XXI Press, Communication, Context and Interdisciplinarity, Conference date: 23-24 October 2014, Universitatea “Petru Maior”, Tîrgu Mureş</t>
  </si>
  <si>
    <t>ISBN: 978-606-8624-29-7</t>
  </si>
  <si>
    <t>230-245</t>
  </si>
  <si>
    <t>Teaching History in the conffesional school of dualistic Transylvania.Their history and our history, cf. social_science_confs_1990_2014_dec.</t>
  </si>
  <si>
    <t>Soroştineanu Valeria</t>
  </si>
  <si>
    <t>Contemporary Perspectives on European Integration between Tradition and Modernity, Editura Universităţii « Petru Maior», International Conference European  Integration-between Tradition and Modernity, 24-25 octombrie 2013, Târgu-Mureş, Romania.</t>
  </si>
  <si>
    <t>ISBN 978-606-581-095-2</t>
  </si>
  <si>
    <t>1029-1039</t>
  </si>
  <si>
    <t>Mixed Marriages in the Romanian Village of Transylvania (1850-1918) 2014, cf. social_science_confs_1990_2014_dec.</t>
  </si>
  <si>
    <t>704-715</t>
  </si>
  <si>
    <r>
      <t xml:space="preserve">“Historical Context of Mungiu’s Movie </t>
    </r>
    <r>
      <rPr>
        <i/>
        <sz val="11"/>
        <color indexed="8"/>
        <rFont val="Arial"/>
        <family val="2"/>
      </rPr>
      <t>432”,cf. social_science_confs_1990_2014_dec.</t>
    </r>
  </si>
  <si>
    <t>Der Kampf des Glaubens gegen die Götzenanbetung. Eine moralisierende Darstellung auf dem Portal der evangelischen Kirche in Freck/Avrig (Kreis Hermannstadt/Sibiu)</t>
  </si>
  <si>
    <t>Corneanu Sebastian</t>
  </si>
  <si>
    <t>Forschungen zur Volks -und Landeskunde</t>
  </si>
  <si>
    <t>57</t>
  </si>
  <si>
    <t>0015-7902</t>
  </si>
  <si>
    <t>Prick spurs and a bronze bracelet from the medieval settlement of Miercurea Sibiului IV. Premises for a chronological framing,</t>
  </si>
  <si>
    <t>- Sebastian Corneanu, Gheorghe Vasile Natea, Adrian Luca</t>
  </si>
  <si>
    <t>Brukenthal. Acta Musei</t>
  </si>
  <si>
    <t>1842-2691</t>
  </si>
  <si>
    <t>(http://www.journals.indexcopernicus.com/karta.php?action=masterlist&amp;id=4759), (http://www.scipio.ro/web/brukenthal.acta-musei )</t>
  </si>
  <si>
    <t>http://www.brukenthalmuseum.ro/pdf/BAM/BAM%20IX.1%20ONLINE.pdf</t>
  </si>
  <si>
    <t>Arborele vieţii în portalurile bisericilor săseşti din Ocna Sibiului, Vurpăr, Drăuşeni</t>
  </si>
  <si>
    <t>Sebastian Corneanu</t>
  </si>
  <si>
    <t>0255-0539</t>
  </si>
  <si>
    <t>36-41</t>
  </si>
  <si>
    <t>http://www.scimagojr.com/journalsearch.php?q=18800156716&amp;tip=sid&amp;clean=0</t>
  </si>
  <si>
    <t>http://www.revistatransilvania.ro/nou/ro/anul-editorial-2014/doc_download/78-revista-transilvania-42014.html</t>
  </si>
  <si>
    <t>România, Italia și războaiele balcanice</t>
  </si>
  <si>
    <t>Crețu Daniel Victor</t>
  </si>
  <si>
    <t>Studia Universitatis Cibiniensis, Series Historica</t>
  </si>
  <si>
    <t>1584-3165</t>
  </si>
  <si>
    <t>47-57</t>
  </si>
  <si>
    <t>EBSCO, Index Copernicus, CEEOL</t>
  </si>
  <si>
    <t>Eggs as Offerings in Tenth-Eleventh Century Necropolises</t>
  </si>
  <si>
    <t>Dragotă Aurel</t>
  </si>
  <si>
    <t>Ziridava</t>
  </si>
  <si>
    <t>ISSN-L 1224–7316</t>
  </si>
  <si>
    <t>183-192</t>
  </si>
  <si>
    <t xml:space="preserve">“Truth in Fiction versus Fiction in Truth. Historical Novel and Romanian Folk Creation on the Tragedy of the Brancoveanu Family” </t>
  </si>
  <si>
    <t>Brukenthalia</t>
  </si>
  <si>
    <t xml:space="preserve"> ISSN 2285 – 9489, ISSN-L 2285 – 9489</t>
  </si>
  <si>
    <t>51-73</t>
  </si>
  <si>
    <t>Kopernicus, Ebscohost, Scipio</t>
  </si>
  <si>
    <t>http://www.ebscohost.com/titleLists/tnh-coverage.htm,  http://www.scipio.ro/web/brukenthal.acta-musei</t>
  </si>
  <si>
    <t>“Film Magazine: Between the Communist Ideology and the Need to Liberalise the Artistic Discourse (1956)</t>
  </si>
  <si>
    <t>ISSN: 1842-2691</t>
  </si>
  <si>
    <t>2-18</t>
  </si>
  <si>
    <t xml:space="preserve">Banatica </t>
  </si>
  <si>
    <t>1222-0612</t>
  </si>
  <si>
    <t>550-575</t>
  </si>
  <si>
    <t>BDI: Ebsco, Index Copernicus, Scopus.</t>
  </si>
  <si>
    <t>http://banatica.ro/</t>
  </si>
  <si>
    <t xml:space="preserve">“Imnul, componentă a naţionalismului ca „religie a suferinţei” </t>
  </si>
  <si>
    <t>Studia Universitatis Cibiniensis. Series Historica</t>
  </si>
  <si>
    <t>ISSN: 1584-3165,</t>
  </si>
  <si>
    <t>127-140</t>
  </si>
  <si>
    <t>C-EBSCO, Index Copernicus, CEEOL</t>
  </si>
  <si>
    <t>http://socio-umane.ulbsibiu.ro/dep.istorie/studia/index.html</t>
  </si>
  <si>
    <t xml:space="preserve">Einander wahr-nehmen. Rezeptionsästhetik als Chance für gegenseitiges Lernen in der Bibelwissenschaft </t>
  </si>
  <si>
    <t>Klein Renate</t>
  </si>
  <si>
    <t>2359-8093</t>
  </si>
  <si>
    <t>408-427</t>
  </si>
  <si>
    <t xml:space="preserve">Ebsco, De Gruyter Open, </t>
  </si>
  <si>
    <t>http://www.res.ecum.ro/files/RES%20PDF_uri/3_2014_RKlein.pdf</t>
  </si>
  <si>
    <t>Waffenfunde aus der Deutschordenzeit in Siebenburgen</t>
  </si>
  <si>
    <t>Zeno K. Pinter</t>
  </si>
  <si>
    <t>Forschungen zur Volks und Landeskunde</t>
  </si>
  <si>
    <t>7-20</t>
  </si>
  <si>
    <t xml:space="preserve">“Governing Memory in Post-Communist Romania: The Case of the National Council for the Study of the Securitate Archives” </t>
  </si>
  <si>
    <t>Pintilescu Corneliu</t>
  </si>
  <si>
    <t>11</t>
  </si>
  <si>
    <t>89-112</t>
  </si>
  <si>
    <t xml:space="preserve">„Oraşul Stalin” (Braşov) în anii 1950-1960: un model de dezvoltare industrială şi urbană în România comunistă” </t>
  </si>
  <si>
    <t>Historia Urbana</t>
  </si>
  <si>
    <t>22</t>
  </si>
  <si>
    <t>137-163</t>
  </si>
  <si>
    <t>Index Copernicus</t>
  </si>
  <si>
    <t>http://www.ceeol.com/aspx/issuedetails.aspx?issueid=873f804b-ccae-4b17-ae9c-59839682b6d0&amp;articleId=00459dbf-7a57-46c7-babd-b7015c4f0178</t>
  </si>
  <si>
    <t>Consideraţii numismatice privind sfârşitul locuirii romane de la
Buridava  (Stolniceni, jud. Vâlcea)</t>
  </si>
  <si>
    <t>Silviu I. PURECE</t>
  </si>
  <si>
    <t>Studia Universitatis Cibiniensis • Series Historica</t>
  </si>
  <si>
    <t>9-15</t>
  </si>
  <si>
    <t>Ebsco</t>
  </si>
  <si>
    <t>Prezenţa monedelor arpadiene în cimitirele din jurul bisericilor transilvănene</t>
  </si>
  <si>
    <t>Silviu I.Purece, Maria Crângaci Ţiplic</t>
  </si>
  <si>
    <t>19-28</t>
  </si>
  <si>
    <t>THE HOARD WITH ROMAN REPUBLICAN AND DYRRHACHIAN COINS FROM MIERCUREA SIBIULUI</t>
  </si>
  <si>
    <t>Silviu I. Purece, Gheorghe Natea, Vasile Palaghie, Sabin Adrian  Luca</t>
  </si>
  <si>
    <t>Coinage and Commerce in Southeaste Europe</t>
  </si>
  <si>
    <t>2285-8776</t>
  </si>
  <si>
    <t>7-47</t>
  </si>
  <si>
    <t>Spitalul Militar de Garnizoană Sibiu în timpul stăpânirii habsburgice (1688-1867)</t>
  </si>
  <si>
    <t>Racovițan Radu, Racovițan Mihai</t>
  </si>
  <si>
    <t>41-46</t>
  </si>
  <si>
    <t>Romulus Zăroni: un personaj politic atipic de la jumătatea secolului XX</t>
  </si>
  <si>
    <t>Sorin Radu, Cosmin Budeancă</t>
  </si>
  <si>
    <t>Anuarul Institutului de Investigare a Crimelor Comunismului și Memoria Exilului Românesc</t>
  </si>
  <si>
    <t>Fuziunea Frontului Plugarilor cu Partidul Național Țărănesc – Anton Alexandrescu (ianuarie 1948)</t>
  </si>
  <si>
    <t>Sorin Radu, Alexandru Nicolaescu</t>
  </si>
  <si>
    <t>ISSN 1584-3165</t>
  </si>
  <si>
    <t>103-115</t>
  </si>
  <si>
    <t>EBSCO, CEEOL, Index Copernicus</t>
  </si>
  <si>
    <t>Agrarianism in Romania: Political Evolution and Doctrine of Ploughmen’s Front (1933 - 1953)</t>
  </si>
  <si>
    <t>Sorin Radu</t>
  </si>
  <si>
    <t>Humanities and Social Sciences Review, USA</t>
  </si>
  <si>
    <t>ISSN: 2165-6258 :: 03(03):139–149 (2014)</t>
  </si>
  <si>
    <t xml:space="preserve">355-362 </t>
  </si>
  <si>
    <t>Reckoning with the Dictatorial Past: The Politics of
Memory and Transitional Justice in Europe. Introduction</t>
  </si>
  <si>
    <t>Sorin Radu, Corneliu Pintilescu</t>
  </si>
  <si>
    <t>XI/Supplement</t>
  </si>
  <si>
    <t>9-13</t>
  </si>
  <si>
    <t>Vespasian Erbiceanu (1865-1943): familia, educația și începutul carierei de magistrat – pledoarie pentru o monografie</t>
  </si>
  <si>
    <t>52-60</t>
  </si>
  <si>
    <t xml:space="preserve">Dilemmatic Loyalties. A Case Study: the Church District of Sibiu before the Great Unification </t>
  </si>
  <si>
    <t>Brukenthalia. Romanian Cultural History Review”</t>
  </si>
  <si>
    <t>ISSN2285-9489,ISSN-L2285-9489,</t>
  </si>
  <si>
    <t>214-223</t>
  </si>
  <si>
    <t>B,Kopernicus, Ebscohost, Scipio</t>
  </si>
  <si>
    <t xml:space="preserve">Crime Law Novelty XXXVI from 1908.A Romanian Perspective </t>
  </si>
  <si>
    <t>Studia Universitatis Cibiniensis.Series  Historica</t>
  </si>
  <si>
    <t>vol. XI/ 2014</t>
  </si>
  <si>
    <t>59-73</t>
  </si>
  <si>
    <t>Between Cremation and Inhumation the re-Birth of Christianity in Transylvania (7th - 10th  century A.D.)</t>
  </si>
  <si>
    <t>Ioan Marian Tiplic, Maria Emilia Tiplic</t>
  </si>
  <si>
    <t>1841-0464</t>
  </si>
  <si>
    <t>113-119</t>
  </si>
  <si>
    <t>http://www.ejst.tuiasi.ro/Files/45/17_Tiplic.pdf</t>
  </si>
  <si>
    <t>De la incinerație la inhumație: ”(re)creștinarea” spațiului transilvan (sec. VII-X d. H.)</t>
  </si>
  <si>
    <t>14-18</t>
  </si>
  <si>
    <t>Scopus, Ebsco</t>
  </si>
  <si>
    <t>http://www.revistatransilvania.ro/nou/ro/anul-editorial-2014/cat_view/50-anul-editorial-2014.html</t>
  </si>
  <si>
    <t>Considerații cu privire la apariția creștinismului medieval în Europa Centrală și de sud-est</t>
  </si>
  <si>
    <t>Ioan Marian Țiplic</t>
  </si>
  <si>
    <t>12-21</t>
  </si>
  <si>
    <t>http://www.arhin.ro/images/reports/Tiplic_Transilvania_07_2014.pdf</t>
  </si>
  <si>
    <t>New Interpretations of the Marianic Consoles in the Church of the Virgin Mary in Sibiu</t>
  </si>
  <si>
    <t>Ioan Albu</t>
  </si>
  <si>
    <t>IX, 2</t>
  </si>
  <si>
    <t>ISSN-L:1842-2691 ISSN 2285-9470</t>
  </si>
  <si>
    <t>225-244</t>
  </si>
  <si>
    <t>BDI,SCIPIO EBSCO, SCOPUS</t>
  </si>
  <si>
    <t>Consacrarea ritualică” a primei colonizări neolitice din România. Sanctuarul de gropi de la Cristian I, județul Sibiu. Partea II. Locuirea</t>
  </si>
  <si>
    <t>Sabin Adrian LUCA, Florentina MARȚIȘ, Anamaria TUDORIE, Adrian LUCA</t>
  </si>
  <si>
    <t>Apulum. Acta Museu Apulensis</t>
  </si>
  <si>
    <t>51</t>
  </si>
  <si>
    <t>ISSN 1013-428X; ISSN 2247-8701; ISSN-L 2247-8701.</t>
  </si>
  <si>
    <t>1-24</t>
  </si>
  <si>
    <t>Data on a sanctuary belonging to Starčevo-Criș culture discovered at Cristian III, Sibiu County</t>
  </si>
  <si>
    <t>Sabin Adrian LUCA, Adrian GEORGESCU, Florentina MARȚIȘ, Adrian LUCA</t>
  </si>
  <si>
    <t xml:space="preserve">Brukenthal. Acta Musei </t>
  </si>
  <si>
    <t>ISSN 1842-2691</t>
  </si>
  <si>
    <t>7-18</t>
  </si>
  <si>
    <t>EBSCO, SCOPUS</t>
  </si>
  <si>
    <t>Reconstruction of the feature or ST 29 based on ethno-archeological studies</t>
  </si>
  <si>
    <t>Lazarovichi Gh., Sabin Adrian Luca, Natea Gh., Suciu Mihai, Castaian Mihai</t>
  </si>
  <si>
    <t>Acta Terrae Septemcastrensis</t>
  </si>
  <si>
    <t>73-113</t>
  </si>
  <si>
    <t>eBSCO</t>
  </si>
  <si>
    <r>
      <t>SOLUŢIONAREA UNEI SITUAŢII DE CRIZĂ MORALĂ ÎN DOBÂRCA (</t>
    </r>
    <r>
      <rPr>
        <i/>
        <sz val="11"/>
        <color indexed="8"/>
        <rFont val="Arial"/>
        <family val="2"/>
      </rPr>
      <t>DOBRING</t>
    </r>
    <r>
      <rPr>
        <sz val="11"/>
        <color indexed="8"/>
        <rFont val="Arial"/>
        <family val="2"/>
      </rPr>
      <t>), O COMUNITATE DIN SUD-ESTUL TRANSILVANIEI.CONSIDERAŢII PE MARGINEA UNUI „PROTOCOL DE JUDECATĂ” (</t>
    </r>
    <r>
      <rPr>
        <i/>
        <sz val="11"/>
        <color indexed="8"/>
        <rFont val="Arial"/>
        <family val="2"/>
      </rPr>
      <t>PFARRÄMTLICHES GERICHTS-PROTOCOLL</t>
    </r>
    <r>
      <rPr>
        <sz val="11"/>
        <color indexed="8"/>
        <rFont val="Arial"/>
        <family val="2"/>
      </rPr>
      <t xml:space="preserve">, 1840)  </t>
    </r>
    <r>
      <rPr>
        <sz val="11"/>
        <color indexed="63"/>
        <rFont val="Arial"/>
        <family val="2"/>
      </rPr>
      <t xml:space="preserve"> </t>
    </r>
  </si>
  <si>
    <t>The Political Organisation of the Peasantry in Communist Romania: the Ploughmen’s Front (1945-1953)</t>
  </si>
  <si>
    <t>Radu Sorin</t>
  </si>
  <si>
    <t>Bulgarian Historical Review</t>
  </si>
  <si>
    <t>0204-8906</t>
  </si>
  <si>
    <t>(http://ip-science.thomsonreuters.com/cgi-bin/jrnlst/jlresults.cgi)</t>
  </si>
  <si>
    <t>79-101</t>
  </si>
  <si>
    <t>Feng Tao, editor, International Proceedings of Economics Development and Research. Humanity and Social Sciences/Communist Propaganda in the Romanian Countryside: Case Study – the Activity of the Cultural Guides of the Ploughmen’s Front (1948-1953)</t>
  </si>
  <si>
    <t>FSUU2</t>
  </si>
  <si>
    <t>IACSIT Press, Singapore</t>
  </si>
  <si>
    <t>ISSN 2010-4626, ISBN 978-981-09-0327-5</t>
  </si>
  <si>
    <t>31-36</t>
  </si>
  <si>
    <t>Intermarriage throughout History,ed. Luminiţa Dumănescu, Daniela Mârza and Marius Eppel, Mixed Marriages in the Orthodox Deanery of Sibiu (1860-1918). Community and Law.</t>
  </si>
  <si>
    <t>Cambridge Scholars Publishing,http://www.cambridgescholars.com/intermarriage-throughout-history.</t>
  </si>
  <si>
    <t>ISBN (10) : 1-4438-5950-8, ISBN (13) : 978-1-4438-5950-9,</t>
  </si>
  <si>
    <t>01 07 2014</t>
  </si>
  <si>
    <t>134-148.</t>
  </si>
  <si>
    <t>Gott ver(w)orten. Festschrift für Bernhard Körner, Eduard Prenga und Stefan Ulz (Ed.), capitol: Gottes Ort in dieser Welt: Menschwerdung bis zum Tod am Kreuz</t>
  </si>
  <si>
    <t>Tobler Stefan</t>
  </si>
  <si>
    <t>Echter Verlag, Würzburg</t>
  </si>
  <si>
    <t>978-3-429-03779-6</t>
  </si>
  <si>
    <t>277-295</t>
  </si>
  <si>
    <t>Istorie si Traditie in Spatiul Romanesc</t>
  </si>
  <si>
    <t>978-973-978-606-733-016-8</t>
  </si>
  <si>
    <t>Anatol Petrencu ( Republica Moldova) Grancea Mihaiela-ULBS</t>
  </si>
  <si>
    <t>Tipografia Balacron, Chişinău,</t>
  </si>
  <si>
    <t>978-9975-128-10-0</t>
  </si>
  <si>
    <t xml:space="preserve"> Pintilescu Corneliu; Radu Sorin (editori)</t>
  </si>
  <si>
    <t>Vespasian Erbiceanu (1865-1943). Studiu monografic</t>
  </si>
  <si>
    <t>Radu, Sorin</t>
  </si>
  <si>
    <t>Cetatea de Scaun</t>
  </si>
  <si>
    <t>978-606-537-260-3</t>
  </si>
  <si>
    <t>Sfinţenia şi sfinţirea. Dialogul teologic dintre Biserica Ortodoxă Română şi Biserica Evanghelică din Germania, Sesiunea 13, Kloster Drübeck 2013</t>
  </si>
  <si>
    <t xml:space="preserve">Ioniță Viorel, Tobler Stefan </t>
  </si>
  <si>
    <t xml:space="preserve">Presa Universitară Clujeană </t>
  </si>
  <si>
    <t>978-973-595-782-7</t>
  </si>
  <si>
    <t>Memoria epigrafică în Europa Centrală și de Sud-Est (evul mediu și epoca premodernă)</t>
  </si>
  <si>
    <t>Editura Astra Museum</t>
  </si>
  <si>
    <t>ISBN 978-606-8520-83-4</t>
  </si>
  <si>
    <r>
      <t>Reckoning with the Dictatorial Past: The Politics of Memory and Transitional Justice in Europe</t>
    </r>
    <r>
      <rPr>
        <sz val="11"/>
        <color indexed="8"/>
        <rFont val="Arial"/>
        <family val="2"/>
      </rPr>
      <t xml:space="preserve"> </t>
    </r>
  </si>
  <si>
    <t>Radu Florescu, Viaţa şi Opera, Capitolul. Radu Florescu, Profesor la Academia de Artă şi senior de Capidava</t>
  </si>
  <si>
    <t>978-606-8520-79-7</t>
  </si>
  <si>
    <t xml:space="preserve"> Învăţământul de partid şi şcolile de cadre în România comunistă. Context naţional şi regional, “Revista “Film” între promovarea ideologiei comuniste şi nevoia de liberalizare a discursului artistic: anul 1956”, Sorin Radu (coord.)</t>
  </si>
  <si>
    <t xml:space="preserve"> Editura Universităţii “Alexandru Ioan Cuza”, Iaşi</t>
  </si>
  <si>
    <t>ISBN 978-606-714-038-5</t>
  </si>
  <si>
    <t>255-287</t>
  </si>
  <si>
    <t>Interferente culturale in Sibiul secolelor XVIII-XX, “Oraşul celor morţi” şi interacţiunile culturale specifice artei funerare moderne.Studiu de caz:Cimitirul Municipal din Sibiu”, Ioan Popa, Mihaela Grancea (coord.)</t>
  </si>
  <si>
    <t>Astra Museum, Sibiu</t>
  </si>
  <si>
    <t>ISBN 978-606-733-014-4.</t>
  </si>
  <si>
    <t>57-107</t>
  </si>
  <si>
    <t xml:space="preserve"> Istorie, civilizatie si cultura in spatiul romanesc,“Adevarul din fictiune versus fictiunea din adevar. Romanul istoric si creatia populara romaneasca despre tragedia Brancovenilor”,Constantin Augustus Barbulescu şi Sorin Cociş, editori,vol.II.</t>
  </si>
  <si>
    <t>Mega,Cluj-Napoca</t>
  </si>
  <si>
    <t>Editura Universităţii „Alexandru Ioan Cuza</t>
  </si>
  <si>
    <t>978-606-714-038-5</t>
  </si>
  <si>
    <t>173-192</t>
  </si>
  <si>
    <t>Spitalul Militar Sibiu - 275 de ani de atestare documentară (Cap. II Viața medicală. Începuturile medicinii militare în Sibiu sub stăpânirea habsburgilor (1688-1867)</t>
  </si>
  <si>
    <t>Barb Ioan, Vlad Gheorghe, Racovițan Mihai, Racovițan Radu, Baltador Mihai, Tabără Vasile</t>
  </si>
  <si>
    <t>"ASTRA Museum"</t>
  </si>
  <si>
    <t>978-606-8520-55-1</t>
  </si>
  <si>
    <t>42-73</t>
  </si>
  <si>
    <t>Stalinizare și destalinizare. Evoluții instituționale și impact social/Procesul de verificare a membrilor şi reorganizarea Frontului Plugarilor în anii 1947-1953</t>
  </si>
  <si>
    <t>Radu, Sorin, Nicolaescu, Alexandru</t>
  </si>
  <si>
    <t>Polirom</t>
  </si>
  <si>
    <t>print: 978‑973‑46‑517-8
ISBN ePub: 978-973‑46‑5248-8</t>
  </si>
  <si>
    <t>75-101</t>
  </si>
  <si>
    <t>Învățământul de partid și școlile de cadre în România comunistă. Context național și regional/Structuri ale propagandei pro-comuniste din România în anii 1945-1953. Şcolile de cadre ale Frontului Plugarilor</t>
  </si>
  <si>
    <t>Editura Universității „Alexandru Ioan Cuza” din Iași</t>
  </si>
  <si>
    <t>105-141</t>
  </si>
  <si>
    <t>In honorem
Mihai Drecin
 profesorul Mihai Drecin
la împlinirea vârstei de 70 de ani /Opera juridică a lui Vespasian Erbiceanu (1865-1943)</t>
  </si>
  <si>
    <t>Editura Universităţii din Oradea</t>
  </si>
  <si>
    <t xml:space="preserve"> ISBN 978-606-10-1387-6 </t>
  </si>
  <si>
    <t>107-130</t>
  </si>
  <si>
    <t>Interferenţe culturale în Sibiul secolelor XVIII-XX, Biserica din Groapă şi grecii din Sibiu, coord. Ioan Popa, Mihaela Grancea</t>
  </si>
  <si>
    <t>Astra Museum, Sibiu,</t>
  </si>
  <si>
    <t>ISBN 978-606-733-014-4</t>
  </si>
  <si>
    <t xml:space="preserve"> pp. 37-57</t>
  </si>
  <si>
    <t>Interferente culturale in Sibiul secolelor XVIII-XX</t>
  </si>
  <si>
    <t>Ioan Popa, Grancea Mihaeia</t>
  </si>
  <si>
    <t xml:space="preserve"> pp. 57-107</t>
  </si>
  <si>
    <t>Învățământul de partid și școlile de cadre în România comunistă. Context național și regional</t>
  </si>
  <si>
    <t>Aspecte de multiculturalitate spirituală. Rit şi ritual funerar în Transilvania şi în Europa Centrală şi de Sud-Est (sec. IX – XI), Alba Iulia, 2006</t>
  </si>
  <si>
    <t>I.-M. Țiplic, De la incinerație la inhumație: (re) creștinarea spațiului transilvan (sec. VII-X), în: Transilvania ? /2014</t>
  </si>
  <si>
    <t>Dragotă Aurel, Gabriel Rustoiu, Matei Drâmbărean, Valentin Deleanu, Silviu Oța</t>
  </si>
  <si>
    <t>Necropola medievală timpurie de la Alba Iulia-Str. Brânduşei. Cercetările arheologice din anii 1997 – 2008, Alba Iulia, 2009.</t>
  </si>
  <si>
    <t>Dragotă Aurel, Ciugudean Horia</t>
  </si>
  <si>
    <t>Civilizaţia medievală timpurie din Transilvania: rit şi ritual funerar în secolele IX – XI. Catalog de expoziţie, Alba Iulia, 2002.</t>
  </si>
  <si>
    <t>D. Băcueț-Crișan,  Elite și centre de putere din Transilvania în a doua jumătate asec. IX-prima jumătate a sec. X. Analiza vestigiilor arheologice descoperite pe teritoriul orașului Alba Iulia, în: Banatica I/24, 2014</t>
  </si>
  <si>
    <t>Bălgradul în jurul anului 1000. Repere istorice şi arheologice: aspecte funerare în secolele X – XI, în I. A. Pop, J. Nicolae, O. Panaite ed., Sfântul Ierotei Episcop de Alba Iulia, Alba Iulia, 2010, 279 – 295.</t>
  </si>
  <si>
    <t xml:space="preserve">Dragotă Aurel  Gabriel Tiberiu Rustoiu, </t>
  </si>
  <si>
    <t>„Offerings of ceramic vessels from the early medieval cemetery at Alba Iulia – Brândușei street”, în C. Cosma (ed.), Funerary offerings and votive depositions in Europe’s 1st millennium AD. Cultural artefacts and local identities, Cluj-Napoca, 2007, p. 229-240.</t>
  </si>
  <si>
    <t>Jakob. Wie Gott auf krummen Linien gerade schreibt, Biblische Gestalten Bd. 17, Leipzig: Evangelische Verlagsanstalt 2007</t>
  </si>
  <si>
    <t>Steffen Leibold, Raum für Konvivenz. Die Genesis als nachexilische Erinnerungsfigur, Herders Biblische Studien Bd. 77, Freiburg u.a. 2014</t>
  </si>
  <si>
    <t xml:space="preserve">"Oraselul copiilor Danubius" - tabara internationala, Seliștat/Bărcuț, 13.7./19.7.2014 </t>
  </si>
  <si>
    <t>Organizator principal: Klein Renate</t>
  </si>
  <si>
    <t>http://www.kinderspielstadt.ro/2014-3/</t>
  </si>
  <si>
    <t>Brukenthalia. Romanian Cultural History Review. Supplement of Brukenthal. Acta Musei”,ISSN L 2285-9489</t>
  </si>
  <si>
    <t>web/brukenthal.acta-musei.,</t>
  </si>
  <si>
    <t>Redactor sef adjunct</t>
  </si>
  <si>
    <t>http://istorie.ulbsibiu.ro/studia/index.html</t>
  </si>
  <si>
    <t>editor șef</t>
  </si>
  <si>
    <t>Tobler, Stefan</t>
  </si>
  <si>
    <t>Review of Ecumenical Studies Sibiu (RES)</t>
  </si>
  <si>
    <t>EBSCO, Religious and Theological Abstracts, Scipio, Ceeol, De Gruyter Open</t>
  </si>
  <si>
    <t>Sabin Adrian LUCA</t>
  </si>
  <si>
    <t>arheologie.ulbsibiu.ro</t>
  </si>
  <si>
    <t>Brukenthal.Acta Musei</t>
  </si>
  <si>
    <t>www.brukenthalmuseum.ro</t>
  </si>
  <si>
    <t>http://www.ebscohost.com/titleLists/tnh-coverage.htm,  http://www.scipio.ro</t>
  </si>
  <si>
    <r>
      <rPr>
        <sz val="11"/>
        <color indexed="10"/>
        <rFont val="Arial"/>
        <family val="2"/>
      </rPr>
      <t xml:space="preserve"> </t>
    </r>
    <r>
      <rPr>
        <sz val="11"/>
        <rFont val="Arial"/>
        <family val="2"/>
      </rPr>
      <t>Ebsco, ERIH</t>
    </r>
  </si>
  <si>
    <t>Sabin Adrian Luca</t>
  </si>
  <si>
    <t>Transilvania, Consiliul Judeţean Sibiu, acreditată CNCSIS la categoria B plus, ISSN 0255-0539</t>
  </si>
  <si>
    <t>http://www.revistatransilvania.ro/nou/ro.html</t>
  </si>
  <si>
    <t>Membru al colegiului de redacție</t>
  </si>
  <si>
    <t>Annales D'Université „Valahia” Târgovişte, Universitatea „Valahia” Târgovişte, acreditată CNCSIS la categoria B plus, ISSN 1584-1855</t>
  </si>
  <si>
    <t>http://www.annalesfsu.ro/sitero/index.htm</t>
  </si>
  <si>
    <t>Studia Universitatis Cibiniensis, Universitatea „Lucian Blaga” din Sibiu, Facultatea de Istorie şi Patrimoniu, ISSN 1584-3165;</t>
  </si>
  <si>
    <t>Buletinul Muzeului Judeţean Teleorman; ISSN 2065-5290</t>
  </si>
  <si>
    <t>http://www.muzeulteleorman.ro/publicatii%20BMJTSA.html</t>
  </si>
  <si>
    <t>Relații interetnice în Transilvania</t>
  </si>
  <si>
    <t>organizator/DRI</t>
  </si>
  <si>
    <t>Silviu I. Purece</t>
  </si>
  <si>
    <t>THE SECOND INTERNATIONAL NUMISMATICS CONGRESS, Brașov</t>
  </si>
  <si>
    <t>http://www.snr-1903.ro/congres/index.html</t>
  </si>
  <si>
    <t>Interenational Medieval Congres, Leeds, UK.</t>
  </si>
  <si>
    <t>https://imc.leeds.ac.uk/dbsql02/AQueryServlet?*id=30&amp;*formId=30&amp;*context=IMC&amp;chosenPaperId=NA&amp;sessionId=5256&amp;conference=2014&amp;chosenPaperId=&amp;*servletURI=https://imc.leeds.ac.uk/dbsql02/AQueryServlet</t>
  </si>
  <si>
    <t xml:space="preserve">organizator </t>
  </si>
  <si>
    <t>Theology of the Hoy Spirit: Personal Experience and Charismatic Movements in contemporary Churches, Sibiu 12.-15.11.2014</t>
  </si>
  <si>
    <t>http://standrews.ru/eng/news-bbi/new-conference:-theology-of-the-holy-spirit:-personal-experience-and-charismatic-movements-in-contemporary-churches-1215-nov-2014,-sibiu,-romania.html</t>
  </si>
  <si>
    <t xml:space="preserve">Membru / Organizator local </t>
  </si>
  <si>
    <t>Sultana Avram</t>
  </si>
  <si>
    <t>Dragotă, Aurel</t>
  </si>
  <si>
    <t>Relații Interetnice în Transilvania:
Interferențe istorice, culturale și religioase</t>
  </si>
  <si>
    <t>Interferente culturale în Sibiul secolelor XVIII-XX</t>
  </si>
  <si>
    <t>coorganizator</t>
  </si>
  <si>
    <t>noiembruie</t>
  </si>
  <si>
    <t>Ioan Marian Tiplic</t>
  </si>
  <si>
    <t>ArhIN2014</t>
  </si>
  <si>
    <t>http://www.arhin.ro/index.php/workshop</t>
  </si>
  <si>
    <t>Relații Interetnice în Transilvania:
Interferențe istorice, culturale și religioase
ediția a III-a</t>
  </si>
  <si>
    <r>
      <t xml:space="preserve">Zilele Antropologiei Românești: </t>
    </r>
    <r>
      <rPr>
        <i/>
        <sz val="11"/>
        <rFont val="Arial"/>
        <family val="2"/>
      </rPr>
      <t>Aventura Imaginii</t>
    </r>
  </si>
  <si>
    <t>Project Recall- Recalling the Roma and Sinti Holocaust. Paths inside the Memory” (în desfăşurare: octombrie 2014 – septembrie 2015).</t>
  </si>
  <si>
    <t>Irene Salerno</t>
  </si>
  <si>
    <t>Corneliu Pintilescu, Massimo Converso, Ionut Cioarta</t>
  </si>
  <si>
    <t>1.10.2014</t>
  </si>
  <si>
    <t>30.09.2015</t>
  </si>
  <si>
    <t>MINERVA - Cooperare pentru cariera de elită în cercetarea doctorală și post-doctorală</t>
  </si>
  <si>
    <t>Prof.univ.dr. Ioan Marian Țiplic</t>
  </si>
  <si>
    <t>Prof.univ.dr. Sabin Adran Luca - expert tutorat postdoctorat, Karl Zeno Pinter - expert mentorat doctorat</t>
  </si>
  <si>
    <t>România, Ministerul  Afacerilor Externe - Departamentul Politici pentru Relaţia cu Românii de Pretutindeni  _ “Românii în Gulag: recuperarea şi valorificarea istorică a memoriei victimelor regimului totalitar comunist în Basarabia (1940-1941, 1944-1953)”.</t>
  </si>
  <si>
    <t>Proiecte Departamentul pentru românii de pretutindeni, secţiunea Cultură: Constantin Brâncuşi.</t>
  </si>
  <si>
    <t>prof. univ.dr. Hab. Anatol Petrenco, Republica Moldova</t>
  </si>
  <si>
    <t>Museum Profesionals
Professionals</t>
  </si>
  <si>
    <t>Erasmus+ Key Action 2 - Strategic Partnership Programme
Programme</t>
  </si>
  <si>
    <t>Cosmin Suciu</t>
  </si>
  <si>
    <t>http://www.ua.gov.tr/docs/default-source/leonardo-ortakl%C4%B1k/ek1-ka2-vet_kabul-2014.pdf?sfvrsn=0</t>
  </si>
  <si>
    <t>Cocktail (cu prieteni şi invitaţi)</t>
  </si>
  <si>
    <t>Mozaicul</t>
  </si>
  <si>
    <t>http://www.revista-mozaicul.ro/pdf/9-2014.pdf</t>
  </si>
  <si>
    <t>9 (191)</t>
  </si>
  <si>
    <t>1454-2293</t>
  </si>
  <si>
    <t>Treue wird belohnt. Eine synchrone Lektüre von 2Könige 2,1-18</t>
  </si>
  <si>
    <t xml:space="preserve">Konfluenzen. Jahrbuch der Abteilung Protestantische Theologie  </t>
  </si>
  <si>
    <t>http://www.ev-theol.ro/lehre-und-forschung/publikationen</t>
  </si>
  <si>
    <t>2012-2013</t>
  </si>
  <si>
    <t>19-35</t>
  </si>
  <si>
    <t>1582-8484</t>
  </si>
  <si>
    <t>Activitatea lui Vespasian Erbiceanu în funcţia de consilier tehnic pe lângă Directoratul de Justiţie al Basarabiei (1918)</t>
  </si>
  <si>
    <t>Arhiva Moldavie</t>
  </si>
  <si>
    <t>119-138</t>
  </si>
  <si>
    <t>ISSN: 2067-3930</t>
  </si>
  <si>
    <t>20</t>
  </si>
  <si>
    <t>Krise als Chance – oder freundschaftlicher Abschied? Überlegungen zum Dialog zwischen Orthodoxie und Protestantismus</t>
  </si>
  <si>
    <t>Konfluenzen. Jahrbuch der Abteilung  Protestantische Theologie, ULBS</t>
  </si>
  <si>
    <t>O schemă evolutivă a celui mai vechi val de neolitizare din sud-vestul Transilvaniei. Studiu de caz</t>
  </si>
  <si>
    <t>Sabin Adrian LUCA, Cosmin Ioan SUCIU, Anamaria ȘEULEAN TUDORIE</t>
  </si>
  <si>
    <t xml:space="preserve">Studii şi Comunicări Satu Mare (Peregrinări arheologice între estul și vestul Europei) </t>
  </si>
  <si>
    <t>https://www.academia.edu/9035102/Sabin_Adrian_LUCA_Cosmin_Ioan_SUCIU_Anamaria_%C8%98EULEAN_TUDORIE_O_schem%C4%83_evolutiv%C4%83_a_celui_mai_vechi_val_de_neolitizare_din_sud-vestul_Transilvaniei._Studiu_de_caz</t>
  </si>
  <si>
    <t>29, 1</t>
  </si>
  <si>
    <t>25-44</t>
  </si>
  <si>
    <t>2013, apărut în 2014</t>
  </si>
  <si>
    <t>ISSN 2067-6956</t>
  </si>
  <si>
    <t>“Plagiarism” in Romanian Television. International Models and Patterns in Romanian Television</t>
  </si>
  <si>
    <t>Intercultural Exchanges in the Age of Globalization, ULBS, Sibiu, https://www.h-net.org/announce/show.cgi?ID=212623</t>
  </si>
  <si>
    <t>Some Romanian Traditional Myths and Superstitions on Breast Milk Feeding</t>
  </si>
  <si>
    <t>INTERNATIONAL SEMINAR OF CORPUS WATER AND BODY FLUIDS 
Timisoara, November 28th - 29th 201 4http://www.umft.ro/data_files/documente-atasate-evenimente/1429/water_20and_20body_20fluids_20international_20seminar_20of_20corpus_20program.pdf</t>
  </si>
  <si>
    <t>Aspecte privind destinul unor biblioteci mănăstireşti: biblioteca mănăstirii brâncoveneşti de la Sâmbăta de Sus</t>
  </si>
  <si>
    <t>BRÂNCOVEANU 300: EPOCA BRÂNCOVENEASCĂ LA ORIZONTUL MODERNITĂŢII ROMÂNEŞTI București, 18–19 septembrie 2014 http://istorie.unibuc.ro/2014/09/brancoveanu-300-epoca-brancoveneasca-la-orizontul-modernitatii-romanesti/</t>
  </si>
  <si>
    <t>Aventura imaginii: imagine, imaginatie, imaginar</t>
  </si>
  <si>
    <t>Dracula intre imagine si imaginar, 25-29 septembrie 2014 sesiunea internationala Zilele Antropologiei Romanesti, editia a 21-a, http://sibiu100.ro/educatie/26782-aventura-imaginii-tema-principala-la-zilele-antropologiei-romanesti/</t>
  </si>
  <si>
    <t xml:space="preserve">Aspecte privind cămătăria azi- între disperare şi îmbogăţire fără muncă </t>
  </si>
  <si>
    <t>Industria cerşetoriei - între sărăcie şi business, 14 noiembrie, 2014, Sibiu, Simpozionul “Zilele   Francisc I. Rainer”</t>
  </si>
  <si>
    <t>Cât de convenţională este cultura populară? Scene religioase din biserica ortodoxă din Cubleşu, jud. Sălaj.</t>
  </si>
  <si>
    <t>Colocviul Cultura populară în România. Context istoric şi specific cultural. 13-15 Noiembrie 2014, Craiova</t>
  </si>
  <si>
    <t>Imaginea ca formă a istoriei personale. Studiu de caz: legitimarea prin imagine a politicienilor.</t>
  </si>
  <si>
    <t>The Activity of The Romanian Diplomacy and the Italian Turkish War</t>
  </si>
  <si>
    <t>Cretu Victor Daniel,Racovitan Radu</t>
  </si>
  <si>
    <t>4TH. International Balkan Annual Conference, Bucuresti</t>
  </si>
  <si>
    <t>Necropola de la Alba Iulia-Izvorul Împăratului (sec. X)</t>
  </si>
  <si>
    <t>Științele Socio-Umane la începutul mileniului III, Sibiu.</t>
  </si>
  <si>
    <t>Tolba de la Alba Iulia-Izvorul Împăratului (sec. X)</t>
  </si>
  <si>
    <t>Relații Interetnice în Transilvania: Interferențe istorice, culturale și religioase/Daneș-Sighișoara</t>
  </si>
  <si>
    <t>Dragotă Aurel, G. T. Rustoiu, M. Drâmbărean, V. Deleanu, P. Boca</t>
  </si>
  <si>
    <t>Unitate, Continuitate și Independență în istoria poporului român. 96 de ani de la Marea Unire (1918-2014)</t>
  </si>
  <si>
    <t>Battle-axex in the necropoleis from Banat, Crișana and Transylvania (10 th century)</t>
  </si>
  <si>
    <t>Războinici, arme și piese de harnașament din Transilvania secolelor VII-X, Alba Iulia.</t>
  </si>
  <si>
    <t xml:space="preserve">COMMUNIST OFFICIAL DISCOURSE ON THE REVOLUTION FROM 1848-1849 IN HUNGARIAN AND ROMANIAN MOVIES </t>
  </si>
  <si>
    <t xml:space="preserve">The Proceedings of the International Conference Globalization, Intercultural Dialogue and National Identity, Volume no. 1, 2014(Conference, date: 29-30 May 2014.Location: Târgu-Mureş, Mureş.Editorial Information: Globalization and intercultural dialogue : multidisciplinary perspectives / ed.: Iulian Boldea - Tîrgu-Mureş : Arhipelag XXI Press, </t>
  </si>
  <si>
    <t xml:space="preserve"> ISBN 978 606-93691-3-5</t>
  </si>
  <si>
    <t>16-40</t>
  </si>
  <si>
    <t xml:space="preserve"> “Eighteenth Century Western Travelers on the Interethnic and Interfaith/Cultural relationships in Transylvania, Banat and The Danubian Principalities” </t>
  </si>
  <si>
    <t xml:space="preserve"> The Proceedings of the International Conference Literature, Discourse and Multicultural Dialogue, Volume no. 1, 2013, (Conference date: 5-6 December 2013), Arhipelag XXI Press, Tîrgu-Mureş, 2013, Volum apărut în februarie 2014.</t>
  </si>
  <si>
    <t>ISBN: 978-606-93590-3-7</t>
  </si>
  <si>
    <t>411-426</t>
  </si>
  <si>
    <t>“Historic reconstruction in the movie “Restul e tăcere”</t>
  </si>
  <si>
    <t xml:space="preserve"> The Proceedings of the International Conference Literature, Discourse and Multicultural Dialogue, no. 2, 2014 (conference-data: 4-5 decembrie 2014, Târgu-Mureş, 2014),  Arhipelag XXI Press, Tîrgu-Mureş</t>
  </si>
  <si>
    <t>pag.7-12</t>
  </si>
  <si>
    <t xml:space="preserve"> Conferinţa internaţională ISTORIE, CULTURĂ ŞI CIVILIZAŢIE ÎN EUROPA DE SUD-EST ediţia a XIV-a, Chişinău, 7-9 mai 2014 (Universitatea Pedagogică de Stat „Ion Creangă”, EUCLIO- participare conferinţă. </t>
  </si>
  <si>
    <t>Prelegere şi coordonare panel: Românii din afara Regatului României în Primul Război Mondial</t>
  </si>
  <si>
    <t xml:space="preserve"> ASTRA FILM FESTIVAL 2014, 7 octombrie 2014, festival de film de nivel european, Sibiu</t>
  </si>
  <si>
    <t>Contributions to the Glossary from the expert community  of conservation scientists</t>
  </si>
  <si>
    <t>Guttmann Marta</t>
  </si>
  <si>
    <t>Ewaglos, National Spanish Team Meeting, Valencia</t>
  </si>
  <si>
    <t>26 septembrie</t>
  </si>
  <si>
    <t>Măsuri de conservare preventivă la Muzeul de Istorie a Transilvaniei din Cluj</t>
  </si>
  <si>
    <t>XV-a Conferinţă de perfecţionare a restauratorilor, Odoheiul Secuiesc</t>
  </si>
  <si>
    <t>6-10 octombrie</t>
  </si>
  <si>
    <t>rezumat in brosura evenimentului</t>
  </si>
  <si>
    <t>Analysis of organic materials in heritage objects</t>
  </si>
  <si>
    <t>16 - 18 octombrie</t>
  </si>
  <si>
    <t xml:space="preserve">“Problema „naţionalişti germani” în activitatea Securităţii (1948-1964)”, </t>
  </si>
  <si>
    <t>IDENTITĂȚI SOCIALE, CULTURALE, ETNICE  ȘI RELIGIOASE ÎN COMUNISM;http://www.iiccr.ro/ro/presa/comunicate/simpozionul_international_si_scoala_de-vara_de_la_fagaras_sambata_de_sus_2014/</t>
  </si>
  <si>
    <t>Procesele politice ca instrument de represiune politică în România comunistă: cazul Procesului Scriitorilor Germani, Braşov 1959</t>
  </si>
  <si>
    <t>Die Rumäniendeutschen nach zwei Weltkriegen/Rupturi si noi începuturi. Germanii din Romania după două razboaie mondiale http://www.siebenbuerger.de/zeitung/artikel/kultur/15118-abbrueche-und-aufbrueche.html</t>
  </si>
  <si>
    <t>99-120</t>
  </si>
  <si>
    <t>Some considerations regarding the arpadian coins in Transylvania</t>
  </si>
  <si>
    <t>The Second International Numismatics Congress</t>
  </si>
  <si>
    <t>New consideration regarding the hoards with Dyrrhachian coins found in Transylvania</t>
  </si>
  <si>
    <t>Utilizarea descoperirilor monetare în determinarea sfârşitului locuirii romane de la Stolniceni, jud. Vâlcea</t>
  </si>
  <si>
    <t>Pontica</t>
  </si>
  <si>
    <t>Le sel comme agent de changement dans la région frontalière du Danube</t>
  </si>
  <si>
    <t>Les espaces frontaliers en Europe de l’Antiquité au XVIe siècle</t>
  </si>
  <si>
    <t>Prezența monedelor 
arpadiene în cimitirele din jurul bisericilor transilvănene</t>
  </si>
  <si>
    <t xml:space="preserve">Relații Interetnice în Transilvania: 
Interferențe istorice, culturale și religioase </t>
  </si>
  <si>
    <t xml:space="preserve">Tipul Larissa. Noi considerații privind moneda dacică și celtică
</t>
  </si>
  <si>
    <t>Sesiunea anuală de comunicări ştiinţifice a Institutului de Cercetări Socio-Umane</t>
  </si>
  <si>
    <t>The Activity of the Romanian Diplomacy and the Italian-Turkish War</t>
  </si>
  <si>
    <t>Dan Cretu, Radu Racovitan</t>
  </si>
  <si>
    <t>4 th International Balkan Annual Conference, Bucharest</t>
  </si>
  <si>
    <t>International Conference for Academic Disciplines, Venice, 2014 (http://ijas2014venice.sched.org/)</t>
  </si>
  <si>
    <t>29 iunie-3 iulie</t>
  </si>
  <si>
    <t>Communist Propaganda in Romanian Countryside during 1945-1953</t>
  </si>
  <si>
    <t>“Social Revolution” or “Wild Restructuring”? Social Effects of Ownership Changes in Poland (1944-1956), Lublin, Institute of National Remembrance, Poland (http://ipn.gov.pl/__data/assets/pdf_file/0004/134545/Program-Konferencji-Rewolucja-spoleczna-czy-dzika-przebudowa.pdf</t>
  </si>
  <si>
    <t>19-21 noiembrie</t>
  </si>
  <si>
    <t>The Ploughmen’s Front and the Land Reform from 1945 in Romania</t>
  </si>
  <si>
    <t>The Economic Iron Curtain. Land Reforms and Agrarian Policies, Warsaw, Institute of National Remembrance – Public Education Office and Warsaw School of Economies – Department of Economic and Social History (http://ipn.gov.pl/en/news/2014/call-for-papers-international-conference-the-economic-iron-curtain-part-1-land-reforms-and-agrarian-policies)</t>
  </si>
  <si>
    <t>25-26 noiembrie</t>
  </si>
  <si>
    <t>Relația Frontului Plugarilor cu ,,intelectualii” din lumea satelor (1945-1948)</t>
  </si>
  <si>
    <t>Simpozionului Internaţional, Identități sociale, culturale, etnice și religioase în comunism, Făgăraş, Institutul de Investigare a Crimelor Comunismului şi Memoria Exilului Românesc,(http://www.iiccr.ro/pdf/ro/Programul%20editiei%20a%20IX-a%20a%20Simpozionului%20International%20de%20la%20Fagaras%20-%20Sambata%20de%20Sus.pdf)</t>
  </si>
  <si>
    <t xml:space="preserve">9-12 Iulie </t>
  </si>
  <si>
    <t>Romulus Zăroni în memoria colectivă</t>
  </si>
  <si>
    <t>Radu, Sorin, Budeancă, Cosmin, Georgescu, Nicolae</t>
  </si>
  <si>
    <t>Ştiinţele socio-umane la începutul mileniului III, ediția a VII,  Institutul de Cercetări Socio-Umane Sibiu al Academiei Române</t>
  </si>
  <si>
    <t>The Parliament in Romania during World War I</t>
  </si>
  <si>
    <t>65th Conference of the International Commision for the History of Representative and Parliamentary Institutions (http://www.ichrpi.com/meeting2014.html)</t>
  </si>
  <si>
    <t>3-5 septembrie</t>
  </si>
  <si>
    <t>Unificarea legislativă și integrarea provinciilor unite în cadrul României Mari (1918-1925)</t>
  </si>
  <si>
    <t>Provocările istoriei ca ştiinţă şi disciplină de învăţământ la începutul mileniului III</t>
  </si>
  <si>
    <t>7-12 iulie</t>
  </si>
  <si>
    <t>Communist Propaganda in the Romanian Countryside: Case Study – the Activity of the Cultural Guides of the Ploughmen’s Front (1948-1953)</t>
  </si>
  <si>
    <t>International Conference on Humanity and Social Sciences, Paris, Franța (http://eventegg.com/ichss-2014/)</t>
  </si>
  <si>
    <t xml:space="preserve">21-22 mai </t>
  </si>
  <si>
    <t xml:space="preserve">Romanian Orthodox Religious School in Transylvania after 1907, between Church and State Requirements </t>
  </si>
  <si>
    <t>Globalization and International Dialogue.Multidisciplinarity perspectives,Iulian Boldea, editor,Târgu-Mureş, GIDNI, vol. 3, . http://www.upm.ro/gidni/?pag=GIDNI-01/vol01-Hst.Arhipelag Press XXI.</t>
  </si>
  <si>
    <t>51-62</t>
  </si>
  <si>
    <t>Marriage, Separation and Divorce in Sibiu Orthodox Deanery, Transylvania, Austro-Hungary (1860-1918)</t>
  </si>
  <si>
    <t>10th European Social Science History Conference, network: Family and Demography, panel: Marriage and Divorce in Multicultural Environments in Comparative perspective, Viena, Austria,23-26 aprilie 2014,  https://esshc.socialhistory.org/esshc-user/programme/2014.</t>
  </si>
  <si>
    <t xml:space="preserve">The Orthodox Military priests of Archdiocese of Transylvania during WWI  </t>
  </si>
  <si>
    <t>Zilele Academice Clujene. Conferinţa Internaţională „Primul Război Mondial – Perspectivă istorică şi istoriografică”, Academia Română. Centrul de Studii Transilvane, Academia de Ştiinţe a Republicii Moldova.Institutul de Istorie, Universitatea Babeş-Bolyai Cluj-Napoca, Facultatea de Istorie şi Filosofie, Cluj-Napoca, 3-5 iunie 2014,http://www.centruldestudiitransilvane.ro/Lista.aspx?t=Manifestari%202009-2014.</t>
  </si>
  <si>
    <t>The image of the Enemy in Romanian press from Transylvania of 1914</t>
  </si>
  <si>
    <t>The Road to the “ Unwanted “ War of 1914, Ministerul Afacerilor Externe, Universitatea din Bucureşti, Bucureşti, 9-10 octombrie 2014,http://istorie.unibuc.ro/2014/02/cfa-the-road-to-the-unwanted-war-of-1914.</t>
  </si>
  <si>
    <t>Dominicains et Cisterciens a la frontiere orientale du monde catholique: architecture religieus medievale dans la sud de la Transylvanie</t>
  </si>
  <si>
    <t>Ioan Marian Tiplic Maria Emilia Tiplic</t>
  </si>
  <si>
    <t>Les espaces frontalieres en Europe de l”antiquite aux XVIe siecle,</t>
  </si>
  <si>
    <t>Le système frontalier médiéval hongrois et la formation des principautés roumaines aux XIIIe et XIVe s.</t>
  </si>
  <si>
    <t xml:space="preserve">Universite d'Artois-Arras / Les espaces frontaliers en Europe de l'Antiquité au XVIe siècle, Arras, Franța - http://crehs.univ-artois.fr/spip.php?article263 </t>
  </si>
  <si>
    <t xml:space="preserve">Imagine și inscripție funerară în Țările Române </t>
  </si>
  <si>
    <t>sesiunea internațională „Zilele antropologiei româneşti„ ed.XXI, Aventura imaginii: imagine, imaginație, imaginar, Sibiu – ULBS, Biblioteca Județeană Astra, Complexul Național Muzeal Astra</t>
  </si>
  <si>
    <t>Faptele bune și memoria epigrafică medievală</t>
  </si>
  <si>
    <t>Relații interetnice în Transilvania II, Daneș-Sighișoara, ULBS, Academia Română, Centrul de Studii Transilvane, Cluj-Napoca, Instititul de Cercetări Socio-Umane Sibiu</t>
  </si>
  <si>
    <t xml:space="preserve">Moartea subită – mărturii epigrafice medievale </t>
  </si>
  <si>
    <t>„Științele socio-umane la începutul mileniului III”, Academia Română – Institutul de Cercetări Socio-Umane, Sibiu ediţia a VII-a</t>
  </si>
  <si>
    <r>
      <t>A treia ediţie a Seminarului şi Atelierului Internaţional </t>
    </r>
    <r>
      <rPr>
        <i/>
        <sz val="11"/>
        <rFont val="Arial"/>
        <family val="2"/>
      </rPr>
      <t>Tehnologii şi inovaţii actuale pentru patrimoniul cultural </t>
    </r>
    <r>
      <rPr>
        <sz val="11"/>
        <rFont val="Arial"/>
        <family val="2"/>
      </rPr>
      <t>cu tema:TEHNOLOGII AVANSATE PENTRU DIAGNOSTICAREA, PREZERVAREA ŞI MANAGEMENTUL ARTEFACTELOR ISTORICE ŞI ARHEOLOGICE DIN PERGAMENT, PIELE ŞI TEXTILE, Sibiu</t>
    </r>
  </si>
  <si>
    <t xml:space="preserve">Radu, Sorin </t>
  </si>
  <si>
    <t>Institut für deutsche Kultur und Geschichte Südosteuropas și la Bayerische Staatsbibliothek / Munchen</t>
  </si>
  <si>
    <t>30 martie – 19 aprilie 2014</t>
  </si>
  <si>
    <t>Österreichische Nationalbibliothek / Viena</t>
  </si>
  <si>
    <t>2 – 7 septembrie 2014</t>
  </si>
  <si>
    <t>Université d'Artois</t>
  </si>
  <si>
    <t>14-19 octombrie 2014</t>
  </si>
  <si>
    <t xml:space="preserve">Universität Wien, Katholisch-theologische Fakultät, Institut für Theologische Ethik. Prelegeri cu titlu: "Christliche Anthropologie und Sexualethik - die Frage der theologischen Beurteilung der Homosexualität"  </t>
  </si>
  <si>
    <t>31.3. - 4.4.2014</t>
  </si>
  <si>
    <t>Universite d'Artois-Arras / Les espaces frontaliers en Europe de l'Antiquité au XVIe siècle</t>
  </si>
  <si>
    <t>14-19.10.2014</t>
  </si>
  <si>
    <t>THE NEW ECONOMIC SOCIAL AND CULTURAL CONTEXT OF THE FIRST ROMANIAN IMMIGRANTS IN THE USA</t>
  </si>
  <si>
    <t>IULIANA NEAGOȘ</t>
  </si>
  <si>
    <t>FSSU3</t>
  </si>
  <si>
    <t>COMMUNICATION BETWEEN MASTER AND DISCIPLE: DON JUAN MATUS AND CARLOS CASTANEDA</t>
  </si>
  <si>
    <t>Emilia Tomescu</t>
  </si>
  <si>
    <t>331-340</t>
  </si>
  <si>
    <t>MIGRATIA INTERNATIONALA IN CONTEXTUL GLOBALIZARII</t>
  </si>
  <si>
    <t>POLITICAL SCIENCE, INTERNATIONAL RELATIONS AND SECURITY STUDIES</t>
  </si>
  <si>
    <t>VIII</t>
  </si>
  <si>
    <t>2343 7774</t>
  </si>
  <si>
    <t>Cauze ale dezertării generalului Ion Mihai Pacepa în lumina unor documente din arhivele Securităţii</t>
  </si>
  <si>
    <t>Corvin LUPU</t>
  </si>
  <si>
    <t>Studia Securitatis</t>
  </si>
  <si>
    <t>Anul VIII, nr. 2/2014</t>
  </si>
  <si>
    <t>1843-1925</t>
  </si>
  <si>
    <t>CEEOL, EBSCO, Index Copernicus, Ulrich's Periodical Directory</t>
  </si>
  <si>
    <t>http://reviste.ulbsibiu.ro/studiasecuritatis/</t>
  </si>
  <si>
    <t>Aspecte privind conflictul dintre Nicolae Ceauşescu şi Securitate (1956-1973)</t>
  </si>
  <si>
    <t>Anul VIII, nr. 3/2014</t>
  </si>
  <si>
    <t>Social grievances, popular music and electoral mobilization in Romania</t>
  </si>
  <si>
    <t>South-East European Journal of Political Science</t>
  </si>
  <si>
    <t>2286-4547</t>
  </si>
  <si>
    <t>15-32</t>
  </si>
  <si>
    <t>DOAJ, Index Copernicus</t>
  </si>
  <si>
    <t>http://seejps.lumina.org/index.php/92-social-grievances-popular-music-and-electoral-mobilization-in-romania</t>
  </si>
  <si>
    <t>ASPECTE ALE PROCESULUI DE GLOBALIZARE IN SUD-ESTUL EUROPEI: EUROPENIZAREA BALCANILOR SAU BALCANIZAREA EUROPEI?</t>
  </si>
  <si>
    <t>364-370</t>
  </si>
  <si>
    <t>Administrația Obama și noile viziuni strategice ale SUA</t>
  </si>
  <si>
    <t>Cristian Troncotă</t>
  </si>
  <si>
    <t>Political Science, International Relatios and Security Studies, Internaţional Conference Proceedings, The VIII-th Edition</t>
  </si>
  <si>
    <t>Vampires, colonist ancestors, and identity. Promoting Sibiu and Romania through culture</t>
  </si>
  <si>
    <t>Dragoş Dragoman, Sabina-Adina Luca</t>
  </si>
  <si>
    <t>POLIS</t>
  </si>
  <si>
    <t>5</t>
  </si>
  <si>
    <t xml:space="preserve"> 1221 - 9762 </t>
  </si>
  <si>
    <t>112-123</t>
  </si>
  <si>
    <t xml:space="preserve">DOAJ </t>
  </si>
  <si>
    <t>http://www.revistapolis.ro/images/arhiva/2014/3/Volumul%20II%20nr%203(5)%20Serie%20noua%20sept%202014.pdf</t>
  </si>
  <si>
    <t>Dragoş Dragoman, Sabina-Adina Luca, Bogdan Gheorghiţă</t>
  </si>
  <si>
    <t>Trust and cooperation in the public sphere: Why Roma people should not be excluded</t>
  </si>
  <si>
    <t>Dragoș Dragoman</t>
  </si>
  <si>
    <t>30-46</t>
  </si>
  <si>
    <t>http://www.revistapolis.ro/images/arhiva/2013/nr4.pdf</t>
  </si>
  <si>
    <t>Transitional justice Romanian style: Condemning the communist ideology, but not the communist oppressors</t>
  </si>
  <si>
    <t>0255 0539</t>
  </si>
  <si>
    <t>28-35</t>
  </si>
  <si>
    <t xml:space="preserve">Scopus </t>
  </si>
  <si>
    <t>http://www.revistatransilvania.ro/nou/en/anul-editorial-2014/cat_view/50-anul-editorial-2014.html</t>
  </si>
  <si>
    <t>Could speaking for the people often mean lying to the people? Populism and the problem of truth</t>
  </si>
  <si>
    <t>1-2</t>
  </si>
  <si>
    <t>101-119</t>
  </si>
  <si>
    <t>http://seejps.lumina.org/index.php/volume-ii-number-1-2-populism-and-its-metamorphoses/68-could-speaking-for-the-people-often-mean-lying-to-the-people-populism-and-the-problem-of-truth</t>
  </si>
  <si>
    <t>Teorismul. Atribuţiile autorităţilor şi instituţiilor publice pentru prevenirea şi contracararea terorismului</t>
  </si>
  <si>
    <t>Tabără Vasile</t>
  </si>
  <si>
    <t>55-70</t>
  </si>
  <si>
    <t>EBSCO si CEEOL, Index Copernicus, Ulrich's Periodical Directory</t>
  </si>
  <si>
    <t>http://reviste.ulbs.ro/studiasecuritatis/</t>
  </si>
  <si>
    <t>Rolul NATO în realizarea securităţii şi apărării euroatlantice</t>
  </si>
  <si>
    <t>Atribuţiile structurilor şi autorităţilor publice în domeniul protecţiei civile</t>
  </si>
  <si>
    <t>3.</t>
  </si>
  <si>
    <t>102-128</t>
  </si>
  <si>
    <t>Rolul sistemului integrat de management în dezvoltarea sustenabilă a comunităţilor locale</t>
  </si>
  <si>
    <t>Political Science, International Relations and Security Studies</t>
  </si>
  <si>
    <t>2343-7774</t>
  </si>
  <si>
    <t>103-114</t>
  </si>
  <si>
    <t xml:space="preserve"> Index Copernicus, Ulrich's Periodical Directory</t>
  </si>
  <si>
    <t>http://conferences.ulbsibiu.ro/crissp/</t>
  </si>
  <si>
    <t>Managing Sustainability with Eco-Business Intelligence Instruments</t>
  </si>
  <si>
    <t>Grecu, V., Nate, S.</t>
  </si>
  <si>
    <t>Vol. 6</t>
  </si>
  <si>
    <t>issue 1</t>
  </si>
  <si>
    <t>ONLINE ISSN: 2247 – 0220
PRINT ISSN - L: 2066 – 9380</t>
  </si>
  <si>
    <t>Clișeul securității între paradox și realitate</t>
  </si>
  <si>
    <t>Nate, S.</t>
  </si>
  <si>
    <t>GeoPolitica</t>
  </si>
  <si>
    <t>Anul XII nr. 58 (4/2014)</t>
  </si>
  <si>
    <t>1583-543X tiparit</t>
  </si>
  <si>
    <t>195-203</t>
  </si>
  <si>
    <t>INDEX COPERNICUS, şi recun oscută CNATDCU pe comisia de specialitate - echivalent BDI</t>
  </si>
  <si>
    <t>http://www.geopolitic.ro/revista%20geopolitica%2056.html</t>
  </si>
  <si>
    <t>India - ţara contrastelor. Evoluţii economice şi de securitate în Asia.</t>
  </si>
  <si>
    <t>Noul Drum al Mătăsii</t>
  </si>
  <si>
    <t>Anul XII nr. 56 (2/2014)</t>
  </si>
  <si>
    <t>Divorţ sau mariaj geopolitic: Uncle Sam, Ivan şi restul lumii</t>
  </si>
  <si>
    <t>Lumea în mişcare</t>
  </si>
  <si>
    <t>Anul XII nr. 54-55 (1/2014)</t>
  </si>
  <si>
    <t>180-189</t>
  </si>
  <si>
    <t>http://www.librarie.net/p/205576/GEOPOLITICA-Anul-XII-2014-Lumea-miscare-Redesenand-harta-lumii</t>
  </si>
  <si>
    <t xml:space="preserve">Securitatea privată şi statele fragile </t>
  </si>
  <si>
    <t>1/2014</t>
  </si>
  <si>
    <t>1843-1925 tiparit</t>
  </si>
  <si>
    <t>36-45</t>
  </si>
  <si>
    <t>CEEOL, EBSCO, INDEX COPERNICUS, ULRICH'S</t>
  </si>
  <si>
    <t xml:space="preserve">http://reviste.ulbsibiu.ro/studiasecuritatis/wp-content/uploads/2014/05/1.2014.pdf ; http://www.ceeol.com/aspx/issuedetails.aspx?issueid=c90b0284-f205-475a-8a9c-94b5587ca4ca&amp;articleId=4d761fae-6943-4f79-b47b-4896389f6db9 </t>
  </si>
  <si>
    <t>“Globalizare şi identitate naţională. Reprezentări sociale ale tinerilor români</t>
  </si>
  <si>
    <t>Sabina-Adina Luca</t>
  </si>
  <si>
    <t>84-91</t>
  </si>
  <si>
    <t>CEEOL, Scopus, Index Copernicus, Ulrich</t>
  </si>
  <si>
    <t>Private Pre-University Education in Romania: Mixing Control with Lack of Strategy</t>
  </si>
  <si>
    <t>Stănuș, Cristina</t>
  </si>
  <si>
    <t>European Education</t>
  </si>
  <si>
    <t>1056-4934 (Print), 1944-7086 (Online)</t>
  </si>
  <si>
    <t>10.2753/EUE1056-4934460201</t>
  </si>
  <si>
    <t>June</t>
  </si>
  <si>
    <t>pp. 8-31</t>
  </si>
  <si>
    <t xml:space="preserve">ERIC </t>
  </si>
  <si>
    <t>http://eric.ed.gov/?q=Private+Pre-University+Education+in+Romania%3a+Mixing+Control+with+Lack+of+Strategy&amp;id=EJ1034313</t>
  </si>
  <si>
    <t>Câteva consideraţii cu privire la securitatea umană în situaţii de conflict armat şi obligaţia statelor de a respecta şi de a face să fie respectat dreptul internaţional umanitar</t>
  </si>
  <si>
    <t>Stelian Scăunaș</t>
  </si>
  <si>
    <t>Political science, international relations and security studies</t>
  </si>
  <si>
    <t>2343 – 7774</t>
  </si>
  <si>
    <t>594-602</t>
  </si>
  <si>
    <t>INDEX COPERNICUS și ULRICHS PERIODICAL DATABASE</t>
  </si>
  <si>
    <t xml:space="preserve">http://conferinte.ulbsibiu.ro/crissp/index.html, http://www.indexcopernicus.com/, </t>
  </si>
  <si>
    <t>Securitatea educaţiei – obligaţie a statului şi condiţie fundamentala pentru un viitor prosper</t>
  </si>
  <si>
    <t>Studiua Securitatis</t>
  </si>
  <si>
    <t>103-111</t>
  </si>
  <si>
    <t>CEEOL , EBSCO COPERNICUS, INDEX, ULRICH'S PERIODICAL DIRECTORY</t>
  </si>
  <si>
    <t>http://www.ceeol.com, http://www.ebscohost.com/, http://www.indexcopernicus.com/, http://ulrichsweb.serialssolutions.com/login</t>
  </si>
  <si>
    <t>The Governance of Educational Welfare Markets: A Comparative Analysis of the European Social Fund in Five Countries</t>
  </si>
  <si>
    <t>Pop, Daniel (Open Society Foundations, Londra); Stănuș, Cristina</t>
  </si>
  <si>
    <t>ISBN 978-3-0343-1899-0</t>
  </si>
  <si>
    <t xml:space="preserve">La regionalisation en Europe. Regards croises.  Partie II. Exemples Europeens. Roumanie. </t>
  </si>
  <si>
    <t xml:space="preserve">Sub coordonarea   Emmanuel Cherrier et Stephane Guerard                 Alexandru Dana Georgeta; </t>
  </si>
  <si>
    <t>Group Larcier. Editions Bruylant</t>
  </si>
  <si>
    <t>91327-REGEURL-47854-0103</t>
  </si>
  <si>
    <t>Capitolul  The Concept of Local Collectivity within the Romanian Positive Law. Between Convention and Scientific Truth,        14 pag</t>
  </si>
  <si>
    <t>Dec</t>
  </si>
  <si>
    <t>pp. 103-129</t>
  </si>
  <si>
    <t>pp. 165-209</t>
  </si>
  <si>
    <t>Stănuș, Cristina; Pop, Daniel (Open Society Foundations, Londra)</t>
  </si>
  <si>
    <t>pp. 1-20</t>
  </si>
  <si>
    <t>‘Rule Rigidity in Face of Public Pressure: The Case of Romania’ în Pop D. &amp; Stănuș C, eds., The Governance of Educational Welfare Markets: A Comparative Analysis of the European Social Fund in Five Countries</t>
  </si>
  <si>
    <t>‘The Educational Selectivity Effects of Bureaucratic Discretion: Conclusion and Policy Recommendations’ în Pop D. &amp; Stănuș C, eds., The Governance of Educational Welfare Markets: A Comparative Analysis of the European Social Fund in Five Countries</t>
  </si>
  <si>
    <t>Introduction: Conceptualizing Educational Service Delivery Markets Created through the ESF’ în Pop D. &amp; Stănuș C, eds., The Governance of Educational Welfare Markets: A Comparative Analysis of the European Social Fund in Five Countries</t>
  </si>
  <si>
    <t>Relaţii româno-germane în perioada domniei regelui Carol al II-lea (1930-1940)</t>
  </si>
  <si>
    <t>Grațian LUPU</t>
  </si>
  <si>
    <t>TechnoMedia</t>
  </si>
  <si>
    <t>978-606-616-161-9</t>
  </si>
  <si>
    <t>Instituţiile comunităţii de intelligence</t>
  </si>
  <si>
    <t xml:space="preserve">Vasile Tabără, Cristian Troncotă, Mihai+Marcel Neag </t>
  </si>
  <si>
    <t>Editura Academiei Forţelor Terestre "Nicolae Bălcescu" Sibiu</t>
  </si>
  <si>
    <t>978-973-153-195-3</t>
  </si>
  <si>
    <t>Intelligence si securitate societala. Provocarile unei tranzitii comune</t>
  </si>
  <si>
    <t>Bucureşti: Editura Academiei Naţionale de Informaţii „Mihai Viteazul”</t>
  </si>
  <si>
    <t>978-606-532-104-5</t>
  </si>
  <si>
    <t>Geopolitica unei lumi imperfecte</t>
  </si>
  <si>
    <t>Ed. Top Form, Bucureşti, 2014</t>
  </si>
  <si>
    <t>13: 978-606-8550-12-1</t>
  </si>
  <si>
    <t>feb.</t>
  </si>
  <si>
    <t>In memoriam Gheorghe Buzatu (1939-2013), capitolul "Noi direcţii de cercetare a evenimentelor din decembrie 1989"</t>
  </si>
  <si>
    <t>Stela CHEPTEA, Horia DUMITRESCU (coordonatori)</t>
  </si>
  <si>
    <t>Tipo Moldova</t>
  </si>
  <si>
    <t>pp. 988-996</t>
  </si>
  <si>
    <t>In memoriam Gheorghe Buzatu (1939-2013), capitolul "Gheorghe Buzatu, adevăratul pater familias al cercetătorilor istoriei celui de al doilea război mondial"</t>
  </si>
  <si>
    <t>pp. 101-103</t>
  </si>
  <si>
    <t>In memoriam Gheorghe Buzatu (1939-2013), capitolul "Moartea profesorului Gheorghe Buzatu a slăbit mult fiinţa naţională românească"</t>
  </si>
  <si>
    <t>pp. 9-10</t>
  </si>
  <si>
    <t>978-606-24-0003-3</t>
  </si>
  <si>
    <t>278-303</t>
  </si>
  <si>
    <t>In memoriam Gheorghe Buzatu (1939-2013)ș A-ţi iubi ţara, valorile şi tradiţiile naţionale nu înseamnă altceva decât promovarea unui naţionalism de bună calitate</t>
  </si>
  <si>
    <t>In memoriam Gheorghe Buzatu (1939-2013); Enigma defectorilor transfugi din blocul estic</t>
  </si>
  <si>
    <t>941-959</t>
  </si>
  <si>
    <t>SPITALUL MILITAR SIBIU-275 de ani de atestare documentară, Spitalul militar Sibiu în deceniile regimului comunist 1947-1989</t>
  </si>
  <si>
    <t>Tabără Vasile, Ioan Vasile Barb, Gheorghe Vlad, Mihai Racoviţan, Mihai Baltador</t>
  </si>
  <si>
    <t>Editura ASTRA Museum</t>
  </si>
  <si>
    <r>
      <t>Democratizare şi consolidare democratică în Europa Centrală şi de Est</t>
    </r>
    <r>
      <rPr>
        <sz val="11"/>
        <color indexed="8"/>
        <rFont val="Arial"/>
        <family val="2"/>
      </rPr>
      <t>, capitol „Atitudini ale cetăţenilor faţă de democraţie şi instituţiile politice”</t>
    </r>
  </si>
  <si>
    <t>Political science, international relations and security studies, International conference proceedings, the VIIIth edition</t>
  </si>
  <si>
    <t>Scăunaș Stelian   Tabara Vasile         Străuțiu Eugen</t>
  </si>
  <si>
    <t>Ed.Universitătii Lucian Blaga, Sibiu</t>
  </si>
  <si>
    <t xml:space="preserve"> ISSN 2343 7774</t>
  </si>
  <si>
    <t>Vasile Tabără</t>
  </si>
  <si>
    <t>Dezvoltarea capacităţii administrative, Editura CH Beck, Bucureşti, 2012</t>
  </si>
  <si>
    <t>http://scholar.google.ro/scholar?cites=10604712929854785755&amp;as_sdt=2005&amp;sciodt=0,5&amp;hl=ro</t>
  </si>
  <si>
    <t>http:// hscholar.google.ro/scholar?cites=9451705484382263495&amp;as_sdt=2005&amp;sciodt=0,5&amp;hl=ro</t>
  </si>
  <si>
    <t>http://scholar.google.ro/scholar?cites=9451705484382263495&amp;as_sdt=2005&amp;sciodt=0,5&amp;hl=ro</t>
  </si>
  <si>
    <t>î15</t>
  </si>
  <si>
    <t>http://scholar.google.ro/scholar?cites=9451705484382263495&amp;as_sdt=2005&amp;sciodt=0,5&amp;hl=r</t>
  </si>
  <si>
    <t>http://www.infinitypress.info/index.php/jsds/article/view/754/331</t>
  </si>
  <si>
    <t>http://infinitypress.info/index.php/cas/article/view/761/340</t>
  </si>
  <si>
    <t>http://apps.webofknowledge.com/InboundService.do?UT=000299677100004&amp;viewType=summary&amp;IsProductCode=Yes&amp;mode=CitingArticles&amp;SID=S2Fy6HnNFNDVsugKHtJ&amp;product=WOS&amp;SrcApp=literatum&amp;DestFail=http%3A%2F%2Fwww.webofknowledge.com%3FDestApp%3DCEL%26DestParams%3D%253Faction%253Dsearch%2526viewType%253Dsummary%2526mode%253DCitingArticles%2526product%253DCEL%2526UT%253D000299677100004%2526customersID%253Datyponcel%26e%3D9cgHeJ6QELuRShvIxItzEmxNSVN6fbg4ZllMNiv8d4G9yKAKBjKQwTSc9hyqOj_n%26SrcApp%3Dliteratum%26SrcAuth%3Datyponcel&amp;Init=Yes&amp;action=search&amp;SrcAuth=atyponcel&amp;customersID=atyponcel&amp;Func=Frame</t>
  </si>
  <si>
    <t>Moraru Pavel</t>
  </si>
  <si>
    <t>La hotarul românesc al Europei. Din istoria Siguranţei Generale în Basarabia 1918-1940, INST, Bucureşti, 2008, 534 pg.</t>
  </si>
  <si>
    <t>Şinca Fl., ZAHARIA HUSĂRESCU, SCUTUL BASARABIEI. De Ziua Unirii Principatelor Romane, Basarabia-Bucovina.Info deschide Arhivele Sigurantei si Securitatii via CNSAS, 24 ianuarie 2014</t>
  </si>
  <si>
    <t>http://basarabia-bucovina.info/2014/01/24/zaharia-husarescu-scutul-basarabiei-de-ziua-unirii-principatelor-romane-basarabia-bucovina-info-deschide-arhivele-sigurantei-si-securitatii-via-cnsas/</t>
  </si>
  <si>
    <t>15x6</t>
  </si>
  <si>
    <t xml:space="preserve">BEL, GERMÀ, and MILDRED E. WARNER. 2014. ‘INTER-MUNICIPAL COOPERATION AND COSTS: EXPECTATIONS AND EVIDENCE’. Public Administration, n/a – n/a. doi:10.1111/padm.12104.
</t>
  </si>
  <si>
    <t>EBSCO - http://goo.gl/ZW6ksm, text integral la http://onlinelibrary.wiley.com/doi/10.1111/padm.12104/abstract</t>
  </si>
  <si>
    <t>Climescu, A. (2014). Extremismul de dreapta online în românia. Sfera Politicii, 22(3), 116-130,133.</t>
  </si>
  <si>
    <t xml:space="preserve">Proquest, http://search.proquest.com/docview/1628651380?accountid=15533 </t>
  </si>
  <si>
    <t>Vizita de studiu si documentare/European Youth Event, Strasbourg, 5-14 mai</t>
  </si>
  <si>
    <t>Parlamentul European/Asociatia Europeana SIBIU2020 pentru Educatie si Cultura asbl - Bruxelles</t>
  </si>
  <si>
    <t>http://www.europarl.europa.eu/eye2014/en/news/news.html ; https://www.youtube.com/watch?v=5kSP6u8nMXM</t>
  </si>
  <si>
    <t>Lector dr. Dan-Alexandru POPESCU</t>
  </si>
  <si>
    <t>Iuliana Neagoș</t>
  </si>
  <si>
    <t>STUDIA SECURITATIS</t>
  </si>
  <si>
    <t>reviste.ulbsibiu.ro/studiasecuritatis/?lang=ro</t>
  </si>
  <si>
    <t>CEEOL, EBSCO, INDEX COPERNICUS, ULRICH,S OERIODICAL DIRECTORY</t>
  </si>
  <si>
    <t>EDITOR ASOCIAT</t>
  </si>
  <si>
    <t>CEEOL, EBSCO, Index Copernicus, Ulrich's Periodica Directory</t>
  </si>
  <si>
    <t>Secretar de redacţie</t>
  </si>
  <si>
    <t>EMILIA TOMESCU</t>
  </si>
  <si>
    <t>CEEOL, EBSCO, INDEX COPERNICUS, ULRICH,S PERIODICAL DIRECTORY</t>
  </si>
  <si>
    <t>Gabriel Șerban</t>
  </si>
  <si>
    <t>Editor</t>
  </si>
  <si>
    <t>Political Science, International Relations and Securitz Studies</t>
  </si>
  <si>
    <t>Revista Bulletin of Taras Shevchenco, National University of Kyiv, Ucraina. ISSN: 1728-2667, e-ISSN: 2079-908X</t>
  </si>
  <si>
    <t xml:space="preserve">http://bulletin-econom.univ.kiev.ua/index.php/en/redaktors-4/our-peer-reviewers </t>
  </si>
  <si>
    <t>CEEOL, SCOPUS</t>
  </si>
  <si>
    <t>editor asociat/peer reviewer</t>
  </si>
  <si>
    <t>Savu Ovidiu-Horia</t>
  </si>
  <si>
    <t>www.revistatransilvania.ro.</t>
  </si>
  <si>
    <t>Scopus, Elsevier</t>
  </si>
  <si>
    <t>Membru al comitetului ştiinţific, fondatorul revistei</t>
  </si>
  <si>
    <t>Ştiinţe Politice, Relaţii Internaţionale şi Studii de Securitate</t>
  </si>
  <si>
    <t>http://conferences.ulbsibiu.ro/crissp/acasa.html</t>
  </si>
  <si>
    <t>Membru al comitetului ştiinţific, fondatorul conferinţei</t>
  </si>
  <si>
    <t>Vitralii, lumini şi umbre</t>
  </si>
  <si>
    <t>http://www.acmrr-sri.ro/categorii/19/revista-vitralii--lumini-si-umbre.html</t>
  </si>
  <si>
    <t>Consultant ştiinţific</t>
  </si>
  <si>
    <t>Bogdan Gheorghiţă</t>
  </si>
  <si>
    <t>http://www.revistapolis.ro/editorial-board/editorial-teams.html</t>
  </si>
  <si>
    <t>editorial team member</t>
  </si>
  <si>
    <t>Alexandru Dana Georgeta</t>
  </si>
  <si>
    <t>Journal of Politics and Law</t>
  </si>
  <si>
    <t>http://www.ccsenet.org/journal/index.php/jpl</t>
  </si>
  <si>
    <t xml:space="preserve">Ştiinţe politice, relaţii internaţionale şi studii de securitate </t>
  </si>
  <si>
    <t>spriss.ulbsibiu.ro</t>
  </si>
  <si>
    <t>Moldoscopie</t>
  </si>
  <si>
    <t>http://usm.md/ro/cercetare/reviste/moldoscopie/</t>
  </si>
  <si>
    <t>Teh Culture of Polis</t>
  </si>
  <si>
    <t>www.kpolisa.com,urednik</t>
  </si>
  <si>
    <t>Bulletin of Taras Shevchenko National University of Kyiv. Economics</t>
  </si>
  <si>
    <t>http://bulletin-econom.univ.kiev.ua/index.php/eu/redactors</t>
  </si>
  <si>
    <t>Dragoş Dragoman</t>
  </si>
  <si>
    <t>http://www.seejps.ro/editorial-board.html</t>
  </si>
  <si>
    <t>peer-review board</t>
  </si>
  <si>
    <t>Nate S.</t>
  </si>
  <si>
    <t>Recenzor Bulletin of Taras Shevchenko National University of Kyiv</t>
  </si>
  <si>
    <t>2012-prezent</t>
  </si>
  <si>
    <t>http://bulletin-econom.univ.kiev.ua/index.php/en/</t>
  </si>
  <si>
    <t>Recenzor/Peer Reviewer</t>
  </si>
  <si>
    <t>Luca Sabina- Adina</t>
  </si>
  <si>
    <t>Romanian Journal of Political Science</t>
  </si>
  <si>
    <t>http://www.sar.org.ro/polsci/</t>
  </si>
  <si>
    <t>recenzo</t>
  </si>
  <si>
    <t>Scaunas Stelian</t>
  </si>
  <si>
    <t>Studia securitatis</t>
  </si>
  <si>
    <t>http://reviste.ulbsibiu.ro/studiasecuritatis/?page_id=14&amp;lang=ro</t>
  </si>
  <si>
    <t>Scăunaş Stelian</t>
  </si>
  <si>
    <t>Ştiinţe politice, relaţii internaţionale şi studii d securitte</t>
  </si>
  <si>
    <t>http://conferinte.ulbsibiu.ro/crissp/index.html</t>
  </si>
  <si>
    <t>Vlad Vasiu</t>
  </si>
  <si>
    <t>CEEOL, EBSCO, Index Copernicus, Ulrich s Periodical Index</t>
  </si>
  <si>
    <t>conferences.ulbsibiu.ro/crissp/comorg.html</t>
  </si>
  <si>
    <t>Graţian LUPU</t>
  </si>
  <si>
    <t>http://icpsc.weebly.com/projects.html</t>
  </si>
  <si>
    <t xml:space="preserve">Organizator/Manager </t>
  </si>
  <si>
    <t>Luca Sabina-Adina</t>
  </si>
  <si>
    <t>The VIIIth International Conference – Political Science, International Relations and Security Studies</t>
  </si>
  <si>
    <t>http://conferences.ulbsibiu.ro/crissp/index.html</t>
  </si>
  <si>
    <t>Laboratorul pentru Analiza Conflictului  Transnistrean (LACT)</t>
  </si>
  <si>
    <t>http://lact.ro/</t>
  </si>
  <si>
    <r>
      <t xml:space="preserve">Conferinţa internaţională </t>
    </r>
    <r>
      <rPr>
        <i/>
        <sz val="11"/>
        <rFont val="Arial"/>
        <family val="2"/>
      </rPr>
      <t>SEE NATO Academy</t>
    </r>
    <r>
      <rPr>
        <sz val="11"/>
        <rFont val="Arial"/>
        <family val="2"/>
      </rPr>
      <t>, conferinta finantata de Divzia pentru Diplomatie Publica a NATO, Sibiu,  
11-15 Mai, 2014.</t>
    </r>
  </si>
  <si>
    <t>Simboluri identitare româneşti în context european</t>
  </si>
  <si>
    <t>http://aiccromania.org/ro/evenimente/conferinta-simboluri-identitare-romanesti-in-context-european</t>
  </si>
  <si>
    <t>Organizator principal, manifestare organizată sub egida Asociaţiei Identitate Culturală Contemporană şi a Dep. De RISSSP al FSSU a ULBS</t>
  </si>
  <si>
    <t>Dragos Dragoman</t>
  </si>
  <si>
    <t xml:space="preserve">Noaptea Cercetatorilor 2014 </t>
  </si>
  <si>
    <t>Seventh Framework Programme of the European Union (FP7), Marie Curie – International Research Staff Exchange Scheme (IRSES), nr. 269228 VALUES (Value Analysis of Local Utilities of Enterprises from Social sector)</t>
  </si>
  <si>
    <t>Dezvoltarea ca soluţie a conflictului transnistrean</t>
  </si>
  <si>
    <t>Eugen Străuţiu</t>
  </si>
  <si>
    <t>Vasile Tabără, Andriana Carpov</t>
  </si>
  <si>
    <t>The Seventh Framework Programme of the European Union (FP7), Marie Curie – International Research Staff Exchange Scheme (IRSES), nr. 269228 VALUES (Value Analysis of Local Utilities of Enterprises from Social sector)</t>
  </si>
  <si>
    <t>Université de Lille 1, Franta</t>
  </si>
  <si>
    <t>ULBS, Université de Lille 1, Franta si Université Mohammed V Souissi - Rabat, Maroc</t>
  </si>
  <si>
    <t>Luca Sabina-Adina, Gheorghita Bogdan, Popescu Dan-Alexandru, Alexandru Dana</t>
  </si>
  <si>
    <t>Școala de Vară „Grafia latină în spațiul cultural românesc”</t>
  </si>
  <si>
    <t>Bogdan Gheorghiţă, Luca Sabina-Adina, Popescu Dan-Alexandru, Alexandru Dana</t>
  </si>
  <si>
    <t>Social capital, corruption and economic crisis. Comparing Romania, Iceland and Norway</t>
  </si>
  <si>
    <t>Romanian – EEA Research Programme</t>
  </si>
  <si>
    <t>http://www.research.ro/uploads/aa-see-grants/apel/nefinantate/sociale.pdf</t>
  </si>
  <si>
    <t>Bursa de perfectionare/studii/cercetare in R.P. Chineza (activitate reluata la I.26)</t>
  </si>
  <si>
    <t>Selectie organizata de catre Ministerul Educatiei Nationale, prin ACBS, in baza colaborarii bilaterale Romania-China</t>
  </si>
  <si>
    <t>Lector dr. Dan-Alexandru Popescu</t>
  </si>
  <si>
    <t>http://www.roburse.ro/</t>
  </si>
  <si>
    <t>Dragoș Dragoman, Sabina-Adina Luca, Bogdan Gheirghiță, Anabella Târnovean</t>
  </si>
  <si>
    <t>Poziţia evreiască în vara anului 1940 (I, II şi III)</t>
  </si>
  <si>
    <t>Art-Emis</t>
  </si>
  <si>
    <t>http://www.art-emis.ro/</t>
  </si>
  <si>
    <t>nr. 14/19 februarie 2014, 15/23 februarie 2014, 16/5 martie 2014</t>
  </si>
  <si>
    <t>februarie, martie</t>
  </si>
  <si>
    <t>ISSN, ISSN-L 2247- 4374</t>
  </si>
  <si>
    <t>Apartenenţa Basarabiei la Uniuea Sovietică, din perspectiva unor erori politico-diplomatice ale României (I)</t>
  </si>
  <si>
    <t>54/27 iulie 2014</t>
  </si>
  <si>
    <t>Apartenenţa Basarabiei la Uniuea Sovietică, din perspectiva unor erori politico-diplomatice ale României (II)</t>
  </si>
  <si>
    <t>55/30 iulie 2014</t>
  </si>
  <si>
    <t>La Chişinău, printre patrioţi români</t>
  </si>
  <si>
    <t>88/7 decembrie 2014</t>
  </si>
  <si>
    <t>European conditionality, ethnic control or electoral disarray? The 2011 controversial territorial reform attempt in Romania</t>
  </si>
  <si>
    <t>Dragoş Dragoman, Bogdan Gheorghită</t>
  </si>
  <si>
    <t>http://www.revistapolis.ro/images/Numarul-3-2013/Dragos_DRAGOMAN_bOGDAN_gheorghita.pdf</t>
  </si>
  <si>
    <t>II/1</t>
  </si>
  <si>
    <t>72-90</t>
  </si>
  <si>
    <t xml:space="preserve">1221 - 9762 </t>
  </si>
  <si>
    <t>Organizarea Serviciilor Pretorale ale Armatei române pe Frontul din Răsărit (1941-1944</t>
  </si>
  <si>
    <t>Cohorta</t>
  </si>
  <si>
    <t>http://istoriamilitara.org/stiinta/monografii/729-revista-cohorta-3.html</t>
  </si>
  <si>
    <t>94-107</t>
  </si>
  <si>
    <t>1857-0100</t>
  </si>
  <si>
    <t>În 25 de ani în trei sfere de influenţă. România între opţiunile geostrategice şi geopolitica europeană</t>
  </si>
  <si>
    <t>Sesiunea anuală de comunicări ştiinţifice "Ştiinţele socio-umanela începutul miloniului III", Ediţia a VII-a</t>
  </si>
  <si>
    <t>Sesiune organizază de Institutul de Cercetări Socio-Umane Sibiu, Al Academiei Române</t>
  </si>
  <si>
    <t>Ştiinţe politice, relaţii internaţionale şi studii de securitate</t>
  </si>
  <si>
    <t>Conflictele îndelungate dintre Nicolae Ceauşescu şi instituţia Securităţii s-au "decontat" în decembrie 1989</t>
  </si>
  <si>
    <t>Ştiinţă, Istorie, Intelligence, sub egida Academiei Oamenilor de Ştiinţă din România, a revistei Art-Emis, a ACMRR SRI Vâlcea şi a Primăriei Prundeini</t>
  </si>
  <si>
    <t>20-22 iunie 2014</t>
  </si>
  <si>
    <t>http://www.art-emis.ro/editoriale/2325-sesiune-de-comunicari-stiintifice-stiinta-istorie-intelligence.html</t>
  </si>
  <si>
    <t>Relaţii între România şi Uniunea Sovitică / Federaţia Rusă şi impactul lor asupra Basarabiei</t>
  </si>
  <si>
    <t>Conferinţa de comunicări ştiinţifice Istorie Militară - Intelligence, Chişinău, 7-8 noiembrie 2014</t>
  </si>
  <si>
    <t>SFINTII BRANCOVENI SI VALORILE SPIRITUALE CRESTINE DIN PERSPECTIVA CULTURII TRADITIONALE CREATOARE SI PASTRATOARE DE MIT SI SIMBOL</t>
  </si>
  <si>
    <t>Emilia Tomescu Iuliana Neagos</t>
  </si>
  <si>
    <t>STIINTELE SOCIALE LA INCEPUTUL MILENIULUI III, icsusib.ro</t>
  </si>
  <si>
    <t>Aspecte privind participarea Miliţiei la evenimentele din decembrie 1989</t>
  </si>
  <si>
    <t>1989: 25 de ani de libertate. Lecţii ale trecutului, temeri pentru viitor, Sesiune de comunicări ştiinţifice a INST al Academiei Române, Bucureşti</t>
  </si>
  <si>
    <t>20-21 noiembrie</t>
  </si>
  <si>
    <t>http://www.historia.ro/exclusiv_web/timp-liber/articol/1989-25-ani-libertate-lectii-ale-trecutului-temeri-viitor</t>
  </si>
  <si>
    <t>En quête de performance? Le statut, le rôle et l’appointement des préfets en Roumanie” (cu Dragoş Dragoman), lucrare prezentată la Conferinţa „La performance du secteur public: une exigence sociale?</t>
  </si>
  <si>
    <t>Dragoș Dragoman, Bogdan Gheorghiță</t>
  </si>
  <si>
    <t>THE WATER OF LIFE AND THE WATER OF DEATH IN ROMANIAN FAIRITALES</t>
  </si>
  <si>
    <t xml:space="preserve">REDESCOVERING NATIONAL IDENTITY THROUGH NATIONAL LANGUAGE </t>
  </si>
  <si>
    <t>CONFERINTA TARGU MURES, CIDNI</t>
  </si>
  <si>
    <t>IMAGINEA MUSULMANULUI IN MASS-MEDIA ACTUALA</t>
  </si>
  <si>
    <t>Continutul si limitele subsidiaritatii in ordinea juridica interna a statelor</t>
  </si>
  <si>
    <t xml:space="preserve">Administratia publica intre misiuni si constrangeri bugetare: dimensiuni juridice si manageriale </t>
  </si>
  <si>
    <t>228-236</t>
  </si>
  <si>
    <t>La décentralisation du système médical d’urgence et des hopitaux en Roumanie: Articulations territoriales, jeux d’acteurs et efficacité sociale d’une politique sanitaire</t>
  </si>
  <si>
    <t>Dragoș Dragoman, Sabina-Adina Luca</t>
  </si>
  <si>
    <t>Université Mohammed V, Rabat, Maroc</t>
  </si>
  <si>
    <t>En quête de performance? Le statut, le rôle et l’appointement des préfets en Roumanie” (cu Bogdan Gheorghiţă), lucrare prezentată la Conferinţa „La performance du secteur public: une exigence sociale?</t>
  </si>
  <si>
    <t>Cadrul juridic al activităţii Siguranţei Generale din Basarabia (1918-1940).</t>
  </si>
  <si>
    <t>Sesiunea anuală
de comunicări științifice
a Institutului de Istorie
al AȘM, Chişinău, http://www.history.asm.md/index.php/ro/activitate/invitatii/628-sesiunea-anuala-de-comunicari-stiintifice-a-institutului-de-istorie-al-asm-2014</t>
  </si>
  <si>
    <t xml:space="preserve">"Autismul" social și politic al tinerilor din România, sub impactul crizelor identitare </t>
  </si>
  <si>
    <t>Conferinţa Internaţională “Stiinţe politice, Relaţii Internaţionale şi Studii de Securitate”, Universitatea “Lucian Blaga”, Sibiu, ediţia a VIII-a</t>
  </si>
  <si>
    <t>New social inclusion funding programmes: Do they support schools and migrant communities to improve educational opportunities of all children?</t>
  </si>
  <si>
    <t>Helping Children and Youth with Migrant Background Suceed: Making Schools Matter for All, Sirius European Education Policy Network Conference, Bruxelles, http://www.sirius-migrationeducation.org/wp-content/uploads/2014/11/Sirius-Conference-Booklet-WEB-final1.pdf</t>
  </si>
  <si>
    <t>Nov.</t>
  </si>
  <si>
    <t>Terorism si securitate umana</t>
  </si>
  <si>
    <t>Vlad Vasiu/Razvan Enache</t>
  </si>
  <si>
    <t>http://conferences.ulbsibiu.ro/crissp/PROGRAM%202014.pdf</t>
  </si>
  <si>
    <t>La performance du secteur public: une exigence sociale?, Fondation Hanns Seidel au Maghreb, Marrakech, Maroc</t>
  </si>
  <si>
    <r>
      <t xml:space="preserve">La décentralisation du système médical d’urgence et des hopitaux en Roumanie: </t>
    </r>
    <r>
      <rPr>
        <sz val="11"/>
        <color indexed="8"/>
        <rFont val="Arial"/>
        <family val="2"/>
      </rPr>
      <t>Articulations territoriales, jeux d’acteurs et efficacité sociale d’une politique sanitaire</t>
    </r>
  </si>
  <si>
    <t>Fudan University Shanghai - School of International Relations and Public Affairs - Relatiile dintre Uniunea Europeana si China, in context global</t>
  </si>
  <si>
    <t>Sept.-Nov. 2014</t>
  </si>
  <si>
    <t>Nate Sliviu</t>
  </si>
  <si>
    <t>2014, luna mai</t>
  </si>
  <si>
    <r>
      <t xml:space="preserve">University of Macedonia, Department of Balkan, Slavic and Oriental Studies,Thesalloniki, Greece - </t>
    </r>
    <r>
      <rPr>
        <i/>
        <sz val="11"/>
        <rFont val="Arial"/>
        <family val="2"/>
      </rPr>
      <t>The Politics of Modern Middle East, The Essential Factors: Oil and Water Resources</t>
    </r>
  </si>
  <si>
    <t xml:space="preserve">Challenging dominant representations of residential childcare in Romania: an exploration of the views of children and young people living in the care system  </t>
  </si>
  <si>
    <t xml:space="preserve">Anca Bejenaru &amp; Stanley Tucker </t>
  </si>
  <si>
    <t>FSSU4</t>
  </si>
  <si>
    <t>Journal of Youth Studies,</t>
  </si>
  <si>
    <t>1367-6261</t>
  </si>
  <si>
    <t>http://www.tandfonline.com/doi/abs/10.1080/13676261.2014.918250#.VMImzCwpr0c</t>
  </si>
  <si>
    <t>10.1080/13676261.2014.918250</t>
  </si>
  <si>
    <t>1292-1305</t>
  </si>
  <si>
    <t>Transnational Solidarity and Public Support for the EU Enlargement</t>
  </si>
  <si>
    <t>Rusu, Horaţiu şi Andrei Gheorghiţă</t>
  </si>
  <si>
    <t>Sociologia - Slovak Sociological Review</t>
  </si>
  <si>
    <t>0049-1225, 1336-8613</t>
  </si>
  <si>
    <t>https://www.sav.sk/journals/uploads/06201034Rusu%20-%20OK.pdf</t>
  </si>
  <si>
    <t>261-282</t>
  </si>
  <si>
    <t>FSSU 4</t>
  </si>
  <si>
    <t>International Journal of Intercultural Relations</t>
  </si>
  <si>
    <t>0147-1767</t>
  </si>
  <si>
    <t>25-37</t>
  </si>
  <si>
    <t>Priming Effects in Measuring Life Satisfaction</t>
  </si>
  <si>
    <t>Voicu, Bogdan</t>
  </si>
  <si>
    <t>Social Indicators Research</t>
  </si>
  <si>
    <t>0303-8300</t>
  </si>
  <si>
    <t>http://link.springer.com/article/10.1007/s11205-014-0818-0</t>
  </si>
  <si>
    <t>10.1007/s11205-014-0818-0</t>
  </si>
  <si>
    <t>Do “Cultures of Life Satisfaction” Travel? A Cross-European Study of Immigrants</t>
  </si>
  <si>
    <t>Current Sociology</t>
  </si>
  <si>
    <t>0011-3921</t>
  </si>
  <si>
    <t>http://csi.sagepub.com/content/62/1/81.abstract?etoc</t>
  </si>
  <si>
    <t>10.1177/0011392113516651</t>
  </si>
  <si>
    <t>Immigrants’ Participation in Voting: Exposure, Resilience, and Transferability</t>
  </si>
  <si>
    <t>Journal of Ethnic and Migration Studies</t>
  </si>
  <si>
    <t>1369-183X</t>
  </si>
  <si>
    <t>http://www.tandfonline.com/doi/full/10.1080/1369183X.2013.873712</t>
  </si>
  <si>
    <t>10.1080/1369183X.2013.873712</t>
  </si>
  <si>
    <t>1572-1592</t>
  </si>
  <si>
    <t>High-Skilled Immigrants and Social Integration in Times of Crisis. A Cross-European Analysis</t>
  </si>
  <si>
    <t>http://dx.doi.org/10.1016/j.ijintrel.2014.07.003</t>
  </si>
  <si>
    <t>10.1016/j.ijintrel.2014.07.003</t>
  </si>
  <si>
    <r>
      <t>Voicu, Bogdan</t>
    </r>
    <r>
      <rPr>
        <sz val="11"/>
        <color indexed="8"/>
        <rFont val="Arial"/>
        <family val="2"/>
      </rPr>
      <t>, Marian Vasile</t>
    </r>
  </si>
  <si>
    <r>
      <t>Voicu, Bogdan</t>
    </r>
    <r>
      <rPr>
        <sz val="11"/>
        <color indexed="8"/>
        <rFont val="Arial"/>
        <family val="2"/>
      </rPr>
      <t xml:space="preserve"> &amp; Mircea Comşa</t>
    </r>
  </si>
  <si>
    <t>Applied Research in Quality of Life</t>
  </si>
  <si>
    <t>1871-2576</t>
  </si>
  <si>
    <t>http://link.springer.com/article/10.1007/s11482-014-9375-6</t>
  </si>
  <si>
    <t>10.1007/s11482-014-9375-6</t>
  </si>
  <si>
    <t>Participative immigrants or participative cultures? The importance of cultural heritage in determining involvement in associations</t>
  </si>
  <si>
    <t>VOLUNTAS: International Journal of Voluntary and Nonprofit Organizations</t>
  </si>
  <si>
    <t>0957-8765</t>
  </si>
  <si>
    <t>http://link.springer.com/article/10.1007%2Fs11266-013-9355-8</t>
  </si>
  <si>
    <t>10.1007/s11266-013-9355-8</t>
  </si>
  <si>
    <t>612-635</t>
  </si>
  <si>
    <t>mar</t>
  </si>
  <si>
    <t>Critical factors for false recall in associative network model of memory, using DRM paradigm</t>
  </si>
  <si>
    <t xml:space="preserve">Corneliu Mosoiu, Gabriela Marcu </t>
  </si>
  <si>
    <t>„Prospecting interdisciplinarity in health, education and social sciences”, Proceedings of the 6th International Conference on Modern Research in Psychology</t>
  </si>
  <si>
    <t>978-606-28-0014-7</t>
  </si>
  <si>
    <t>113-116</t>
  </si>
  <si>
    <t>10.5682/9786062800147</t>
  </si>
  <si>
    <t>Ion Dur</t>
  </si>
  <si>
    <t>Saeculum</t>
  </si>
  <si>
    <t>1-2 2014</t>
  </si>
  <si>
    <t>1221-2245</t>
  </si>
  <si>
    <t>socioumane.ulbsibiu.ro/jurnalistica/revista_saeculum.html</t>
  </si>
  <si>
    <t>Johannes Hardt (pseudonim pentru ion dur)</t>
  </si>
  <si>
    <t>42-47</t>
  </si>
  <si>
    <t>194-200</t>
  </si>
  <si>
    <t>Sălcudean Minodora</t>
  </si>
  <si>
    <t>9/2014</t>
  </si>
  <si>
    <t>87-93</t>
  </si>
  <si>
    <t>http://www.revistatransilvania.ro/nou/</t>
  </si>
  <si>
    <t>14/2014</t>
  </si>
  <si>
    <t>91-96</t>
  </si>
  <si>
    <t>1/2 (37/38)</t>
  </si>
  <si>
    <t>253-256</t>
  </si>
  <si>
    <t>CEEOL, EBSCO</t>
  </si>
  <si>
    <t>http://socioumane.ulbsibiu.ro/jurnalistica/revista_saeculum.html</t>
  </si>
  <si>
    <t>Mureşan Raluca</t>
  </si>
  <si>
    <t>93-96</t>
  </si>
  <si>
    <t>Stănese Radu Dumitru</t>
  </si>
  <si>
    <t>Jurnalism, Relații Publice, Sociologie și Psihologie</t>
  </si>
  <si>
    <t>1-2 (35-36)</t>
  </si>
  <si>
    <t>2013, apariție 2014</t>
  </si>
  <si>
    <t>31-40</t>
  </si>
  <si>
    <t>CEEOL EBSCO</t>
  </si>
  <si>
    <t>http://socioumane.ulbsibiu.ro/jurnalistica/Saeculum/Cuprins_Saeculum_1-2_2013.pdf http://www.ceeol.com/ http://www.ebscohost.com/http://www.ceeol.com/ http://www.ebscohost.com/</t>
  </si>
  <si>
    <t>Hasmaţuchi Gabriel</t>
  </si>
  <si>
    <t>DJRPSP</t>
  </si>
  <si>
    <t>1-2 (37-38)</t>
  </si>
  <si>
    <t>118-125</t>
  </si>
  <si>
    <t>http://www.ceeol.com/ http://www.ebscohost.com/</t>
  </si>
  <si>
    <t>Corlăteanu Aniela</t>
  </si>
  <si>
    <t>DJCRPSP</t>
  </si>
  <si>
    <t>Nr. 1-2 din 2014</t>
  </si>
  <si>
    <t>240-246</t>
  </si>
  <si>
    <t>Laura Ştef, Viorica Bobic, Sorina Corman, Mihaela Bucuţă, Anca Dumitriu, Sebastian Cernuşcă-Miţariu, Bogdan Oprea, Bogdan Şerb and Silviu Morar</t>
  </si>
  <si>
    <t>Vol.10</t>
  </si>
  <si>
    <t>167-178</t>
  </si>
  <si>
    <t>Elektronische Zeitschriftenbibliothek,EBSCO,Index Copernicus International,Scopus by Elsevier Bibliographic Databases</t>
  </si>
  <si>
    <t>http://www.ejst.tuiasi.ro/Files/43/Contents%2010_1%202014.pdf</t>
  </si>
  <si>
    <t>DANIELA BOTONE BLANCA GRAMA</t>
  </si>
  <si>
    <t>MANAGEMENT INTERCULTURAL</t>
  </si>
  <si>
    <t>VOLUMUL XVI</t>
  </si>
  <si>
    <t>2 (31)</t>
  </si>
  <si>
    <t>435-442</t>
  </si>
  <si>
    <t>http://www.mi.bxb.ro/Articol/MI_31_55.pdf</t>
  </si>
  <si>
    <t>Brate Adrian Tudor</t>
  </si>
  <si>
    <t>Romanian Journal of Experimental Applied Psychology</t>
  </si>
  <si>
    <t>Vol. 5</t>
  </si>
  <si>
    <t>ISSN–L 2286 – 1831 (printed) p-ISSN: 2069-1971, (online) e-ISSN: 2286-1831</t>
  </si>
  <si>
    <t>33-41</t>
  </si>
  <si>
    <t>Index Copernicu, EBSCO, SCIPIO</t>
  </si>
  <si>
    <t>http://www.rjeap.ro/issue-1-2014/rjeap/volume-5-issue-1-2014</t>
  </si>
  <si>
    <t>Stoica M., Brate A. T., Bucuţă M., Dura H. and Morar S.</t>
  </si>
  <si>
    <t>No.5</t>
  </si>
  <si>
    <t>ISSN 1842 – 8517 (online)</t>
  </si>
  <si>
    <t>101-112</t>
  </si>
  <si>
    <t>Scopus/Elsevier, EBSCO, Index Copernicus</t>
  </si>
  <si>
    <t>http://www.ejst.tuiasi.ro/Files/47/10_Stoica%20et%20al.pdf</t>
  </si>
  <si>
    <t>Grecu A., Brate A. T., Bucuţă M., Milcu, M. and Cernuşcă-Miţariu M.</t>
  </si>
  <si>
    <t>No.3</t>
  </si>
  <si>
    <t>179-184</t>
  </si>
  <si>
    <t>http://www.ejst.tuiasi.ro/Files/45/18_Grecu%20et%20al.pdf</t>
  </si>
  <si>
    <t xml:space="preserve">Laura Ştef, Viorica  Bobic, Sorina Corman, Mihaela Bucuţă, Anca Dumitriu,
Sebastian Cernuşcă-Miţariu, Bogdan Oprea, Bogdan Şerb, Silviu Morar
</t>
  </si>
  <si>
    <t xml:space="preserve">Vol.10 </t>
  </si>
  <si>
    <t>No 1</t>
  </si>
  <si>
    <t>60:9=6,66</t>
  </si>
  <si>
    <t>Silviu Morar, Horaţiu Dura, Sebastian Cernuşcă Miţariu, Adrian Cristian, Marius Milcu, Mihaela Bucuţă, Boicean Adrian, Mihaela Cernuşcă Miţariu</t>
  </si>
  <si>
    <t>89-94</t>
  </si>
  <si>
    <t>60:8=7.50</t>
  </si>
  <si>
    <t>Anamaria Grecu, Adrian Brate, Mihaela Bucuţă, Marius Milcu, Mihaela Cernuşcă Miţariu</t>
  </si>
  <si>
    <t>ISSN 1841-0464 ISSN 1842-8517 (online)</t>
  </si>
  <si>
    <t>179-185</t>
  </si>
  <si>
    <t>60:5=12</t>
  </si>
  <si>
    <t>Laura Ştef, Viorica Bobic, Sorina Corman, Mihaela Bucuţă,
 Anca Dumitriu, Sebastian Cernuşcă-Miţariu, Bogdan Oprea,
 Bogdan Şerb and Silviu Morar</t>
  </si>
  <si>
    <t>European Journal
of
Science and Theology</t>
  </si>
  <si>
    <t>ISSN 1841 - 0464; ISSN 1842 - 8517</t>
  </si>
  <si>
    <t>Elektronische
Zeitschriftenbibliothek
EBSCO
Index Copernicus International
Scopus by Elsevier Bibliographic Databases</t>
  </si>
  <si>
    <t>Sorina CORMAN,
Cristina TĂNĂSESCU</t>
  </si>
  <si>
    <t>SEA - Practical Application of Science</t>
  </si>
  <si>
    <t xml:space="preserve">ISSN code: 2360 – 2554 </t>
  </si>
  <si>
    <t>257-260</t>
  </si>
  <si>
    <t xml:space="preserve">IDEAS (Internet Documents in Economics Access Service),
EconPapers (Economics at your fingertips)
ULRICH’S - Periodicals Directory
CEEOL (Central and Eastern European Online Library)
EBSCO Publishing
INDEX COPERNICUS
The World Wide Web Virtual Library for European Integration
ScienceCentral.com – All about science
</t>
  </si>
  <si>
    <t>http://sea.bxb.ro/Article/SEA_5_34.pdf</t>
  </si>
  <si>
    <t>Croitoru, Alin</t>
  </si>
  <si>
    <t xml:space="preserve">FSSU4
</t>
  </si>
  <si>
    <t>Social Change Review</t>
  </si>
  <si>
    <t>ISSN (print): 2068-8008 
ISSN (online): 2068-8016</t>
  </si>
  <si>
    <t xml:space="preserve">DOI: 10.2478/scr-2014-0003 </t>
  </si>
  <si>
    <t>Summer</t>
  </si>
  <si>
    <t>43-71</t>
  </si>
  <si>
    <t>CEEOL - Central and Eastern European Online Library, Index Copernicus Journal Master List/ EBSCO (CEEAS)</t>
  </si>
  <si>
    <t>http://www.ceeol.com/aspx/publicationdetails.aspx?publicationID=1aa7a310-5d4d-4b3e-97de-96c6107663b0</t>
  </si>
  <si>
    <t xml:space="preserve">DEC </t>
  </si>
  <si>
    <t>231-222</t>
  </si>
  <si>
    <t>Revista Transilvană de Științe Administrative</t>
  </si>
  <si>
    <t>ISSN = 2247 – 8329, ISSN – L = 1454 – 1378</t>
  </si>
  <si>
    <t>https://drive.google.com/file/d/0B_Uv1ysStx2jM3ZwNm1Ick53WTQ/view?usp=sharing</t>
  </si>
  <si>
    <t>BABEL, IBSS, EBSCO, DOAJ</t>
  </si>
  <si>
    <t>https://www.ebsco.com/</t>
  </si>
  <si>
    <t>60/2 autori=30</t>
  </si>
  <si>
    <t xml:space="preserve"> Oprea A.,  Alupoaie C., Tufă A.,,   Drăghici A.</t>
  </si>
  <si>
    <t>Journalof Educational Science &amp; Psychology</t>
  </si>
  <si>
    <t xml:space="preserve">Vol. IV (LXVI) </t>
  </si>
  <si>
    <t>No. 1/2014</t>
  </si>
  <si>
    <t>ISSN (on line) 2247-8558</t>
  </si>
  <si>
    <t xml:space="preserve">107 - 111 </t>
  </si>
  <si>
    <t>ProQuest, Scipio, EBSCO, Index Copernicus,    Directory of Open Access Journals (DOAJ)</t>
  </si>
  <si>
    <t>http://jesp.upg-ploiesti.ro/index.php?option=com_phocadownload&amp;view=category&amp;id=20%3Ajournal-vol-iv-lxvi-no-12014&amp;Itemid=3</t>
  </si>
  <si>
    <t>Grama Blanca, Botone Daniela</t>
  </si>
  <si>
    <t>ISSN- L- 1454-9980</t>
  </si>
  <si>
    <t>137/142</t>
  </si>
  <si>
    <t xml:space="preserve">RePEc, EconPapers, ULRICH’S,  CEEOL, EuroInternet,  INDEX COPERNICUS, EBSCO,ScienceCentral.com, http://mi.bxb.ro/indexari/ </t>
  </si>
  <si>
    <t>http://www.mi.bxb.ro/Artichttp://www.mi.bxb.ro/Articol/MI_31_55.pdfol/MI_31_55.pdf</t>
  </si>
  <si>
    <t>Nr.3</t>
  </si>
  <si>
    <t>www.ejst.tuiasi.ro</t>
  </si>
  <si>
    <t>Vol 10</t>
  </si>
  <si>
    <t>No 3</t>
  </si>
  <si>
    <t xml:space="preserve">Dorel Morândău     </t>
  </si>
  <si>
    <t>Departamentul de jurnalism, relații publice, sociologie și psihologie</t>
  </si>
  <si>
    <t>REVISTA ECONOMICĂ, Journal of economic-financial theory and practice</t>
  </si>
  <si>
    <t xml:space="preserve"> 1582-6260</t>
  </si>
  <si>
    <t>pag 7 - 13</t>
  </si>
  <si>
    <t>EBSCO, DOAJ, ULRICHSWEB, RePEc</t>
  </si>
  <si>
    <t>http://economice.ulbsibiu.ro/revista.economica/archive/66301morandau.pdf</t>
  </si>
  <si>
    <t>Studia Politica</t>
  </si>
  <si>
    <t>1582-4551</t>
  </si>
  <si>
    <t>201-220</t>
  </si>
  <si>
    <t>Scopus, CEEOL; Index Copernicus</t>
  </si>
  <si>
    <t>http://www.studiapolitica.eu/Archive/2014/studia-politica-vol-xiv-no-2-2014</t>
  </si>
  <si>
    <t xml:space="preserve">"Pentru o filosofie antiopresivă" </t>
  </si>
  <si>
    <t>"Condiţia jurnalistului român - între «ca la carte» şi «cum spune şefu»"</t>
  </si>
  <si>
    <t>"Un altfel de discurs despre corp-şi-comunicare"</t>
  </si>
  <si>
    <t>Jurnalismul online în România - o perspectivă diacronică</t>
  </si>
  <si>
    <t>Blogging-ul si jurnalismul actual: intersectii, dileme, solutii</t>
  </si>
  <si>
    <t>Povestea discursiv-vizuală a lui Klaus Iohannis. O scurtă  analiză a comunicării în campania electorală</t>
  </si>
  <si>
    <t>Despre delictul de opinie</t>
  </si>
  <si>
    <t>Nudul ca piatră gimnosofală</t>
  </si>
  <si>
    <t>Eseu șI creație filosofică la Nichifor Crainic</t>
  </si>
  <si>
    <t>Omul politic în Agora</t>
  </si>
  <si>
    <t>Teenage drug consumption</t>
  </si>
  <si>
    <t>COMPORTAMENTUL CIVIC ORGANIZATIONAL, PREDICTOR AL PERFORMANTEI PROFESIONALE/ ORGANIZATIONAL CITIZENSHIP BEHAVIOR, PREDICTOR OF JOB PERFORMANCE</t>
  </si>
  <si>
    <t>Sources of pressures, individual difference, coping strategies and organisational satisfaction: a model of mediation</t>
  </si>
  <si>
    <t>The Association Of Loneliness At The Workplace With Organisational Variables</t>
  </si>
  <si>
    <t>The Role Of Individual Differences As Predictors In The Process Of Occupational Stress For Romanian Teachers</t>
  </si>
  <si>
    <t xml:space="preserve">Teenage drug consumption
</t>
  </si>
  <si>
    <t>Could cremation represent an acceptable alternative to burial?</t>
  </si>
  <si>
    <t>The role of individual differences as predictors in the process of occupational stress for romanian teachers</t>
  </si>
  <si>
    <t>THE COMPETITIVE VALUES
APPROACH THROUGH THE
ORGANIZATIONAL
MANAGEMENT</t>
  </si>
  <si>
    <t xml:space="preserve">First trip abroad: expectations, experiences and stories of transnational Romanians
</t>
  </si>
  <si>
    <t xml:space="preserve">Book review: Gold, Steven J. and Stephanie J. Nawyn, 2013, The Routledge International Handbook of Migration Studies, Routledge: New York </t>
  </si>
  <si>
    <t>Organizarea teritorială a spațiului rural în contextul reformei administrative</t>
  </si>
  <si>
    <t xml:space="preserve">Using Facebook interface as a teaching method for
predicting learning behavior in University students,
majoring in Psychology 
</t>
  </si>
  <si>
    <t>Organizational citizenship behavior, predictor of job performance</t>
  </si>
  <si>
    <t xml:space="preserve">Dan Popescu - Amenintari în secolul XXI  Sibiu, Editura Continent, 2014 
(Threats in the XXI century - Sibiu, Continent Publishing House, 2014)  </t>
  </si>
  <si>
    <t>Immigrants and social trust: Mind the cultural gap?</t>
  </si>
  <si>
    <r>
      <t xml:space="preserve">Mihalache, Flavius și </t>
    </r>
    <r>
      <rPr>
        <u/>
        <sz val="11"/>
        <rFont val="Arial"/>
        <family val="2"/>
      </rPr>
      <t>Croitoru, Alin</t>
    </r>
  </si>
  <si>
    <t>"The Intelligentsia in Dark Times"</t>
  </si>
  <si>
    <t>ISSN: 1220-5400</t>
  </si>
  <si>
    <t>http://www.institutuldefilosofie.ro/page.php?14</t>
  </si>
  <si>
    <t>231-242</t>
  </si>
  <si>
    <t>Sermonis de euthanasia, "Euthanasia and its significance in Romanian daily newspapers"</t>
  </si>
  <si>
    <t>Hasmațuchi Gabriel</t>
  </si>
  <si>
    <t>JATEPress</t>
  </si>
  <si>
    <t>978 963 315 222 5</t>
  </si>
  <si>
    <t xml:space="preserve">Dec. </t>
  </si>
  <si>
    <t>12, 1 CAP.</t>
  </si>
  <si>
    <t>Târnovan Anabella M. (2014). Internet, Computer-Mediated Communication and Social Capital. Challenges and Perspectives, în Vlăduțescu, Ștefan, Smarandache Florentin, Gîfu, Daniela, Țenescu, Alina (Coord.), Topical Communication Uncertainties, Editura Sistech &amp; Zip Publishing, Craiova și Ohio</t>
  </si>
  <si>
    <t>Târnovan Anabella Maria</t>
  </si>
  <si>
    <t>Zip Publishing, Ohio, USA</t>
  </si>
  <si>
    <t>ISBN 9781599739830</t>
  </si>
  <si>
    <t>Child and Family Welfare / Voices of Youth from Romanian Residential Care Homes about Rights and Participation</t>
  </si>
  <si>
    <t>Bejenaru, Anca &amp; Stanley Tucker.</t>
  </si>
  <si>
    <t>1-4438-5578-2</t>
  </si>
  <si>
    <t>95-113</t>
  </si>
  <si>
    <t>De ce tac măiastrele</t>
  </si>
  <si>
    <t>Bouleanu Elena Luminița (Cibele Thot - pseudonim)</t>
  </si>
  <si>
    <t>978-973-713-329-8</t>
  </si>
  <si>
    <t>Brate Adrian Tudor  https://drive.google.com/a/ulbsibiu.ro/?tab=mo#my-drive</t>
  </si>
  <si>
    <t>MEDIMOND: International Proceedings Division, Editografica, Bologna, Italy</t>
  </si>
  <si>
    <t>978-88-7587-697-5</t>
  </si>
  <si>
    <t>1301-1304</t>
  </si>
  <si>
    <t>1305-1309</t>
  </si>
  <si>
    <t>Materialitât und Medialitât der sprachlichen Kommunikation, Die Inhaltsebene bei Online-Zeitungen</t>
  </si>
  <si>
    <t>Ioana-Narcisa Creţu</t>
  </si>
  <si>
    <t>978-3-631-65090-5</t>
  </si>
  <si>
    <t>Globalisierung, Interkulturelle Kommunikation und Sprache, Kommunkationsgrenzen in der Übersetzung</t>
  </si>
  <si>
    <t>978-3-631-65530-6</t>
  </si>
  <si>
    <t>Pragmantax II, Semantik und Lexikologie</t>
  </si>
  <si>
    <t>Ioana Creţu</t>
  </si>
  <si>
    <t>978-3-631-65166-7</t>
  </si>
  <si>
    <t>Studies on languages, Language variation</t>
  </si>
  <si>
    <t>Universidad de Alcala</t>
  </si>
  <si>
    <t>978-84-16133-07-09</t>
  </si>
  <si>
    <t>Personality Politics? The Role of Leader Evaluations in Democratic Elections, eds. Marina Costa Lobo şi John Curtice / Determining the Components of Leader Effects in a Post-Communist Context</t>
  </si>
  <si>
    <t>Gheorghiţă, Andrei</t>
  </si>
  <si>
    <t>Oxford University Press</t>
  </si>
  <si>
    <t>978-0-19-966012-4 http://ukcatalogue.oup.com/product/9780199660124.do</t>
  </si>
  <si>
    <t>22 pagini (pp. 191-212)/ 1 capitol</t>
  </si>
  <si>
    <t>Sociologie</t>
  </si>
  <si>
    <t>Batâr Dumitru</t>
  </si>
  <si>
    <t>Psihomedia, reeditare</t>
  </si>
  <si>
    <t>ISBN 978-606-557-084-9</t>
  </si>
  <si>
    <t>Antreprenoriat social pentru grupuri vulnerabile</t>
  </si>
  <si>
    <t>Editori: Sorina Corman, Viorica Bobic, Dumitru Batâr</t>
  </si>
  <si>
    <t>ISBN 978-606-12-0924-8</t>
  </si>
  <si>
    <t>Managementul intreprinderilor sociale</t>
  </si>
  <si>
    <t>Editori: Viorica Bobic, Sorina Corman, Dumitru Batâr</t>
  </si>
  <si>
    <t>ISBN 978-606-12-0923-1</t>
  </si>
  <si>
    <t>Culegere privind cele două studii de cercetare: studiu privind funcţiunile touch-screen-urilor de preluare a declaraţiilor şi a portalului de preluare a locurilor de muncă vacante; studiu privind satisfacţia clienţilor privind încărcarea declaraţiilor rectificative şi a locurilor de muncă vacante, încărcarea şi întreţinerea CV-ului şi a scrisorii de intenţie, căutările de locuri de muncă vacante şi CV-uri după diferite criterii de filtrare</t>
  </si>
  <si>
    <t>prof.univ.dr. Dumitru Batâr, lector univ. dr. Sorina Georgeta Corman, lector univ. dr. Elena Cristina Răulea, lector univ. dr. Viorica Bobic, lector univ. dr. Ionel Ciobanu, dr. Delia Ştefenel, Alexandra Păsat- sociolog</t>
  </si>
  <si>
    <t>Psihomedia</t>
  </si>
  <si>
    <t>ISBN 978-606-557-081-8</t>
  </si>
  <si>
    <t>Cel de-al treilea sens</t>
  </si>
  <si>
    <t>978-606-24-0055-2</t>
  </si>
  <si>
    <t>Intre Agora si Babel. Culegere de aporii culturale</t>
  </si>
  <si>
    <t xml:space="preserve">Grozea Lucian </t>
  </si>
  <si>
    <t>978-2923768-15-1</t>
  </si>
  <si>
    <t>nioembrie</t>
  </si>
  <si>
    <t>Elemente de dreptul comunicării</t>
  </si>
  <si>
    <t>978-606-733-034-2</t>
  </si>
  <si>
    <t>Introducere în antropometria comparată</t>
  </si>
  <si>
    <t>"Lucian Blaga" din Sibiu</t>
  </si>
  <si>
    <t>978-606-12-0669-8</t>
  </si>
  <si>
    <t>Structuri filosofice în scrierile lui Nichifor Crainic</t>
  </si>
  <si>
    <t>978 606 12 0888 3</t>
  </si>
  <si>
    <t>Dec.</t>
  </si>
  <si>
    <t>PSIHOLOGIE MILITARA, Caiet de seminar</t>
  </si>
  <si>
    <t>BOTONE DANIELA</t>
  </si>
  <si>
    <t>EDITURA ULBS</t>
  </si>
  <si>
    <t>978-606120-9347</t>
  </si>
  <si>
    <t>DECEMBRIE</t>
  </si>
  <si>
    <t>Dimensiunea psihologică a bolnavului cu tulburări tiroidiene</t>
  </si>
  <si>
    <t>Bouleanu Elena Luminița</t>
  </si>
  <si>
    <t>978-606-12-0433-5</t>
  </si>
  <si>
    <t>Agresivitate şi stres organizaţional. Modele, diagnoză şi gestionare</t>
  </si>
  <si>
    <t>978-606-591-986-0</t>
  </si>
  <si>
    <t>Paradigme ale personalităţii: Sinteze</t>
  </si>
  <si>
    <t>978-606-12-0761-9, https://drive.google.com/a/ulbsibiu.ro/?tab=mo#my-drive</t>
  </si>
  <si>
    <t>Analiza nevoilor de formare a cadrelor didactice din învățământul românesc în domeniile TIC (Tehnologia Informației și a Comunicațiilor) și MEPD (Mentorat Educațional pentru Persoane cu Dizabilități)</t>
  </si>
  <si>
    <t>Mara Daniel, Corman Sorina</t>
  </si>
  <si>
    <t>ISBN 978-606-12-0855-5</t>
  </si>
  <si>
    <t>Managementul întreprinderilor sociale</t>
  </si>
  <si>
    <t>editori: Viorica Bobic,Sorina Corman,  Dumitru Batâr</t>
  </si>
  <si>
    <t>Editura Universităţii „Lucian Blaga“ din Sibiu</t>
  </si>
  <si>
    <t>978-606-12-0923-1</t>
  </si>
  <si>
    <t>COMUNICARE ORGANIZATIONALA</t>
  </si>
  <si>
    <t>GRAMA BLANCA</t>
  </si>
  <si>
    <t>Editura Lucian Blaga</t>
  </si>
  <si>
    <t>978-606-12-0885-2</t>
  </si>
  <si>
    <t xml:space="preserve">Interdisciplinaritate în stiinţele sociale, educaţie şi sănătate </t>
  </si>
  <si>
    <t>Marius Milcu</t>
  </si>
  <si>
    <t>Ed. Universitara Bucuresti</t>
  </si>
  <si>
    <t>978-606-28-0015-4</t>
  </si>
  <si>
    <t>Sociologie Generala Editia a  II-a</t>
  </si>
  <si>
    <t xml:space="preserve">Dorel Morândău  </t>
  </si>
  <si>
    <t xml:space="preserve">Editura Universităţii „Lucian Blaga” Sibiu </t>
  </si>
  <si>
    <t>978-606-12-0928-6</t>
  </si>
  <si>
    <t xml:space="preserve">Tradiţional şi modern în familia rurală românească  </t>
  </si>
  <si>
    <t>Morândău Felicia</t>
  </si>
  <si>
    <t>978-973-595-765-0  http://www.editura.ubbcluj.ro/bd/ebooks/pdf/1704.pdf</t>
  </si>
  <si>
    <t>Bazele psihopatologiei .Vol. 1:Semiologia</t>
  </si>
  <si>
    <t>Mosoiu Corneliu</t>
  </si>
  <si>
    <t>Universitatii "Lucian Blaga" Sibiu</t>
  </si>
  <si>
    <t>978-606-12-0911-8</t>
  </si>
  <si>
    <t>Ethnos Arta populară românească - Studii de etnografie și folclor</t>
  </si>
  <si>
    <t>Pavelescu Amalia  (editor)</t>
  </si>
  <si>
    <t>"Astra Museum"</t>
  </si>
  <si>
    <t>978-606-8520-95-7</t>
  </si>
  <si>
    <t>STATISTICĂ ȘI APLICAȚII ÎN ȘTIINȚELE SOCIALE</t>
  </si>
  <si>
    <t>Alin Gilbert SUMEDREA</t>
  </si>
  <si>
    <t>Academiei Forțelor Terestre, Sibiu</t>
  </si>
  <si>
    <t>978-973-153-186-1</t>
  </si>
  <si>
    <t>Economia socială, dimensiuni şi funcţii în Antreprenoriat social pentru grupuri vulnerabile</t>
  </si>
  <si>
    <t>Editura Academiei Române</t>
  </si>
  <si>
    <t>ISSN 2247-7853</t>
  </si>
  <si>
    <t>pp. 114-133</t>
  </si>
  <si>
    <t>Editura Tritonic</t>
  </si>
  <si>
    <t>ISBN 978-606-8571-98-0</t>
  </si>
  <si>
    <t>pp. 159-168</t>
  </si>
  <si>
    <t>pp. 7-15</t>
  </si>
  <si>
    <t>Jurnalism Tradițional și New Media, cap. Social Media si jurnalismul cetațenesc, astăzi. Tendințe, riscuri și avantaje în raport cu jurnalismul tradițional</t>
  </si>
  <si>
    <t>Salcudean Minodora</t>
  </si>
  <si>
    <t>Tritonic</t>
  </si>
  <si>
    <t>978-606-8571-18-8</t>
  </si>
  <si>
    <t>147-165</t>
  </si>
  <si>
    <t xml:space="preserve"> Economia socială, dimensiuni şi funcţii în Antreprenoriat social pentru grupuri vulnerabile</t>
  </si>
  <si>
    <t>Managementul organizaţiilor în Managementul intreprinderilor sociale</t>
  </si>
  <si>
    <t xml:space="preserve">Antreprenoriat social pentru grupuri vulnerabile, cap: Standarde ocupaţionale în domeniul economiei sociale </t>
  </si>
  <si>
    <t>Viorica Bobic</t>
  </si>
  <si>
    <t>Managementul intreprinderilor sociale, cap: Managementul resurselor umane</t>
  </si>
  <si>
    <t>Agresivitate şi stres organizaţional. Modele, diagnoză şi gestionare;                               Cap. 1. Problematica agresivităţii: mit sau realitate? Orientări teoretico-experimentale clasice şi moderne ale agresivităţii</t>
  </si>
  <si>
    <t xml:space="preserve">Brate Adrian Tudor  https://drive.google.com/a/ulbsibiu.ro/?tab=mo#my-drive  </t>
  </si>
  <si>
    <t>Editura Universitară, Bucureşti, http://www.editurauniversitara.ro/carte/economie_generala-4/agresivitate_si_stres_organizational_modele_diagnoza_si_gestionare/10947</t>
  </si>
  <si>
    <t>978-606-591-986-0, https://drive.google.com/a/ulbsibiu.ro/?tab=mo#my-drive</t>
  </si>
  <si>
    <t>19-60 (42p)</t>
  </si>
  <si>
    <t>Agresivitate şi stres organizaţional. Modele, diagnoză şi gestionare;                               Cap. 2. Problematica actuală a stresului organizaţional</t>
  </si>
  <si>
    <t xml:space="preserve">Editura Universitară, Bucureşti, </t>
  </si>
  <si>
    <t>61-117 (57p)</t>
  </si>
  <si>
    <t xml:space="preserve">Agresivitate şi stres organizaţional. Modele, diagnoză şi gestionare                                 Cap. 3. Agresivitate şi stres în organizaţii                                     </t>
  </si>
  <si>
    <t>Editura Universitară, Bucureşti</t>
  </si>
  <si>
    <t>119-128 (10p)</t>
  </si>
  <si>
    <t>Agresivitate şi stres organizaţional. Modele, diagnoză şi gestionare;                               Cap. 4. Perceperea agresivităţii şi stresului organizaţional: Un model de diagnoză multidimensională şi gestionare. Studiu de caz.</t>
  </si>
  <si>
    <t>129-206 (78p)</t>
  </si>
  <si>
    <t>Agresivitate şi stres organizaţional. Modele, diagnoză şi gestionare                                 Cap. 5. Strategii de intervenţie, aplicaţii şi direcţii viitoare ale gestionării stresului şi a agresivităţii în organizaţii</t>
  </si>
  <si>
    <t>207-232 (26p)</t>
  </si>
  <si>
    <t>Raport de cercetare. Studiu privind nevoia de formare în domeniul nondiscriminării a viitorilor profesionişti din domeniul sănătăţii.Capitolul V. Percepţia discriminării.</t>
  </si>
  <si>
    <t>Bucuţă Mihaela Dana</t>
  </si>
  <si>
    <t>TechnoMedia Sibiu</t>
  </si>
  <si>
    <t>978-606-616-152-7</t>
  </si>
  <si>
    <t>73-92</t>
  </si>
  <si>
    <t>Raport de cercetare. Studiu privind nevoia de formare în domeniul nondiscriminării a viitorilor profesionoşti din domeniul sănătăţii.Capitolul IX.Atitudinea de discriminare/nediscriminare faţă de persoane infestate cu HIV/SIDA</t>
  </si>
  <si>
    <t>157-179</t>
  </si>
  <si>
    <t>Experienţa persoanelor doagnosticate cu vertij paroxistic poziţional benign: analiză interpretativ-fenomenologică</t>
  </si>
  <si>
    <t>Călin Denisa Teodora, Bucuţă Mihaela</t>
  </si>
  <si>
    <t>Editura Universitară Bucureşti</t>
  </si>
  <si>
    <t>ISBN: 978-606-28-0015-4</t>
  </si>
  <si>
    <t>19-37</t>
  </si>
  <si>
    <t>Analiza nevoilor de formare a cadrelor didactice din învățământul românesc în domeniile TIC (Tehnologia Informației și a Comunicațiilor) și MEPD (Mentorat Educațional pentru Persoane cu Dizabilități) Cap: Rezultatele cercetării: Analiza nevoilor de formare a cadrelor didactice în utilizarea Tehnologiei Informaţiei şi a Comunicaţiilor şi în Mentoratul Educaţional al Persoanelor cu Dizabilităţi</t>
  </si>
  <si>
    <t>Sorina Corman</t>
  </si>
  <si>
    <t xml:space="preserve">MENTORAT EDUCATIONAL
AL PERSOANELOR
CU DIZABILITATI: cap. ASISTENȚA SOCIALĂ A PERSOANELOR CU DIZABILITĂȚI - INCLUZIUNE PRIN EDUCAȚIE - ASPECTE NORMATIVE ȘI SOCIALE
</t>
  </si>
  <si>
    <t>STUDIU PRIVIND NEVOIA DE FORMARE
ÎN DOMENIUL NONDISCRIMINĂRII
A VIITORILOR PROFESIONIŞTI
AI SĂNĂTĂŢII: Atitudinea de discriminare/
nediscriminare faţă de persoane
cu o altă orientare sexuală</t>
  </si>
  <si>
    <t>Editura Techno Media</t>
  </si>
  <si>
    <t>ISBN: 978-606-616-152-7</t>
  </si>
  <si>
    <t>STUDIU PRIVIND NEVOIA DE FORMARE
ÎN DOMENIUL NONDISCRIMINĂRII
A VIITORILOR PROFESIONIŞTI
AI SĂNĂTĂŢII:  Atitudinea de
discriminare/nediscriminare faţă de romi</t>
  </si>
  <si>
    <t xml:space="preserve">ANTREPRENORIAT SOCIAL pentru grupuri vulnerabile
Cap. Fundamente normative în iniţierea formelor de antreprenoriat social
</t>
  </si>
  <si>
    <t>ISBN: 978-606-12-0924-8</t>
  </si>
  <si>
    <t>Comunicare şi educaţie transdisciplinară, Medienlandschaft Rumäniens und Unabhängigkeit der Presse</t>
  </si>
  <si>
    <t>Creţu Ioana-Narcisa</t>
  </si>
  <si>
    <t>2360-3844</t>
  </si>
  <si>
    <t xml:space="preserve"> 978-606-16-0596-5 </t>
  </si>
  <si>
    <t>60 / 2 autori</t>
  </si>
  <si>
    <t>11..16</t>
  </si>
  <si>
    <t xml:space="preserve"> Inteligenţă, teritorii şi dezvoltare umană, editori Mihai Pascaru, Lucian Marina, Călina Ana Buţiu  Capitol:  Atitudini şi comportamente ale populaţiei municipiului Sibiu faţă de serviciile medicale</t>
  </si>
  <si>
    <t>Presa Universitară Clujeană.</t>
  </si>
  <si>
    <t>978-973-595-707-0</t>
  </si>
  <si>
    <t xml:space="preserve"> 81-92</t>
  </si>
  <si>
    <t xml:space="preserve">Caietele Blaga, Festivalul Internațional "Lucian Blaga", ediția XXIV, capitolul Lucian Blaga – misterul în creația și receptarea valorilor culturale </t>
  </si>
  <si>
    <t>Pavelescu Amalia</t>
  </si>
  <si>
    <t>Editura Altip, Alba Iulia</t>
  </si>
  <si>
    <t>978-973-113-479-2</t>
  </si>
  <si>
    <t xml:space="preserve">Istorie si tradiție în spațiul românesc, vol. XI, capitolul, Omul și sunetul - întru, dinspre și înspre sunet </t>
  </si>
  <si>
    <t>Editura Astra Museum, Sibiu</t>
  </si>
  <si>
    <t>ISBN 978-973-7865-58-8</t>
  </si>
  <si>
    <t>Popa Adela Elena</t>
  </si>
  <si>
    <t>978-606-8571-51-5</t>
  </si>
  <si>
    <t xml:space="preserve"> 331-359</t>
  </si>
  <si>
    <t xml:space="preserve"> Polirom</t>
  </si>
  <si>
    <t>978-973-46-4439-1</t>
  </si>
  <si>
    <t>Cercetarea modernă în psihologie: Interdisciplinaritate în ştiinţele sociale, educaţie şi sănătat Cap. XV. Implicaţiile tulburărilor de limbaj în integrarea în şcoală a copiilor de vârstă şcolară mică</t>
  </si>
  <si>
    <t>Purcia Dana Codruţa</t>
  </si>
  <si>
    <t>Editura Universitară</t>
  </si>
  <si>
    <t>ISBN 978-606-28-0015-4</t>
  </si>
  <si>
    <t>245-255</t>
  </si>
  <si>
    <t>Culegere de studii privind aşteptările şi satisfacţia angajatorilor şi şomerilor faţă de serviciile de tip „self-service” oferite prin intermediul AJOFM
Partea I: Someri - pp. 47-66
Partea II: Someri - pp. 118-126</t>
  </si>
  <si>
    <t xml:space="preserve">
conf. univ. dr. Ciprian Răulea
</t>
  </si>
  <si>
    <t>PSIHOMEDIA</t>
  </si>
  <si>
    <t>978-606-557-081-8</t>
  </si>
  <si>
    <t>RAPORT DE CERCETARE STUDIU PRIVIND NEVOIA DE FORMARE ÎN DOMENIUL NONDISCRIMINĂRII A VIITORILOR PROFESIONIŞTI AI SĂNĂTĂŢII. CAPITOLUL VI. Empatia în relaţia medic/student la medicină – pacient</t>
  </si>
  <si>
    <t>Sassu Raluca</t>
  </si>
  <si>
    <t>Tehnomedia</t>
  </si>
  <si>
    <t>88-116</t>
  </si>
  <si>
    <t>RAPORT DE CERCETARE STUDIU PRIVIND NEVOIA DE FORMARE ÎN DOMENIUL NONDISCRIMINĂRII A VIITORILOR PROFESIONIŞTI AI SĂNĂTĂŢII Capitolul X. Atitudinea  de discriminare/nediscriminare faţă de alte categorii. Nevoia de formare a studenţilor</t>
  </si>
  <si>
    <t>174-196</t>
  </si>
  <si>
    <t>Cercetarea moderna in psihologie: interdisciplinaritate in stiintele
sociale, educatie si sanatate
Capitolul XIII "Arhitectura deciziei in psihologia economica"</t>
  </si>
  <si>
    <t>Gabriela Marcu</t>
  </si>
  <si>
    <t>Universitaria</t>
  </si>
  <si>
    <r>
      <rPr>
        <sz val="11"/>
        <color indexed="8"/>
        <rFont val="Arial"/>
        <family val="2"/>
      </rPr>
      <t xml:space="preserve">ISBN 978-606-12-0888-314
</t>
    </r>
  </si>
  <si>
    <r>
      <t xml:space="preserve">ISBN-ul a fost pe 2013, dar volumul a apărut în </t>
    </r>
    <r>
      <rPr>
        <b/>
        <sz val="11"/>
        <rFont val="Arial"/>
        <family val="2"/>
      </rPr>
      <t>2014.</t>
    </r>
    <r>
      <rPr>
        <sz val="11"/>
        <rFont val="Arial"/>
        <family val="2"/>
      </rPr>
      <t xml:space="preserve"> Eu l-am raportat aici, </t>
    </r>
    <r>
      <rPr>
        <b/>
        <sz val="11"/>
        <rFont val="Arial"/>
        <family val="2"/>
      </rPr>
      <t>o singură dată, aici!</t>
    </r>
  </si>
  <si>
    <t xml:space="preserve"> Managementul organizaţiilor în Managementul intreprinderilor sociale</t>
  </si>
  <si>
    <t>Administraţia publică în situaţii de criză/ Despre facilităţi fiscale în situaţie de criză financiară</t>
  </si>
  <si>
    <t>Dep. De Cercetări socio-umane al Academiei Române, Filiala Cluj Napoca, Studii şi cercetări din domeniul ştiinţelor socio-umane. Vol. 26</t>
  </si>
  <si>
    <t>Imparatul Constantin cel Mare si viziunea sa privind viata politico-sociala, religioasa si culturala a Imperiului Roman.   Capitolul: "Contribuţia Sfinţilor Împăraţi la reabilitarea statutului de "oraş sfânt" al Ierusalimului"</t>
  </si>
  <si>
    <t>Simpozionul Naţional "Constantin Noica", ediţia a VI-a, cap. "În contra lui Kant şi a criticismului"</t>
  </si>
  <si>
    <t>Industria media şi învăţămîntul jurnalistic, "Profesionalism livresc versus pragmatism versatil"</t>
  </si>
  <si>
    <t>Structuri filosofice în scrierile lui Nichifor Crainic, "De la admiraţie la re-cunoştere, cu patosul distanţei"</t>
  </si>
  <si>
    <t xml:space="preserve">Cercetarea moderna in psihologie: interdisciplinaritate in stiintele
sociale, educatie si sanatate
Noi oportunități privind cercetarea modernă în psihologie </t>
  </si>
  <si>
    <r>
      <t xml:space="preserve">vol. „Vocație, Slujire, Jertfelnicie. Cinstire și recunoștință Părintelui prof. dr. Nicolae D. Necula la împlinirea vârstei de 70 de ani”, capitolul </t>
    </r>
    <r>
      <rPr>
        <sz val="11"/>
        <color indexed="8"/>
        <rFont val="Arial"/>
        <family val="2"/>
      </rPr>
      <t>Sfânta Liturghie – taina Împărăției Cerurilor. Importanța pomenirii pe nume la Sfânta Liturghie</t>
    </r>
  </si>
  <si>
    <t xml:space="preserve"> Pascaru, Mihai, Marina, Lucian, Buţiu, Călina Ana (coord.). Inteligenţă, teritorii şi dezvoltare umană.
Capitol: Participare comunitară în sănătate în România – un concept fără consistenţă?</t>
  </si>
  <si>
    <t>Ivan, Loredana, Daba-Buzoianu, Corina şi Gray Brenden (eds.). Mapping Heterogeneity: Qualitative Research in Communication.
Titlu capitol: Implementing a social policy in the health care sector: the media construction of the process</t>
  </si>
  <si>
    <t>George Neamțu (ed.) 2014. Enciclopedia Asistentei Sociale
Termen dictionar: Comunitate (11 pagini)</t>
  </si>
  <si>
    <t>Îmbătrânirea activă - studii şi cercetare</t>
  </si>
  <si>
    <t>Dobrescu Emilian           Batâr Dumitru</t>
  </si>
  <si>
    <t>Oscar Print</t>
  </si>
  <si>
    <t>987-973-668-386-2</t>
  </si>
  <si>
    <t>Psychology of Economic Self-Determination of Person and Community</t>
  </si>
  <si>
    <t>Eugen Iordanescu, Irina Bondarevskaya (Institute of Social and Political Psychology NAPS of Ukraine, PSIOP,Italy)</t>
  </si>
  <si>
    <t>978-606-12-0725-1</t>
  </si>
  <si>
    <t>131, fomrat A4</t>
  </si>
  <si>
    <t>Psycho-Economic Aspects of Organizational Activities</t>
  </si>
  <si>
    <t>978-606-12-0747-3</t>
  </si>
  <si>
    <t>120, format A4</t>
  </si>
  <si>
    <t>Individuals, social and work groups, organizations: modern research in applied psychology</t>
  </si>
  <si>
    <t xml:space="preserve">Marius Milcu, Julian Achim (Ashford Univ, USA), Saul Neves de Jesus (Univ. of Algarve, Portugal)
</t>
  </si>
  <si>
    <t>978-606-28-0013-0</t>
  </si>
  <si>
    <t>Prospecting interdisciplinarity in health, education and social sciences</t>
  </si>
  <si>
    <t xml:space="preserve">Marius Milcu, Hannes Krall (Univ. Klagenfurt, Austria), Peter Dan (Long Island. Univ, USA)
</t>
  </si>
  <si>
    <t>Sociologie, Editura Psihomedia, 2003</t>
  </si>
  <si>
    <t xml:space="preserve">Ştefan Vlăduţescu, Reengineering some uncertaintiesabout communicatioanl relationship, International Letters of Social and Humanistics Sciences, nr. 14(2014)73-81, ISSN 2300-2697 </t>
  </si>
  <si>
    <t xml:space="preserve">Sociologie, Editura Psihomedia, 2003            </t>
  </si>
  <si>
    <t>Ştefan Vlăduţescu, Four Sources of Uncertainty in Communication Ontology, Journal of Studies in Social Sciences, ISSN 2201-4624, volume 7, number 1, 2014, 19-31</t>
  </si>
  <si>
    <t xml:space="preserve">Definirea şi tipologia modeleleor, necesitate în cunoaşterea ştiinţifică, Buletinul Ştiinţific al Academiei Forţelor Terestre Nicolae Bălcescu, 4 (20), 2000                                    </t>
  </si>
  <si>
    <t>Spre o definire şi cunoaştere a paradigmei, concept fundamental al cunoaşterii ştiinţifice, Buletinul Ştiinţific al Academiei Forţelor Terestre Nicolae Bălcescu, 2 (10), 2000</t>
  </si>
  <si>
    <t>Tudor Arghezi: discursul polemic,  Iași, Institutul European, 2009</t>
  </si>
  <si>
    <t xml:space="preserve">Ștefan Vlăduțescu, Convictive Communication and Persuasive, ISSN 2300-2697
Communication
 International, Letters of Social and Humanistic Sciences, Ștefan Vlăduțescu, Convictive Communication and Persuasive
Communication
 International, Letters of Social and Humanistic Sciences,15(2) (2014) pp.164-170 </t>
  </si>
  <si>
    <t>http://www.ilshs.pl/wp-content/uploads/2013/10/ILSHS-152-2014-164-170.pdf</t>
  </si>
  <si>
    <t>Ștefan Vlăduțescu, Communication Environment: Context/Situation/Framework, Journal of Sustainable Development Studies, Volume 6, Number 1, 2014, pp. 193-204, ISSN 2201-4268</t>
  </si>
  <si>
    <t>http://infinitypress.info/index.php/jsds/article/view/748</t>
  </si>
  <si>
    <t>Ștefan Vlăduțescu, Didactic Communication as Tool in European Integration,în Communications in Applied Sciences, ISSN 2201-7372,Volume 2, Number 1, 2014, pp. 85-96.</t>
  </si>
  <si>
    <t>http://infinitypress.info/index.php/cas/article/view/765/339</t>
  </si>
  <si>
    <t>Alina Ţenescu, Mirela Teodorescu, Lean Manufacturing: a concept towards a sustainable management, în Communications in Applied Sciences, ISSN 2201-7372, Volume 2, Number 1, 2014, pp. 97-110.</t>
  </si>
  <si>
    <t>http://www.gallup.unm.edu/~smarandache/SN/ScArt8/Neutro-LeanManufacturing.pdf</t>
  </si>
  <si>
    <t xml:space="preserve">Ioan Constantin Dima
, Alina Ţenescu2
, Petre Bosun, Informational stocks and e-logistics management of
a tourism company, în International Letters of Social and Humanistic Sciences, ISSN 2300-2697, 16(1) (2014) pp. 75-85. </t>
  </si>
  <si>
    <t>http://www.ilshs.pl/wp-content/uploads/2013/10/ILSHS-161-2014-75-85.pdf</t>
  </si>
  <si>
    <t xml:space="preserve">Florentin Smarandache, ŞtefanVlăduţescu, Communication and neutrosophic reinterpretation, în volumul colectiv COMMUNICATION
NEUTROSOPHIC ROUTES, Education Publishing
1313 Chesapeake Avenue
Columbus, Ohio 43212
USA, pp.11-35, ISBN: 978-1-59973-283-1 </t>
  </si>
  <si>
    <t>http://www.gallup.unm.edu/~smarandache/CommunicationNeutrosophicRoutes.pdf</t>
  </si>
  <si>
    <t>Teoriile retribuţioniste: Kant şi Hegel, Revista Transilvania, nr. 11-12, 2006</t>
  </si>
  <si>
    <t>Ştefan Vlăduţescu, What Principles of Communication Law are Violated in Manipulation, Journal of Studies in Social Sciences, vol. 8, nr. 2, ISSN 2201-4624, 2014</t>
  </si>
  <si>
    <t>http://www.infinitypress.info/index.php/jsss/article/view/878/388</t>
  </si>
  <si>
    <t>Adina Pintea</t>
  </si>
  <si>
    <t>www.ceeol.com.</t>
  </si>
  <si>
    <t xml:space="preserve">  A. Pintea, Intertextuality, Dialogism and the Social Construction of Journalistic  
         Discourse, Studia Universitatis Petru Maior, Philologia, issue 15/2013. </t>
  </si>
  <si>
    <t>http://www.infinitypress.info/index.php/cas/article/view/765</t>
  </si>
  <si>
    <t>http://www.infinitypress.info/index.php/jsds/article/view/748</t>
  </si>
  <si>
    <t xml:space="preserve">  A. Pintea, Intertextuality, Dialogism and the Social Construction of Journalistic  
         Discourse, Studia Universitatis Petru Maior, Philologia, issue 15/2013.  </t>
  </si>
  <si>
    <t>Cerasela Vintilescu, Tourism-Dynamising Element in the Sustainable Development of South-West Oltenia Region, Communications in Applied Sciences, ISSN  2201-7372, vol. 6, nr. 2, 2014.</t>
  </si>
  <si>
    <t>http://www.infinitypress.info/index.php/jsds/article/view/754</t>
  </si>
  <si>
    <t xml:space="preserve"> A. Pintea, Intertextuality, Dialogism and the Social Construction of Journalistic  
         Discourse, Studia Universitatis Petru Maior, Philologia, issue 15/2013. </t>
  </si>
  <si>
    <t>http://infinitypress.info/index.php/cas/article/view/761</t>
  </si>
  <si>
    <t>Bejenaru, Anca și Maria Roth</t>
  </si>
  <si>
    <t>Romanian adoptive families: stressors, coping strategies and resources. In Children and Youth Services Review, vol. 34, nr. 7, 2012, pp. 1317-1324</t>
  </si>
  <si>
    <t>Buzducea, D. , Lazăr, F. , Grigoraş, V. Strategii de comunicare în familiile cu copii adoptaţi. Calitatea vieții, nr. 1/2014, 23-49</t>
  </si>
  <si>
    <t>http://www.revistacalitateavietii.ro/2014/CV-1-2014/02.pdf</t>
  </si>
  <si>
    <t>Bejenaru, Anca</t>
  </si>
  <si>
    <t>Anca Bejenaru 2011. Adopţia copiilor în România. Iaşi: Institutul European.</t>
  </si>
  <si>
    <t>Introducere în ştiinţele comunicării, Sibiu, Editura Universităţii "Lucian Blaga" din Sibiu, 2009</t>
  </si>
  <si>
    <t>Ştefan Vlăduţescu, Some uncertainties ar Romanian beginning of the Philosophy of History, International Letters of Social and Humanistic Sciences, vol. 15, martie, 2014, ISSN 2300-2697</t>
  </si>
  <si>
    <t>Petre Bosun, Alina Ţenescu, Ioan Costantin Dima, Informational stocks and e-logistics management of a tourism company, International Letters of Social and Humanistic Sciences, vol. 16, aprilie 2014, ISSN 2300-2697</t>
  </si>
  <si>
    <t xml:space="preserve">www.ceeol.com </t>
  </si>
  <si>
    <t>Ştefan Vlăduţescu, From personal and social relationships to social networks, International Journal of Ediucation and Research, vol. 2, nr. 3, martie, 2014, ISSN 2201-6333 (Print), 2201-6740(online)</t>
  </si>
  <si>
    <t>www.ijern.com</t>
  </si>
  <si>
    <t>Alina Ţenescu, Mirela Teodorescu, Lean Manufacturing: a concept towards a sustainable management, Communication in Applied Sciences, vol. 2, nr. 1, 2014, ISSN 2201-7372</t>
  </si>
  <si>
    <t>www.base-search.net, www.cnki.net, www.proquest.com, www.sherpa.ac.uk,www.worldcat.org, www.cas.org,www.cabells.com, www.airitilibrary.com, www.googlescholar.com, www.ulrichsweb.com</t>
  </si>
  <si>
    <t>Ştefan Vlăduţescu, Reengineering some uncertainties about communicational relationships, International Letters of Social and Humanistic Sciences, vol. 14, martie, 2014, ISSN 2300-2697</t>
  </si>
  <si>
    <t>Ştefan Vlăduţescu, Drainage of some areas of uncertainty in the field of communicative instance concept, Journal of Studies in Social Sciences, vol. 2, nr. 1, ianuarie 2014, ISSN 2201-4624</t>
  </si>
  <si>
    <t>Gheorghiță Andrei</t>
  </si>
  <si>
    <t>Bădescu, Gabriel, Mircea Comşa, Andrei Gheorghiţă, Cristina Stănuş şi Claudiu D. Tufiş (2010) Implicarea civică şi politică a tinerilor. Constanţa: Editura Dobrogea.</t>
  </si>
  <si>
    <t>CEEOL, DOAJ, EBSCO, Index Copernicus, ProQuest. www.ceeol.com/aspx/getdocument.aspx?logid=5&amp;id=5d7a658c-3962-47f5-a9ef-f739918dcc15</t>
  </si>
  <si>
    <t>Marcu Gabriela,Cornelia Iordanescu, Eugen Iordanescu</t>
  </si>
  <si>
    <t>The influence of the psychological factors upon the entrepreneurial tendency in crisis environments</t>
  </si>
  <si>
    <t>Martines, M:,, Mira, S., Gomes, G. Influence of the economic cycle on the determinants of nascent entrepreneurial activity. An empirical analysis of the Spanish case </t>
  </si>
  <si>
    <t>Scopus, http://www.scopus.com/record/display.url?eid=2-s2.0-84887041766&amp;origin=inward&amp;txGid=03E754BDD46749D5D023D5677E75CB9B.f594dyPDCy4K3aQHRor6A%3a2</t>
  </si>
  <si>
    <t>Baguma, P., Cireshe, R. , Predictors of economic locus of control among university students in Uganda, DOI: 10.1080/14330237.2012.10820531</t>
  </si>
  <si>
    <t>Scopus, http://www.scopus.com/record/display.url?eid=2-s2.0-84903206382&amp;origin=inward&amp;txGid=03E754BDD46749D5D023D5677E75CB9B.f594dyPDCy4K3aQHRor6A%3a10</t>
  </si>
  <si>
    <t>Gabriela Marcu, Cornelia Iordanescu, Eugen Iordanescu</t>
  </si>
  <si>
    <t xml:space="preserve">Influence of the economic cycle on the determinants of nascent entrepreneurial activity. An empirical analysis of the Spanish case,    Procedia - Social and Behavioral Sciences
Volume 33, 2012, Pages 473–477  </t>
  </si>
  <si>
    <t>Influence of the economic cycle on the determinants of nascent entrepreneurial activity. An empirical analysis of the Spanish casehttp://www.scopus.com/record/display.url?eid=2-s2.0-84887041766&amp;origin=inward&amp;txGid=0E375A825356730563D238CCDDAB7566.WlW7NKKC52nnQNxjqAQrlA%3a6</t>
  </si>
  <si>
    <t xml:space="preserve">Influence of the economic cycle on the determinants of nascent entrepreneurial activity. An empirical analysis of the Spanish case,    Procedia - Social and Behavioral Sciences,Volume 33, 2012, Pages 473–477  </t>
  </si>
  <si>
    <t>Predictors of economic locus of control among university students in Uganda,DOI: 10.1080/14330237.2012.10820531</t>
  </si>
  <si>
    <t xml:space="preserve">Romaniahttp://www.pastoralismjournal.com/content/4/1/4/După coada oilor: long-distance transhumance and its survival in </t>
  </si>
  <si>
    <t>SpringerOpen</t>
  </si>
  <si>
    <t>Elsevier
http://www.journals.elsevier.com/burnout-research</t>
  </si>
  <si>
    <t>Thompson Reuters, Index Copernicus
http://www.rcis.ro/en/current-isue/1945-triangulation-and-results-restitution-in-social-service-needs-assessment.html</t>
  </si>
  <si>
    <t>Thompson Reuters, CEEOL
http://www.sav.sk/index.php?lang=en&amp;charset=ascii&amp;doc=journal-list&amp;part=list_articles&amp;journal_issue_no=11113471</t>
  </si>
  <si>
    <t>Personality types based on the Big Five model. A cluster analysis over the Romanian population. Cognition, Brain and Behavior. An Interdisciplinary Journal, 15(3), 2011</t>
  </si>
  <si>
    <t>H. Mehraj, S. Mutahera, M. Z. K Roni, A. S. M. Nahiyan, A. F. M. Jamal Uddin, Performance Assessment of Twenty Tomato Cultivar for Summer Cultivation in Bangladesh, Journal of Science, Technology &amp; Environment Informatics,  ISSN 2409-7632, 01(01), 2014, noiembrie</t>
  </si>
  <si>
    <t>http://www.journalbinet.com/current-issue-jstei.html</t>
  </si>
  <si>
    <t>Türkan Doğan, Ayşan Kürüm, Mine Kazaka, Predictability of Personality Traits on the Procrastination Behaviour, Başkent
University Journal of Education, ISSN 2148-3272, 01(01), 2014, ianuarie</t>
  </si>
  <si>
    <t>http://buje.baskent.edu.tr/index.php/buje/article/view/4</t>
  </si>
  <si>
    <t>Rusu Horatiu Mihai</t>
  </si>
  <si>
    <t>Rusu, Horațiu (2008), Schimbare sociala și
identiate socioculturala, Iași, Instiutul European.</t>
  </si>
  <si>
    <t xml:space="preserve">Alexandra VILCU, PROMOTING SOCIAL
INTEGRATION THROUGH
CULTURAL EVENTS, SEA - Practical Aplication of Science
Volume I, Isue 3 (5), ISSN 2360-2554, 2014, pp. 675-680
</t>
  </si>
  <si>
    <t>http://sea.bxb.ro/bdi/</t>
  </si>
  <si>
    <t>Rusu, Horatiu (2004) Romanians and the idea of European integration: an analysis based on romanian public opinion barometers. In Ethnicity Studies, pp. 82 –91.</t>
  </si>
  <si>
    <t>Gabriela CRETU, Avatars de la nouvelle démocratie en Roumanie, Outre-Terre: Revue européenne de géopolitique, volume 41, 4, ISSN:1636-3671/ 1951-624X; ISBN : 9782847952896 - editată de l’Esprit du Temps; 2014; pp.225-233 DOI : 10.3917/oute1.041.0225</t>
  </si>
  <si>
    <t>http://www.cairn.info/resume.php?ID_ARTICLE=OUTE1_041_0225</t>
  </si>
  <si>
    <t>Rusu Horatiu Mihai, Bogdan Voicu, Mircea Comșa</t>
  </si>
  <si>
    <t>Bogdan Voicu, Horațiu Rusu și Mircea Comșa. 2013. Atitudini față de solidaritate socială. în Marina, L., ed. Ocupare și incluziune socială, Presa Universitară Clujeană, pp. 17-44.</t>
  </si>
  <si>
    <t>Marian Vasile. Introducere in SPSS pentru cercetarea sociala si de piata. Iași:Polirom. 2014, ISBN: 978-973-46-4136-9</t>
  </si>
  <si>
    <t>http://www.polirom.ro/catalog/carte/introducere-in-spss-pentru-cercetarea-sociala-si-de-piata-5292/</t>
  </si>
  <si>
    <t>How are adherent people more likely to think? A meta-analysis of health beliefs and diabetes self-care. Diabetes Educ. 2011 May-Jun;37(3):392-408. doi: 10.1177/0145721711403012. Epub 2011 Apr 8.</t>
  </si>
  <si>
    <t>http://www.ncbi.nlm.nih.gov/pmc/articles/PMC4199751/?report=classic</t>
  </si>
  <si>
    <t>http://www.tandfonline.com/doi/abs/10.1080/13548506.2013.845301#.VNR3Y890yPw</t>
  </si>
  <si>
    <t>http://www.tandfonline.com/doi/abs/10.1080/13557858.2014.890174?url_ver=Z39.88-2003&amp;rfr_id=ori:rid:crossref.org&amp;rfr_dat=cr_pub%3dpubmed#.VMaXkXtRI8I</t>
  </si>
  <si>
    <t>http://onlinelibrary.wiley.com/doi/10.1002/2327-6924.12105/full</t>
  </si>
  <si>
    <t>http://www.ncbi.nlm.nih.gov/pubmed/24851668</t>
  </si>
  <si>
    <t>http://www.scielo.br/scielo.php?script=sci_arttext&amp;pid=S0080-62342014000200257&amp;lng=en&amp;nrm=iso&amp;tlng=en</t>
  </si>
  <si>
    <t>http://journal.cjgh.org/index.php/cjgh/article/view/13</t>
  </si>
  <si>
    <t>http://onlinelibrary.wiley.com/doi/10.1111/jhq.12021/abstract;jsessionid=87B00808B26D3AAC3D34A1E50DF80F62.f03t03?deniedAccessCustomisedMessage=&amp;userIsAuthenticated=false</t>
  </si>
  <si>
    <t xml:space="preserve">Gherman, A., Veresiu, I. A., Sassu, R. A., Schnur, J. B., Scheckner, B. L., &amp; Montgomery, G. H. </t>
  </si>
  <si>
    <t>http://www.biomedcentral.com/content/pdf/1477-7525-12-87.pdf</t>
  </si>
  <si>
    <t>http://www.sciencedirect.com/science/article/pii/S1751991814000382</t>
  </si>
  <si>
    <t>http://journals.lww.com/hnpjournal/Abstract/2015/01000/Is_Social_Support_Universally_Adaptive_in.7.aspx</t>
  </si>
  <si>
    <t>http://link.springer.com/article/10.1007/s10389-013-0594-3</t>
  </si>
  <si>
    <t>Sassu, Raluca</t>
  </si>
  <si>
    <t xml:space="preserve">Relationship between Social Competence, Learning Motivation, and School Anxiety in Primary School, Š Magelinskaitė, A Kepalaitė, V Legkauskas </t>
  </si>
  <si>
    <t>http://www.sciencedirect.com/science/article/pii/S1877042814007009</t>
  </si>
  <si>
    <t>Vlase Ionela</t>
  </si>
  <si>
    <t xml:space="preserve">Vlase I. (2013) "My Husband Is a Patriot": Gender and Romanian Family Return Migration from Italy. Journal of Ethnic and Migration Studies.
</t>
  </si>
  <si>
    <t xml:space="preserve">A Morcillo-Espina, R Bhat (2014) Migration and return determinants amongst South African expatriates: An integrated analysis utilising both implicit and explicit explanatory factors  -  </t>
  </si>
  <si>
    <t xml:space="preserve">ISI </t>
  </si>
  <si>
    <t>AM ZAMFIR Profile Of Romanian Returned Migrants- SEA - Practical Application of Science, Volume II, Issue 4 (6) /2014</t>
  </si>
  <si>
    <t>CEEOL, EBSCO, Index Copernicus</t>
  </si>
  <si>
    <t xml:space="preserve">ET Hofmann (2014) Does Gender Ideology Matter in Migration? Evidence from the Republic of Georgia- International Journal of Sociology
</t>
  </si>
  <si>
    <t>http://www.routledge.com/</t>
  </si>
  <si>
    <t xml:space="preserve">A Croitoru (2014) First Trip Abroad: Expectations, Experiences and Stories of Transnational Romanians - Social Change Review, </t>
  </si>
  <si>
    <t xml:space="preserve">V Agadjanian, E Gorina (2014) Economic Incorporation, Civil Inclusion, and Social Ties: Plans to Return Home Among Central Asian Migrant Women in Moscow, Russia, International Migration Review </t>
  </si>
  <si>
    <t>JSTOR,  ProQuest and Gale (Cengage Learning</t>
  </si>
  <si>
    <t xml:space="preserve">Vlase I. (2013) Women's social remittances and their implications at household level: A case study of Romanian migration to Italy. Migration Letters 10: 81-90.
</t>
  </si>
  <si>
    <t>Voicu, Bogdan, Monica Şerban</t>
  </si>
  <si>
    <t>Voicu, Bogdan, Monica Şerban. 2012. Immigrant participation in voluntary associations across Europe, Journal of Ethnic and Migration Studies 38(10): 1569-1587.</t>
  </si>
  <si>
    <t>Just, Aida, Maria Elena Sandovici, and Ola Listhaug. 2014. “Islam, Religiosity, and Immigrant Political Action in Western Europe.” SOCIAL SCIENCE RESEARCH 43:127–44.</t>
  </si>
  <si>
    <t>web of science</t>
  </si>
  <si>
    <t>Tschirhart, Mary, and Beth Gazley. 2014. “Advancing Scholarship on Membership Associations: New Research and Next Steps.” NONPROFIT AND VOLUNTARY SECTOR QUARTERLY 43(2, 2, SI):3S–17S.</t>
  </si>
  <si>
    <t>Voicu, Bogdan, Mălina Voicu</t>
  </si>
  <si>
    <t>Voicu, Bogdan, Mălina Voicu. 2011. Social Capital and Attitudes towards (Welfare) State across Europe, Revista de Cercetare şi Interventie Socială. 33: 72 – 90.</t>
  </si>
  <si>
    <t>Nagayoshi, Kikuko, and Yoshimichi Sato. 2014. “Who Supports Redistributive Policies in Contemporary Japan? An Integrative Approach to Self-Interest and Trust Models.” INTERNATIONAL SOCIOLOGY 29(4):302–23.</t>
  </si>
  <si>
    <t>Voicu, Mălina, Bogdan Voicu, Katarina Strapcova(GESIS-Koln, Academia Slovacă)</t>
  </si>
  <si>
    <t>Voicu, Mălina, Bogdan Voicu, Katarina Strapcova. 2009. Housework and gender inequality in European countries, European Sociological Review 25(3): 365-377.</t>
  </si>
  <si>
    <t>Sani, Giulia Maria Dotti. 2014. “Men’s Employment Hours and Time on Domestic Chores in European Countries.” JOURNAL OF FAMILY ISSUES 35(8, SI):1023–47.</t>
  </si>
  <si>
    <t>Tamilina, Larysa, and Natalya Tamilina. 2014. “The Impact of Welfare States on the Division of Housework in the Family A New Comprehensive Theoretical and Empirical Framework of Analysis.” JOURNAL OF FAMILY ISSUES 35(6):825–50.</t>
  </si>
  <si>
    <t>Şerban, Monica, Bogdan Voicu</t>
  </si>
  <si>
    <t>Şerban, Monica, Bogdan Voicu. 2010. Romanian migrants to Spain: in or outside the migrant networks - a matter of time?, Revue d'études comparatives Est-Ouest, 41(4): 97-124.</t>
  </si>
  <si>
    <t>Peeters, Ludo, and Coro Chasco. 2014. "Identifying local determinants of destination choices of international immigrants to the Madrid metropolitan area." Papers in Regional Science: Early View.</t>
  </si>
  <si>
    <t>Voicu, Bogdan, Mălina Voicu(GESIS-Koln)</t>
  </si>
  <si>
    <t>Voicu, Bogdan, Mălina Voicu. 2009. Volunteers and volunteering in Central and Eastern Europe, Sociologia. Slovak Sociological Review 41(6): 539-563.</t>
  </si>
  <si>
    <t>Paxton, Pamela, Nicholas E. Reith, and Jennifer L. Glanville. 2014. "Volunteering and the Dimensions of Religiosity: A Cross-National Analysis." Review of Religious Research: Early View, 1-29.</t>
  </si>
  <si>
    <t>Voicu, Bogdan. 2001. România pseudo-modernă, Sociologie Românească, 2001, 1-4, pp. 36-59.</t>
  </si>
  <si>
    <t>Gavreliuc, D., &amp; Gavreliuc, A. (2014). Cartography of the Banatian Identity Dynamics in the Last Decade: the Registers of Social Attitudes and Social Capital. Revista de Cercetare şi Intervenţie Socială, (44), 212-228.</t>
  </si>
  <si>
    <t>Voicu, B. (2005). Social capital: bonding or bridging Europe? In H. Rusu, B. Voicu (eds). EU integration process from EAST to EAST: Civil society and ethnic minorities in a changing world. Sibiu: Psihomedia.</t>
  </si>
  <si>
    <t>Voicu, Bogdan, Mălina Voicu, ed(GESIS-Koln)</t>
  </si>
  <si>
    <t>Voicu, Bogdan, Mălina Voicu, ed., 2007. Valori ale românilor: 1993-2006. O perspectivă sociologică [The Values of the Romanians: 1993-2006. A Sociological Perspective], Iaşi: Institutul European.</t>
  </si>
  <si>
    <t>Moreh, C. (2014). Prestige and Status in the Migration Process: The Case of Social Differentiation in a Romanian ‘Community’in Spain. Journal of Ethnic and Migration Studies, (ahead-of-print), 1-21.</t>
  </si>
  <si>
    <t>Mihai, Laurenţiu Teodor, Constantin Milu, Bogdan Voicu, Dan Enăchescu</t>
  </si>
  <si>
    <t>Mihai, Laurenţiu Teodor, Constantin Milu, Bogdan Voicu, Dan Enăchescu. 2005. Ionizing Radiation—Understanding and Acceptance, Health Physics 89(4):375-382.</t>
  </si>
  <si>
    <t>Gillan, C., Abrams, D., Harnett, N., Wiljer, D., &amp; Catton, P. (2014). Fears and Misperceptions of Radiation Therapy: Sources and Impact on Decision-Making and Anxiety. Journal of Cancer Education, 29(2), 289-295.</t>
  </si>
  <si>
    <t>Voicu, Bogdan, Marian Vasile</t>
  </si>
  <si>
    <t>Voicu, Bogdan, Marian Vasile. 2010. Rural-Urban Inequalities and Expansion of Tertiary Education in Romania, Journal of Social Research &amp; Policy, 1(1): 5-24.</t>
  </si>
  <si>
    <t>Hatos, A. (2014). Serving the New Class: The Dynamics of Educational Transitions for Romanian Adults Born Before 1985 During Communism and Afterwards. Social Indicators Research, 1-31.</t>
  </si>
  <si>
    <t>Voicu, Bogdan. 2014. “Participative Immigrants or Participative Cultures? The Importance of Cultural Heritage in Determining Involvement in Associations.” VOLUNTAS 25(3):612–35.</t>
  </si>
  <si>
    <t>Boenigk, S., Mews, M., &amp; de Kort, W. (2014). Missing Minorities: Explaining Low Migrant Blood Donation Participation and Developing Recruitment Tactics. VOLUNTAS: International Journal of Voluntary and Nonprofit Organizations, 1-21: Early View.</t>
  </si>
  <si>
    <t>Kinney, N. T. Structure, Context, and Ideological Dissonance in Transnational Religious Networks. 2014. VOLUNTAS: International Journal of Voluntary and Nonprofit Organizations, 1-26: ahead-of-print.</t>
  </si>
  <si>
    <t>Voicu, Bogdan, Horaţiu Rusu, editors</t>
  </si>
  <si>
    <t>Voicu, Bogdan, Horaţiu Rusu, editors. 2003. Globalization, Integration, and Social Development in Central and Eastern Europe, Sibiu: Psihomedia.</t>
  </si>
  <si>
    <t>Croitoru, Alin. (2014) "First Trip Abroad: Expectations, Experiences and Stories of Transnational Romanians." Social Change Review 12(1): 43-71.</t>
  </si>
  <si>
    <t>Goñi-Legaz, S., &amp; Ollo-López, A. Factors that Determine the Use of Flexible Work Arrangement Practices in Spain. Journal of Family and Economic Issues, 1-14.</t>
  </si>
  <si>
    <t>Voicu, Bogdan. 2005. The Pseudo-Modern Penury of the Romanian Postcommunism. Volume I. Social change and individual actions, Iaşi: Expert Projects. (in Romanian language).</t>
  </si>
  <si>
    <t>Corduban, C. G., Dumitraşcu, A. I., Nica, R. M., &amp; Gafiuc, P. V. (2014). Education through Volunteering: Involvement in a Community Project. Procedia-Social and Behavioral Sciences, 142, 285-290.</t>
  </si>
  <si>
    <t>Žiliukaitė, Rūta. (2014). Kiekybinis NVO sektoriaus augimas Lietuvoje: organizacijų, bet ne dalyvių. Sociologija. Mintis ir veiksmas, 30(1).</t>
  </si>
  <si>
    <t>Comșa, M., &amp; Tufiș, C. D. (2014). Reassessing the Effect of Economic Conditions on Support for Democracy: Evidence from the 2009-2013 Romanian Election Study Panel. Available at SSRN 2486083.</t>
  </si>
  <si>
    <t>Voicu, Mălina, Bogdan Voicu(GESIS-Koln)</t>
  </si>
  <si>
    <t>Voicu, Mălina, Bogdan Voicu. 2003. Volunteering in Romania: a rara avis, in Paul Dekker and Loek Halman, eds., The value of volunteering. Cross-cultural perspectives. Nonprofit and civil society studies, New York: Kluwer Academic Press/ Plenum Publishers: 143-160.</t>
  </si>
  <si>
    <t>Mihai, E. C. (2014). The Motivation of Romanian Volunteers: Values and Implications. Procedia-Social and Behavioral Sciences, 127, 616-620.</t>
  </si>
  <si>
    <t>Zamfir, Ana-Maria, Cristina Mocanu, and Monica Mihaela Maer-Matei. "Voluntary Work: Trends, Profiles and Values." SEA-Practical Application of Science 2 (2014): 637-644.</t>
  </si>
  <si>
    <t>Vlăsceanu, Lazăr, Bogdan Voicu</t>
  </si>
  <si>
    <t>Vlăsceanu, Lazăr, Bogdan Voicu. 2006. Implementation of the Bologna Objectives in a Sample of European Private Higher Education Institutions: Outcomes of a Survey, Higher Education In Europe, XXXI(1): 25-52.</t>
  </si>
  <si>
    <t>Silman, F. (2014). Work-related basic need satisfaction as a predictor of work engagement among academic staff in Turkey. South African Journal of Education, 34(3), 01-05.</t>
  </si>
  <si>
    <t>García, E. D. T. (2014). Rusia en el Proceso de Bolonia: Compatibilidad, competitividad y movilidad académica. RIESED-Revista Internacional de Estudios sobre Sistemas Educativos, 2(3), 1-21.</t>
  </si>
  <si>
    <t>Voicu, Bogdan. 2008. The risks of development policies based on social capital formation, Sociologie Românească 1/2008:11-25.</t>
  </si>
  <si>
    <t>Pitulac, T. (2014). Social Capital And Civil Commitment An Aspect Of The State–Church Relationship In Contemporary Romania. European Journal of Science and Theology, 10(4), 185-195.</t>
  </si>
  <si>
    <t>Coman, C. Research Findings on Social Capital and Matters in Brasov Community. A Secondary Analysis Approach. Bulletin of the Transilvania University of Brasov, 6(56), 111-120.</t>
  </si>
  <si>
    <t>Khutkyy, D. (2014). Proactive Orientation And Individual Activism As Causes Of Personal Achievement And Subjective Well-Being. Higher School of Economics Research Paper No. WP BRP, 44.</t>
  </si>
  <si>
    <t>Bogdan Voicu</t>
  </si>
  <si>
    <t>Bogdan Voicu. 2007. Între tradiţie şi postmodernitate? O dinamică a orientărilor de valoare în România: 1993-2005, pp. 271-318 in B.Voicu, M.Voicu, coord., Valori ale românilor: 1993-2006. O perspectivă sociologică, Iaşi: Institutul European.</t>
  </si>
  <si>
    <t>Reianu, D., &amp; Barna, R. C. (2014). Europeanization Of Regional Identities In Romania. Case Study: The Land Of Moţi. Studia Universitatis Babes-Bolyai-Studia Europaea, (2), 63-78.</t>
  </si>
  <si>
    <t>Simion, Maria. 2014. Politica demografică şi mecanismul naşterilor vii în societatea românească, Revista română de sociologie XXV(1–2): 91–104.</t>
  </si>
  <si>
    <t>Mircea Comşa, Claudiu D Tufiş, Bogdan Voicu</t>
  </si>
  <si>
    <t>Mircea Comşa, Claudiu D. Tufiş, Bogdan Voicu. 2007. Romanian University system. Opinions of the teaching staff and of the students [in Romanian language], Bucureşti: Fundaţia Soros România &amp; Editura Afin.</t>
  </si>
  <si>
    <t>Mateescu, L. M., &amp; Neagu, A. M. (2014). Opportunities of Labour Market Integration for Young Professionals. Procedia Economics and Finance, 8, 444-452.</t>
  </si>
  <si>
    <t>Voicu M, Strapcová K, Voicu B(GESIS-Koln, Academia Slovacă)</t>
  </si>
  <si>
    <t>Voicu M, Strapcová K, Voicu B. 2008. Housework's division in 24 European societies: a cross-national comparison. Calitatea Vietii.3–4/2008:268–83.</t>
  </si>
  <si>
    <t>Malmusi, D., Vives, A., Benach, J., &amp; Borrell, C. (2014). Gender inequalities in health: exploring the contribution of living conditions in the intersection of social class. Global health action, 7.</t>
  </si>
  <si>
    <r>
      <t>Ștefan Vlăduțescu, C</t>
    </r>
    <r>
      <rPr>
        <i/>
        <sz val="11"/>
        <rFont val="Arial"/>
        <family val="2"/>
      </rPr>
      <t xml:space="preserve">onvictive Communication and Persuasive Communication, </t>
    </r>
    <r>
      <rPr>
        <sz val="11"/>
        <rFont val="Arial"/>
        <family val="2"/>
      </rPr>
      <t xml:space="preserve">International Letters of Social and Humanistic Sciences, 15/2014, pages: 164­170, on www.ceeol.com
</t>
    </r>
  </si>
  <si>
    <r>
      <t>Ştefan Vlăduţescu,</t>
    </r>
    <r>
      <rPr>
        <i/>
        <sz val="11"/>
        <rFont val="Arial"/>
        <family val="2"/>
      </rPr>
      <t xml:space="preserve"> Didactic Communication as Tool in European Integration, </t>
    </r>
    <r>
      <rPr>
        <sz val="11"/>
        <rFont val="Arial"/>
        <family val="2"/>
      </rPr>
      <t xml:space="preserve">Communications in Applied Sciences, ISSN  2201-7372, vol. 2 nr. 1, 2014.
</t>
    </r>
  </si>
  <si>
    <r>
      <t xml:space="preserve">Alexandru Climescu. 2014. Extremismul de dreapta online în România. </t>
    </r>
    <r>
      <rPr>
        <i/>
        <sz val="11"/>
        <rFont val="Arial"/>
        <family val="2"/>
      </rPr>
      <t>Sfera politicii</t>
    </r>
    <r>
      <rPr>
        <sz val="11"/>
        <rFont val="Arial"/>
        <family val="2"/>
      </rPr>
      <t xml:space="preserve"> 179: 116-130. ISSN 1221-6720. Mai-Iunie 2014.</t>
    </r>
  </si>
  <si>
    <t>How are adherent people more likely to think? A meta-analysis of health beliefs and diabetes self-care</t>
  </si>
  <si>
    <t>Enache Costin-Răzvan</t>
  </si>
  <si>
    <t>Alkemie. Revue semestriell de litterature et philosophie</t>
  </si>
  <si>
    <t>www.revue-alkemie.com</t>
  </si>
  <si>
    <t>Ebsco, CEEO, Index Copernicus</t>
  </si>
  <si>
    <t>director</t>
  </si>
  <si>
    <t xml:space="preserve">Bejenaru Anca </t>
  </si>
  <si>
    <t>www.socialchangereview.ro</t>
  </si>
  <si>
    <t>CEEOL - Central and Eastern European Online Library
EBSCO (CEEAS)
EBSCO (relevant A&amp;I databases)
EBSCO Discovery Service
Google Scholar
J-Gate
Naviga (Softweco)
Primo Central (ExLibris)
Summon (Serials Solutions/ProQuest)
TDOne (TDNet)
WorldCat (OCLC)
Celdes
CNPIEC</t>
  </si>
  <si>
    <t>Social Change Review (2014)</t>
  </si>
  <si>
    <t>CEEOL, EBSCO, Index Copernicus, Versita, RePec</t>
  </si>
  <si>
    <t>Iordanescu Eugen</t>
  </si>
  <si>
    <t>International Journal of Applied Behavioral Economics (IJABE)</t>
  </si>
  <si>
    <t>http://www.igi-global.com/journal/international-journal-applied-behavioral-economics/49170</t>
  </si>
  <si>
    <t>Associate Editor</t>
  </si>
  <si>
    <t>Eurasian Journal of Educational Research</t>
  </si>
  <si>
    <t>http://www.ejer.com.tr/?git=5</t>
  </si>
  <si>
    <t>Editorial Board</t>
  </si>
  <si>
    <t>Sociologie Romaneasca</t>
  </si>
  <si>
    <t>http://www.arsociologie.ro/</t>
  </si>
  <si>
    <t>Rusu Horatiu</t>
  </si>
  <si>
    <t>CEEOL, EBSCO (CEEAS, A&amp;I,), Celdes
CNPIEC
EBSCO Discovery Service
Google Scholar, J-Gate
Naviga (Softweco)
Primo Central (ExLibris)
Summon (Serials Solutions/ProQuest)
TDOne (TDNet)
WorldCat (OCLC), RePEc</t>
  </si>
  <si>
    <t>editor asociat (2014)</t>
  </si>
  <si>
    <r>
      <t>CEEOL</t>
    </r>
    <r>
      <rPr>
        <sz val="11"/>
        <color indexed="8"/>
        <rFont val="Arial"/>
        <family val="2"/>
      </rPr>
      <t xml:space="preserve">, </t>
    </r>
    <r>
      <rPr>
        <sz val="11"/>
        <rFont val="Arial"/>
        <family val="2"/>
      </rPr>
      <t>ProQuest 
Sociological Abstracts</t>
    </r>
    <r>
      <rPr>
        <sz val="11"/>
        <color indexed="8"/>
        <rFont val="Arial"/>
        <family val="2"/>
      </rPr>
      <t xml:space="preserve">, </t>
    </r>
    <r>
      <rPr>
        <sz val="11"/>
        <rFont val="Arial"/>
        <family val="2"/>
      </rPr>
      <t>EBSCO SocINDEX,</t>
    </r>
    <r>
      <rPr>
        <sz val="11"/>
        <color indexed="8"/>
        <rFont val="Arial"/>
        <family val="2"/>
      </rPr>
      <t xml:space="preserve"> </t>
    </r>
    <r>
      <rPr>
        <sz val="11"/>
        <rFont val="Arial"/>
        <family val="2"/>
      </rPr>
      <t>ULRICHSWEB</t>
    </r>
    <r>
      <rPr>
        <sz val="11"/>
        <color indexed="8"/>
        <rFont val="Arial"/>
        <family val="2"/>
      </rPr>
      <t xml:space="preserve">, </t>
    </r>
    <r>
      <rPr>
        <sz val="11"/>
        <rFont val="Arial"/>
        <family val="2"/>
      </rPr>
      <t>Index Copernicus</t>
    </r>
  </si>
  <si>
    <t>Batâr, Dumitru</t>
  </si>
  <si>
    <t>Revista Universitară de Sociologie, Universitatea din Craiova</t>
  </si>
  <si>
    <t>http://cis01.central.ucv.ro/revistadesociologie</t>
  </si>
  <si>
    <t>Serbian Political Thought Institute for Political Studies</t>
  </si>
  <si>
    <t>www.sptips.rs</t>
  </si>
  <si>
    <t>foreign editorial board</t>
  </si>
  <si>
    <t xml:space="preserve">Bulletin of the Transilvania University of Braşov
</t>
  </si>
  <si>
    <t>www.unitbv.ro/socio</t>
  </si>
  <si>
    <t>mebru</t>
  </si>
  <si>
    <t>European Review of applied Sociology, Timişoara</t>
  </si>
  <si>
    <t>www.eras.socio.uvt.ro</t>
  </si>
  <si>
    <t>Social Sciences and Education Research Review Craiova</t>
  </si>
  <si>
    <t>http://sserr.ro</t>
  </si>
  <si>
    <t>Essachess, Journal for Communiation Studies</t>
  </si>
  <si>
    <t>http://essachess.com/index.php/jcs/about/editorialPolicies#custom-1)</t>
  </si>
  <si>
    <t xml:space="preserve">Membru în consiliul ştiinţific </t>
  </si>
  <si>
    <t>Anuarul Institutului de Cercetări Socio-Umane, Sibiu</t>
  </si>
  <si>
    <t>http://www.scipio.ro/web/anuarul-institutului-de-cercetari-socio-umane-sibiu</t>
  </si>
  <si>
    <t>ALKEMIE Revue semestrielle de littérature et philosophie</t>
  </si>
  <si>
    <t>http://www.revue-alkemie.com/_02-alkemie-redaction.html</t>
  </si>
  <si>
    <t>Redactor-şef</t>
  </si>
  <si>
    <t>Revista de Studii Media</t>
  </si>
  <si>
    <t>Revistă a Departamentului de Jurnalism, Universitatea Hyperion</t>
  </si>
  <si>
    <t>Membru în consiliul ştiinţific</t>
  </si>
  <si>
    <t>Grozea Lucian</t>
  </si>
  <si>
    <t>UPDATE</t>
  </si>
  <si>
    <t>http://newsletter.ulbsibiu.ro/</t>
  </si>
  <si>
    <t>Redactor Coordonator</t>
  </si>
  <si>
    <t>Social Sciences and Education Research Review. ISSN: 2393-1264 ISSN-L: 2392-9864</t>
  </si>
  <si>
    <t>www.sserr.ro http://sserr.ro/editorial-board/</t>
  </si>
  <si>
    <t>Editura Agnos, Consilier Editorial</t>
  </si>
  <si>
    <t>www.agnos.ro http://cdn4.libris.ro/userdocspdf/483/Marcelino%20O%20minune%20de%20baietel948.pdf</t>
  </si>
  <si>
    <t>Sibiul Universitar</t>
  </si>
  <si>
    <t>https://suniversitar.wordpress.com/</t>
  </si>
  <si>
    <t>Coordonator</t>
  </si>
  <si>
    <t>lect.univ.dr. Ioana Bărbulescu</t>
  </si>
  <si>
    <t>UpDate</t>
  </si>
  <si>
    <t>coordonator</t>
  </si>
  <si>
    <t>redactor</t>
  </si>
  <si>
    <t>http://socio-umane.ulbsibiu.ro/dep.jurnalistica/revista_saeculum.html</t>
  </si>
  <si>
    <t>Redactor</t>
  </si>
  <si>
    <t>European Conference on Social Media, Brighton, United Kingdom</t>
  </si>
  <si>
    <t>http://academic-conferences.org/ecsm/ecsm2014/ecsm14-home.htm</t>
  </si>
  <si>
    <t>Membru comitet științific</t>
  </si>
  <si>
    <t xml:space="preserve">International Communication Association - Communication Across the Life Span, San Juan, Puerto Rico - (Review realizat în anul 2014) </t>
  </si>
  <si>
    <t>http://www.icahdq.org/conf/</t>
  </si>
  <si>
    <t xml:space="preserve">Membru comitet științific </t>
  </si>
  <si>
    <t xml:space="preserve">Bejenaru, Anca </t>
  </si>
  <si>
    <t>Children and Youth Services Review</t>
  </si>
  <si>
    <t>2011-2014</t>
  </si>
  <si>
    <t>http://www.journals.elsevier.com/children-and-youth-services-review/</t>
  </si>
  <si>
    <t>Journal of Youth Studies</t>
  </si>
  <si>
    <t>http://www.tandfonline.com/toc/cjys20/current
.com/loi/pijp20</t>
  </si>
  <si>
    <t>The Power To Be DIFFERENT</t>
  </si>
  <si>
    <t>Octombrie 30-31, 2014</t>
  </si>
  <si>
    <t>http://www.pfa.uvt.ro/</t>
  </si>
  <si>
    <t>membru în comitetul de organizare</t>
  </si>
  <si>
    <t>Brate Adrian Tudor https://drive.google.com/a/ulbsibiu.ro/?tab=mo#my-drive</t>
  </si>
  <si>
    <t>Modern research in health, education and social sciences. Quantitative vs. qualitative research?, https://drive.google.com/a/ulbsibiu.ro/?tab=mo#my-drive</t>
  </si>
  <si>
    <t xml:space="preserve">www.multidisciplinary-research.com, </t>
  </si>
  <si>
    <t xml:space="preserve"> Modern research in health, education and social sciences. Quantitative vs. qualitative research?, https://drive.google.com/a/ulbsibiu.ro/?tab=mo#my-drive</t>
  </si>
  <si>
    <t>www.multidisciplinary-research.com</t>
  </si>
  <si>
    <t>Psihologia Resurselor Umane, https://drive.google.com/a/ulbsibiu.ro/?tab=mo#my-drive</t>
  </si>
  <si>
    <t xml:space="preserve">http://www.apio.ro/meniu/revista-pru/arhiva-revistei-pru.html </t>
  </si>
  <si>
    <t>Membru în Editorial Board</t>
  </si>
  <si>
    <t>http://www.rjeap.ro/scientific-board/journal/scientific-board</t>
  </si>
  <si>
    <t>Membru în Scientific Board</t>
  </si>
  <si>
    <t>Seminar Internaţional de Pedagogie Clinică, Sibiu, România</t>
  </si>
  <si>
    <t>12-14 mai</t>
  </si>
  <si>
    <t>dovezi anexa</t>
  </si>
  <si>
    <t>Modern research in health, education and social sciences. Quantitative vs.qualitative research?</t>
  </si>
  <si>
    <t>06-08 noiembrie</t>
  </si>
  <si>
    <t>Creţu, Ioana-Narcisa</t>
  </si>
  <si>
    <t>Freiheit durch Medien, Passau</t>
  </si>
  <si>
    <t>www.uni-passau.de/fileadmin/documente/oeffentlichkeit/Pressemitteilungen/Freiheit</t>
  </si>
  <si>
    <t xml:space="preserve">PSYCHOLOGY AND THE REALITIES OF THE CONTEMPORARY WOLRD, Bucuresti
</t>
  </si>
  <si>
    <t>www.psiworld.ro</t>
  </si>
  <si>
    <t>ICAP Paris, Divizia 2</t>
  </si>
  <si>
    <t xml:space="preserve">iulie </t>
  </si>
  <si>
    <t>document atasat</t>
  </si>
  <si>
    <t xml:space="preserve">IAPS , Timisoara, </t>
  </si>
  <si>
    <t>http://iaps2014timisoara.org</t>
  </si>
  <si>
    <t>Revista de Psihologie, Academia Romana</t>
  </si>
  <si>
    <t>http://revistadepsihologie.ipsihologie.ro/index.php/redactia</t>
  </si>
  <si>
    <t>50/11</t>
  </si>
  <si>
    <t>Modern research in health, education and social sciences,
Sibiu, Romania</t>
  </si>
  <si>
    <t xml:space="preserve">2014, </t>
  </si>
  <si>
    <t xml:space="preserve">November </t>
  </si>
  <si>
    <t>http://socialchangereview.ro/</t>
  </si>
  <si>
    <t>language editor</t>
  </si>
  <si>
    <t>http://www.muzeulastra.ro/pdf/publicatii/documenteeditura/Lista%20consiliului%20editorial.pdf</t>
  </si>
  <si>
    <t>membru consilui editorial</t>
  </si>
  <si>
    <t>Studii și comunicări</t>
  </si>
  <si>
    <t>http://www.icsusib.ro/main/index.php?s=25ad0cce93e8a0a2dbd3bd80cb647c67&amp;f=change&amp;idroot=130</t>
  </si>
  <si>
    <t>colegiul de redacție</t>
  </si>
  <si>
    <t>Adela Elena Popa</t>
  </si>
  <si>
    <t>Membru in Comitetul Editorial si recenzor</t>
  </si>
  <si>
    <t>Today's Children, Tomorrow's Parrents</t>
  </si>
  <si>
    <t>http://tctp.cicop.ro/</t>
  </si>
  <si>
    <t>Popa Radu-Ioan</t>
  </si>
  <si>
    <t>International Journal of Traffic and Transportation Psychology</t>
  </si>
  <si>
    <t>http://www.ijttp.ro/</t>
  </si>
  <si>
    <t>Psychology and the realities of the contemporary world  - PSIWORLD 2014</t>
  </si>
  <si>
    <t>http://www.psiworld.ro/</t>
  </si>
  <si>
    <t>Răulea Ciprian</t>
  </si>
  <si>
    <t xml:space="preserve">PROBLEM OF PERSONATITY IN MODERN SCIENCE: RESULTS AND PROSPECTS 
OF RESEARCH (PPMSRPR) - XVI International Conference of Young Scientists
</t>
  </si>
  <si>
    <t>Kyiv, 03-04 April 2014</t>
  </si>
  <si>
    <t>http://www.psy.univ.kiev.ua/ua/</t>
  </si>
  <si>
    <t xml:space="preserve">SCENTIFIC RESEARCH AND EDUCATION IN THE AIR FORCE- AFASES 2014
„HENRI COANDĂ”
AIR FORCE ACADEMY </t>
  </si>
  <si>
    <t>Brasov, 22-24 May 2014</t>
  </si>
  <si>
    <t>http://www.afahc.ro/afases/arhiva.html</t>
  </si>
  <si>
    <t>DE LA CUNOAŞTERE LA INTERVENŢIE ÎN PSIHOLOGIE
Asociatia Romana pentru Cunoastere si Interventie Psihologica</t>
  </si>
  <si>
    <t>Constanţa, Venus, 28 Mai - 01 Iunie 2014</t>
  </si>
  <si>
    <t>http://www.gradarcip.ro/index.php/comitet-tiinific</t>
  </si>
  <si>
    <t>Horațiu Rusu</t>
  </si>
  <si>
    <t>Religion and Society in Central and Eastern Europe</t>
  </si>
  <si>
    <t>Octombrie-Noiembrie</t>
  </si>
  <si>
    <t>http://www.rascee.net/index.php/rascee</t>
  </si>
  <si>
    <t>Horatiu Rusu</t>
  </si>
  <si>
    <t>Sociologie Românească</t>
  </si>
  <si>
    <t>http://www.arsociologie.ro/ro/editori</t>
  </si>
  <si>
    <t>Calitatea Vieții</t>
  </si>
  <si>
    <t xml:space="preserve">http://www.revistacalitateavietii.ro/colegiu.html </t>
  </si>
  <si>
    <t>Ianuarie-Iunie</t>
  </si>
  <si>
    <t>http://www.degruyter.com/view/j/scr</t>
  </si>
  <si>
    <t>Mihai Sima</t>
  </si>
  <si>
    <t>http://link.springer.com/journal/11205</t>
  </si>
  <si>
    <t>International Review of Social Research</t>
  </si>
  <si>
    <t>www.irsr.eu</t>
  </si>
  <si>
    <t>International Journal of Comparative Sociology</t>
  </si>
  <si>
    <t>http://www.sagepub.com/journalsProdDesc.nav?prodId=Journal201718</t>
  </si>
  <si>
    <t>http://www.tandfonline.com/toc/cjms20/current</t>
  </si>
  <si>
    <t>Conferinţa Anuală a Cercetării în Sociologie şi Asistenţă Socială</t>
  </si>
  <si>
    <t>https://sites.google.com/site/depsswconferences2014/</t>
  </si>
  <si>
    <t xml:space="preserve">Conferinţa Internaţională Ştiinţe Politice, Relaţii Internaţionale şi Studii de Securitate </t>
  </si>
  <si>
    <t>www.conferences.ulbsibiu.ro/crissp</t>
  </si>
  <si>
    <t>Beanu Alexandru Augustin</t>
  </si>
  <si>
    <t>Conferinţa anuală a cercetării în sociologie şi asistenţă socială</t>
  </si>
  <si>
    <t>Bobic Viorica</t>
  </si>
  <si>
    <t>Conferinţa anuală a cercetarii in sociologie şi asistenţă socială</t>
  </si>
  <si>
    <t>Brate Adrian  https://drive.google.com/a/ulbsibiu.ro/?tab=mo#my-drive</t>
  </si>
  <si>
    <t xml:space="preserve"> Modern research in health, education and social sciences. Quantitative vs. qualitative research?</t>
  </si>
  <si>
    <t>www.multidisciplinary-research.com, https://drive.google.com/a/ulbsibiu.ro/?tab=mo#my-drive</t>
  </si>
  <si>
    <t>Corman Sorina</t>
  </si>
  <si>
    <t>Research and Edcucation for a Knoledge Based Education</t>
  </si>
  <si>
    <t>conferences.ulbsibiu.ro/rekbs</t>
  </si>
  <si>
    <t>bcu.ulbsibiu.ro/conference2014</t>
  </si>
  <si>
    <t>Freiheit durch Medien</t>
  </si>
  <si>
    <t>www.uni-passau.de/bereiche/presse/pressemeldungen/seiten/seite13/</t>
  </si>
  <si>
    <t>Conferința Anuala a Catedrei de Sociologie</t>
  </si>
  <si>
    <t>https://sites.google.com/site/depsswconferences2014/home</t>
  </si>
  <si>
    <t xml:space="preserve">Drăghici A. </t>
  </si>
  <si>
    <t>Psychology of economic self-determination of person and community,second edition</t>
  </si>
  <si>
    <t>www.epia.ro</t>
  </si>
  <si>
    <t>organizing committee</t>
  </si>
  <si>
    <t>Anniversary International Student's Conference. Research and Education for a Knowledge-Based Society</t>
  </si>
  <si>
    <t>66,66</t>
  </si>
  <si>
    <t>Socialization of person in conditions of systemic changes: theoretical and applied issues, 21st March 2014, Kiev,  G.S. Kostyuk Institute of Psycholog</t>
  </si>
  <si>
    <t>http://www.epia.ro/files/kiev.pdf</t>
  </si>
  <si>
    <t>Organizator principal pentru partea romana</t>
  </si>
  <si>
    <t>presedinte / Organizator principal</t>
  </si>
  <si>
    <t xml:space="preserve">Conferința anuală a cercetării în domeniul sociologiei și asistetei sociale, ediția a XIII-a. </t>
  </si>
  <si>
    <t>Conferinta Anuala a Cercetarii in Sociologie si Asistenta Sociala</t>
  </si>
  <si>
    <t>Oct</t>
  </si>
  <si>
    <t>Conferinţa Anuală a Cercetării în Sociologie și Asistență Socială - ediția a XIII-a</t>
  </si>
  <si>
    <t xml:space="preserve">Tackling Health of Romanian Roma in Norway through the double lens of gender and education: a case study of Roma migrants, Roma returnees and non-migrants  </t>
  </si>
  <si>
    <t>Cercetare în Sectoare Prioritare Mecanismului Financiar al Spațiului Economic European</t>
  </si>
  <si>
    <t>http://uefiscdi.gov.ro/Public/cat/805/Arhiva_Noutati.html</t>
  </si>
  <si>
    <t>Congresul International de Psihologie "Cercetarea Cantitativă vs. Cercetarea Calitativă în  Psihologie" ASCIPS 2014</t>
  </si>
  <si>
    <t>http://www.multidisciplinary-research.com/</t>
  </si>
  <si>
    <t>membru, organiyator workshop</t>
  </si>
  <si>
    <t>https://docs.google.com/viewer?a=v&amp;pid=sites&amp;srcid=ZGVmYXVsdGRvbWFpbnxkZXBzc3djb25mZXJlbmNlczIwMTR8Z3g6NzdjZTc1Mzg2YzNiNmVjNA</t>
  </si>
  <si>
    <r>
      <t xml:space="preserve">Mioara Boncut, </t>
    </r>
    <r>
      <rPr>
        <b/>
        <sz val="11"/>
        <rFont val="Arial"/>
        <family val="2"/>
      </rPr>
      <t>Grama Blanca</t>
    </r>
    <r>
      <rPr>
        <sz val="11"/>
        <rFont val="Arial"/>
        <family val="2"/>
      </rPr>
      <t>, Valentin Grecu</t>
    </r>
  </si>
  <si>
    <t>“Congresului Național al Profesorilor de Catehetică, Omiletică și Științele Comunicării în procesul pastoral al Bisericii”</t>
  </si>
  <si>
    <t>http://ziarullumina.ro/actualitate-religioasa/stiintele-comunicarii-procesul-pastoral-al-bisericii</t>
  </si>
  <si>
    <t>Elena Luminița Bouleanu</t>
  </si>
  <si>
    <t>Școala de vară COGNOSIS, Săcuieu, jud. Cluj, 2014</t>
  </si>
  <si>
    <t>http://www.sdv-cognosis.com/https://drive.google.com/?authuser=0#my-drive</t>
  </si>
  <si>
    <t>Keynote speaker; trainer</t>
  </si>
  <si>
    <t>Cercetarea modernă în psihologie</t>
  </si>
  <si>
    <t>www.ascip.ro, https://drive.google.com/a/ulbsibiu.ro/?tab=mo#my-drive</t>
  </si>
  <si>
    <t>www.ascip.ro</t>
  </si>
  <si>
    <t>Conferinta natională ”Seminar național de SM”,octombrie 2014,Predeal</t>
  </si>
  <si>
    <t>http://smromania.ro/en/departament_evenimente/seminarul_national_sm_2014/</t>
  </si>
  <si>
    <t>membru - comitet organizator</t>
  </si>
  <si>
    <t>Iordanescu Cornelia</t>
  </si>
  <si>
    <t>Conferinta nationala/Seminarul national SM 2014</t>
  </si>
  <si>
    <t>http://smromania.ro/en/departament_evenimente/seminarul_national_sm_2014</t>
  </si>
  <si>
    <t>Cercetarea moderna in psihologie</t>
  </si>
  <si>
    <t>Presedinte / org. principal</t>
  </si>
  <si>
    <t>Conferința Internațională a SSR intitulată Societatea în secolul XXI. Provocări, tendințe, perspective.Iasi.</t>
  </si>
  <si>
    <t>http://www.uaic.ro/event/conferinta-internationala-societatii-sociologilor-din-romania-societatea-secolul-xxi-provocari-tendinte-perspective/</t>
  </si>
  <si>
    <t>PSIHOLOGIA EMOTIEI</t>
  </si>
  <si>
    <t>http://scoaladevara.ulbsibiu.ro/ro/</t>
  </si>
  <si>
    <t>STUDENTUL CONSILIAT, EXCELENT VIITOR ANGAJAT  ID 138850</t>
  </si>
  <si>
    <t>MELANIA VERGU</t>
  </si>
  <si>
    <t>UNIVERSITATEA LUCIAN BLAGA</t>
  </si>
  <si>
    <t>DEPARTAMENTUL DE ORIENTARE IN CARIERA A STUDENTILOR, CONSILIERE PSIHOLOGICA  SI ALUMNI</t>
  </si>
  <si>
    <t>UNIVERSITATEA VALAHIA, TARGOVISTE, UNATC, CENTRUL SUPORT PENTRU ORGANIZATII STUDENTESTI BRASOV, AESN BRASOV, ELSACO , INFOR, ASOCIATIA EXCELENTA IN EDUCATIE SI FORMARE CONTINUA</t>
  </si>
  <si>
    <t>Crossmedia und Qualitätsjournalismus</t>
  </si>
  <si>
    <t>MENTAL FORUM CIVIC_2014_517,</t>
  </si>
  <si>
    <t>FDSC; Programul de Finanţare Fondul pentru Inovare Civica</t>
  </si>
  <si>
    <t>Roxana Fediuc (ASPS), Marius Milcu (ULBS, Sorina Corman(ULBS</t>
  </si>
  <si>
    <t>www.fdsc.ro; http://www.finantare.fdsc.ro/cereri-de-finantare</t>
  </si>
  <si>
    <t>2014 etapa I</t>
  </si>
  <si>
    <t>in curs de afisare</t>
  </si>
  <si>
    <t>Tackling Health of 
Romanian Roma in Norway through the double lens of gender and education: a case study of Roma migrants, Roma returnees and non-migrants</t>
  </si>
  <si>
    <t>Cercetare în 
Sectoare Prioritare” /Mecanismului Financiar al Spațiului Economic European</t>
  </si>
  <si>
    <t>ULBS Norwegian Institute for Urban and Regional Research</t>
  </si>
  <si>
    <t>„Sentimentul românesc al mediocrităţii (II)”</t>
  </si>
  <si>
    <t>Euphorion</t>
  </si>
  <si>
    <t>anul XXV, nr. 1-2</t>
  </si>
  <si>
    <t>p. 11</t>
  </si>
  <si>
    <t>ian.-febr.</t>
  </si>
  <si>
    <t>1222-3212</t>
  </si>
  <si>
    <t>„Publicistica unui zorbagiu balcanic”</t>
  </si>
  <si>
    <t xml:space="preserve"> „Publicistica unui zorbagiu balcanic (II)”</t>
  </si>
  <si>
    <t>anul XXV, nr. 3-4</t>
  </si>
  <si>
    <t>martie-aprilie</t>
  </si>
  <si>
    <t>"Realism psihologic"</t>
  </si>
  <si>
    <t>p. 5</t>
  </si>
  <si>
    <t>„Publicistica unui zorbagiu balcanic (III)”</t>
  </si>
  <si>
    <t>anul XXV, nr. 5-6</t>
  </si>
  <si>
    <t>„Publicistica unui zorbagiu balcanic (IV)”</t>
  </si>
  <si>
    <t>anul XXV, nr. 7-8</t>
  </si>
  <si>
    <t xml:space="preserve"> „Publicistica unui zorbagiu balcanic (V)”</t>
  </si>
  <si>
    <t>anul XXV, nr. 9-10</t>
  </si>
  <si>
    <t>sept.-oct</t>
  </si>
  <si>
    <t>Adevar</t>
  </si>
  <si>
    <t>Dictionar enciclopedic de comunicare si termeni asociati, Editura C. H. Beck, Bucuresti, 2014</t>
  </si>
  <si>
    <t>www.beckshop.ro http://www.beckshop.ro/fisiere/6636_fp_3491_contributori%20dictionar.pdf http://www.beckshop.ro/fisiere/6636_fp_3492_termeni%20dictionar.pdf</t>
  </si>
  <si>
    <t>978-606--18-0362-0</t>
  </si>
  <si>
    <t>Antropologia comunicarii</t>
  </si>
  <si>
    <t>www.beckshop.ro</t>
  </si>
  <si>
    <t>23-24</t>
  </si>
  <si>
    <t>978-606-18-</t>
  </si>
  <si>
    <t>Briefing</t>
  </si>
  <si>
    <t>Concept</t>
  </si>
  <si>
    <t>125-126</t>
  </si>
  <si>
    <t>Cultura</t>
  </si>
  <si>
    <t>150-151</t>
  </si>
  <si>
    <t>Delict de opinie</t>
  </si>
  <si>
    <t>154-156</t>
  </si>
  <si>
    <t>Feedback</t>
  </si>
  <si>
    <t>205-206</t>
  </si>
  <si>
    <t>Feedforward</t>
  </si>
  <si>
    <t>206-207</t>
  </si>
  <si>
    <t>Jurnalism de opinie</t>
  </si>
  <si>
    <t>275-276</t>
  </si>
  <si>
    <t>Opinie publica</t>
  </si>
  <si>
    <t>342-343</t>
  </si>
  <si>
    <t>Abaterea de aur. Premise</t>
  </si>
  <si>
    <t>Infinitezimal</t>
  </si>
  <si>
    <t>http://infinitezimal.ro/depozit/numarul-3</t>
  </si>
  <si>
    <t>39-42</t>
  </si>
  <si>
    <t>2344-1461</t>
  </si>
  <si>
    <t>Doar șase numere. Forțele fundamentale care modelează universul</t>
  </si>
  <si>
    <t>Compulsive buying behavior and its effect on people’s own perceptions on mood</t>
  </si>
  <si>
    <t>Psychology Of Economic Self-Determination of Person And Community- International Scientific And Practical Seminar ed a II-a, Ucraina</t>
  </si>
  <si>
    <t>Mar</t>
  </si>
  <si>
    <t>414.200-87-15</t>
  </si>
  <si>
    <t>Metoda psihodramei în intervenţia în violenţa domestică în România: Proiectul EMPOWER</t>
  </si>
  <si>
    <t>Revista Română de Psihodramă</t>
  </si>
  <si>
    <t>www.psihodramaclasică.ro</t>
  </si>
  <si>
    <t>Nr. 2</t>
  </si>
  <si>
    <t>53-64</t>
  </si>
  <si>
    <t>ISSN 2344-1062 ISSN-L 2344-1062</t>
  </si>
  <si>
    <t>Servicii publice, servicii sociale</t>
  </si>
  <si>
    <t>FSS4</t>
  </si>
  <si>
    <t>Enciclopedia de Asistenţă Socială   Editura Polirom</t>
  </si>
  <si>
    <t>ISBN: 978-973-46-4439-1</t>
  </si>
  <si>
    <t>Plan de servicii</t>
  </si>
  <si>
    <t>Plan de intervenție personalizat</t>
  </si>
  <si>
    <t>Categorii de servicii sociale</t>
  </si>
  <si>
    <t xml:space="preserve">Campania de informare şi conştientizare cu privire la economia socială la nivelul Regiunilor  Sud-Vest, Sud-Est şi Centru – experienţe prin intermediu proiectului “Economia socială – şanse reale pentru o viaţă mai bună!” </t>
  </si>
  <si>
    <t>REVISTA DE ECONOMIE SOCIALĂ (NR. 2 DIN 2014)</t>
  </si>
  <si>
    <t>http://profitpentruoameni.ro/wp-content/uploads/2014/05/RES-nr.2_2014.pdf</t>
  </si>
  <si>
    <t>ISSN print: 2248 – 0560; ISSN online 2248 – 3667
ISSN-L = 2248 – 0560</t>
  </si>
  <si>
    <t>OPINIA TINERILOR CARE PROVIN
DIN SISTEMUL DE PROTECŢIE PRIVIND ABILITĂŢILE
PE CARE ACEŞTIA CONSIDERĂ CĂ LE DEŢIN</t>
  </si>
  <si>
    <t>INTELIGENŢĂ, TERITORII ŞI DEZVOLTARE UMANĂ   Editura Presa Universitară Clujeană</t>
  </si>
  <si>
    <t>ISBN 978-973-595-707-0</t>
  </si>
  <si>
    <t>Culegere privind cele două studii de cercetare, Editura Psihomedia</t>
  </si>
  <si>
    <t>Roluri sociale</t>
  </si>
  <si>
    <t>Roluri familiale</t>
  </si>
  <si>
    <t>Două volume incitante (sau despre alteritate și alternativă în evaluarea istorică)</t>
  </si>
  <si>
    <t>FSUU4</t>
  </si>
  <si>
    <t xml:space="preserve">  Pavelescu Amalia</t>
  </si>
  <si>
    <t xml:space="preserve"> Revista "Musica"</t>
  </si>
  <si>
    <t>http://www.ucmr.org.ro/Texte/RV-1-2014-14.pdf</t>
  </si>
  <si>
    <t>nr. 1, 2014</t>
  </si>
  <si>
    <t>152-160</t>
  </si>
  <si>
    <t xml:space="preserve">Roluri manageriale </t>
  </si>
  <si>
    <t>Enciclopedia Asistenței Sociale</t>
  </si>
  <si>
    <t>http://www.polirom.ro/</t>
  </si>
  <si>
    <t>978-973-46-4439-1 (ISBN)</t>
  </si>
  <si>
    <t>Paradigme asupra personalității</t>
  </si>
  <si>
    <t>Solidaritate Socială.</t>
  </si>
  <si>
    <t>Rusu Horațiu Mihai</t>
  </si>
  <si>
    <t>Enciclopedia Asistenței Sociale. Iași: Polirom.</t>
  </si>
  <si>
    <t>Eșantion</t>
  </si>
  <si>
    <t>Eșantionare, tehnici de eșantionare</t>
  </si>
  <si>
    <t>Statistică socială</t>
  </si>
  <si>
    <t>Arhivă de date sociale</t>
  </si>
  <si>
    <r>
      <t xml:space="preserve">Gabriela Dima, Carmen Pătraşcu, </t>
    </r>
    <r>
      <rPr>
        <b/>
        <sz val="11"/>
        <rFont val="Arial"/>
        <family val="2"/>
      </rPr>
      <t>Mihaela Dana Bucuţă</t>
    </r>
  </si>
  <si>
    <t>Difuzionismul culturii familiale în dinamica familiei actuale</t>
  </si>
  <si>
    <t>Conferinţa Anuală a Cercetării în Sociologie şi Asistenţă Socială, Sibiuhttps://sites.google.com/site/depsswconferences2014/sectiuni-2</t>
  </si>
  <si>
    <t>Difuzionismul culturii politice în dinamica faptului politic contemporan</t>
  </si>
  <si>
    <t>Conferinţa Internaţională Ştiinţe Politice, Relaţii Internaţionale şi Studii de Securitate, Sibiu. http://conferences.ulbsibiu.ro/crissp/PROGRAM%202014.pdf</t>
  </si>
  <si>
    <t>Rolul imaginilor în înţelegerea semnificaţiilor obiectelor culturale</t>
  </si>
  <si>
    <t>Zilele Antopologiei Româneşti, ediţia a XXI-a, Aventura imaginii, Imagine, imaginaţie, imaginar, Sibiu, http://www.muzeulastra.ro/pdf/evenimente/2014-09-25%2029%20Program%20ZAR%202014.pdf</t>
  </si>
  <si>
    <t>When uncertainty meets others’ cultures: predictions and pitfalls across nations</t>
  </si>
  <si>
    <t>Batâr Dumitru               Ştefenel Delia</t>
  </si>
  <si>
    <t xml:space="preserve">The XVI International Conference of Young Scientists " Problems of identity in modern science: research results and prospects", Taras Shevchenko National University of Kyiv, Ucraina
</t>
  </si>
  <si>
    <t>Cultura muncii-înţelegere normativă şi acceptare funcţională în familia din mediul rural</t>
  </si>
  <si>
    <t>Batâr Dumitru   Batâr Maria</t>
  </si>
  <si>
    <t>Simpozionul "Zilele Francisc I. Rainer" Antropologia şi munca, Sibiu</t>
  </si>
  <si>
    <t>ISSN 2392-909x</t>
  </si>
  <si>
    <t>„Publicistul Petre Pandrea – afinităţi (s)elective”</t>
  </si>
  <si>
    <t xml:space="preserve">Sesiunea ştiinţifică anuală a Institutului Cultural şi Bibliotecii Române din Freiburg,  http://www. rumänische-bibliotek.de </t>
  </si>
  <si>
    <t>„Mâhnirea – codul primar al gîndirii lui Cioran?”</t>
  </si>
  <si>
    <t>Simpozion internaţional Cioran, Sibiu, http://litere.ulbsibiu.ro/index.php/colloque-international-emil-cioran</t>
  </si>
  <si>
    <t>"Recitindu-l pe Ion D. Sîrbu"</t>
  </si>
  <si>
    <t xml:space="preserve">Simpozion Actualitatea Cercului Literar de la Sibiu, Facultatea de Litere şi Arte, Sibiu </t>
  </si>
  <si>
    <t>Mass - media as Convergence Culture</t>
  </si>
  <si>
    <t>The 20th International Conference KBO Mnagement and Military Sciences, 12-14 June, 2014, Academia Fortelor Terestre "Nicolae Balcescu", Sibiu. http://www.armyacademy.ro/</t>
  </si>
  <si>
    <t>323-329</t>
  </si>
  <si>
    <t>Gender Stereotypes in Advertising</t>
  </si>
  <si>
    <t>Pascu Rodica, Grozea Lucian</t>
  </si>
  <si>
    <t>340-343</t>
  </si>
  <si>
    <t>Internetul si nativii digitali. Impactul New Media asupra muncii in educatie</t>
  </si>
  <si>
    <t>„Zilele Francisc I. Reiner”/Antropologie si munca, Sibiu, Universitatea "Lucian Blaga", http://www.antropology.ro/doc/2014/RAINER-2014%20-%20anunt%20detaliat.pdf</t>
  </si>
  <si>
    <t>2392-909X</t>
  </si>
  <si>
    <t>Sub tipar</t>
  </si>
  <si>
    <t>Jurnalismul în era digitală: vechi principii și noi provocări</t>
  </si>
  <si>
    <t>The 20th International Conference The Knowledge-Based Organization.  Sibiu, Academia forțelor terestre “Nicolae Bălcescu”, 12-14 iunie 2014, http://www.armyacademy.ro/english/kbo.html</t>
  </si>
  <si>
    <t>pp.350-355</t>
  </si>
  <si>
    <t>The Ethics of Public Relations</t>
  </si>
  <si>
    <t>The 20th International Conference The Knowledge-Based Organisation, Management and Military Science, 12-14 iunie, http://www.armyacademy.ro/english/kbo.html</t>
  </si>
  <si>
    <t>335-339</t>
  </si>
  <si>
    <t>Social Capital and Civic Engagement in the Digital Era. An Online-Offline Comparison</t>
  </si>
  <si>
    <t>Conferința Internațională “Tineri cercetători în științele sociale” http://www.socio.uvt.ro/wp-content/uploads/2014/04/30-4-ro-program-detaliat-conferinta-7-mai-2014.pdf</t>
  </si>
  <si>
    <t>Diversity of Friendships and Social Network Benefits. An Online-Offline Comparison of Bridging and Bonding Social Capital</t>
  </si>
  <si>
    <t>Conferința Internațională PR Trend. Medialization. How Media Changed our Life http://fspac.ubbcluj.ro/wp-content/uploads/2014/05/2014.05.06-PR-Trend-Conference-Program.pdf; http://fspac.ubbcluj.ro/en/pr-trend-2014/</t>
  </si>
  <si>
    <t>Problems of identity in modern science: research resultsand prospects</t>
  </si>
  <si>
    <t>The XVI International Conference of Young Scientists, Kyiv, Ukraine</t>
  </si>
  <si>
    <t>Rolul evaluării în asigurarea calităţii programelor de prevenire în mediul şcolar</t>
  </si>
  <si>
    <t>Conferinţa anuală a cercetarii in sociologie şi asistenţă socială, https://sites.google.com/site/depsswconferences2014/</t>
  </si>
  <si>
    <t>Psihologia pacientei cu boală cardio-vasculară</t>
  </si>
  <si>
    <t>Simpozionul Societății Române de Cardiologie, “Particularitati ale bolilor cardiovasculare la femei”, Sibiu; https://drive.google.com/?authuser=0#my-drive</t>
  </si>
  <si>
    <t>Psychological Defense and Cognitive Strategies in Thyroid Dysfunction Patients in Comorbidity with Depression</t>
  </si>
  <si>
    <t>Elena Luminița Bouleanu, Petrică Iliovici, Corneliu Moșoiu</t>
  </si>
  <si>
    <t>PSYCHOLOGISCHE MEDIZIN,Osterreichische Fachzeitschriff fur Medizinische Psychologie, Psychosomatik und Psychotherapie, CARE AND CURE, AN INTEGRATED APPROACH TO PSYCHOSOMATIC MEDICINE,Sibiu, Romania 25-28 june 2014; https://drive.google.com/?authuser=0#my-drive</t>
  </si>
  <si>
    <t>ISSN 1014-8167</t>
  </si>
  <si>
    <t>PSYCHOLOGICAL CHARACTERISTICS OF PATIENTS WITH HIPOTHIROIDISM: A BEST EVIDENCE SYNTHESIS APPROACH</t>
  </si>
  <si>
    <t>Elena Luminița Bouleanu, Corneliu Moșoiu</t>
  </si>
  <si>
    <t>Congresul Internațional de Psihologie - Cercetarea modernă în Psihologie; https://drive.google.com/?authuser=0#my-drive</t>
  </si>
  <si>
    <t>The management of resilience in organizations</t>
  </si>
  <si>
    <t>Ionescu, Ş. (Ed.), Tomita, M., Cace S. (Assoc. Eds.),The Second World Congress on Resilience: From Person to Society, MEDIMOND: International Proceedings Division, Editografica, Bologna, Italy, Timişoara, România, 8-10 Mai, http://www.congress.resilience.uvt.ro/congres/call%20for%20papers/ro/index.html</t>
  </si>
  <si>
    <t>978-88-7587-697-5, https://drive.google.com/a/ulbsibiu.ro/?tab=mo#my-drive</t>
  </si>
  <si>
    <t>The perception of resilience and indicators of occupational stress</t>
  </si>
  <si>
    <t>Surse de presiune, diferenţe individuale şi stare de bine mentală: Un model de mediere</t>
  </si>
  <si>
    <t>Conferința Națională de Psihologie Industrială și Organizațională „Horia D. Pitariu”, Iaşi, 22-24 mai, www.apio.ro</t>
  </si>
  <si>
    <t>https://drive.google.com/a/ulbsibiu.ro/?tab=mo#my-drive</t>
  </si>
  <si>
    <t>Gestionarea rezilienţei la nivel individual şi organizaţional</t>
  </si>
  <si>
    <t xml:space="preserve">Cercetarea Modernă în Psihologie: Abordări şi implicaţii multidisciplinare, Sibiu </t>
  </si>
  <si>
    <t>Strategii de motivare şi dezvoltare a personalului</t>
  </si>
  <si>
    <t xml:space="preserve">Cercetarea Modernă în Psihologie: Abordări şi implicaţii multidisciplinare, Sibiu,  </t>
  </si>
  <si>
    <t>EMPOWER:violenţa domestică</t>
  </si>
  <si>
    <t>Bucuţă Mihaela, Dima G., Testoni I.(Padova University)</t>
  </si>
  <si>
    <t>lucrare prezentată</t>
  </si>
  <si>
    <t>Strategii de consiliere a copilului abuzat</t>
  </si>
  <si>
    <t>Bucuţă Mihaela</t>
  </si>
  <si>
    <t>Adolescents and adults coping. Evaluation and intervention.</t>
  </si>
  <si>
    <t>Anamaria Catana</t>
  </si>
  <si>
    <t>Modern research in health, education and social sciences. Quantitative vs. qualitative research?, Sibiu www.multidisciplinary-research.com; https://drive.google.com/drive/#my-drive</t>
  </si>
  <si>
    <t>Autoeficacity Scales: construction and validation.</t>
  </si>
  <si>
    <t xml:space="preserve">Evaluarea personalităţii în context educaţional şi clinic. </t>
  </si>
  <si>
    <t>Cercetarea moderna in psihologie, Sibiu; https://drive.google.com/drive/#my-drive</t>
  </si>
  <si>
    <t>Instrumente de screening şi diagnostic utilizate în context clinic.</t>
  </si>
  <si>
    <t>http://www.psy.univ.kiev.ua/ua/topnews/127-vidbulasia-xvi-mizhnarodna-konferentsiia-molodykh-naukovtsiv-problemy-osobystosti-v-suchasnii-nautsi-rezultaty-ta-perspektyvy-doslidzhennia-ppmsrpr</t>
  </si>
  <si>
    <t>SIMPOZIONUL FR.I RAINER 2014
EDITIA DE TOAMNA - SIBIU
ANTROPOLOGIA si MUNCA</t>
  </si>
  <si>
    <t>lucrare susținută: Analiza nevoilor de formare a cadrelor didactice din invățământul preuniversitar în domeniul TIC și MEPD</t>
  </si>
  <si>
    <t>Conferinţa anuală a cercetării în sociologie şi asistenţă socială, https://sites.google.com/site/depsswconferences2014/</t>
  </si>
  <si>
    <t>Satele săseşti din Transilvania - Aventura imaginii pentru studenţii jurnalişti</t>
  </si>
  <si>
    <t>Zilele Antropologiei Româneşti, ediţia a XXI-a, Sibiu, www.muzeulastra.ro/arhiva-evenimente-135-arhiva-2014/811-zielele-antropologiei-romanesti-la-sibiu.html</t>
  </si>
  <si>
    <t>Medienmogule in der Krise</t>
  </si>
  <si>
    <t>Freiheit durch Medien, www.uni-passau.de/fileadmin/dokumente/oeffentlichkeit/Pressemitteilungen/Freiheit_durch_Medien_-_Programm.pdf, Passau, Germania</t>
  </si>
  <si>
    <t>Medienmanagement und Didaktik.Didaktik und Seminarentwicklung</t>
  </si>
  <si>
    <t>Ethik, Medienmanagement und Didaktik im Qualitätsjournalismus, Sibiu, cuq.cc/ro/pressemitteilungen</t>
  </si>
  <si>
    <t>Information Science and Information Literacy, bcu.ulsibiu.ro/conference2014/index.html, Conference program</t>
  </si>
  <si>
    <t>Medienlandschaft Rumäniens und Unabhängigkeit der Presse</t>
  </si>
  <si>
    <t>Komunikado Kaj Transfaka Edukado, Sibiu, www.ais-sanmarino.org/arangxoj/ro/ro20140530/konferenc-volumo.pdf</t>
  </si>
  <si>
    <t>First trip abroad: expectations, experiences and stories of transnational Romanians</t>
  </si>
  <si>
    <t>prezentare orala</t>
  </si>
  <si>
    <t>Experimentarea străinătății prin muncă: cazul migranților români</t>
  </si>
  <si>
    <t>ISSN 2392-909X</t>
  </si>
  <si>
    <t>Normal and pathological emotional mood in anxiety</t>
  </si>
  <si>
    <t>Drăghici A.</t>
  </si>
  <si>
    <t>International scientific and practical seminar, Psychology of economic self-determination of person and community,martie 2014,UCRAINA</t>
  </si>
  <si>
    <t>ISBN 414.200-87-15</t>
  </si>
  <si>
    <t>p.9</t>
  </si>
  <si>
    <t>Validation of the cognitive behavioral intervention protocol in case of non-clinical subjects having cognitive vulnerability for anxiety co-morbid with depression</t>
  </si>
  <si>
    <t>Prevention of mental health problems to the young adult</t>
  </si>
  <si>
    <t>Proceedings of the II International scientific and practical seminar, Psychology of economic self-determination of person and community,aprilie 2014, Sibiu</t>
  </si>
  <si>
    <t>ISBN 978-606-12-0725-1</t>
  </si>
  <si>
    <t>p. 39-45</t>
  </si>
  <si>
    <t>Young adults and menthal health problems</t>
  </si>
  <si>
    <t>Drăghici A., Rada C.</t>
  </si>
  <si>
    <t>Antrophological research and studies,Conferința națională cu participare internațională ”Individ,familie, societate-provocări contemporane”, 27-28 mai 2014, București</t>
  </si>
  <si>
    <t>ISSN 2360-3445</t>
  </si>
  <si>
    <t>p.16</t>
  </si>
  <si>
    <t>Etica cercetării și consimțămâmt informat în psihologie</t>
  </si>
  <si>
    <t>Vocea pacientului de răscruce de drumuri-volum de rezumate, Conferința Națională de bioetica, Iași,6-8 noiembrie 2014</t>
  </si>
  <si>
    <t>ISSN 2344-388X    ISSN-L 2344-388X</t>
  </si>
  <si>
    <t>p.40</t>
  </si>
  <si>
    <t>Dezvoltarea psihosocială a copilului în mediul familial</t>
  </si>
  <si>
    <t xml:space="preserve">Conferinţa naţională
 ,,FUNCŢII ŞI DIFUNCŢII ALE FAMILIEI CONTEMPORANE”, 10 -11 decembrie 2014, București 
</t>
  </si>
  <si>
    <t>ISSN 2344 – 2824               ISSN–L 0039 – 3886</t>
  </si>
  <si>
    <t>p.14</t>
  </si>
  <si>
    <t xml:space="preserve">  Psychological problems of the abortion </t>
  </si>
  <si>
    <t>http://eapm2014.medical-congresses.ro/    CARE AND CURE, AN INTEGRATED APPROACH TO PSYCHOSOMATIC MEDICINE: THE EAPM ANNUAL MEETING, Sibiu25-28 iunie 2014, Sibiu</t>
  </si>
  <si>
    <t xml:space="preserve"> , ISSN 1014-8167</t>
  </si>
  <si>
    <t>p.33</t>
  </si>
  <si>
    <t>Cognitive impairment in patients with Parkinson`s Disease</t>
  </si>
  <si>
    <t>Drăghici A., Prodan L., Roman-Filip C.</t>
  </si>
  <si>
    <t>The personalization of electoral decision and voter characteristics in a post-communist context</t>
  </si>
  <si>
    <t>The 37th Annual Scientific Meeting of the International Society of Political Psychology, Roma, http://www.ispp.org/uploads/attachments/FULL_PROGRAM_2014_FINAL_Updated_13June2014.pdf</t>
  </si>
  <si>
    <t>Voter characteristics and the personalization of electoral behaviour in Romania</t>
  </si>
  <si>
    <t>Conferința Internațională 2014 a Societății Sociologilor din România, Iași, http://www.uaic.ro/event/conferinta-internationala-societatii-sociologilor-din-romania-societatea-secolul-xxi-provocari-tendinte-perspective</t>
  </si>
  <si>
    <t>Election studies in Romania: where are we now?</t>
  </si>
  <si>
    <t>Comparative Study of Electoral Systems (CSES) Plenary Meeting in Berlin http://www.cses.org/plancom/2014Berlin/2014Berlin.htm</t>
  </si>
  <si>
    <t>Party characteristics and leader effects in post-communist polities</t>
  </si>
  <si>
    <t>Gheorghiţă, Andrei și Comșa, Mircea</t>
  </si>
  <si>
    <t>European Sociological Association (ESA) RN36 Midterm Conference '25 Years after the Communism: East and West of Europe in Search of Solidarity', Gdansk http://www.ifsid.arch.ug.edu.pl/konferencje/25-Years-After-the-Communism-East-and-West-of-Europe-in-Search-of-Solidarity-Mid-term-Conference-of-ESA-RN-36/web/upload/program.pdf</t>
  </si>
  <si>
    <t>Personalization of electoral politics and party characteristics in Central and Eastern European democracies</t>
  </si>
  <si>
    <t>Conference 'What's next for democratic capitalism?', Varșovia http://conference2014.psych.pan.pl/program.html</t>
  </si>
  <si>
    <t>Politica centrată pe candidat şi caracteristici ale partidelor în noile democraţii din Europa Centrală şi de Est</t>
  </si>
  <si>
    <t>Simpozionul internațional ”Ideologii, Valori şi Comportamente politice
în Europa Centrală şi de Est”, Timișoara http://www.pfc.uvt.ro/cercetare/conferinte-si-simpozioane/ (programul conferinței atașat raportării)</t>
  </si>
  <si>
    <t>ABSOLVENTII SI PIATA MUNCII</t>
  </si>
  <si>
    <t>Simpozionul Zilele Fr. Rainer "ANTROPOLOGIA SI MUNCA"</t>
  </si>
  <si>
    <t>ISSN- 2392-909X</t>
  </si>
  <si>
    <t xml:space="preserve">Time and gender influence in sexual behaviour of Romanian adolescents </t>
  </si>
  <si>
    <t>Eugen Iordanescu, Aurelia Draghici Cornelia Iordanescu</t>
  </si>
  <si>
    <t>The International Conference PSYCHOLOGY AND THE REALITIES
 OF THE CONTEMPORARY WOLRD,the 5 Edition, Bucuresti, 24-26 octombrie 2014
http://www.psiworld.ro/</t>
  </si>
  <si>
    <t>On measuring Scientific Attitude</t>
  </si>
  <si>
    <t>Mihai Dirinea, Eugen Iordanescu</t>
  </si>
  <si>
    <t>ICAP 2014, Paris, France</t>
  </si>
  <si>
    <t>http://www.icap2014.com</t>
  </si>
  <si>
    <t xml:space="preserve">Evaluarea psihologică în domeniul apărării, ordinii publice și siguranței naționale  </t>
  </si>
  <si>
    <t>Cercetarea moderna in psihologie, Sibiu</t>
  </si>
  <si>
    <t>Analiza criminalității de grup. Oportunități și limite în evaluare și intervenție</t>
  </si>
  <si>
    <t xml:space="preserve">Strategii de putere în organizații. Despre mobbing și psihopați organizaționali. Studii de caz </t>
  </si>
  <si>
    <t>Sindromul epuizarii profesionale (burn-out). Strategii manageriale</t>
  </si>
  <si>
    <t>Workaholismul in organizatiile moderne. Evaluare si interventie</t>
  </si>
  <si>
    <t xml:space="preserve">Familia: de la o unitate complexă cu funcţii multiple   la  o structură flexibilă cu valoare simbolică
</t>
  </si>
  <si>
    <t xml:space="preserve">Conferinta anuala a cercetarii in Sociologie si Asistenta Sociala,Sibiu https://sites.google.com/site/depsswconferences2014/program-2  </t>
  </si>
  <si>
    <t>17-18 octombrie</t>
  </si>
  <si>
    <t>People’s trust and involvement in Romanian healthcare services</t>
  </si>
  <si>
    <t xml:space="preserve"> Problems of personality in modern science: results and prospects of research  (PPMSRPR) Kiev, Ucraina http://www.psy.univ.kiev.ua/ua/topnews/127-vidbulasia-xvi-mizhnarodna-konferentsiia-molodykh-naukovtsiv-problemy-osobystosti-v-suchasnii-nautsi-rezultat</t>
  </si>
  <si>
    <t>3-4 aprilie</t>
  </si>
  <si>
    <t>Thematic correlations of the patients with severe depressive episode. A Case study</t>
  </si>
  <si>
    <t>Cristian Mihai Sumedrea, Corneliu Moşoiu</t>
  </si>
  <si>
    <t>Psychology and the realities of the contemporary world, Bucureşti, www.psiworld.ro</t>
  </si>
  <si>
    <t>ISSN: 2069-1971</t>
  </si>
  <si>
    <t>48-48</t>
  </si>
  <si>
    <t>Corneliu Mosoiu, Gabriela Marcu</t>
  </si>
  <si>
    <t>Congresul National de Neurostiinte, Bucuresti</t>
  </si>
  <si>
    <t>ISSN: 1223-2076</t>
  </si>
  <si>
    <t>37-37</t>
  </si>
  <si>
    <t>Elena Luminița Bouleanu, Corneliu Moșoiu, Lumința Beldean</t>
  </si>
  <si>
    <t>CONFERENCE OF THE EUROPEAN ASSOCIATION OF PSYCHOSOMATIC MEDICINE 2014</t>
  </si>
  <si>
    <t>http://eapm2014.medical-congresses.ro/</t>
  </si>
  <si>
    <t>Congresul Internațional de Psihologie - Cercetarea modernă în Psihologie</t>
  </si>
  <si>
    <t> http://www.multidisciplinary-research.com/ro/</t>
  </si>
  <si>
    <t>Fețete ale misterului în poezia și aforistica blagiană.</t>
  </si>
  <si>
    <t>Protection des terres agricoles en montagne et valorisation des parcours et prairies d'altitude. Bilan et perspectives</t>
  </si>
  <si>
    <t xml:space="preserve"> Pavelescu Amalia, Frederique Lorenzi, Pierre Lachenal</t>
  </si>
  <si>
    <t>Le Foncier Agricole usage, tensions et regulations, Lyon http://www.sfer.asso.fr/les_colloques_thematiques/le_foncier_agricole_juin_2014/programme_detaille</t>
  </si>
  <si>
    <t>12 juin</t>
  </si>
  <si>
    <t>Imagine și simbol - vectori ai stării de bine</t>
  </si>
  <si>
    <t>Zilele antropologiei românești, Ediția XXI, 11https://bibliotecafagaras.wordpress.com/2014/09/15/zilele-antropologiei-romanesti-sibiu-25-29-septembrie-2014-sesiune-de-comunicari-stiintifice</t>
  </si>
  <si>
    <t xml:space="preserve"> 27-28 sept.</t>
  </si>
  <si>
    <t>An anthropological Perspective on Human Saliva</t>
  </si>
  <si>
    <t>International Seminar of Corpus Water and Body Fluids,Timișoara, http://www.umft.ro/evenimente-din-cadrul-universitatii-de-medicina-si-farmacie-victor-babes-din-timisoara_172/international-seminar-of-corpus-water-and-body-fluids_134</t>
  </si>
  <si>
    <t>noiembr.</t>
  </si>
  <si>
    <t>Colocviile de etnografie și folclor "Gh. Pavelescu"</t>
  </si>
  <si>
    <t>Gh. Pavelescu-năzuințe, șanse, obstacole, devenire</t>
  </si>
  <si>
    <t>http://www.tribuna.ro/stiri/actualitate/antropologia-raineriana-prezenta-la-sibiu-101431.html</t>
  </si>
  <si>
    <t>Aparență și realitate în exprimarea populară</t>
  </si>
  <si>
    <t xml:space="preserve">Pavelescu Amalia </t>
  </si>
  <si>
    <t xml:space="preserve">Sesiunea Anuală de Comunicări Stiințifice Academia Română; Institutul de Cercetări Socio-Umane Sibiu   </t>
  </si>
  <si>
    <t>decemb.</t>
  </si>
  <si>
    <t>Pacientii cu cancer - politici si interventii pentru reintoarcerea la munca</t>
  </si>
  <si>
    <t>Conferinta anuala a cercetarii in Sociologie si Asistenta Sociala</t>
  </si>
  <si>
    <t>Proceduri meta-analitice în domeniul organizațional. Abordări practice.</t>
  </si>
  <si>
    <t>Conferinţa anuală a cercetării în sociologie şi asistenţă socială, Sibiu https://sites.google.com/site/depsswconferences2014/</t>
  </si>
  <si>
    <t>EVALUAREA PSIHOLOGICĂ A PERSOANELOR CU FUNCŢII DE CONDUCERE</t>
  </si>
  <si>
    <t>ANTROPOLOGIE SI SOCIETATE : ZILELE FRANCISC I. RAINER 2014</t>
  </si>
  <si>
    <t>978 - 973 - 0 - 16119 - 9</t>
  </si>
  <si>
    <t>Psychoterapy versus Drug Therapy in Somatoform Disorders</t>
  </si>
  <si>
    <t>Artimon H. Mihalea
Bradu-Iamandescu I.
Răulea Ciprian</t>
  </si>
  <si>
    <t>În: Dumitraşcu, D.L. &amp; Soellner, W. (ed.) „Care &amp; Cure – An Integrated Approach to Psychosomatic Medicine”. Bologna, Italy, MEDIMOND, pp. 9-12, ISBN: 978-88-7587-701-9. (articol disponibil la adresa http://www.medimond.com/ebook/R625.pdf)</t>
  </si>
  <si>
    <t>978 - 88 - 7587 - 701 - 9</t>
  </si>
  <si>
    <t xml:space="preserve"> 9 - 12</t>
  </si>
  <si>
    <t>Cât de fericiţi sunt angajaţii care veghează la fericirea angajaţilor? 
Studiu asupra satisfacţiei muncii personalului Inspectoratelor Teritoriale de Muncă.</t>
  </si>
  <si>
    <t>Examinarea medicală şi psihologică a angajaţilor cu funcţii de conducere şi decizie</t>
  </si>
  <si>
    <t xml:space="preserve">dr. med. Ani Ştefănescu, dr. Maria Ciolan,  dr. psih. Ciprian Răulea </t>
  </si>
  <si>
    <t>Comportamente de solidaritate în România: o analiză empirică</t>
  </si>
  <si>
    <t xml:space="preserve"> 08-10 Mai</t>
  </si>
  <si>
    <t>Attitudes of solidarity toward the elderly persons in Romania</t>
  </si>
  <si>
    <t xml:space="preserve">Conferinţa anuală a cercetării în sociologie şi asistenţă socială, 
</t>
  </si>
  <si>
    <t>17-18 Octombrie</t>
  </si>
  <si>
    <t>Implicaţii ale identităţii de gen si rol în cuplurile conflictuale</t>
  </si>
  <si>
    <t>Experiențe și strategii ale gospodariilor situate în prosperitate precară în Romania</t>
  </si>
  <si>
    <t>Annual conference of the Sociology department of the “Lucian Blaga” University of Sibiu</t>
  </si>
  <si>
    <t>Subjective assessments of everyday challenges among households living in precarious prosperity in Romania</t>
  </si>
  <si>
    <t>A comparative perspective on precarious prosperity and household strategies in times of economic strain, University of Neuchatel, Switzerland</t>
  </si>
  <si>
    <t>Romanian Family between Tradition and Economic Challenges. An Illustration from Households Situated in Precarious Prosperity</t>
  </si>
  <si>
    <t>Ana Maria Preoteasa, Ionela Vlase</t>
  </si>
  <si>
    <t>International Conference of the Centre for International Policy Exchanges: The Decline of the Middle Classes Around the World? held in Segovia, Spain http://www.appam.org/events/international-conferences/2014/segovia/</t>
  </si>
  <si>
    <t>Examining wellbeing in embedded narrative. The use of agential flourishing approach</t>
  </si>
  <si>
    <t>Ionela Vlase si Rebekka Sieber (Universitatea Neuchatel, Elvetia)</t>
  </si>
  <si>
    <t>4th Global Studies International Conference, held at Goethe University, Frankfurt, Germany http://www.fb03.uni-frankfurt.de/46347686/wisc?legacy_request=1</t>
  </si>
  <si>
    <t>„Cercetarea moderna in psihologie: interdisciplinaritate in stiintele sociale, educatie si sanatate”, Capitolul XIII "Arhitectura deciziei in psihologia economica"</t>
  </si>
  <si>
    <t>Marcu Ema, Pieleanu Madalina, Marcu Gabriela</t>
  </si>
  <si>
    <t>Influence of seemingly anodyne words on donation behavior</t>
  </si>
  <si>
    <t xml:space="preserve">Bunica Claudia, Harciaga Cristina, Marcu Gabriela </t>
  </si>
  <si>
    <t xml:space="preserve">Cioraca Alina, Hanea Adela, Marcu Gabriela </t>
  </si>
  <si>
    <t>The influence of social identity in buying decision</t>
  </si>
  <si>
    <t xml:space="preserve">Monoranu Georgiana, Stangaciu Mihaela, Marcu Gabriela </t>
  </si>
  <si>
    <t>Influence of the present affective state on buying decision</t>
  </si>
  <si>
    <t xml:space="preserve">Teodorescu Diana, Bruda Anca, Marcu Gabriela </t>
  </si>
  <si>
    <t>Applying psychology to everyday life: food choice  –   directions for research</t>
  </si>
  <si>
    <t>Marcu Gabriela</t>
  </si>
  <si>
    <t>„Assessing the combined influence of mood and presentation rate on recalling experience, in an associative network memory model”</t>
  </si>
  <si>
    <t>Marcu G., Mosoiu C.,</t>
  </si>
  <si>
    <t>Conferinta Societatii Nationale de Neurostiinte din Romania</t>
  </si>
  <si>
    <t>1223-2076</t>
  </si>
  <si>
    <r>
      <t xml:space="preserve">Conferinţa anuală a cercetării în sociologie şi asistenţă socială </t>
    </r>
    <r>
      <rPr>
        <sz val="11"/>
        <color indexed="30"/>
        <rFont val="Arial"/>
        <family val="2"/>
      </rPr>
      <t>https://sites.google.com/site/depsswconferences2014/home</t>
    </r>
  </si>
  <si>
    <r>
      <t xml:space="preserve">ACADEMIA ROMANA, COMISIA DE ANTROPOLOGIE, SIMPOZIONUL FR.I RAINER 2014, SIBIU: ANTROPOLOGIA si MUNCA </t>
    </r>
    <r>
      <rPr>
        <sz val="11"/>
        <color indexed="30"/>
        <rFont val="Arial"/>
        <family val="2"/>
      </rPr>
      <t>https://drive.google.com/file/d/0B_Uv1ysStx2jenZMblhiaVFzVmM/view?usp=sharing</t>
    </r>
  </si>
  <si>
    <r>
      <rPr>
        <i/>
        <sz val="11"/>
        <color indexed="8"/>
        <rFont val="Arial"/>
        <family val="2"/>
      </rPr>
      <t>Festival Internațional Lucian Blaga</t>
    </r>
    <r>
      <rPr>
        <sz val="11"/>
        <color indexed="8"/>
        <rFont val="Arial"/>
        <family val="2"/>
      </rPr>
      <t xml:space="preserve"> </t>
    </r>
  </si>
  <si>
    <r>
      <rPr>
        <i/>
        <sz val="11"/>
        <rFont val="Arial"/>
        <family val="2"/>
      </rPr>
      <t>Cercetarea monografică - coordonată a activității profesorului Gh.Pavelesc</t>
    </r>
    <r>
      <rPr>
        <sz val="11"/>
        <rFont val="Arial"/>
        <family val="2"/>
      </rPr>
      <t>u</t>
    </r>
  </si>
  <si>
    <r>
      <rPr>
        <sz val="11"/>
        <color indexed="63"/>
        <rFont val="Arial"/>
        <family val="2"/>
      </rPr>
      <t> ISSN 2392 - 909X</t>
    </r>
  </si>
  <si>
    <t xml:space="preserve"> ACCESS TO HIGHER EDUCATION FOR DISABLED PEOPLE</t>
  </si>
  <si>
    <t>VALORILE, MUNCA ŞI ASISTENŢA SOCIALĂ ÎN STRATEGIILE ROMÂNEȘTI DE DEZVOLTARE
DURABILĂ</t>
  </si>
  <si>
    <t xml:space="preserve">Barbu C.H., Pavel P.B., Moise C.M, Sand C., Pop M.-R, </t>
  </si>
  <si>
    <t>Mironescu I. D., Mironescu M.</t>
  </si>
  <si>
    <t>Andrăşescu D-O., Aleman R-M., Mironescu M.</t>
  </si>
  <si>
    <t>Bolborea L-R.,  Mironescu M.</t>
  </si>
  <si>
    <t>Naiaretti D., Mironescu M., Tita O.</t>
  </si>
  <si>
    <t>Mariana-Liliana PĂCALĂ, Lidia FAVIER, Yassine KADMI, Diana STEGĂRUŞ, Otto KETNEY, Ovidiu TIŢA</t>
  </si>
  <si>
    <t>Y. KADMI, L. FAVIER, A.I. SIMION, M.L. PĂCALĂ, C. GRIGORAS, D. WOLBERT</t>
  </si>
  <si>
    <t>Y. Kadmi, L. Favier, M. L. Pacala, L. Rusu, D. Wolbert</t>
  </si>
  <si>
    <t>Otto Ketney, Ovidiu Tiţa, Mariana Păcală, Anca Ţifrea</t>
  </si>
  <si>
    <t>Nan Dorin, Stanciu Mirela</t>
  </si>
  <si>
    <t>Stanciu Mirela, Nan Dorin</t>
  </si>
  <si>
    <t xml:space="preserve">Diana Stegarus, Violeta Niculescu, Claudia Sandru, Roxana Ionete, Ecaterina Lengyel, Ovidiu Tita, </t>
  </si>
  <si>
    <t xml:space="preserve">Experiența războiului în memoria veteranului. Analiză și concluzii la un proiect de istorie oral </t>
  </si>
  <si>
    <r>
      <t xml:space="preserve">Iagăru Pompilica, </t>
    </r>
    <r>
      <rPr>
        <i/>
        <sz val="11"/>
        <color indexed="8"/>
        <rFont val="Arial"/>
        <family val="2"/>
      </rPr>
      <t xml:space="preserve">Iagăru Romulus, </t>
    </r>
    <r>
      <rPr>
        <sz val="11"/>
        <color indexed="8"/>
        <rFont val="Arial"/>
        <family val="2"/>
      </rPr>
      <t xml:space="preserve">Ciortea Gligor. </t>
    </r>
  </si>
  <si>
    <r>
      <t>Romulus Iagăru</t>
    </r>
    <r>
      <rPr>
        <sz val="11"/>
        <rFont val="Arial"/>
        <family val="2"/>
      </rPr>
      <t>, Pompilica Iagăru, Delia Monica Domnica, Leila Bardasiuc</t>
    </r>
  </si>
  <si>
    <r>
      <t xml:space="preserve">Delia Monica Domnica, </t>
    </r>
    <r>
      <rPr>
        <i/>
        <sz val="11"/>
        <color indexed="8"/>
        <rFont val="Arial"/>
        <family val="2"/>
      </rPr>
      <t>Romulus Iagăru</t>
    </r>
    <r>
      <rPr>
        <sz val="11"/>
        <color indexed="8"/>
        <rFont val="Arial"/>
        <family val="2"/>
      </rPr>
      <t>, Ioana Talmacean</t>
    </r>
  </si>
  <si>
    <r>
      <t xml:space="preserve">Stoia M., </t>
    </r>
    <r>
      <rPr>
        <u/>
        <sz val="11"/>
        <color indexed="8"/>
        <rFont val="Arial"/>
        <family val="2"/>
      </rPr>
      <t>Oancea Simona</t>
    </r>
  </si>
  <si>
    <r>
      <t xml:space="preserve">Orlandin A., Hilma G., Coman D., </t>
    </r>
    <r>
      <rPr>
        <u/>
        <sz val="11"/>
        <color indexed="8"/>
        <rFont val="Arial"/>
        <family val="2"/>
      </rPr>
      <t>Oancea Simona</t>
    </r>
    <r>
      <rPr>
        <sz val="11"/>
        <color indexed="8"/>
        <rFont val="Arial"/>
        <family val="2"/>
      </rPr>
      <t>, Formaggio F., Peggion C.</t>
    </r>
  </si>
  <si>
    <r>
      <t xml:space="preserve">Horotan R.A, </t>
    </r>
    <r>
      <rPr>
        <u/>
        <sz val="11"/>
        <color indexed="8"/>
        <rFont val="Arial"/>
        <family val="2"/>
      </rPr>
      <t>Oancea Simona</t>
    </r>
    <r>
      <rPr>
        <sz val="11"/>
        <color indexed="8"/>
        <rFont val="Arial"/>
        <family val="2"/>
      </rPr>
      <t>, Apahidean A.S.</t>
    </r>
  </si>
  <si>
    <r>
      <t xml:space="preserve">Stoia M., Dumitru C., </t>
    </r>
    <r>
      <rPr>
        <u/>
        <sz val="11"/>
        <color indexed="8"/>
        <rFont val="Arial"/>
        <family val="2"/>
      </rPr>
      <t>Oancea Simona</t>
    </r>
  </si>
  <si>
    <r>
      <t xml:space="preserve">The 8th International Conference on Water in Food (EFW2014), Polytechnic University of Timişoara, May 25 – 27, 2014 , Romania, </t>
    </r>
    <r>
      <rPr>
        <sz val="11"/>
        <color indexed="12"/>
        <rFont val="Arial"/>
        <family val="2"/>
      </rPr>
      <t>http://www.eurofoodwater.eu/</t>
    </r>
    <r>
      <rPr>
        <sz val="11"/>
        <rFont val="Arial"/>
        <family val="2"/>
      </rPr>
      <t xml:space="preserve">
1st Day – Monday, 26th of May, 2014, Session II: Water and food stability and safety, OC10 (oral communication), 17:20–17:40.</t>
    </r>
  </si>
  <si>
    <t>Universitatea de Stat din Moldova/Fotografia documentară şi imaginea video în jurnalism, cuq.cc/de/node/177</t>
  </si>
  <si>
    <t>Universität Wien, Institut für Publizistik- und Kommunikationswissenschaft/Kommunikationswissenschaft</t>
  </si>
  <si>
    <t>Universität Passau, Lehrstuhl für Kommunikationswissenschaft/Curriculum in Qualitätsjournalismus</t>
  </si>
  <si>
    <t>Universität Passau, Lehrstuhl für Kommunikationswissenschaft/Dissemination in Qualitätsjournalismus</t>
  </si>
  <si>
    <t>GRAMA Blanca</t>
  </si>
  <si>
    <t>Universitatea Karlstadt Suedia Consilierea vocationala a studentilor</t>
  </si>
  <si>
    <t>mai 2013</t>
  </si>
  <si>
    <t>University of Bern, Center for Cognition Learning and Memory, Schubert - Lernbereitschaft</t>
  </si>
  <si>
    <t>28.04.2014 - 01.05.2014</t>
  </si>
  <si>
    <t xml:space="preserve">Universitatea Neuchatel/Comparative 
analyses of welfare states and of politics of inclusion"  si "Social inequalities, poverty and welfare state" </t>
  </si>
  <si>
    <t xml:space="preserve">29.04 - 4.05.2014 </t>
  </si>
  <si>
    <t>FLIA2</t>
  </si>
  <si>
    <t>The Case of Evidentials in English: Semantic-Functional and Pragmatic Issues of Evidentiality</t>
  </si>
  <si>
    <t xml:space="preserve">Silvia Florea </t>
  </si>
  <si>
    <t>The Contexts of Communication. Identity and Interculturality, (CCII) 3-rd EDITION
23-24 OCTOBER 2014
TÎRGU MUREŞ
ROMANIA, published in Iin The Proceedings of the International Conference Communication, Context, Interdisciplinarity, Volume no. 3, 2014, "Petru Maior" University Press, Tîrgu Mures, 2014, ISI CPCI, ISSN: 2069 - 3389 (pp 528-535).</t>
  </si>
  <si>
    <t xml:space="preserve">ISSN: 2069 - 3389 </t>
  </si>
  <si>
    <t>533-540</t>
  </si>
  <si>
    <t xml:space="preserve">Rodica Ojog-Brasoveanu- We have our own Agatha Christie! </t>
  </si>
  <si>
    <t>Roxana Grunwald</t>
  </si>
  <si>
    <t>Communication, Context and Interdisciplinarity, Targu Mures, 23-24 Octombrie 2014</t>
  </si>
  <si>
    <t>2069-3389</t>
  </si>
  <si>
    <t>265-273</t>
  </si>
  <si>
    <t>http://www.upm.ro/cci3/?pag=CCI-03/vol03-Lit</t>
  </si>
  <si>
    <t>http://www.upm.ro/cci3/</t>
  </si>
  <si>
    <t>Mihailescu Clementina Alexandra</t>
  </si>
  <si>
    <t>Conferinta Lumen, Iasi 10-12 aprilie 2014 From Theory to Inquiry in Social Sciences, vol 149, Procedia Social Behaviour Science,  http://edituralumen.ro/2015/01/volumul-149-conferinta-lumen-2014-from-theory-to-inquiry-in-social-sciences-indexat-in-thomson-reuters/ WOS: 000346372600102</t>
  </si>
  <si>
    <t>10.1016/j.sbspro.2014.08.213</t>
  </si>
  <si>
    <t>http://www.sciencedirect.com/science/article/pii/S187704281404926X</t>
  </si>
  <si>
    <t>Logos, Pathos and Ethos in Ackroyd's Plato's Papers via an Interdisciplinary Psycho-Philosophical Approach</t>
  </si>
  <si>
    <t>Reinventing Culture in the Information Society. A Sustainable Approach</t>
  </si>
  <si>
    <t>Burdusel Eva-Nicoleta</t>
  </si>
  <si>
    <t>FLIA 2</t>
  </si>
  <si>
    <t>revista transilvania</t>
  </si>
  <si>
    <t xml:space="preserve">nr. 2 </t>
  </si>
  <si>
    <t>84-88</t>
  </si>
  <si>
    <t xml:space="preserve">file:///C:/Users/confucius/Downloads/revista%20transilvania%202%202014.pdf </t>
  </si>
  <si>
    <t>Intercultural Communication - Vector of Reconciling Differences Case Study - Confucius Institute Bet Practice in Understanding Cultural Diversity</t>
  </si>
  <si>
    <t xml:space="preserve">Acta Universitatis Lucian Blaga seria Jurisprudentia </t>
  </si>
  <si>
    <t>nr 1</t>
  </si>
  <si>
    <t>247-254</t>
  </si>
  <si>
    <t>Hein Ceeol Ebsco ACTA HEIN
https://home.heinonline.org/content/list-of-libraries/?c=1&amp;t=2886
ACTA 1/2014 CEEOL
http://www.ceeol.com/aspx/issuedetails.aspx?issueID=ec1ebc6c-d7d2-4d46-a6dd-ab671f6833d9&amp;tabID=0
ACTA 2/2014   CEEOL
http://www.ceeol.com/aspx/issuedetails.aspx?issueid=11d1c282-f02d-401e-b41e-2507f798db00
ACTA EBSCO
http://www.ebscohost.com/titleLists/lgs-coverage.pdf</t>
  </si>
  <si>
    <t>Managing Academic Internationalization. A Culture-Based Approach</t>
  </si>
  <si>
    <t>Burdusel Eva-Nicoleta, Oprean Camelia</t>
  </si>
  <si>
    <t>vol 6</t>
  </si>
  <si>
    <t>online: 2247-0220 print: 2066-9380</t>
  </si>
  <si>
    <t>Cultural Paradigms of University Development. Education as a Fundamental Human Right</t>
  </si>
  <si>
    <t>“Editorial Issues of William Shakespeare’s Drama”</t>
  </si>
  <si>
    <t>Didi Ionel Cenuser</t>
  </si>
  <si>
    <t>Anuarul Institutului de Cercetari Socio-Umane</t>
  </si>
  <si>
    <t>Vol. XIX</t>
  </si>
  <si>
    <t>ISSN 1223–1088</t>
  </si>
  <si>
    <t>p.103-120</t>
  </si>
  <si>
    <t> http://www.journals.indexcopernicus.com/passport.php?action=masterlist&amp;id=6794</t>
  </si>
  <si>
    <t>“Getting Messages Across: The Integration of Professional Communication Skills into ESP Teaching”</t>
  </si>
  <si>
    <t>Cojocaru, Monica</t>
  </si>
  <si>
    <t>7(1-2)2014</t>
  </si>
  <si>
    <t>145-150</t>
  </si>
  <si>
    <t>EBSCO Communication &amp; Mass Media Complete, CEEOL, Index Copernicus, Fabula</t>
  </si>
  <si>
    <t xml:space="preserve">http://www.ebscohost.com/; http://www.ceeol.com/; http://www.journals.indexcopernicus.com/; http://www.fabula.org/; </t>
  </si>
  <si>
    <t>The Web is the Limit: Language, Culture and Moocs</t>
  </si>
  <si>
    <t>Florea Silvia, Peter J. Wells, Florea Diana</t>
  </si>
  <si>
    <t>DIVERSITÉ ET IDENTITÉ
CULTURELLE
EN EUROPE(CNCS B)</t>
  </si>
  <si>
    <t xml:space="preserve">nr 11-1 </t>
  </si>
  <si>
    <t>ISSN: 2067 - 0931</t>
  </si>
  <si>
    <t>53-67</t>
  </si>
  <si>
    <t xml:space="preserve">Copernicus, DOAJ, Ulrich’s, Scipio </t>
  </si>
  <si>
    <t>http://www.mnlr.ro/ro-dice.html</t>
  </si>
  <si>
    <t>University Rankings: The Many Sides of the Debate</t>
  </si>
  <si>
    <t>Marope, Mmantsetsa, Wells, Peter, J. and Florea, Silvia</t>
  </si>
  <si>
    <t>Management of Sustainable Development Journal MSD Journal</t>
  </si>
  <si>
    <t>Volume VI, nr 1/2014</t>
  </si>
  <si>
    <t>ISSN: 2247 – 0220</t>
  </si>
  <si>
    <t xml:space="preserve">EBSCO, Copernicus,Ulrich's </t>
  </si>
  <si>
    <t>GOVERNANCE AND ADAPTATION TO INNOVATIVE MODES OF HIGHER 
EDUCATION PROVISION</t>
  </si>
  <si>
    <t>Silvia, FLOREA and Cecile, HOAREAU MCGRATH</t>
  </si>
  <si>
    <t>DOI 10.2478/msd-2014-0005</t>
  </si>
  <si>
    <t>iulnie</t>
  </si>
  <si>
    <t>http://www.cedc.ro/pages/english/conference-and-journal/msd-journal/papers/volume-6-no-12014.php</t>
  </si>
  <si>
    <t>Finding a Way to Win: On Competition, Internationalization and MOOCs</t>
  </si>
  <si>
    <t>Silvia Florea</t>
  </si>
  <si>
    <t xml:space="preserve">Review of Applied Socio-Economic Research Pro Global Science Association </t>
  </si>
  <si>
    <t>Volum 8, Nr. 2/2014</t>
  </si>
  <si>
    <t>ISSN: 2247-6172</t>
  </si>
  <si>
    <t>70-78</t>
  </si>
  <si>
    <t>EBSCO, Index Copernicus</t>
  </si>
  <si>
    <t>http://issuu.com/rbmt/docs/reaser8/71?e=3153555/11086583</t>
  </si>
  <si>
    <t>Mathematics and Computers in Science and Engineering Series |31</t>
  </si>
  <si>
    <t>ISBN: 978-1-61804-247-7, ISSN: 2227-4588</t>
  </si>
  <si>
    <t>pp 186-190</t>
  </si>
  <si>
    <t>http://www.europment.org/library/2014/books/bypaper/MCSI/MCSI-00.pdf</t>
  </si>
  <si>
    <t>Grenzfall von Merle Kröger - (auch) ein interkultureller Grenzfall</t>
  </si>
  <si>
    <t>Galter Sunhild</t>
  </si>
  <si>
    <t>ISSN 1454-5144 / online: 2247-4633</t>
  </si>
  <si>
    <t>82-94</t>
  </si>
  <si>
    <t>Index Copernicus, EBSCO (CNCS C)</t>
  </si>
  <si>
    <t>http://reviste.ulbsibiu.ro/gb/Band35.html/http://reviste.ulbsibiu.ro/gb/GB35/Galter.pdf</t>
  </si>
  <si>
    <t>"Spaces of Negotiation: Hybrid Identity in Ethnographic Narratives of Contemporary Asian-American Immigrant Women"</t>
  </si>
  <si>
    <t>Iancu, Anca-Luminita</t>
  </si>
  <si>
    <t xml:space="preserve">East-West Cultural Passage </t>
  </si>
  <si>
    <t>1583-6401</t>
  </si>
  <si>
    <t>CEEOL, Index Copernicus, EBSCO</t>
  </si>
  <si>
    <t>Mihailescu Clementina Alexandra, Daniela Preda</t>
  </si>
  <si>
    <t xml:space="preserve">CNCSB </t>
  </si>
  <si>
    <t>http://www.revistatransilvania.ro/nou/ro/anul-editorial-2014/doc_details/76-revista-transilvania-22014.html</t>
  </si>
  <si>
    <t>Journal of Romanian Literary Studies</t>
  </si>
  <si>
    <t>issn 2248-3004</t>
  </si>
  <si>
    <t>OCTOMBRIE</t>
  </si>
  <si>
    <t>95-98</t>
  </si>
  <si>
    <t>http://www.upm.ro/jrls/?pag=JRLS-05/vol05-Rls</t>
  </si>
  <si>
    <t xml:space="preserve">Poezia lui Mimi Khalvati abordata din perspectiva constructelor personale kelliene </t>
  </si>
  <si>
    <t xml:space="preserve">Anuarul Institutului de Cercetari Socio-Umane Sibiu </t>
  </si>
  <si>
    <t>ISSN 1223-1088</t>
  </si>
  <si>
    <t>86-95</t>
  </si>
  <si>
    <t>CNCSC</t>
  </si>
  <si>
    <t>Some Considerations on Foreign Language Learning As a Means of Self Development</t>
  </si>
  <si>
    <t>Gabriela Nistor</t>
  </si>
  <si>
    <t>East-West Cultural Passage</t>
  </si>
  <si>
    <t>1583-6401 (tiparit) 2067-5712 (electronic)</t>
  </si>
  <si>
    <t>CEEOL, Index Copernicus, EBSCO (CNCS C)</t>
  </si>
  <si>
    <t>https://magazines.ulbsibiu.ro/ewcp/index.htp</t>
  </si>
  <si>
    <t>Maria Sass</t>
  </si>
  <si>
    <t>http://www.revistatransilvania.ro/nou</t>
  </si>
  <si>
    <t>http://www.elsevier.com/online-tools/scopus/content-overview</t>
  </si>
  <si>
    <t>Stefan Sienerth/Maria Sass</t>
  </si>
  <si>
    <t>Sass Maria</t>
  </si>
  <si>
    <t>Germanistische Beitraege</t>
  </si>
  <si>
    <t>http://reviste.ulbsibiu.ro/gb</t>
  </si>
  <si>
    <t>42-63</t>
  </si>
  <si>
    <t>https://dbh.nsd.uib.no/publiseringskanaler/erihplus/periodical/info?id=484089</t>
  </si>
  <si>
    <t>Zum Stilwert von Phraseologismen</t>
  </si>
  <si>
    <t>Sava Doris</t>
  </si>
  <si>
    <t xml:space="preserve">Germanistische Beiträge </t>
  </si>
  <si>
    <t xml:space="preserve">1454-5144 </t>
  </si>
  <si>
    <t>251-270</t>
  </si>
  <si>
    <t>http://reviste.ulbsibiu.ro/gb/</t>
  </si>
  <si>
    <t>Stefanescu Sorin</t>
  </si>
  <si>
    <t>23-33</t>
  </si>
  <si>
    <t>http://magazines.ulbsibiu.ro/ewcp/index.htm</t>
  </si>
  <si>
    <t>New Media, New Language</t>
  </si>
  <si>
    <t>Ioan-Sorin Ungurean</t>
  </si>
  <si>
    <t>RIELMA/IRSAML</t>
  </si>
  <si>
    <t xml:space="preserve">ISSN 1844-5586 ISSN 2247-9643  </t>
  </si>
  <si>
    <t>104-111</t>
  </si>
  <si>
    <t>FABULA, AUF, Union Latine</t>
  </si>
  <si>
    <t>http://lett.ubbcluj.ro/rielma/Files/International%20Indexing.pdf</t>
  </si>
  <si>
    <t>Sign Typologies</t>
  </si>
  <si>
    <t>EAST-WEST CULTURAL PASSAGE</t>
  </si>
  <si>
    <t>ISSN 1583-6401</t>
  </si>
  <si>
    <t>59-75</t>
  </si>
  <si>
    <t>http://reviste.ulbsibiu.ro/ewcp/archive.htm</t>
  </si>
  <si>
    <t>Interkulturalität un geistige Integration.Aspekte deutsch-rumänischen Kulturaustausches in der Essayistik Joachim Wittstocks</t>
  </si>
  <si>
    <t>Un discurs festiv si consecintele acestuia. Traducătoarea Hermine Pilder-Klein în vizorul securităţii</t>
  </si>
  <si>
    <t>Die Fiktion des Faktischen. Geschichte als Literatur, exemplarisch dargestellt am Werk des rumäniendeutschen Autors René Fülöp Müller</t>
  </si>
  <si>
    <t>A Mode of Self-Portrayal in Leslie Saunders's Volume of Poems Entitled "No Doves"</t>
  </si>
  <si>
    <t>A Socio-Psycological Approach to Huxley's "Brave New World" via Lacan</t>
  </si>
  <si>
    <r>
      <t xml:space="preserve">“Genesis Revealed in </t>
    </r>
    <r>
      <rPr>
        <i/>
        <sz val="11"/>
        <rFont val="Arial"/>
        <family val="2"/>
      </rPr>
      <t>Every Third Thought</t>
    </r>
    <r>
      <rPr>
        <sz val="11"/>
        <rFont val="Arial"/>
        <family val="2"/>
      </rPr>
      <t xml:space="preserve"> by John Barth”</t>
    </r>
  </si>
  <si>
    <t>Ana-Karina Schneider</t>
  </si>
  <si>
    <t xml:space="preserve">FLIA2 </t>
  </si>
  <si>
    <t>Contemporary Women’s Writing</t>
  </si>
  <si>
    <t>Print 1754-1476; Online 1754-1484</t>
  </si>
  <si>
    <t>http://cww.oxfordjournals.org/content/early/2013/01/04/cww.vps028.full?keytype=ref&amp;ijkey=S8eXzws6G89BJVl#abstract-1</t>
  </si>
  <si>
    <t>10.1093/cww/vps028</t>
  </si>
  <si>
    <t>206-222</t>
  </si>
  <si>
    <t>“Literary Studies in Romania Before and After 1989.”</t>
  </si>
  <si>
    <t>ALEA – Estudos Neolatinos</t>
  </si>
  <si>
    <t>1517-106X</t>
  </si>
  <si>
    <t>http://www.scielo.br/scielo.php?script=sci_arttext&amp;pid=S1517-106X2014000100005&amp;lng=en&amp;nrm=iso&amp;tlng=en</t>
  </si>
  <si>
    <t>64-79</t>
  </si>
  <si>
    <r>
      <t xml:space="preserve">“Skin as a Trope of Liminality in Anne Enright’s </t>
    </r>
    <r>
      <rPr>
        <i/>
        <sz val="11"/>
        <color indexed="8"/>
        <rFont val="Arial"/>
        <family val="2"/>
      </rPr>
      <t>The Gathering</t>
    </r>
    <r>
      <rPr>
        <sz val="11"/>
        <color indexed="8"/>
        <rFont val="Arial"/>
        <family val="2"/>
      </rPr>
      <t>.”</t>
    </r>
  </si>
  <si>
    <t>Interphraseologie und Spracherwerb. Aufgaben zum Erwerb fester Wortverbindungen</t>
  </si>
  <si>
    <t xml:space="preserve">Sava Doris </t>
  </si>
  <si>
    <t>AV Akademikerverlag</t>
  </si>
  <si>
    <t>978-3-639-72702-9</t>
  </si>
  <si>
    <t>Deutsch in Mittelosteuropa nach 1989 – 25 Jahre Germanistikstudiengänge, Deutschlehrerausbildung, DaF-Lehrwerke und DaF-Unterricht. Seria: Deutsch als Fremdsprache in der Disskusion. Vol.9, Studiengänge der Germanistik. Entwicklungen und Tendenzen</t>
  </si>
  <si>
    <t>Peter Lang Frankfurt am Main</t>
  </si>
  <si>
    <t>The 1980s: A Decade of Contemporary British Fiction. “The Romanian Context: Between Realism and Postmodernism.”</t>
  </si>
  <si>
    <t>Bloomsbury</t>
  </si>
  <si>
    <t>203-227</t>
  </si>
  <si>
    <t>Lexington</t>
  </si>
  <si>
    <t>978-1-4985-0095-1</t>
  </si>
  <si>
    <t>81-94</t>
  </si>
  <si>
    <r>
      <t xml:space="preserve">Women’s Fiction and Post-9/11 Contexts. “The Naming of Love, or Reading Anne Enright’s </t>
    </r>
    <r>
      <rPr>
        <i/>
        <sz val="11"/>
        <color indexed="8"/>
        <rFont val="Arial"/>
        <family val="2"/>
      </rPr>
      <t xml:space="preserve">The Gathering </t>
    </r>
    <r>
      <rPr>
        <sz val="11"/>
        <color indexed="8"/>
        <rFont val="Arial"/>
        <family val="2"/>
      </rPr>
      <t xml:space="preserve">against Derrida’s </t>
    </r>
    <r>
      <rPr>
        <i/>
        <sz val="11"/>
        <color indexed="8"/>
        <rFont val="Arial"/>
        <family val="2"/>
      </rPr>
      <t>The Politics of Friendship</t>
    </r>
    <r>
      <rPr>
        <sz val="11"/>
        <color indexed="8"/>
        <rFont val="Arial"/>
        <family val="2"/>
      </rPr>
      <t xml:space="preserve">.” </t>
    </r>
    <r>
      <rPr>
        <i/>
        <sz val="12"/>
        <color indexed="8"/>
        <rFont val="Times New Roman"/>
        <family val="1"/>
      </rPr>
      <t/>
    </r>
  </si>
  <si>
    <t>Truths in the Plural: A Theoretical and Comparative Study of Historiographic Metafiction</t>
  </si>
  <si>
    <t>Tomus Anca</t>
  </si>
  <si>
    <t>978-606-12-0662-9</t>
  </si>
  <si>
    <t>K&amp;M-Ziel : Schriftlicher Ausdruck - von A1 bis B2 : Brief und Freie Meinungsäuβerung.</t>
  </si>
  <si>
    <t>Boitor Kinga</t>
  </si>
  <si>
    <t>ISBN 978-606-12-0825-8</t>
  </si>
  <si>
    <t>A Practical Introduction to English Phonetics and Phonology</t>
  </si>
  <si>
    <t>Maria-Teodora Creanga</t>
  </si>
  <si>
    <t>978-973-595-757-5</t>
  </si>
  <si>
    <t>aprox. Oct-Nov.</t>
  </si>
  <si>
    <t>Kontinuitäten und Neuerungen in Textsorten- und Textallianztraditionen vom 13. bis zum 18. Jahrhundert. (Germanistische Arbeiten zur Sprachgeschichte, Band 10), Siebenbürgische deutschsprachige Casualcarmina: Betrachtungen am Beispiel der Hochzeits-gedichte aus der Frühen Neuzeit in Hermannstädter Archiven</t>
  </si>
  <si>
    <t>Dogaru Dana Janetta</t>
  </si>
  <si>
    <t xml:space="preserve">Weidler Buchverlag, Berlin </t>
  </si>
  <si>
    <t>978-3-89693-615-8</t>
  </si>
  <si>
    <t>113-137</t>
  </si>
  <si>
    <t>Körper, Kultur, Kommunikation – Corps, Culture, Communication (Tausch 18), Die Poetisierung der Brautleute in Epithalamia aus Siebenbürgen</t>
  </si>
  <si>
    <t>Ed. Peter Lang, Bern, Berlin, Bruexelles, Frankfurt am Main, New York, Oxford, Wien</t>
  </si>
  <si>
    <t>978-3-0343-1543-2</t>
  </si>
  <si>
    <t>51-63</t>
  </si>
  <si>
    <t>Contemporary Approaches to General Linguistics</t>
  </si>
  <si>
    <t>Editura Universităţii Lucian Blaga</t>
  </si>
  <si>
    <t>ISBN 978-606-12-0648-3</t>
  </si>
  <si>
    <t xml:space="preserve">English for Specific Purposes: Public Administration </t>
  </si>
  <si>
    <t>Iancu Anca-Luminita</t>
  </si>
  <si>
    <t xml:space="preserve">Editura Universitatii Lucian Blaga </t>
  </si>
  <si>
    <t>978-606-12-0895-1</t>
  </si>
  <si>
    <t xml:space="preserve">New Directions in British and American Studies </t>
  </si>
  <si>
    <t>978-606-12-0794-7</t>
  </si>
  <si>
    <t>Degrees of Awareness in Modern British and American Literature</t>
  </si>
  <si>
    <t>978-606-12-0795-4</t>
  </si>
  <si>
    <t>No Doves / Fara porumbei (coordonator traducere) Lesley Saunders</t>
  </si>
  <si>
    <t>978-606-12-0799-2</t>
  </si>
  <si>
    <t>Versuri alese / Selected Poems (coordonator traducere) Dumitru Chioaru</t>
  </si>
  <si>
    <t>978-606-12-0702-2</t>
  </si>
  <si>
    <t>978-606-8520-37-7</t>
  </si>
  <si>
    <t>978-606-12-0683-4</t>
  </si>
  <si>
    <t>The Literature of Identity in the USA:Women Novelists of the 20th Century. Lecture notes</t>
  </si>
  <si>
    <t>Beiträge germanistischer Nachwuchskräfte</t>
  </si>
  <si>
    <t>“Kultivierte Menschen haben Beruhigendes...“ Festschrift für George Guţu ,vol. I, Kindheit und Jugend in Kronstadt zu Beginn des 20. Jhs. Ein autobiographisches Typoskript von Erwin Neustädter</t>
  </si>
  <si>
    <t>ISBN 978-973-596-986-8 (vol. I ISBN 978-973-596-987-5)</t>
  </si>
  <si>
    <t>Rolul parteneriatului in educatia incluziva - "Rolul comunicarii nonverbale in relatia de parteneriat parinti-copii (clasele primare si gimnaziale)"</t>
  </si>
  <si>
    <t>Cristea Ileana</t>
  </si>
  <si>
    <t>Editura Didactica si Pedagogica R.A. Bucuresti</t>
  </si>
  <si>
    <t>16 (107-122)</t>
  </si>
  <si>
    <t>Analiza nevoilor de formare a cadrelor didactice din invatamantul romanesc in domeniile Tehnologiei informatiei si a comunicatiilor si Mentorat educational pentru persoane cu dizabilitati - “Aspecte practice ale studiului – Stadiul actual al cercetarilor privind analiza nevoilor pe domeniul MEPD”</t>
  </si>
  <si>
    <t>Editura Universitatii “Lucian Blaga” din Sibiu</t>
  </si>
  <si>
    <t>2 (85-86)</t>
  </si>
  <si>
    <t>Arhipelag XXI Press</t>
  </si>
  <si>
    <t>978-606-93-691-3-5</t>
  </si>
  <si>
    <t>852-856</t>
  </si>
  <si>
    <t>Istorie si traditie in spatiul romanesc, capitol Metafora sunetului in poezia lui Dumitru Chioaru</t>
  </si>
  <si>
    <t xml:space="preserve">Mihailescu Clementina Alexandra </t>
  </si>
  <si>
    <t>Techno-media</t>
  </si>
  <si>
    <t>978-973-7865-58-8 (set)</t>
  </si>
  <si>
    <t>399-402</t>
  </si>
  <si>
    <t>Mara Daniel/Corman Sorina (coord.) / Lucia Pavelescu</t>
  </si>
  <si>
    <t>Univ. Bucuresti/Paideia Buuresti</t>
  </si>
  <si>
    <t>978-973-956-986-8</t>
  </si>
  <si>
    <t>231-247</t>
  </si>
  <si>
    <t xml:space="preserve">Editura Universității din Bucuresti, Editura Paideia, Editura Pop Ludwigsburg </t>
  </si>
  <si>
    <t>Globalization and Intercultural Dialog. Multidisciplinary Perspectives, capitol Looking Across the Surface of Words in Nichol's Martyrology via The Game Theory and Gadamer's Hermeneutical Method</t>
  </si>
  <si>
    <t>Analiza nevoilor de formare a cadrelor didactice din învăţământul romanesc in domeniile Tehnologia informatiilor si comunicatiilor si Mentorat educational al persoanelor cu dizabilitati. Cap. Designul procesului de instructie in domeniul MEPD.</t>
  </si>
  <si>
    <t>"Kultivierte Menschen haben Beruhigendes…":"Őffnung zum Andersartigen, Annäherung an den Nachbar!"</t>
  </si>
  <si>
    <t>Eva-Nicoleta Burdușel, Ovidiu Matiu, Daniela Preda, Anca Tomuș</t>
  </si>
  <si>
    <t>LBUS Press</t>
  </si>
  <si>
    <t>ISSN: 2068-2123</t>
  </si>
  <si>
    <t>Maria Trappen,              Anca Tomuș</t>
  </si>
  <si>
    <t>ISBN: 978-606-12-0832-6</t>
  </si>
  <si>
    <t>Research and Education for a Knowledge-Based Society. Philological and Cultural Studies</t>
  </si>
  <si>
    <t>Trappen Maria, Tomuș Anca</t>
  </si>
  <si>
    <t>978-606-12-0832-6</t>
  </si>
  <si>
    <t>Cultural Encounters: The Mosaic of Urban Identities (Proceedings - Marseille, France, 17/18 October 2013) - UNEECC FORUM VOLUME 6</t>
  </si>
  <si>
    <t>Research and Education for a Knowledge-Based Society: Philological and Cultural Studies (Selected Proceedings of the Anniversary International Students' Conference "Research and Education for a Knowledge-Based Society: Sibiu, 15-17 May 2014)</t>
  </si>
  <si>
    <t>Florea Silvia, Oprean Constantin</t>
  </si>
  <si>
    <t>Florea et al., 2010
Florea, Silvia, Oprean, C., 2010. Towards an integrated project: higher education and graduate employment in romania,/Un proiect integrator: învăţământul superior şi inserţia absolvenţilor pe piaţa muncii în Romania, Journal of Management of Sustainable Development (MSD), volumul 2/2010</t>
  </si>
  <si>
    <t>Procedia Economics and Finance, Opportunities of Labour Market Integration for Young Professionals,by 
Liviu Mihail Mateescu and Ana-Maria Neagu, Volume 8, 2014, Pages 444–452
1st International Conference 'Economic Scientific Research - Theoretical, Empirical and Practical Approaches', ESPERA 2013</t>
  </si>
  <si>
    <t>http://www.sciencedirect.com/science/article/pii/S2212567114001129</t>
  </si>
  <si>
    <t xml:space="preserve">GENC, I., COPOGLU, M.. Employment Enhancing Integrative Graduate Education Model. International Journal of Advanced Multidisciplinary Research and Review, North America, 2, may. 2014. </t>
  </si>
  <si>
    <t>&lt;http://www.ijamrr.com/ojs-2.3.8/index.php/ijamrr/article/view/5%202014S&gt;</t>
  </si>
  <si>
    <t>Entweder/Oder. Interpretationsansätze und literaturkritische Überlegungen zu Martin Walsers Novelle Ein fliehendes Pferd.Transilvania nr. 4 / 5, Sibiu, p. 85 – 89 / 2007. ISSN: 0255– 0539</t>
  </si>
  <si>
    <t>http://scholar.google.ro/scholar?start=60&amp;q=Sass+Maria&amp;hl=ro&amp;as_sdt=0,5&amp;as_ylo=2014</t>
  </si>
  <si>
    <t>Interphraseologie und Spracherwerb. Aufgaben zum Erwerb fester Wortverbindungen, AV Akademikerverlag 2014</t>
  </si>
  <si>
    <t>https://portal.dnb.de/opac.htm</t>
  </si>
  <si>
    <t>Hoch soll er leben! Routineformeln als Forschungsaufgabe der phraseologischen Kontrastivik, Germanistische Beiträge 27, S. 197-210, 2010.</t>
  </si>
  <si>
    <t>Ruusila, A. (2014): Pragmatische Phraseologismen und ihre lexikografische Darstellung: Am Beispiel eines mehrsprachigen elektronischen Spezialwörterbuches für Übersetzer. Doktorsavhandling, University of Helsinki, Faculty of Arts, Department of Modern Languages, ISBN 978-951-51-0404-5  (https://helda.helsinki.fi/bitstream/handle/10138/136427/pragmati.pdf?sequence=1)</t>
  </si>
  <si>
    <t>Anca Tomuș</t>
  </si>
  <si>
    <t>Zbang - A Musical Abba Fantasy, Sibiu 2014 (premiera: 13 iunie)</t>
  </si>
  <si>
    <t>Departamentul de Arta Teatrala, CAVAS, FITS</t>
  </si>
  <si>
    <t>http://www.sibfest.ro/2014/evenimente/zbang-a-musical-abba-fantasy</t>
  </si>
  <si>
    <t>Festivalul International de Teatru de la Sibiu, editia a XXI-a, 6-15 iunie 2014</t>
  </si>
  <si>
    <t>TNRS-ULBS</t>
  </si>
  <si>
    <t>www.sibfest.ro</t>
  </si>
  <si>
    <t>Teatralny Kufar International Student Theatre Festival, ediția a XI-a, Minsk, 21-27 septembrie 2014</t>
  </si>
  <si>
    <t>Belarusian State University, Minsk</t>
  </si>
  <si>
    <t>http://www.theatre-fest.bsu.by/eng/kufar.html</t>
  </si>
  <si>
    <t xml:space="preserve">EBSCO, Google Scholar, Index Copernicus, etc </t>
  </si>
  <si>
    <t>American, British and Canadian Studies Journal</t>
  </si>
  <si>
    <t>http://abcjournal.ulbsibiu.ro</t>
  </si>
  <si>
    <t>MLA International Bibliography</t>
  </si>
  <si>
    <t>Florea Silvia</t>
  </si>
  <si>
    <t>Management of Sustainable Development Journal</t>
  </si>
  <si>
    <t>EBSCO şi Copernicus</t>
  </si>
  <si>
    <t>Associate editor</t>
  </si>
  <si>
    <t>28,57</t>
  </si>
  <si>
    <t>http://www.netjournals.org/aer_editors.html</t>
  </si>
  <si>
    <t xml:space="preserve">DRJI, IFRA Nigeria – SSH </t>
  </si>
  <si>
    <t xml:space="preserve">American, British, and Canadian Studies </t>
  </si>
  <si>
    <t>abcjournal.ulbsibiu.ro</t>
  </si>
  <si>
    <t>CEEOL, Index Copernicus, EBSCO/ CNCS B</t>
  </si>
  <si>
    <t xml:space="preserve">membru in Editorial Board </t>
  </si>
  <si>
    <t>magazines.ulbsibiu.ro/ewcp/editorial board.htm</t>
  </si>
  <si>
    <t>CEEOL, Index Copernicus, EBSCO/ CNCS C</t>
  </si>
  <si>
    <t>Ovidiu Matiu</t>
  </si>
  <si>
    <t>American, British and Canadian Studies</t>
  </si>
  <si>
    <t>http://abcjournal.ulbsibiu.ro/</t>
  </si>
  <si>
    <t>MLA, CEEOL, Intute, Copernicus etc.</t>
  </si>
  <si>
    <t>Editor Asociat</t>
  </si>
  <si>
    <t xml:space="preserve"> </t>
  </si>
  <si>
    <t>CEEOL, Copernicus</t>
  </si>
  <si>
    <t>Mitrea Alexandra</t>
  </si>
  <si>
    <t>http://abcjournal.ulbsibiu.ro/index.html</t>
  </si>
  <si>
    <t>Ulrich's, Intute, CEEOL, EBSCO</t>
  </si>
  <si>
    <t>managing editor</t>
  </si>
  <si>
    <t>East-West Cutlural Passage</t>
  </si>
  <si>
    <t>http://reviste.ulbsibiu.ro/ewcp/</t>
  </si>
  <si>
    <t>editor-in-chief</t>
  </si>
  <si>
    <t>ERIH-PLUS / EBSCO/ COPERNICUs</t>
  </si>
  <si>
    <t>de Gruyter, EBSCO, CEEOL</t>
  </si>
  <si>
    <t>MS &amp; Review Editor</t>
  </si>
  <si>
    <t>MS Editor</t>
  </si>
  <si>
    <t>Stroia Marius-Daniel</t>
  </si>
  <si>
    <t xml:space="preserve"> Index Copernicus / Ebsco</t>
  </si>
  <si>
    <t>Editor asociat: responsabil editia online</t>
  </si>
  <si>
    <t>5th International Conference on Information Science and Information Literacy</t>
  </si>
  <si>
    <t>an 2014</t>
  </si>
  <si>
    <t>1-3 aprilie</t>
  </si>
  <si>
    <t>http://bcu.ulbsibiu.ro/conference2014/index.html</t>
  </si>
  <si>
    <t xml:space="preserve">8th Interdisciplinary Conference of UNEECC: Culture and Growth - Magical Companions or Mutually Exclusive Counterparts </t>
  </si>
  <si>
    <t>23-24 oct</t>
  </si>
  <si>
    <t>http://www.uneecc.org/htmls/welcome_page.html</t>
  </si>
  <si>
    <t>Reformele privind consolidarea statului de drept in tarile europene</t>
  </si>
  <si>
    <t>5-6 iunie</t>
  </si>
  <si>
    <t xml:space="preserve">http://conferences.ulbsibiu.ro/rcsd/ http://drept.ulbsibiu.ro/index.php/conferinte-gazduite/rcsd/  </t>
  </si>
  <si>
    <t>Cenuser Didi-Ionel</t>
  </si>
  <si>
    <t>Language and Literature: European Landmarks of Identity</t>
  </si>
  <si>
    <t>http://www.upit.ro/index.php?page=language-and-literature-european-landmarks-of-identity</t>
  </si>
  <si>
    <t>Anuarul Institutului de Cercetari Socio-Umane Sibiu, vol. XVIII</t>
  </si>
  <si>
    <t>Membru în colectivul redacţional</t>
  </si>
  <si>
    <t>ECKM 2014, 15th European Conference on Knowledge Management, The Santarém School of Management and Technology - Polytechnic Institute of Santarém, Portugal, 4-5 September 2014</t>
  </si>
  <si>
    <t>September</t>
  </si>
  <si>
    <t>http://academic-conferences.org/eckm/eckm2014/eckm14-committee.htm</t>
  </si>
  <si>
    <t>11th International Conference on Intellectual Capital, Knowledge Management &amp; Organisational Learning – ICICKM 2014 being held at The University of Sydney Business School, The University of Sydney, Australia on 6-7 November 2014</t>
  </si>
  <si>
    <t>November</t>
  </si>
  <si>
    <t>http://academic-conferences.org/icickm/icickm2014/icickm14-committee.htm</t>
  </si>
  <si>
    <t>10th European Conference on Management Leadership and Governance ECMLG - 2014 being held at VERN' University of Applied Sciences, Zagreb, Republic of Croatia on the 13-14 November 2014.</t>
  </si>
  <si>
    <t>http://academic-conferences.org/ecmlg/ecmlg2014/ecmlg14-committee.htm</t>
  </si>
  <si>
    <t xml:space="preserve">ECSM 2014-European Conference on Social Media ECSM 2014
10-11 July 2014, Brighton, United Kingdom
</t>
  </si>
  <si>
    <t>July</t>
  </si>
  <si>
    <t>http://academic-conferences.org/ecsm/ecsm2014/ecsm14-committee.htm</t>
  </si>
  <si>
    <t>FLOREA Silvia</t>
  </si>
  <si>
    <t>http://reviste.ulbsibiu.ro/studiasecuritatis/?page_id=72</t>
  </si>
  <si>
    <t>DIVERSITÉ ET IDENTITÉ CULTURELLE EN EUROPE</t>
  </si>
  <si>
    <t>http://www.mlr.ro/ro-dice.html</t>
  </si>
  <si>
    <t>Index Copernicus, DOAJ, Ulrich’s, Scipio</t>
  </si>
  <si>
    <t>http://www.mnlr.ro/ro-dice-editorial_board.html</t>
  </si>
  <si>
    <t>KBO 2014- THE 20TH INTERNATIONAL SCIENTIFIC CONFERENCE KNOWLEDGE-BASED ORGANIZATION 12-14.06.2014</t>
  </si>
  <si>
    <t>http://true1.armyacademy.ro/commitee1.html</t>
  </si>
  <si>
    <t>Germanistische Beiträge (Index Copernicus, EBSCO/ CNCS C)</t>
  </si>
  <si>
    <t>Miclea Rodica-Ofelia</t>
  </si>
  <si>
    <t>http://litere.ulbsibiu.ro/dep.saag/germanistica/Prog2014.pdf</t>
  </si>
  <si>
    <t>membru in colectivul sttintific de redactie</t>
  </si>
  <si>
    <t xml:space="preserve">Sass Maria </t>
  </si>
  <si>
    <t xml:space="preserve">http://www.revistatransilvania.ro/nou </t>
  </si>
  <si>
    <t>peer review</t>
  </si>
  <si>
    <t xml:space="preserve">http://www.stutz-verlag.de/index.php?action=detail&amp;id=173&amp;rubrik_id=15  </t>
  </si>
  <si>
    <t>1454-5144 ISSN (online) 2247-4633</t>
  </si>
  <si>
    <t>membră în colectivul redacţional</t>
  </si>
  <si>
    <t xml:space="preserve">East/ West Cultural Passage: Changing Places </t>
  </si>
  <si>
    <t>http://conferences.ulbsibiu.ro/eastwest/index.htm</t>
  </si>
  <si>
    <t>Kronstädter Beiträge der Germanistik</t>
  </si>
  <si>
    <t>Conferința Națională de Dreptul Muncii, Propuneri de lege ferenda privind perfecționarea legislației muncii din România, Facultatea de Drept , Universitatea ”Lucian Blaga” din Sibiu</t>
  </si>
  <si>
    <t>Anniversary International Students' Conference: Research and Education for a Knowledge-Based Society</t>
  </si>
  <si>
    <t>East-West Cultural Passage: Changing Places, 2014</t>
  </si>
  <si>
    <t>Das Bild des Anderen in Sprache, Literatur und Gesellschaft</t>
  </si>
  <si>
    <t>http://www.dri.gov.ro/de/imaginea-celuilalt-in-limba-literatura-si-societate-das-bild-des-anderen-in-sprache-literatur-und-gesellschaft/</t>
  </si>
  <si>
    <t>http://www.ulbsibiu.ro/ro/evenimente/events.php?news_id=2280  http://drept.ulbsibiu.ro/index.php/conferinte-gazduite/dreptul-si-diversitatea-culturala/</t>
  </si>
  <si>
    <t>21-22 nov.</t>
  </si>
  <si>
    <t>The 7th International Conference on Knowledge Science, Engineering and Management</t>
  </si>
  <si>
    <t>http://conferences.ulbsibiu.ro/ksem2014/organizingcommittee.html</t>
  </si>
  <si>
    <t>16-18 oct</t>
  </si>
  <si>
    <t>Intercultural Exchanges in the Age of Globalization</t>
  </si>
  <si>
    <t>http://litere.ulbsibiu.ro/exchanges/</t>
  </si>
  <si>
    <t>Capatana Nora</t>
  </si>
  <si>
    <t>Das Bild des Anderen in Sprache, Literatur und Gesellschaft; Sibiu; http://litere.ulbsibiu.ro/dep.saag/germanistica/Prog2014.pdf</t>
  </si>
  <si>
    <t xml:space="preserve">http://litere.ulbsibiu.ro/cat.germanistica/?page-id=49 </t>
  </si>
  <si>
    <t>East-West Cultural Passage Conference</t>
  </si>
  <si>
    <t>http://conferences.ulbsibiu.ro/eastwest/</t>
  </si>
  <si>
    <t>Ioana Constantin</t>
  </si>
  <si>
    <t>Das Bild des Anderen in Sprache, Literatur und Gesellschaft [Imaginea celuilalt reprezentată în limbaj, literatură şi societate]</t>
  </si>
  <si>
    <t xml:space="preserve">Intercultural Exchanges in the Age of Globalization </t>
  </si>
  <si>
    <t xml:space="preserve"> http://litere.ulbsibiu.ro/exchanges</t>
  </si>
  <si>
    <t>http://litere.ulbsibiu.ro/cat.germanistica/?page_id=96</t>
  </si>
  <si>
    <t>Iancu-Anca-Luminita</t>
  </si>
  <si>
    <t>Changing Places</t>
  </si>
  <si>
    <t>Interkulturalität und Mehrsprachigkeit im siebenbürgischen Karpatenbogen</t>
  </si>
  <si>
    <t>http://litere.ulbsibiu.ro/cat.germanistica/S2.pdf</t>
  </si>
  <si>
    <t>East-West Cutlural Passage: Changing Places</t>
  </si>
  <si>
    <t>Popa Carmen</t>
  </si>
  <si>
    <t>Sommeralademie Siebenbuergen</t>
  </si>
  <si>
    <t>http://conferences.ulbsibiu.ro/somsieben/</t>
  </si>
  <si>
    <t>Sommerschule Interkulturalitaet</t>
  </si>
  <si>
    <t>Simpozion ştiinţific internaţional „Das Bild des Anderen in Sprache, Literatur und Gesellschaft”.</t>
  </si>
  <si>
    <t>membru comitet organizare</t>
  </si>
  <si>
    <t>East/ West Cultural Passage: Changing Places</t>
  </si>
  <si>
    <t>Stroia Marius Daniel</t>
  </si>
  <si>
    <t>Sommerakademie Siebenbuergen</t>
  </si>
  <si>
    <t>Sommerschule: Interkulturalitaet</t>
  </si>
  <si>
    <t>Trappen, Maria</t>
  </si>
  <si>
    <t>Philological and Cultural Studies</t>
  </si>
  <si>
    <t>http://litere.ulbsibiu.ro/index.php/component/content/article/5-evenimente/98-international-students-conference</t>
  </si>
  <si>
    <t>Organizator principal la Facultatea de Litere și Arte</t>
  </si>
  <si>
    <r>
      <t>Das Bild des Anderen in Sprache, Literatur und Gesellschaft (Imaginea celuilalt în limb</t>
    </r>
    <r>
      <rPr>
        <sz val="11"/>
        <rFont val="Arial"/>
        <family val="2"/>
      </rPr>
      <t>ă</t>
    </r>
    <r>
      <rPr>
        <sz val="11"/>
        <rFont val="Arial Narrow"/>
        <family val="2"/>
      </rPr>
      <t>,  literatur</t>
    </r>
    <r>
      <rPr>
        <sz val="11"/>
        <rFont val="Arial"/>
        <family val="2"/>
      </rPr>
      <t>ă</t>
    </r>
    <r>
      <rPr>
        <sz val="11"/>
        <rFont val="Arial Narrow"/>
        <family val="2"/>
      </rPr>
      <t xml:space="preserve"> </t>
    </r>
    <r>
      <rPr>
        <sz val="11"/>
        <rFont val="Arial"/>
        <family val="2"/>
      </rPr>
      <t>ș</t>
    </r>
    <r>
      <rPr>
        <sz val="11"/>
        <rFont val="Arial Narrow"/>
        <family val="2"/>
      </rPr>
      <t xml:space="preserve">i societate)
</t>
    </r>
  </si>
  <si>
    <t>Interkulturalität und Mehrsprachigkeit im siebenbürgischen Karpatenbogen (Interculturalitate și plurilingvism în spațiul intracarpatic transilvănean)</t>
  </si>
  <si>
    <t>Cultures in Transit Student Symposium</t>
  </si>
  <si>
    <t>http://litere.ulbsibiu.ro/cultures-in-transit/homepage.html</t>
  </si>
  <si>
    <t>organizator principal (impreuna cu Ana-Karina Schneider)</t>
  </si>
  <si>
    <t>Simpozion national - Institutul Confucius; Sarbatoarea Primaverii</t>
  </si>
  <si>
    <t>http://www.ulbsibiu.ro/ro/evenimente/events.php?news_id=2092</t>
  </si>
  <si>
    <t>ULBS 45 de ani de continuitate in invatamantul superior romanesc</t>
  </si>
  <si>
    <t>www.ulbsibiu.ro</t>
  </si>
  <si>
    <t>12-17 mai</t>
  </si>
  <si>
    <t>An Introduction to Compuiter-Assisted Translation Tools: Trados</t>
  </si>
  <si>
    <t>Continental Newsletter iulie 2014</t>
  </si>
  <si>
    <t xml:space="preserve">30 mai </t>
  </si>
  <si>
    <t>Simposion Romano-Chinez</t>
  </si>
  <si>
    <t>http://www.ulbsibiu.ro/ro/stiri/news.php?news_id=2225</t>
  </si>
  <si>
    <t>http://litere.ulbsibiu.ro/dep.saag/germanistica/pt2014.pdf</t>
  </si>
  <si>
    <t>Matiu Ovidiu</t>
  </si>
  <si>
    <t>Text și Discurs Religios</t>
  </si>
  <si>
    <t>http://www.cntdr.ro/</t>
  </si>
  <si>
    <t xml:space="preserve">Mitrea Alexandra </t>
  </si>
  <si>
    <t>Cultures in transit</t>
  </si>
  <si>
    <t>Wissenschaftliche Tagung der Nachwuchsgermanisten</t>
  </si>
  <si>
    <t>http://litere.ulbsibiu.ro/cat.germanistica/?page-id=49</t>
  </si>
  <si>
    <t>co-organizator principal, alaturi de Anca Tomus</t>
  </si>
  <si>
    <t>Popa Lacramioara</t>
  </si>
  <si>
    <t>Das Bild des Anderen in der Sprache, Literatur und Gesellschaft</t>
  </si>
  <si>
    <t>litere.ulbsibiu.ro/dep.saag/germanistica/Prog2014.pdf</t>
  </si>
  <si>
    <t>Wissenschaftliche Tagung der Nachwuchsgermanisten (Simpozion științific al tinerilor cercetători din domeniul germanisticii)</t>
  </si>
  <si>
    <r>
      <t xml:space="preserve">THE CULTURES IN TRANSIT STUDENT SYMPOSIUM: </t>
    </r>
    <r>
      <rPr>
        <i/>
        <sz val="11"/>
        <color indexed="8"/>
        <rFont val="Arial"/>
        <family val="2"/>
      </rPr>
      <t>Changing Places</t>
    </r>
  </si>
  <si>
    <t>GAIHE-Governance and Adaptation to Innovative Modes of Higher Education Provision : 539628-LLP-1-2013-1-NL-ERASMUS-EIGF</t>
  </si>
  <si>
    <t>01.10.2013</t>
  </si>
  <si>
    <t>31.03.2016</t>
  </si>
  <si>
    <t>REALinSTEPHE 648727 (internal reference number: SEP-210172583)</t>
  </si>
  <si>
    <t>ERC-2014-CoG</t>
  </si>
  <si>
    <t>Phraseologie im Kontrast. Fremdes und Vertrautes</t>
  </si>
  <si>
    <t>Buletinul ştiinţific al Centrului Universitar Nord din Baia Mare, Fascicula Filologie</t>
  </si>
  <si>
    <t>http://bslr.ubm.ro/arhiva.php</t>
  </si>
  <si>
    <t>XXIII</t>
  </si>
  <si>
    <t>115-123</t>
  </si>
  <si>
    <t>1583-1264</t>
  </si>
  <si>
    <t>"Shakespeare, from Page to Stage: Performability as Guiding Principle in the Translation of Dramatic Texts"</t>
  </si>
  <si>
    <t>East-West Cultural Passage: Changing Places. Sibiu, 29-31 mai 2014, http://conferences.ulbsibiu.ro/eastwest/index.htm</t>
  </si>
  <si>
    <t>"The Impact of Gentrification on Multicultural/Multi-ethnic Communities: Recent Theoretical Debates and Fictional Representations"</t>
  </si>
  <si>
    <t>Eighth Interdisciplinary Conference of the University Network of the European Capitals of Culture: Culture and Growth – Magical Companions or Mutually Exclusive Counterparts? (23-24 octombrie 2014, Umeå, Suedia)</t>
  </si>
  <si>
    <t xml:space="preserve">From Culture Shock to Cultural Diplomacy - Soft Power in International Relations </t>
  </si>
  <si>
    <t>10-11 aprilie</t>
  </si>
  <si>
    <t>ISSN 2285-8415 ISSN L  2285-8318</t>
  </si>
  <si>
    <t>218-223</t>
  </si>
  <si>
    <t xml:space="preserve">Changing Places on the Literary Map </t>
  </si>
  <si>
    <t>29-31 mai</t>
  </si>
  <si>
    <t>Retorica Disursului Omiletic. Puterea cuvantului</t>
  </si>
  <si>
    <t xml:space="preserve">Conferinta nationala "Text si Discurs Religios" http://www.cntdr.ro/editia2014/program </t>
  </si>
  <si>
    <t xml:space="preserve">7-8 nov. </t>
  </si>
  <si>
    <t xml:space="preserve">Interdisciplinary Perspectives to Cultural Diplomacy </t>
  </si>
  <si>
    <t>University and Community: Collaboration for Cultural Sustainability and Economic Growth</t>
  </si>
  <si>
    <t>UNeECC International Conference, Umea - Suedia http://www.uneecc.org/htmls/eighth_interdisciplinary_conference.html</t>
  </si>
  <si>
    <t>22-23 oct</t>
  </si>
  <si>
    <t>A Cultural Approach to the Role of Public Intellectual</t>
  </si>
  <si>
    <t xml:space="preserve">Intercultural Exchanges in the Age of Globalization http://litere.ulbsibiu.ro/exchanges/ </t>
  </si>
  <si>
    <t>151-16 mai</t>
  </si>
  <si>
    <t>"Beifällig nickt dazu Gevatter Tod..." Robert Gernhardts Gedichte von Krankheit und Endlichkeit</t>
  </si>
  <si>
    <t>"Einmal von Eros bis Thanatos, bitte!" Auf Spurensuche in der deutschen Kultur, Literatur und Sprache. Brasov . http://www.ggr.ro/Tagung_Bv_2014_Programm.pdf</t>
  </si>
  <si>
    <t>Das Bild der anderen in Sprichwörtern und Redewendungen</t>
  </si>
  <si>
    <t>Das Bild des Anderen in Sprache, Literatur und Gesellschaft. Sibiu. http://litere.ulbsibiu.ro/dep.saag/germanistica/Prog2014.pdf</t>
  </si>
  <si>
    <t>Schuster Dutz auf Rumänisch. Bemerkungen zur Übersetzung literarischer Komik</t>
  </si>
  <si>
    <t>Sesiunea anuală de comunicări științifice a Institutului de cercetări Socio-umane Sibiu. "Științele socio-umane la începutul mileniului III", Ediția a VII-a</t>
  </si>
  <si>
    <t>“Despre scriere si oralitate</t>
  </si>
  <si>
    <t>Sesiunea anuala de comunicari stiintifice “Stiintele socio-umane la inceputul mileniului III, editia a VII-a, organizator: Academia Romana, Institutul de Cercetari Socio-Umane Sibiu</t>
  </si>
  <si>
    <t>“Interpretarea textului sacru intre traditia hermeneutica si innoire critica”</t>
  </si>
  <si>
    <t xml:space="preserve">Conferinta nationala “Text si discurs religios”, editia a VII-a, gorganizator: Universitatea “Lucian Blaga”, Sibiu, </t>
  </si>
  <si>
    <t>Faulkner’s European Wander(lust)jahr</t>
  </si>
  <si>
    <t>Conferinta Internationala “East-West Cultural Passage: Changing Places”, organizator: Facultatea de Litere si Arte, Univ. “Lucian Blaga”, Sibiu, Romania</t>
  </si>
  <si>
    <t>“Debunking the Global Warming Metanarrative: An Ecocritical Reading of Ian Mcewan’s Solar”</t>
  </si>
  <si>
    <t>Globalization and intercultural dialogue: multidisciplinary perspectives vol. I/2014, Conferința internațională "Globalization, Intercultural Dialogue and National Identity GIDNI 1", Tîrgu-Mureş, 29-30 mai 2014</t>
  </si>
  <si>
    <t>346-352</t>
  </si>
  <si>
    <t xml:space="preserve">Elemente der gesprochenen Sprache in mittelhochdeutschen
Gerichtsprotokollen und deren Übersetzung ins Rumänische
</t>
  </si>
  <si>
    <t>Ioana Constantin/Carmen Popa</t>
  </si>
  <si>
    <t>Translationstheoretische Betrachtungen zu neuhochdeutschen Kanzleitexten aus den Beständen des Hermannstädter Archivs</t>
  </si>
  <si>
    <t>Sesiunea anuală de comunicări științifice. Științele socio-umane la începutul mileniului III, Ediția a VII-a</t>
  </si>
  <si>
    <t>Die Liebe zur Zeit der Einquartierung. Detail aus dem Sittengemälde der zeit anhand eines Gerichtsprotokolls aus den Beständen des Hermannstädter Judikats</t>
  </si>
  <si>
    <t>XVII. Internationale Tagung Kronstädter Germanistik. Auf Spurensuche in der deutschen Kultur, Literatur und Sprache</t>
  </si>
  <si>
    <t>Alte und neue Fachwörter in siebenbürgischen Zunftordnungen [Cuvinte ale limbajului de specialitate vechi şi noi în statutel ale breslelor transilvănene]</t>
  </si>
  <si>
    <t>Dana Janetta Dogaru</t>
  </si>
  <si>
    <t>Sesiunea anuală de comunicări ştiinţifice a Institutului de Cercetări Socio-Umane Sibiu al Academiei Române „Ştiinţele socio-umane al începutul mileniului III“</t>
  </si>
  <si>
    <t>Kommunikationsmuster in siebenbürgischen Gerichtsprtotokollen aus dem 17. Jahrhundert [Modele de comunicare în protocoale de judecată transilvănene din sec. al 17-lea]</t>
  </si>
  <si>
    <t>Conferinţa „Das Bild des Anderen in Sprache, Literatur und Gesellschaft“ [Imaginea celuilalt reprezentată în limbaj, literatură şi societate], Universitatea "Lucian Blaga" din Sibiu, http://litere.ulbsibiu.ro/dep.saag/germanistica/Prog2014.pdf</t>
  </si>
  <si>
    <t>NOTES ON RECENT DEVELOPMENTS OF LINGUISTIC PROTOTYPES IN COGNITIVE LINGUISTICS</t>
  </si>
  <si>
    <t>The Proceedings of the International Conference Globalization, Intercultural Dialogue and National IdentityGlobalization and intercultural dialogue : multidisciplinary perspectives / ed.: Iulian Boldea - Tîrgu-Mureş : Arhipelag XXI, 2014 ISBN 978-606-93691-3-5
(C) Arhipelag XXI Press, 2014 http://www.upm.ro/gidni/?pag=GIDNI-01/vol01-Lds</t>
  </si>
  <si>
    <t>Sentence-Initial Information Structure in English and Romanian: a Pragmatic Approach</t>
  </si>
  <si>
    <t>The International Scientific
Conference
LITERATURE, DISCOURSE AND MULTICULTURAL DIALOGUE
2nd EDITION
4-5 DECEMBER 2014
TÎRGU MUREŞ
ROMANIA   http://www.upm.ro/evenimente/</t>
  </si>
  <si>
    <t>129-135</t>
  </si>
  <si>
    <t>Governance and Adaptation to Innovative Modes of Higher Education Provision</t>
  </si>
  <si>
    <t>Silvia Florea and Cecile Hoareau McGrath</t>
  </si>
  <si>
    <t xml:space="preserve">Mathematics and Computers in Science and Industry,2014 International Conference on Applied Mathematics, Computational Science &amp; Engineering (AMCSE 2014), Varna (Bulgaria), September 13-15 2014 </t>
  </si>
  <si>
    <t>186-190</t>
  </si>
  <si>
    <t>Die rumäniendeutsche literarische Sprache als Spiegel des gegebenen geographischen Raums</t>
  </si>
  <si>
    <t>Changing Places (and not Only) in Home by Toni Morrison</t>
  </si>
  <si>
    <t>Ileana Cristea</t>
  </si>
  <si>
    <t>East-West Cultural Passage, Changing Places ULB Sibiu, http://conferences.ulbsibiu.ro/eastwest/</t>
  </si>
  <si>
    <t>1583-6401 (Print), 2067-5712 (Online)</t>
  </si>
  <si>
    <t xml:space="preserve">Transylvanian Translators of the First Half of the Nineteenth Century and Early Twentieth Century: Ioan Barac and Ioan Borcia </t>
  </si>
  <si>
    <t>Conferinţă Ştiinţifică Internaţională 
"Istoria traducerilor în şi din română” 
28 – 29 iunie 2012 Viena, http://istoriatraducerilor.univie.ac.at/</t>
  </si>
  <si>
    <t>sustinuta in 2012, publicata in 2014</t>
  </si>
  <si>
    <t>ISBN978-3-7329-0087-9</t>
  </si>
  <si>
    <t>309-319</t>
  </si>
  <si>
    <t>Culture and Identity in Junot Díaz’s The Brief Wondrous Life of Oscar Wao, or The Role of Art in Shaping Identities</t>
  </si>
  <si>
    <t>Eighth INTERDISCIPLINARY CONFERENCE of the UNIVERSITY NETWORK of the EUROPEAN CAPITALS of CULTURE CULTURE AND GROWTH – MAGICAL COMPANIONS OR MUTUALLY EXCLUSIVE COUNTERPARTS? (http://www.uneecc.org/htmls/welcome_page.html)</t>
  </si>
  <si>
    <t>CONFERINTA ORGANIZATA DE UNIVERSITATEA BUCURESTI, CATEDRA LIMBI STRAINE, www.limbi_straine.ro</t>
  </si>
  <si>
    <t>Mihailescu Clementina Alexandra, Eric Gilder</t>
  </si>
  <si>
    <t xml:space="preserve">East West Cultural Passage Conference </t>
  </si>
  <si>
    <t>Archetypal Patterns Applied upon the Poetic Contribution of Dag Hammarskjold</t>
  </si>
  <si>
    <t xml:space="preserve">Mihailescu Clementina </t>
  </si>
  <si>
    <t>Conferinta organizata de Centrul de cercetare filologica  interculturala</t>
  </si>
  <si>
    <t>Relatia artist creatie - expresie a raportului antropologie-munca in volumul de poezii Geneza ingenua a poetesei Laetitia Rosulescu</t>
  </si>
  <si>
    <t xml:space="preserve">Antropologia si munca, zilele Francisc I  Rainer ,Sibiu,  http://www.antropology.ro/doc/2014/Rainer%202014%20SB%20-%20program.pdf </t>
  </si>
  <si>
    <t>Poeziile lui Gheorghe Apetroae din perspectiva conotatiilor specifice imagologiei culturale</t>
  </si>
  <si>
    <t xml:space="preserve">Mihailescu Clementina Allexandra </t>
  </si>
  <si>
    <t>Conferinta Internationala Zilele Antropologiei Romanesti</t>
  </si>
  <si>
    <t>La poarta dorului de Viorica Eugenia Stoica o abordare estetico etnografica</t>
  </si>
  <si>
    <t>conferinta organizata de Institutul de Cercetari Socio Umane</t>
  </si>
  <si>
    <t>Conferinta Lumen, Iasi 10-12 aprilie 2014 From Theory to Inquiry in Social Sciences, vol 149,  Procedia Social Behaviour Science,  http://conferinta.info/ro/editii-anterioare-lumen/lumen-2014-primavara/program/</t>
  </si>
  <si>
    <t>Through the Looking Glass of Sociology and Hermeneutics: Mimi Khalvati's The Woman in the Wall</t>
  </si>
  <si>
    <t>Transdisciplinarity and Communicative Action, Targoviste, http://www.sciencedirect.com/science/article/pii/S187704281404926x</t>
  </si>
  <si>
    <t xml:space="preserve">Local and Global Impact Zones in the University Novel: Showcasing Malcolm Bradbury’s “Cuts” </t>
  </si>
  <si>
    <t>Petrascu Mirela</t>
  </si>
  <si>
    <t xml:space="preserve">East-West Cultural Passage: Contact Zones in the Global World organizata de Facultatea de Litere si Arte – ULBS; Sibiu, www. http://conferinte.ulbsibiu.ro/eastwest </t>
  </si>
  <si>
    <t>Ein Hermannstädter Hexenprozess aus dem Jahr 1697. Kulturhistorische und translatologische Betrachtungen</t>
  </si>
  <si>
    <t>Carmen Popa</t>
  </si>
  <si>
    <t>Simpozion ştiinţific internaţional „Das Bild des Anderen in Sprache, Literatur und Gesellschaft“, Sibiu, 20 - 22 noiembrie 2014, http://litere.ulbsibiu.ro/dep.saag/germanistica/Prog2014.pdf</t>
  </si>
  <si>
    <t>Im Stillstand verharrt!. Aspekte der Thematisierung von Raum in der Erzaehlung "Die Katzengeschichte" von Andreas Birkner</t>
  </si>
  <si>
    <t>A XVII-a Conferinţă internaţională a Catedrei de Germanistică a Universităţii „Transilvania“ din Braşov „Einmal von Eros zu Thanatos und zurück, bitte! Auf Spurensuche in der deutschen Kultur, Literatur und Sprache“, Brașov, 3 - 5 aprilie 2014.</t>
  </si>
  <si>
    <t>Rumaeniendeutsche Literatur - Ein Ueberblick</t>
  </si>
  <si>
    <t>Die rumaeniendeutsche Literatur und ihre Etwicklung. Eine Einfuehrung</t>
  </si>
  <si>
    <t xml:space="preserve">In Liebe und Dankbarkeit… Vermittlung und Tradierung von Tod und Trauer: Todesanzeigen kontrastiv. </t>
  </si>
  <si>
    <t>A XVII-a Conferinţă internaţională a Catedrei de Germanistică a Universităţii „Transilvania“ din Braşov „Einmal von Eros zu Thanatos und zurück, bitte! Auf Spurensuche in der deutschen Kultur, Literatur und Sprache“, Brașov, 3 - 5 aprilie 2014, http://www.unitbv.ro/Portals/20/Germana/Programm_Tagung_fomatiert_2014_Kronstadt.pdf</t>
  </si>
  <si>
    <t xml:space="preserve">Textsortentypische Formulierungsverfahren in deutschsprachigen Kanzleischriftstücken aus Siebenbürgen. </t>
  </si>
  <si>
    <t>Conferinţa inaugurală a Centrului de Cercetare  „Deutsch in Mittel-, Ost- und Südosteuropa” (Fz DiMOS) a Universităţii din Regensburg „Mehrsprachigkeit in Mittel-, Ost- und Südosteuropa. Tagung des Forschungszentrums Deutsch in Mittel-, Ost- und Südosteuropa”, Regensburg/Germania, 2 - 4 octombrie 2014, http://www.uni-regensburg.de/forschung/dimos/medien/tagung-okt-2014/fz_dimos_vorl__ufiges_programm_mit_logos_stand_30092014.pdf</t>
  </si>
  <si>
    <t xml:space="preserve">Sprachenübergreifendes Lernen am Beispiel fester Wortverbindungen für Studien- und Berufsmobile. </t>
  </si>
  <si>
    <t>Simpozion internaţional „Die Deutsche Sprache in Rumänien im 21. Jahrhundert” organizat de filiala Bucureşti a Societăţii pentru Limba Germană (GfdS) în colaborare cu Societatea pentru Limba Germană (GfdS) Germania şi Universitatea „Politehnica” din Bucureşti, Bucureşti, 17 - 18 octombrie 2014, http://gfds.de/zweige/veranstaltungsarchiv/</t>
  </si>
  <si>
    <t>Einfach &amp; leicht: IPHRAS – Feste Wortverbindungen im Studium und im Beruf</t>
  </si>
  <si>
    <t>Synergy, vol. 10. , nr. 2; The Future of Europe, Bucureşti, 14 - 15 noiembrie 2014, http://www.rei.cercetare.ase.ro/FoE_Conference/3%20Program%20conf%20FOE2014%20final.pdf; http://www.synergy.ase.ro/synergy-vol-10-no-2-2014.html</t>
  </si>
  <si>
    <t>1841-7191</t>
  </si>
  <si>
    <t>295-309</t>
  </si>
  <si>
    <t>Interphraseologie für Studien- und Berufsmobile. Workshop</t>
  </si>
  <si>
    <t>Conferinţa de încheiere a proiectului european transversal LLP–IPHRAS: Interphraseologie für Studien- und Berufsmobile, „IPHRAS – Konferenz. Gelebte Mehrsprachigkeit – Living Multilingualism“ organizat de Universitatea „Yildiz Teknik” (Yildiz Teknik Üniversitesi) din Istanbul, Istanbul, 4 - 8 noiembrie 2014, http://www.iphras.eu/</t>
  </si>
  <si>
    <t xml:space="preserve">Es ist höchste Eisenbahn! Routineformeln aus interkultureller Perspektive. Forschungsdesiderata im Überblick va apărea în volumul conferinței editat de  Bock, B. et al. (coord.): „Living Multilingualism”.  </t>
  </si>
  <si>
    <t>Linguistik auf Abwegen: Nachdenken über Irrtümer, die aus wissenschaftlicher und sprachpraktischer Sicht nicht ignoriert werden dürfen</t>
  </si>
  <si>
    <t>Simpozion științific al Academiei Germano-române "Die Sprache" (Limba), Sibiu, http://www.deutsch-rumaenische-akademie.de/index.php?CurrMainMenu=7&amp;content=impressum</t>
  </si>
  <si>
    <t>Imaginea romilor în literatura romanes și în cea germană din România</t>
  </si>
  <si>
    <t>Colocviu în cadrul Școlii de vară a Serviciului de Schimb Academic German (DAAD)</t>
  </si>
  <si>
    <t>Vladimir Nabokov's Lolita Approached via Kelly's Personal Construct Theory, Jung's Psycho-Analytical Theory and Nemoianu's Theory of the Secondary</t>
  </si>
  <si>
    <t>Is Kazuo Isighuro's "The Remains of the Day" the Work of 'Naïve' or a ''Sentimental Writer''?</t>
  </si>
  <si>
    <r>
      <rPr>
        <sz val="11"/>
        <color indexed="8"/>
        <rFont val="Arial"/>
        <family val="2"/>
      </rPr>
      <t xml:space="preserve"> International Scientific Conference Strategies XXI: Strategic Changes insecurity and International Relations, sectiunea: Public and Intercultural Communication and Social Security; Universitatea Nationala de Aparare Carol I Bucuresti</t>
    </r>
  </si>
  <si>
    <r>
      <t xml:space="preserve"> Conferinta anuale de studii anglo-americane </t>
    </r>
    <r>
      <rPr>
        <i/>
        <sz val="11"/>
        <color indexed="8"/>
        <rFont val="Arial"/>
        <family val="2"/>
      </rPr>
      <t>Changing Places</t>
    </r>
    <r>
      <rPr>
        <sz val="11"/>
        <color indexed="8"/>
        <rFont val="Arial"/>
        <family val="2"/>
      </rPr>
      <t xml:space="preserve"> (Sibiu, Romania) http://conferences.ulbsibiu.ro/eastwest/downloads/Changing%20Places_Programme_rev.pdf </t>
    </r>
  </si>
  <si>
    <r>
      <t>Conferinta Internationala „</t>
    </r>
    <r>
      <rPr>
        <i/>
        <sz val="11"/>
        <color indexed="8"/>
        <rFont val="Arial"/>
        <family val="2"/>
      </rPr>
      <t>Law and Cultural Diversity: Interactions” file:///C:/Users/confucius/Downloads/Comitet%20Conferinta%20(1).pdf</t>
    </r>
  </si>
  <si>
    <r>
      <rPr>
        <b/>
        <sz val="11"/>
        <rFont val="Arial"/>
        <family val="2"/>
      </rPr>
      <t>Burdusel Eva-Nicoleta</t>
    </r>
    <r>
      <rPr>
        <sz val="11"/>
        <rFont val="Arial"/>
        <family val="2"/>
      </rPr>
      <t>, Preda Daniela</t>
    </r>
  </si>
  <si>
    <t xml:space="preserve"> Centro de Idiomas, Campus Lima, Universidad de Piura (Lima, Peru)</t>
  </si>
  <si>
    <t>07 iunie 2014 – 15 iunie 2014</t>
  </si>
  <si>
    <t xml:space="preserve">Trappen Maria </t>
  </si>
  <si>
    <t>Institut für deutsche Kultur und Gesellschaft Südosteuropas/  Studierende aus Siebenbürgen und dem Königreich Rumänien an deutschen Universitäten (1880-1914)</t>
  </si>
  <si>
    <t>1-31.8.2014</t>
  </si>
  <si>
    <r>
      <t>participare la Global Confucius Institute Conference in Xiamen, China (8</t>
    </r>
    <r>
      <rPr>
        <vertAlign val="superscript"/>
        <sz val="11"/>
        <color indexed="8"/>
        <rFont val="Arial"/>
        <family val="2"/>
      </rPr>
      <t>th</t>
    </r>
    <r>
      <rPr>
        <sz val="11"/>
        <color indexed="8"/>
        <rFont val="Arial"/>
        <family val="2"/>
      </rPr>
      <t xml:space="preserve"> ed.);  discurs invitat in cadrul Forumului Directorilor, cu tema: </t>
    </r>
    <r>
      <rPr>
        <u/>
        <sz val="11"/>
        <color indexed="8"/>
        <rFont val="Arial"/>
        <family val="2"/>
      </rPr>
      <t>Division of Work and Cooperation (atasez invitatie)Between Confucius Institute Director and Chinese Director</t>
    </r>
  </si>
  <si>
    <t>Dansul intunericului (Butoh), sursa de conceptie regizorala</t>
  </si>
  <si>
    <t>Alba Simina Stanciu</t>
  </si>
  <si>
    <t>FLIA3</t>
  </si>
  <si>
    <t>Communication. Context, Interdisciplinarity 3rd Edition, Targu Mures, 23-24 october 2014, Petru Maior University</t>
  </si>
  <si>
    <t>Spectacolul lui Dario Fo. Textul dramatic, o partitura destinata artei actorului</t>
  </si>
  <si>
    <t>Literature, Discourse and Multicultural Dialogue, 2nd Edition, Targu Mures, 4 - 5 december, Petru Maior University</t>
  </si>
  <si>
    <t>978-606-93691-9-7</t>
  </si>
  <si>
    <t>135-140</t>
  </si>
  <si>
    <t>http://www.upm.ro/ldmd/?pag=LDMD-02/vol02-Lit</t>
  </si>
  <si>
    <t>Sens și imagine în filmul Ana, în regia lui Alexa Visarion</t>
  </si>
  <si>
    <t>Tomuș, Ion M.</t>
  </si>
  <si>
    <t>Communication, Context, Interdisciplinarity [CCI] - III</t>
  </si>
  <si>
    <t>http://www.upm.ro/ldmd/</t>
  </si>
  <si>
    <t>Diana Nechit</t>
  </si>
  <si>
    <t>Colocvii teatrale</t>
  </si>
  <si>
    <t>1584-4927</t>
  </si>
  <si>
    <t>53 - 67</t>
  </si>
  <si>
    <t>CNCS, categoria B</t>
  </si>
  <si>
    <t>Spectacolul de teatru-dans, de la arta corporala la arta vizuala</t>
  </si>
  <si>
    <t>17 / 2014</t>
  </si>
  <si>
    <t>ISSN-L 1584 - 4927</t>
  </si>
  <si>
    <t>http://www.artes-iasi.ro/colocvii/</t>
  </si>
  <si>
    <t>Colocvii Teatrale (CNCS B)</t>
  </si>
  <si>
    <r>
      <t xml:space="preserve">Spațiul textual și spațiul scenic în </t>
    </r>
    <r>
      <rPr>
        <i/>
        <sz val="11"/>
        <rFont val="Arial"/>
        <family val="2"/>
      </rPr>
      <t>La nuit juste avant les forets</t>
    </r>
  </si>
  <si>
    <t xml:space="preserve">Conversaţii culturale /  Cultural Conversations </t>
  </si>
  <si>
    <t>Noel Witts, Lavinia Alexe</t>
  </si>
  <si>
    <t>Editura „Lucian Blaga” Sibiu</t>
  </si>
  <si>
    <t>ISBN 978-606-12-0758-9</t>
  </si>
  <si>
    <t>Methodological Manual, Comedy against Violence</t>
  </si>
  <si>
    <t>Ana Mujat, Lavinia Alexe, Tatjana Maingardt, Konstantin Andreev</t>
  </si>
  <si>
    <t>Editura Universității „Lucian Blaga” Sibiu</t>
  </si>
  <si>
    <t>ISBN 978-606-12-0880-7</t>
  </si>
  <si>
    <t>ABRIBUS - spațiu al spectacolului urban</t>
  </si>
  <si>
    <t>Diana Nechit,
Alba Simina Stanciu</t>
  </si>
  <si>
    <t>Editura Universității Lucian Blaga din Sibiu</t>
  </si>
  <si>
    <t>978-606-12-0756-5</t>
  </si>
  <si>
    <t>Abribus, spatiu al spectacolului urban</t>
  </si>
  <si>
    <t xml:space="preserve"> Alba Simina Stanciu / Diana Nechit</t>
  </si>
  <si>
    <t>Editura Universitatii "Lucian Blaga"</t>
  </si>
  <si>
    <t>978-606-12-0767-5</t>
  </si>
  <si>
    <t>Pitoresc realist și absurd în dramaturgia și spectacologia lui Vasile Alecsandri, Ion Luca Caragiale și Eugene Ionesco</t>
  </si>
  <si>
    <t>978-606-12-0436-6</t>
  </si>
  <si>
    <t>2013 (aparuta in 2014)</t>
  </si>
  <si>
    <t>Alexe Lavinia</t>
  </si>
  <si>
    <t>Reprezentatie Spectacol „Cutia de carton”- Proiect SPIEGEL, finantat de UE prin Programul DAPHNE III, Manager, februarie - martie</t>
  </si>
  <si>
    <t>Asociatia Proiect 1200 si Departamentul de Arta Teatrala ULBS</t>
  </si>
  <si>
    <t>http://sibiu.inoras.ro/eveniment/teatru-cutia-de-carton-35480/</t>
  </si>
  <si>
    <t>Barza Nicoleta Adriana</t>
  </si>
  <si>
    <t>realizarea coregrafiei spectacolului musical Zbang-a musical Abba fantasy, regia Puiu Serban, iulie 2014 (asistenta de regie spectacol)</t>
  </si>
  <si>
    <t>Universitatea Lucian Blaga din Sibiu, CAVAS si Teatrul National Radu Stanca din Sibiu</t>
  </si>
  <si>
    <t>www.tnrs.ro</t>
  </si>
  <si>
    <t>realizarea coregrafiei spectacolului Marat Sade regia Charles Muller, septembrie 2014 (asistenta de regie spectacol)</t>
  </si>
  <si>
    <t>Teatrul National Radu Stanca Sibiu</t>
  </si>
  <si>
    <t>realizarea coregrafiei spectacolului De ce Hecuba?, regia Anca Bradu  (asistenta de regie spectacol)</t>
  </si>
  <si>
    <t>participare cu spectacolului Mozart Steps la Festivalul National de Teatru, Bucuresti, octombrie 2014  (asistenta de regie spectacol)</t>
  </si>
  <si>
    <t>UNITER, Primaria Municipiului Bucuresti, Ministerul Culturii</t>
  </si>
  <si>
    <t>www.fnt.ro</t>
  </si>
  <si>
    <t>octombrie-noiembrie</t>
  </si>
  <si>
    <t>participare cu spectacolului Mozart Steps la Festivalul International de Teatru pentru Publicul Tanar, Iasi, 5-12 octombrie 2014  (asistenta de regie spectacol)</t>
  </si>
  <si>
    <t>Teatrul Luceafarul din Iasi</t>
  </si>
  <si>
    <t xml:space="preserve">http://www.luceafarul-theatre.ro/festival.html  </t>
  </si>
  <si>
    <t>Teatrul Clasic "Ioan Slavici",  Arad; Consilul Local Municipal si UNITER</t>
  </si>
  <si>
    <t>http://www.actualitati-arad.ro/festivalul-international-de-teatru-clasic-program/</t>
  </si>
  <si>
    <t>realizarea coregrafiei spectacolului Scrisori pierdute, regia Bogdan Sarateanu, martie 2014 (asistenta de regie spectacol)</t>
  </si>
  <si>
    <t xml:space="preserve"> CAVAS si Teatrul National Radu Stanca Sibiu</t>
  </si>
  <si>
    <t>Anca Bradu</t>
  </si>
  <si>
    <t>Omul cel bun din Sîciuan; Studioul de Teatru CAVAS, noiembrie-decembrie (regie)</t>
  </si>
  <si>
    <t>ULBS, Conferinta Nationala a rectorilor</t>
  </si>
  <si>
    <t xml:space="preserve">http; www. tnrs.ro </t>
  </si>
  <si>
    <t>Omul cu mîrţoaga de George Ciprian la Teatrul Naţional Bucureşti (regie)]</t>
  </si>
  <si>
    <t>Teatrul National Bucureşti</t>
  </si>
  <si>
    <t xml:space="preserve">http www. tnb.ro </t>
  </si>
  <si>
    <t>DE ce Hecuba de Matei Visniec, octombrie (regie)</t>
  </si>
  <si>
    <t>Teatrul National Radu Stanca şi ULBS</t>
  </si>
  <si>
    <t>Chiriac Constantin</t>
  </si>
  <si>
    <t xml:space="preserve">Recital Domnule și frate Eminescule (rol în spectacol în țară) </t>
  </si>
  <si>
    <t>Revista Convorbiri Literare</t>
  </si>
  <si>
    <t>http://www.suplimentuldecultura.ro/index/continutArticolAllCat/10/9379</t>
  </si>
  <si>
    <t>Recital Mihai Ursachi la Casa de Cultura a Studentilor, Iasi (rol în spectacol în țară)</t>
  </si>
  <si>
    <t>Recital Metanie Tie, Parinte la Mitropolia Iasi (rol în spectacol în țară)</t>
  </si>
  <si>
    <t>Oidip, rol Oidip (rol în spectacol în țară)</t>
  </si>
  <si>
    <t>Recital Lucian Blaga (rol în spectacol în țară)</t>
  </si>
  <si>
    <t>ULBS, 45 de ani</t>
  </si>
  <si>
    <t>http://www.ulbsibiu.ro/45/</t>
  </si>
  <si>
    <t>Recital Aici e casa mea (Lucian Blaga) (rol în spectacol în țară)</t>
  </si>
  <si>
    <t>Fundația „Credință și Creație. Acad. Zoe Dumitrescu-Bușulenga – Maica Benedicta”</t>
  </si>
  <si>
    <t>http://www.tnrs.ro/focus/constantin-chiriac-in-recital-la-manastirea-putna</t>
  </si>
  <si>
    <t>Recital Domnule și frate Eminescule  (rol în spectacol în țară)</t>
  </si>
  <si>
    <t>Rol în spectacolul „Lecția” (Profesorul) (rol)</t>
  </si>
  <si>
    <t>Participare cu Oidip, rol Oidip, la Festivalul Național de Teatru (București) (rol în spectacol în țară)</t>
  </si>
  <si>
    <t>UNITER</t>
  </si>
  <si>
    <t>Rol în spectacolul Așteptându-l pe Godot (Estragon) (rol)</t>
  </si>
  <si>
    <t>Recital Domnule și frate Eminescule (rol în spectacol în țară)</t>
  </si>
  <si>
    <t>Gala Poeților Alba Iulia</t>
  </si>
  <si>
    <t>http://www.romlit.ro/gala_poeziei_romne_contemporane_la_alba_iulia</t>
  </si>
  <si>
    <t>Turneu Încurcă-i, drace! (Alba Iulia) (organizare eveniment național)</t>
  </si>
  <si>
    <t>TNRS</t>
  </si>
  <si>
    <t>Turneu Încurcă-i, drace! (Brașov) (organizare eveniment național)</t>
  </si>
  <si>
    <t>Turneu Solitaritate (București) (organizare eveniment național)</t>
  </si>
  <si>
    <t>Turneu Cerere în căsătorie (Bistrița) (organizare eveniment național)</t>
  </si>
  <si>
    <t>Turneu Solitaritate (Festivalul Dramaturgiei Contemporane, Timișoara) (organizare eveniment național)</t>
  </si>
  <si>
    <t>Turneu  Mozart Steps (Festivalul National de Teatru, Bucuresti) (organizare eveniment național)</t>
  </si>
  <si>
    <t>Turneu Solitaritate (Festivalul de Teatru de la Arad) (organizare eveniment național)</t>
  </si>
  <si>
    <t>Turneu  Oidip (Festivalul National de Teatru, Bucuresti) (organizare eveniment național)</t>
  </si>
  <si>
    <t>Cosulet Florin</t>
  </si>
  <si>
    <t>Tesatorul de vise, regia Florin Cosulet, Sibiu, Sala Studio a TNRS, decembrie 2014 (regie)</t>
  </si>
  <si>
    <t>Incurca-I drace!- deplasare in cadrul parteneriatului TNRS- Ambient, Alba Iulia,12  februarie 2014 (rol în țară)</t>
  </si>
  <si>
    <t>TNRS, Ambient</t>
  </si>
  <si>
    <t>Incurca-I drace!- deplasare in cadrul parteneriatului TNRS- Ambient, Brasov, 26 februarie 2014 (rol în țară)</t>
  </si>
  <si>
    <t>Solitaritate, un spectacol de Gianina Carbunariu, Cinema Pro- deschidere Festival Film, Bucuresti, 17 martie (rol în țară)</t>
  </si>
  <si>
    <t xml:space="preserve"> Festival Film</t>
  </si>
  <si>
    <t>O noapte furtunoasa- deplasare in cadrul parteneriatului TNRS- Ambient, Medias, 2 aprilie 2014 (rol în țară)</t>
  </si>
  <si>
    <t>Solitaritate, un spectacol de Gianina Carbunariu, Festivalul European al Spectacolului Timişoara – Festival al Dramaturgiei Româneşti ,14 mai  (rol în țară)</t>
  </si>
  <si>
    <t xml:space="preserve">Festival al Dramaturgiei Româneşti, Teatrul National Timisoara </t>
  </si>
  <si>
    <t>Solitaritate, un spectacol de Gianina Carbunariu, FIE 2014, Iasi, 24 iunie (rol în țară)</t>
  </si>
  <si>
    <t>Primaria Iasi</t>
  </si>
  <si>
    <t>Mozart steps, un spectacol de Gigi Caciuleanu, Festivalului Internaţional de Teatru pentru Publicul Tânăr (FITPT) , 12 oct (rol în țară)</t>
  </si>
  <si>
    <t xml:space="preserve">Festivalului Internaţional de Teatru pentru Publicul Tânăr </t>
  </si>
  <si>
    <t>Mozart steps, un spectacol de Gigi Caciuleanu, FNT, Bucuresti, 27 oct (rol în țară)</t>
  </si>
  <si>
    <t>FNT</t>
  </si>
  <si>
    <t>Oidip, regia Silviu Purcarete, FNT Bucurest, 29- 30oct (rol în țară)</t>
  </si>
  <si>
    <t>Mozart steps, un spectacol de Gigi Caciuleanu, Festivalul Internaţional de Teatru Clasic de la Arad, 24 nov (rol în țară)</t>
  </si>
  <si>
    <t>Festivalul Internaţional de Teatru Clasic de la Arad</t>
  </si>
  <si>
    <t>Incurca-I drace!, regia Serban Puiu, deplasare in cadrul parteneriatului cultural cu Cristian, jud Brasov, 26 nov (rol în țară)</t>
  </si>
  <si>
    <t>Primaria Cristian, jud. Brasov</t>
  </si>
  <si>
    <t xml:space="preserve"> Recital Eminescu - la Scoala Sava Popovici Barcianu, Rasinari (rol în țară)</t>
  </si>
  <si>
    <t xml:space="preserve"> Recital Radu Stanca - la Scoala Sava Popovici Barcianu, Rasinari (rol în țară)</t>
  </si>
  <si>
    <t>Mozart steps, un spectacol de Gigi Caciuleanu, TNRS (rol în Sibiu)</t>
  </si>
  <si>
    <t>Balul, regia Radu Alexandru Nica, TNRS, Sibiu (rol în Sibiu)</t>
  </si>
  <si>
    <t>Maestrul si Margareta, regia Zoltan Balazs, TNRS, Sibiu (rol în Sibiu)</t>
  </si>
  <si>
    <t>Incurca-I drace!, regia Serban Puiu,TNRS, Sibiu (rol în Sibiu)</t>
  </si>
  <si>
    <t>Puricele in ureche, regia Serban Puiu, TNRS, Sibiu (rol în Sibiu)</t>
  </si>
  <si>
    <t>O noapte furtunoasa-  TNRS-Sibiu (rol în Sibiu)</t>
  </si>
  <si>
    <t>Doamna de turta dulce, regia Serban Puiu,TNRS, Sibiu (rol în Sibiu)</t>
  </si>
  <si>
    <t>Solitaritate, de Gianina Carbunariu, TNRS, Sibiu (rol în Sibiu)</t>
  </si>
  <si>
    <t xml:space="preserve"> "Nimeni nu stie ce-i in inima mea", la Atrium, Sibiu, martie (rol în Sibiu)</t>
  </si>
  <si>
    <t>Atrium</t>
  </si>
  <si>
    <t>http://www.atriumcafe.ro/</t>
  </si>
  <si>
    <t>Faust, regia Silviu Purcarete, Hala Balanta, Sibiu, 15 martie (rol în Sibiu)</t>
  </si>
  <si>
    <t>Vremea dragostei, vremea mortii, regia Radu Alexandru Nica, TNRS, Sibiu (rol în Sibiu)</t>
  </si>
  <si>
    <t>O poveste japoneza. Regia Masahirao Yasuda, TNRS, Sibiu (rol în Sibiu)</t>
  </si>
  <si>
    <t>Oidip, regia Silviu Purcarete,TNRS ,Sibiu (rol în Sibiu)</t>
  </si>
  <si>
    <t>Incurca-I drace!, regia Serban Puiu,TNRS, Sibiu, 21 mai (rol în Sibiu)</t>
  </si>
  <si>
    <t>Fufezan Diana</t>
  </si>
  <si>
    <t>“Oidip” regia Silviu Purcarete, rol: Ismena, cor, Teatrul National "Radu Stanca" Sibiu (rol în spectacol la Sibiu)</t>
  </si>
  <si>
    <t>Teatrul National "Radu Stanca" Sibiu</t>
  </si>
  <si>
    <t xml:space="preserve">“Marat/Sade” regia Charles Muller, rol : Charlotte Corday, Teatrul National "Radu Stanca" Sibiu,  (rol în spectacol la Sibiu)  </t>
  </si>
  <si>
    <t>“ Solitaritate” la Festivalul FIE Iasi (rol în spectacol)</t>
  </si>
  <si>
    <t xml:space="preserve"> Primăria Municipiului Iași și Fundația Iași Capitală Culturală Europeană</t>
  </si>
  <si>
    <t>http://www.fieiasi.eu/</t>
  </si>
  <si>
    <t xml:space="preserve">         “ Solitaritate” la Festivalul deFilm Documentar One world Romania, Bucuresti (rol în țară)
          </t>
  </si>
  <si>
    <t>Asociatia One World Romania &amp; Centrul Ceh Bucuresti</t>
  </si>
  <si>
    <t>http://oneworld.ro/2014/l/ro/evenimente/52/solitaritate/</t>
  </si>
  <si>
    <t>“Solitaritate” la Festivalul Dramaturgiei Romanesti, Timisoara (rol în țară)</t>
  </si>
  <si>
    <t>Festivalul Dramaturgiei Romanesti, Timisoara</t>
  </si>
  <si>
    <t>http://ro.tntimisoara.com/category/fest-fdr-14/page/2/</t>
  </si>
  <si>
    <t xml:space="preserve">          “Mozart Steps” la Festivalul National de teatru “ILCaragiale” Bucuresti  (rol în țară)</t>
  </si>
  <si>
    <t>www.uniter.ro</t>
  </si>
  <si>
    <t>“Oidip” la Festivalul National de teatru “ILCaragiale” Bucuresti (rol în țară)</t>
  </si>
  <si>
    <t>www.fntr.o</t>
  </si>
  <si>
    <t>“Mozart Steps” la Festivalul De teatru Clasic, Arad  (rol în țară)</t>
  </si>
  <si>
    <t>Teatrul Clasic "Ioan Slavici"Uniter si Consiliul  Municipal</t>
  </si>
  <si>
    <t>Glasu Dan</t>
  </si>
  <si>
    <t>Spectacolul Marat/Sade in regia lui Charles Muller, Sibiu, septembrie- octombrie 2014 (rol în țară)</t>
  </si>
  <si>
    <t>http://www.tnrs.ro/spectacole/marat-sade</t>
  </si>
  <si>
    <t>Septembrie-octombrie</t>
  </si>
  <si>
    <t>Spectacolul "De ce Hecuba?!" in regia lui Anca Bratu, Sibiu, iulie-septembrie 2014 (rol în țară)</t>
  </si>
  <si>
    <t>http://www.tnrs.ro/spectacole/de-ce-hecuba</t>
  </si>
  <si>
    <t>Iulie- Septembrie</t>
  </si>
  <si>
    <t>Mujat Ana</t>
  </si>
  <si>
    <t>Reprezentatie Spectacol „Cutia de carton”- Proiect SPIEGEL, finantat de UE prin Programul DAPHNE III, februarie - martie (asistenta de regie)</t>
  </si>
  <si>
    <t>ianuarie-februarie</t>
  </si>
  <si>
    <t>Neacsu Adrian</t>
  </si>
  <si>
    <t xml:space="preserve">          “Mozart Steps” la Festivalul National de teatru “ILCaragiale” Bucuresti (rol în țară)</t>
  </si>
  <si>
    <t>“Mozart Steps” la Festivalul De teatru Clasic, Arad (rol în țară)</t>
  </si>
  <si>
    <t>Rol in Calatoriile lui Gulliver (rol)</t>
  </si>
  <si>
    <t>Rol in Purilcele in ureche (rol)</t>
  </si>
  <si>
    <t>Rol in Incurca-i drace (rol)</t>
  </si>
  <si>
    <t>Rol in Poveste japoneza (rol)</t>
  </si>
  <si>
    <t>Rol in Maestrul si Margareta (rol)</t>
  </si>
  <si>
    <t>Rol in Opinia publica (rol)</t>
  </si>
  <si>
    <t>Rol in Faust (rol)</t>
  </si>
  <si>
    <t>Rol in Dale carnavalului (rol)</t>
  </si>
  <si>
    <t>Rol in Mozart Steps (rol)</t>
  </si>
  <si>
    <t>Festivalul Internațional al Școlilor de Teatru,
Suceava,
5 - 12 iulie</t>
  </si>
  <si>
    <t>UNATC București,
Universitatea „Stefan cel Mare”</t>
  </si>
  <si>
    <t>http://www.obiectivdesuceava.ro/local/festival-international-al-scolilor-de-teatru-la-suceava/</t>
  </si>
  <si>
    <t>Festivalul Internațional de Teatru Oradea,
20 septembrie - 12 octombrie</t>
  </si>
  <si>
    <t>Fundaţia Culturală Festivalul Internaţional de Teatru Oradea</t>
  </si>
  <si>
    <t>http://fundatiafito.ro/fito2014/</t>
  </si>
  <si>
    <t>septembrie - octombrie</t>
  </si>
  <si>
    <t>Patru Maria Veronica</t>
  </si>
  <si>
    <t>"Culorile muzicii", Sibiu, sala CAVAS (regie)</t>
  </si>
  <si>
    <t>CAVAS, ULBS si TNRS</t>
  </si>
  <si>
    <t>"Lectia", Sibiu, TNRS (regie)</t>
  </si>
  <si>
    <t>Culorile muzicii in cadrul Festivalului de teatru scurt de la Oradea (regie)</t>
  </si>
  <si>
    <t>http://www.google.ro/url?sa=t&amp;rct=j&amp;q=&amp;esrc=s&amp;source=web&amp;cd=8&amp;ved=0CEgQFjAH&amp;url=http%3A%2F%2Fturnulsfatului.ro%2F27223%2F-quot-culorile-muzicii-quot-la-festivalul-international-de-teatru-oradea.html&amp;ei=3LXdVLbLGoSqUZ-dgbgI&amp;usg=AFQjCNFFWaNRP89dljF0unPEJAr1YTdRdw&amp;sig2=pbvHBgX0oIA2sg3wvx6HMA&amp;cad=rja</t>
  </si>
  <si>
    <t>Culorile muzicii Festivalul international al scolilor de teatru de la Suceava (regie)</t>
  </si>
  <si>
    <t>http://www.google.ro/url?sa=t&amp;rct=j&amp;q=&amp;esrc=s&amp;source=web&amp;cd=2&amp;cad=rja&amp;uact=8&amp;ved=0CCUQFjAB&amp;url=http%3A%2F%2Fjudetulsuceava.ro%2Fevenimente%2F2014%2F07%2Ffestivalul-international-al-scolilor-de-teatru-de-la-suceava%2F&amp;ei=gLfdVJCUOITjOKfygOAJ&amp;usg=AFQjCNFfuRKeCD_HcHKHLV_EWzlaSS6Qlg&amp;sig2=H7IuCBjJg6u1tfKBnmjiag</t>
  </si>
  <si>
    <t>Rol Incurca-i drace! (rol:Sora Foster)</t>
  </si>
  <si>
    <t>Faust (rol)</t>
  </si>
  <si>
    <t>Puiuleț Luminița</t>
  </si>
  <si>
    <t>ULBS, TNRS</t>
  </si>
  <si>
    <t xml:space="preserve">http://www.tnrs.ro/focus/teatrul-modern-mijloace-multimedia?A=SearchResult&amp;SearchID=1590233&amp;ObjectID=4126457&amp;ObjectType=35 </t>
  </si>
  <si>
    <t>februarie-martie</t>
  </si>
  <si>
    <t>http://www.tnrs.ro/spectacole/scrisori-pierdute</t>
  </si>
  <si>
    <t>http://www.tnrs.ro/spectacole/zbang-a-musical-abba-fantasy</t>
  </si>
  <si>
    <t>UNATC</t>
  </si>
  <si>
    <t>http://judetulsuceava.ro/evenimente/2014/07/festivalul-international-al-scolilor-de-teatru-de-la-suceava/</t>
  </si>
  <si>
    <t>Teatrul ”Regina Maria” Oradea</t>
  </si>
  <si>
    <t>http://kissfm.ro/blogs/sibiu/2014/09/23/culorile-muzicii-la-festivalul-international-de-teatru-oradea/</t>
  </si>
  <si>
    <t>Luminița Puiuleț</t>
  </si>
  <si>
    <t>Țesătorul de vise (manager)</t>
  </si>
  <si>
    <t>ULBS și TNRS</t>
  </si>
  <si>
    <t>http://www.tnrs.ro/focus/teatrul-national-din-sibiu-aduce-pe-scena-povestile-de-craciun</t>
  </si>
  <si>
    <t>Festivalul Internațional de Teatru de la Sibiu - Secțiunea Întâlnirea Școliilor ș Academiilor de Teatru, 6 - 15 iunie (manager)</t>
  </si>
  <si>
    <t>Teatrul Național ”Radu Stanca”, ULBS</t>
  </si>
  <si>
    <t>http://www.sibfest.ro/echipa</t>
  </si>
  <si>
    <t>Marian Ralea</t>
  </si>
  <si>
    <t>Spectacolul "La lilieci" participant la Festivalul National de Teatru Intependent - noiembrie 2014 - rol</t>
  </si>
  <si>
    <t>Fundatia Godot</t>
  </si>
  <si>
    <t>http://www.fnti.ro/program-festivalul-de-teatru-independent</t>
  </si>
  <si>
    <t>Spectacolul "La lilieci" participant la Festivalul National de Teatru Intependent - noiembrie 2014 - regie</t>
  </si>
  <si>
    <t>Spectacolul "La lilieci" participant la Festivalul National Datini de la Sighisoara- decembrie 2014 - rol</t>
  </si>
  <si>
    <t>Fundatia LCS Speranta in colaborare cu Primaria Municipiului Sighisoara</t>
  </si>
  <si>
    <t>http://www.sighisoaraonline.com/20141111_qlummmd3t_prima_Tinerii-interpre%C4%8C%C2%9Bi-se-descoper%C3%84%C2%83-la-Festivalul-de-Folclor-,,Datini%C3%A2%C2%80%C2%9D.htm</t>
  </si>
  <si>
    <t>Spectacolul "La lilieci" participant la Festivalul National Datini de la Sighisoara- decembrie 2014 - regie</t>
  </si>
  <si>
    <t>Spectacolul Interactiv pentru Copii "Eroi din Povesti" La Festivalul Umorului Constantin Tanase- Vaslui, octombrie 2014 - rol</t>
  </si>
  <si>
    <t>Casa de Cultura Constantin Tanase</t>
  </si>
  <si>
    <t>http://radioiasi.ro/events/festivalului-umorului-constantin-tanase-de-la-vaslui/</t>
  </si>
  <si>
    <t>Spectacolul Interactiv pentru Copii "Eroi din Povesti" La Festivalul Umorului Constantin Tanase- Vaslui, octombrie 2014 - regie</t>
  </si>
  <si>
    <t>Spectacolul Interactiv pentru Copii "Caraval" La Festivalul Ideo Ideis din Alexandria - august 2014 rol</t>
  </si>
  <si>
    <t>Asociatia T.E.T.A.</t>
  </si>
  <si>
    <t>http://ideoideis.ro/arhiva/2014</t>
  </si>
  <si>
    <t>Spectacolul Interactiv pentru Copii "Caraval" La Festivalul Ideo Ideis din Alexandria - august 2014 regie</t>
  </si>
  <si>
    <t>Spectacolul "Mecanica inimii" regia Chris Simion- Bucuresti, aprilie, 2014, rol</t>
  </si>
  <si>
    <t>Teantrul Tony Bulandra Bucuresti</t>
  </si>
  <si>
    <t>http://www.eventim.ro/ro/bilete/mecanica-inimii-bucuresti-teatrul-bulandra-sala-liviu-ciulei-362388/event.html</t>
  </si>
  <si>
    <t>Spectacolul "Mecanica inimii" regia Chris Simion- Saptamana Comediei Brasov, mai, 2014, rol</t>
  </si>
  <si>
    <t>Centrul Cultural Reduta Brasov</t>
  </si>
  <si>
    <t>http://biletebrasov.ro/?post_type=events&amp;p=676</t>
  </si>
  <si>
    <t>Spectacolul "Mecanica inimii" regia Chris Simion, - Ploiesti, octombrie 2014, rol</t>
  </si>
  <si>
    <t>Casa de Cultura Ploiesti</t>
  </si>
  <si>
    <t>http://www.bilete.ro/en/comanda.asp?eveniment=Mecanica+Inimii+Ploiesti+13+Oct+2014</t>
  </si>
  <si>
    <t>Spectacolul "Suflet de statuie" regia Marian Ralea - Saptamana Comediei Brasov, mai 2014, regie</t>
  </si>
  <si>
    <t>https://www.facebook.com/events/252512308225790/?ref=51&amp;source=1</t>
  </si>
  <si>
    <t>Spectacolul "Fun" regia Mihai Maniutiu- in Festivalul Teatrul pe drumul Sarii, Turda, octombrie  2014, rol</t>
  </si>
  <si>
    <t>Teatrul Municipal Turda</t>
  </si>
  <si>
    <t>http://yorick.ro/teatrul-pe-drumul-sarii-la-teatrul-aureliu-manea/</t>
  </si>
  <si>
    <t>Spectacolul "Zeul Macelului" regia Cristian Hadji-Culea,Cluj, iulie, 2014, rol</t>
  </si>
  <si>
    <t>Teatrul National Cluj-Napoca</t>
  </si>
  <si>
    <t>http://www.teatrulnationalcluj.ro/index.php?page=piesa&amp;pid=656</t>
  </si>
  <si>
    <t>Spectacolul "Testosteron" regia Zalan Zakarias, Bucuresti februarie, 2014, rol</t>
  </si>
  <si>
    <t xml:space="preserve">Fundatia Godot </t>
  </si>
  <si>
    <t>http://www.godotcafeteatru.ro/spectacol~premier-rdquotestosteronrdquo-de-andrzej-saramonowicz~453.html</t>
  </si>
  <si>
    <t>Spectacolul "Scrisoarea" regia Horatiu Malaele, Bucuresti, mai, 2014, rol</t>
  </si>
  <si>
    <t>Teatrul National Bucuresti</t>
  </si>
  <si>
    <t>http://www.tnb.ro/ro/scrisoarea</t>
  </si>
  <si>
    <t>Spectacol Radiofonic "Henric al VIII-lea", regia Atilla Vizauer, Bucuresti, mai, 2014, rol</t>
  </si>
  <si>
    <t>Radio Romania Culural</t>
  </si>
  <si>
    <t>http://www.radioromaniacultural.ro/in_premiera_absoluta_la_teatrul_national_radiofonic_henric_al_v_lea-23791</t>
  </si>
  <si>
    <t>Spectacol Radiofonic "Oameni si Pietre" regia Mihai Lungeanu, Bucuresti, mai 2014, rol</t>
  </si>
  <si>
    <t>http://www.radioromaniacultural.ro/grilas/program/2013-05-01/3/true</t>
  </si>
  <si>
    <t>Spectacolul "La lilieci" regia Marian Ralea, Festivlul International de Teatru Ariel InterFest, Rm Valcea, iulie 2014, rol</t>
  </si>
  <si>
    <t>Teatrul Municipal Rm. Valcea</t>
  </si>
  <si>
    <t>http://www.viatavalcii.ro/index.php/component/content/article/45-univers-valcean/29056-azi-spectacolele-din-cadrul-festivalului-de-teatru-ariel-inter-fest.html</t>
  </si>
  <si>
    <t>Spectacolul "La lilieci" regia Marian Ralea, Festivalul international de teatru Independet Undercloud, Bucuresti, septembrie 2014, rol</t>
  </si>
  <si>
    <t>Compania de teatru D'AYA</t>
  </si>
  <si>
    <t>http://undercloud.ro/event/la-lilieci/</t>
  </si>
  <si>
    <t>Work-shop-ul "Cine are dreptate", Festivalul International de Teatru Independent Undercloud, Bucuresti, septembrie 2014</t>
  </si>
  <si>
    <t>http://www.hotnews.ro/stiri-cultura-18041912-undercloud-national-international-din-carpathian-garden-poveste-despre-blind-hamlet.htm</t>
  </si>
  <si>
    <t>Spectacolul " Scrisoarea" regia Horatiu Malaele, Arad,Festivalul International de teatrul Clasic,  noiembrie 2014, rol</t>
  </si>
  <si>
    <t>Teatrul Clasic "Ioan Slavici" Arad</t>
  </si>
  <si>
    <t>http://party-arad.ghidularadean.ro/detalii-eveniment/2280/program_festivalul_international_de_teatru_clasic/</t>
  </si>
  <si>
    <t>Samson Martha Melinda</t>
  </si>
  <si>
    <t>Centrul de dialog şi cultură Friedrich Teutsch Sibiu</t>
  </si>
  <si>
    <t>http://www.teutsch.ro/ro/muzica-si-biserica/</t>
  </si>
  <si>
    <t>Recital de lied, Sala Oglinzilor a Forumului German Sibiu, 18 martie 2014</t>
  </si>
  <si>
    <t>Forumul German Sibiu</t>
  </si>
  <si>
    <t>http://www.hermannstaedter.ro/?p=2338</t>
  </si>
  <si>
    <t>Consistoriul Districtual Evanghelic C. A.</t>
  </si>
  <si>
    <t>http://www.hermannstaedter.ro/?p=2388</t>
  </si>
  <si>
    <t>https://benighegoiu.wordpress.com/2014/04/10/johannespassion-can-timpul-lui-bach/</t>
  </si>
  <si>
    <t>Concert de inaugurare a orgii, Biserica Evanghelică Sf. Ioan, Str. Mitropoliei, Sibiu, 18 mai 2014</t>
  </si>
  <si>
    <t>http://www.adz.ro/artikel/artikel/alte-dame-mit-frischem-klang/</t>
  </si>
  <si>
    <t>http://plimbarimuzicale-cisnadioara.evang.ro/concerte/detalii/article/abschlusskonzert-des-hermannstaedter-bachchors/</t>
  </si>
  <si>
    <t>http://michelsberger-spaziergaenge.evang.ro/konzerte/details/article/duo/</t>
  </si>
  <si>
    <t>Concert de inaugurare, Biserica Evanghelică Cincşor, Jud. Braşov, 16 august 2014</t>
  </si>
  <si>
    <t>http://www.hermannstaedter.ro/?m=201408&amp;paged=2</t>
  </si>
  <si>
    <t>http://plimbarimuzicale-cisnadioara.evang.ro/concerte/detalii/article/siebenbuergische-kirchenmusik/</t>
  </si>
  <si>
    <t>Concert de inaugurare, Biserica Evanghelică Sibiu, 27 octombrie 2014</t>
  </si>
  <si>
    <t>http://www.turnulsfatului.ro/27646/biserica-evanghelica-din-piata-huet-se-redeschide-dupa-mai-bine-de-doi-ani.html</t>
  </si>
  <si>
    <t>ULBS şi TNRS</t>
  </si>
  <si>
    <t>http://revistateatrala.radioromaniacultural.ro/wp-content/uploads/2014/09/Program-9-octombrie_2-noiembrie-2014.pdf</t>
  </si>
  <si>
    <t>Filarmonica de Stat Sibiu</t>
  </si>
  <si>
    <t>http://www.filarmonicasibiu.ro/index3.php/concerte/detail/16</t>
  </si>
  <si>
    <t>Asociaţia culturală Play, Asociaţia Clasic e Fantastic, Teatrul Odeon, Consiliul local Sibiu</t>
  </si>
  <si>
    <t>http://www.tribuna.ro/stiri/eveniment/saptamana-muzicii-clasice-in-537colile-din-sibiu-101692.html</t>
  </si>
  <si>
    <t>Concert de Advent, Biserica Evanghelică Sibiu, 30 noiembrie 2014</t>
  </si>
  <si>
    <t>http://www.adz.ro/artikel/artikel/advents-und-weihnachtskonzerte-1/</t>
  </si>
  <si>
    <t>http://www.hotnews.ro/stiri-cultura-18734710-mos-nicolae-aduce-spectacolul-tesatorul-vise-scena-teatrului-radu-stanca-sibiu.htm</t>
  </si>
  <si>
    <t>Concert de Crăciun, Biserica Evanghelică Făgăraş, 20 decembrie 2014</t>
  </si>
  <si>
    <t>http://www.bunaziuafagaras.info/muzica-de-advent/</t>
  </si>
  <si>
    <t>Tatu Mirona-Ioana</t>
  </si>
  <si>
    <t>Fetsivalul Internațional de Povești „Magia Cuvântului”, Ediția a III-a, Arad, 23 - 30 sept. 2014</t>
  </si>
  <si>
    <t>Asociația Magia Cuvântului Ma-Cu Arad</t>
  </si>
  <si>
    <t>http://www.aradon.ro/in-lumea-minunata-a-basmului-2/1459322</t>
  </si>
  <si>
    <t>participare cu spectacolului Mozart Steps la Festivalul  International de Teatru Clasic, Arad, noiembrie 2014 (asistenta de regie spectacol)</t>
  </si>
  <si>
    <r>
      <t xml:space="preserve">Proiect </t>
    </r>
    <r>
      <rPr>
        <i/>
        <sz val="11"/>
        <rFont val="Arial"/>
        <family val="2"/>
      </rPr>
      <t>Teatrul Modern - Mijloace Multimedia (manager)</t>
    </r>
  </si>
  <si>
    <r>
      <t xml:space="preserve">Concert interactiv în cadrul expoziţiei </t>
    </r>
    <r>
      <rPr>
        <i/>
        <sz val="11"/>
        <rFont val="Arial"/>
        <family val="2"/>
      </rPr>
      <t xml:space="preserve">Muzica şi biserica, </t>
    </r>
    <r>
      <rPr>
        <sz val="11"/>
        <rFont val="Arial"/>
        <family val="2"/>
      </rPr>
      <t>Casa Teutsch Sibiu, 21 februarie 2014</t>
    </r>
  </si>
  <si>
    <r>
      <t xml:space="preserve">Concert vocal-simfonic: J.S. Bach </t>
    </r>
    <r>
      <rPr>
        <i/>
        <sz val="11"/>
        <rFont val="Arial"/>
        <family val="2"/>
      </rPr>
      <t xml:space="preserve">Johannespassion, </t>
    </r>
    <r>
      <rPr>
        <sz val="11"/>
        <rFont val="Arial"/>
        <family val="2"/>
      </rPr>
      <t>Biserica Sf. Ursula Sibiu, 8 aprilie 2014</t>
    </r>
  </si>
  <si>
    <r>
      <t xml:space="preserve">Concert vocal-simfonic: J.S. Bach </t>
    </r>
    <r>
      <rPr>
        <i/>
        <sz val="11"/>
        <rFont val="Arial"/>
        <family val="2"/>
      </rPr>
      <t>Johannespassion</t>
    </r>
    <r>
      <rPr>
        <sz val="11"/>
        <rFont val="Arial"/>
        <family val="2"/>
      </rPr>
      <t>, Biserica neagră Braşov, 18 aprilie 2014</t>
    </r>
  </si>
  <si>
    <r>
      <t xml:space="preserve">Concert în cadrul stagiunii </t>
    </r>
    <r>
      <rPr>
        <i/>
        <sz val="11"/>
        <rFont val="Arial"/>
        <family val="2"/>
      </rPr>
      <t xml:space="preserve">Plimbări muzicale la Cisnădioara, </t>
    </r>
    <r>
      <rPr>
        <sz val="11"/>
        <rFont val="Arial"/>
        <family val="2"/>
      </rPr>
      <t>Biserica Evanghelică Cisnădioara, 22 iunie 2014</t>
    </r>
  </si>
  <si>
    <r>
      <t xml:space="preserve">Concert în cadrul stagiunii </t>
    </r>
    <r>
      <rPr>
        <i/>
        <sz val="11"/>
        <rFont val="Arial"/>
        <family val="2"/>
      </rPr>
      <t>Plimbări muzicale la Cisnădioara,</t>
    </r>
    <r>
      <rPr>
        <sz val="11"/>
        <rFont val="Arial"/>
        <family val="2"/>
      </rPr>
      <t xml:space="preserve"> Biserica Evanghelică Cisnădioara, 3 august 2014</t>
    </r>
  </si>
  <si>
    <r>
      <t xml:space="preserve">Concert în cadrul stagiunii </t>
    </r>
    <r>
      <rPr>
        <i/>
        <sz val="11"/>
        <rFont val="Arial"/>
        <family val="2"/>
      </rPr>
      <t xml:space="preserve">Plimbări muzicale la Cisnădioara, </t>
    </r>
    <r>
      <rPr>
        <sz val="11"/>
        <rFont val="Arial"/>
        <family val="2"/>
      </rPr>
      <t>Biserica Evanghelică Cisnădioara, 17 august 2014</t>
    </r>
  </si>
  <si>
    <r>
      <t xml:space="preserve">Spectacol </t>
    </r>
    <r>
      <rPr>
        <i/>
        <sz val="11"/>
        <rFont val="Arial"/>
        <family val="2"/>
      </rPr>
      <t>Zbang-A Musical Abba Fantasy</t>
    </r>
    <r>
      <rPr>
        <sz val="11"/>
        <rFont val="Arial"/>
        <family val="2"/>
      </rPr>
      <t>, sala Cavas a Facultăţii de Litere şi arte ULBS, 29 octombrie 2014, asistenta de regie</t>
    </r>
  </si>
  <si>
    <r>
      <t xml:space="preserve">Concert - Florent Schmitt </t>
    </r>
    <r>
      <rPr>
        <i/>
        <sz val="11"/>
        <rFont val="Arial"/>
        <family val="2"/>
      </rPr>
      <t>La tragedie de Salome</t>
    </r>
    <r>
      <rPr>
        <sz val="11"/>
        <rFont val="Arial"/>
        <family val="2"/>
      </rPr>
      <t>, Sala Thalia Sibiu, 30 octombrie 2014</t>
    </r>
  </si>
  <si>
    <r>
      <t xml:space="preserve">Concert </t>
    </r>
    <r>
      <rPr>
        <i/>
        <sz val="11"/>
        <rFont val="Arial"/>
        <family val="2"/>
      </rPr>
      <t xml:space="preserve">Acrobaţii instrumentale şi vocale </t>
    </r>
    <r>
      <rPr>
        <sz val="11"/>
        <rFont val="Arial"/>
        <family val="2"/>
      </rPr>
      <t>în cadrul Festivalului Classic Junior, Sala Thalia Sibiu, 22 noiembrie 2014</t>
    </r>
  </si>
  <si>
    <r>
      <t xml:space="preserve">Spectacol </t>
    </r>
    <r>
      <rPr>
        <i/>
        <sz val="11"/>
        <rFont val="Arial"/>
        <family val="2"/>
      </rPr>
      <t>Ţesătorul de vise</t>
    </r>
    <r>
      <rPr>
        <sz val="11"/>
        <rFont val="Arial"/>
        <family val="2"/>
      </rPr>
      <t>, Sala Studio din spatele Casei de Cultură a Sindicatelor, 6 decembrie 2014, asistenta de regie</t>
    </r>
  </si>
  <si>
    <r>
      <t xml:space="preserve">spectacolul </t>
    </r>
    <r>
      <rPr>
        <i/>
        <sz val="11"/>
        <rFont val="Arial"/>
        <family val="2"/>
      </rPr>
      <t>Scrisori pierdute</t>
    </r>
    <r>
      <rPr>
        <sz val="11"/>
        <rFont val="Arial"/>
        <family val="2"/>
      </rPr>
      <t>, februarie - martie 2014, CAVAS (manager)</t>
    </r>
  </si>
  <si>
    <r>
      <t xml:space="preserve">spectacol </t>
    </r>
    <r>
      <rPr>
        <i/>
        <sz val="11"/>
        <rFont val="Arial"/>
        <family val="2"/>
      </rPr>
      <t>Zbang - A Musical ABBA Fantasy</t>
    </r>
    <r>
      <rPr>
        <sz val="11"/>
        <rFont val="Arial"/>
        <family val="2"/>
      </rPr>
      <t>, mai - iunie 2014, CAVAS  (manager)</t>
    </r>
  </si>
  <si>
    <r>
      <t xml:space="preserve">spectacolul </t>
    </r>
    <r>
      <rPr>
        <i/>
        <sz val="11"/>
        <rFont val="Arial"/>
        <family val="2"/>
      </rPr>
      <t>Culorile muzicii</t>
    </r>
    <r>
      <rPr>
        <sz val="11"/>
        <rFont val="Arial"/>
        <family val="2"/>
      </rPr>
      <t xml:space="preserve"> la Festivalul Internațional al Școlilor de Teatru Suceava (manager)</t>
    </r>
  </si>
  <si>
    <r>
      <t xml:space="preserve">spectacolul </t>
    </r>
    <r>
      <rPr>
        <i/>
        <sz val="11"/>
        <rFont val="Arial"/>
        <family val="2"/>
      </rPr>
      <t>Culorile muzicii</t>
    </r>
    <r>
      <rPr>
        <sz val="11"/>
        <rFont val="Arial"/>
        <family val="2"/>
      </rPr>
      <t xml:space="preserve"> la Festivalul Internațional deTeatru de la Oradea (manager)</t>
    </r>
  </si>
  <si>
    <t>Participare Spectacol „Cutia de carton”- Proiect SPIEGEL, finantat de UE prin Programul DAPHNE III, manager in Germania</t>
  </si>
  <si>
    <t>Asociația Proiect 1200, Departamentul de Artă Teatrală Sibiu, Teatrul National „Radu Stanca”</t>
  </si>
  <si>
    <t>http://spiegel-djr.eu</t>
  </si>
  <si>
    <t>Manager competitie internationala de comedie SpiegEL in cadrul FITS 2014, IUNIE</t>
  </si>
  <si>
    <t>5-10 iunie</t>
  </si>
  <si>
    <t>Manager competitie internationala de comedie SpiegEL, Strasbourg, Franta</t>
  </si>
  <si>
    <t>26-29 septembrie</t>
  </si>
  <si>
    <t>Manager Bursa de Spectacole de la Sibiu</t>
  </si>
  <si>
    <t>Teatrul National „Radu Stanca” Sibiu, ULBS și FITS</t>
  </si>
  <si>
    <t>www.sibiuartsmarket.ro</t>
  </si>
  <si>
    <t>Manager Programul de Voluntariat al Festivalului International de Teatru de la Sibiu</t>
  </si>
  <si>
    <t>Fundatia Democtratie prin Cultura si Teatrul National Radu Stanca din Sibiu</t>
  </si>
  <si>
    <t>organizarea atelierului "Psychological gesture " sustinut de Yuri Kordonsky,Wesleyan University-U.S.A, Festivalul International de Teatru de la Sibiu, 6-15 iunie 2014 (responsabil)</t>
  </si>
  <si>
    <t>organizarea atelierului "Developing the Character’s PHYSICAL POINT OF VIEW " sustinut de Sebastian Smeureanu, PACE University, New York, U.S.A, Festivalul International de Teatru de la Sibiu, 6-15 iunie 2014 (responsabil)</t>
  </si>
  <si>
    <t>organizarea atelierului "De ce radem de clovnii tristi?" sustinut de Victor Quezada şi Compania Cie Umbral, Franţa, Festivalul International de Teatru de la Sibiu, 6-15 iunie 2014  (responsabil)</t>
  </si>
  <si>
    <t>organizarea atelierului "When you move with all your heart, How do you dance? " sustinut de Nakamura Yo, Japonia, Festivalul International de Teatru de la Sibiu, 6-15 iunie 2014  (responsabil)</t>
  </si>
  <si>
    <t>participare cu spectacolul Zbang, a musical Abba fantasy, la festivalul Melodrama European School  Theatre Festival, Jelcz- Laskowice, Polonia, 21-24 august 2014  (responsabil)</t>
  </si>
  <si>
    <t>http://www.tnrs.ro/focus/zbang-a-musical-abba-fantasy-la-festivalul-melodrama-din-polonia</t>
  </si>
  <si>
    <t>Antigona de Sofocle (regie)</t>
  </si>
  <si>
    <t>Teatrul Csokonay Debretin (Ungaria)</t>
  </si>
  <si>
    <t>http://csokonaiszinhaz.hu/szophoklesz-antigone/</t>
  </si>
  <si>
    <t>Richard al III lea se interzice sau Scene din viata lui Meyerhold de Matei Visniec (regie)</t>
  </si>
  <si>
    <t>Teatrul Maghiar de Stat Novi Sad</t>
  </si>
  <si>
    <t>www.ujvidekiszinhaz.com</t>
  </si>
  <si>
    <t>aprilie mai</t>
  </si>
  <si>
    <t>De ce Hecuba de Matei Visniec (regie)</t>
  </si>
  <si>
    <t>Omul cel bun din Sîciuan (regie)</t>
  </si>
  <si>
    <t>China Campus Theatre Festival</t>
  </si>
  <si>
    <t>Zilele Culturii Române, Londra –recitalul Domnule şi frate Eminescule (rol în spectacol)</t>
  </si>
  <si>
    <t>ICR Londra</t>
  </si>
  <si>
    <t>http://www.icr-london.co.uk/article/building-across-time-a-celebration-of-romanian-culture.html</t>
  </si>
  <si>
    <t>Festival Hub Meeting (responsabil eveniment internațional)</t>
  </si>
  <si>
    <t>Comisia Europeană</t>
  </si>
  <si>
    <t>http://www.efa-aef.eu/en/association/news/detail/1566/Round%20Table%3A%20Festivals%20meet%20Commissioner%20Androulla%20Vassiliou%20-%20Brussels-BE,%2030%20January%202014/</t>
  </si>
  <si>
    <t>Round Table EFA (responsabil eveniment internațional)</t>
  </si>
  <si>
    <t>European Festival Association</t>
  </si>
  <si>
    <t>CCE council meeting (Polish Institute)  (responsabil eveniment internațional)</t>
  </si>
  <si>
    <t>http://www.culturapoloneza.ro/events/item/cum-sa-devii-capitala-culturala-europeana.html</t>
  </si>
  <si>
    <t>Festivalul International de Teatru de la Sibiu, Presedinte (manager)</t>
  </si>
  <si>
    <t>Teatrul National Radu Stanca Sibiu si Universitatea Lucian Blaga Sibiu</t>
  </si>
  <si>
    <t>Recital Lucian Blaga in Festivalul Internațional de Teatru de la Sibiu (rol)</t>
  </si>
  <si>
    <t xml:space="preserve"> Recital Monologurile neîmplinirii in Festivalul Internațional de Teatru de la Sibiu (rol)</t>
  </si>
  <si>
    <t>Oidip, rol Oidip</t>
  </si>
  <si>
    <t>Festivalul Internațional de Teatru de la Sibiu</t>
  </si>
  <si>
    <t>Recital Metanie Ție, Părinte, la Chișinău (rol)</t>
  </si>
  <si>
    <t>Festivalul de Literatură București-Chișinău</t>
  </si>
  <si>
    <t>http://www.icr.ro/bucuresti/evenimente/festivalul-de-literatura-bucuresti-chisinau-orheiul-vechi.html</t>
  </si>
  <si>
    <t>Recital Nu oricine ştie să cânte, din Serghei Esenin (rol)</t>
  </si>
  <si>
    <t>Recital Lucian Blaga la Universitatea Pedagogică Ion Creangă Chişinău (rol)</t>
  </si>
  <si>
    <t>Recital Domnule şi frate Eminescu la Teatrul Naţional Mihai Eminescu (rol)</t>
  </si>
  <si>
    <t>Teatrul Național Chișinău</t>
  </si>
  <si>
    <t>http://www.tnrs.ro/focus/constantin-chiriac-in-recital-extraordinar-la-chisinau</t>
  </si>
  <si>
    <t>Recital Metanie ţie, Părinte la Catedrala Metropolitana Chişinău (rol)</t>
  </si>
  <si>
    <t>Turneu Împotriva Democrației (Salzburg)  (manager)</t>
  </si>
  <si>
    <t>Turneu Contra Progresului (Salzburg) (manager)</t>
  </si>
  <si>
    <t>Turneu Solitaritate (International Theatre Festival Kontakt, Torun, Polonia) (manager)</t>
  </si>
  <si>
    <t>Turneu Călătoriile lui Gulliver (Omsk, Rusia) (manager)</t>
  </si>
  <si>
    <t>Turneu Solitaritate (Festivalul de la Avignon) (manager)</t>
  </si>
  <si>
    <t>Solitaritate, un spectacol de Gianina Carbunariu, International Theatre Festival KONTAKT, Torun, Polonia, 26 mai 2014 (rol în spectacol)</t>
  </si>
  <si>
    <t>International Theatre Festival KONTAKT, Torun, Polonia</t>
  </si>
  <si>
    <t>Solitaritate, un spectacol de Gianina Carbunariu, FIE 2014, Chisinau, Republica Moldova,22 iunie 2014 (rol în spectacol)</t>
  </si>
  <si>
    <t>Ierusalim, regia Bogdan Saratean, Humanitas, Sibiu, 10 iunie (rol în spectacol)</t>
  </si>
  <si>
    <t>Oidip, regia Silviu Purcarete,TNRS ,Sibiu ,13 iunie (rol în spectacol)</t>
  </si>
  <si>
    <t>Mozart steps, un spectacol de Gigi Caciuleanu, TNRS, Sibiu, 14 iunie (rol în spectacol)</t>
  </si>
  <si>
    <t>Faust, regia Silviu Purcarete, Hala Balanta, Sibiu, 15  iunie (rol în spectacol)</t>
  </si>
  <si>
    <t>Solitaritate, un spectacol de Gianina Carbunariu, Festivalul de la Avignon, Franta, 19- 27 iulie ( 8 reprezentatii) (rol în spectacol)</t>
  </si>
  <si>
    <t>Festivalul de la Avignon</t>
  </si>
  <si>
    <t>http://www.festival-avignon.com/fr/</t>
  </si>
  <si>
    <t>“ Solitaritate” la Festivalul International de teatru Kontakt, Torun, Polonia  (rol în spectacol)</t>
  </si>
  <si>
    <t>Teatr im. Horzycy</t>
  </si>
  <si>
    <t>http://www.radioromaniacultural.ro/solitaritateajunge_la_torun_in_polonia-15125</t>
  </si>
  <si>
    <t>“Faust”  la  Festivalul International de Teatru  Sibiu (rol în spectacol)</t>
  </si>
  <si>
    <t>TNRS si Festivalul International de Teatru Sibiu</t>
  </si>
  <si>
    <t>“Oidip” la Festivalul International de Teatru  Sibiu (rol în spectacol)</t>
  </si>
  <si>
    <t>“ Calatoriile lui Gulliver” la Festivalul International de Teatru  Sibiu (rol în spectacol)</t>
  </si>
  <si>
    <t>“ Mozart Steps” la Festivalul International  Sibiu (rol în spectacol)</t>
  </si>
  <si>
    <t>“ Solitaritate” la Festivalul International de teatru Sibiu (rol în spectacol)</t>
  </si>
  <si>
    <t xml:space="preserve">www.sibfest.ro    </t>
  </si>
  <si>
    <t>“ Solitaritate” la Festivalul International de teatru, Chisinau, Republica Moldova (rol în spectacol)</t>
  </si>
  <si>
    <t>Primăria Municipiului Iași și Fundația Iași Capitală Culturală Europeană</t>
  </si>
  <si>
    <t>http://curierul-iasi.ro/fie-2014-reface-axa-culturala-iasi-cernauti-chisinau-11585</t>
  </si>
  <si>
    <t>“ Calatoriile lui Gulliver” la Festivalul International de Teatru Omsk, Rusia (rol în spectacol)</t>
  </si>
  <si>
    <t>Festivalului Internațional de Teatru Academia.</t>
  </si>
  <si>
    <t>http://revistateatrala.radioromaniacultural.ro/?p=8977</t>
  </si>
  <si>
    <t>“ Solitaritate” la Festivalul International de teatru Avignon, Franta (rol în spectacol)</t>
  </si>
  <si>
    <t>Festival d'Avignon</t>
  </si>
  <si>
    <t>http://www.festival-avignon.com/en/shows/2014/solitaritate</t>
  </si>
  <si>
    <t>“Omul cel bun  din Saciuan” la China Campus theater Festival, Shanghai (rol în spectacol)</t>
  </si>
  <si>
    <t>Federaţia Chineză a Literelor şi Artelor, Ministerul Educaţiei, Consiliul Municipal din Shanghai şi Asociaţia Chineză a TeatrelorCitiți în Ziarul Metropolis &gt; http://www.ziarulmetropolis.ro/omul-cel-bun-din-siciuan-in-turneu-in-china/</t>
  </si>
  <si>
    <t>http://www.ziarulmetropolis.ro/omul-cel-bun-din-siciuan-in-turneu-in-china/</t>
  </si>
  <si>
    <t>Participare la Festivalul International de Teatru de la Sibiu cu spectacolul Faust in regia lui Silviu Purcarete - Sibiu- iunie 2014 (rol spectacol)</t>
  </si>
  <si>
    <t>http://www.sibfest.ro/2014/evenimente/faust</t>
  </si>
  <si>
    <t>Participare la Festivalul International de Teatru de la Sibiu cu spectacolul lectura "54'5'NORD 10'54'OST - regia Dan Glasu, Sibiu- iunie 2014 (regie)</t>
  </si>
  <si>
    <t>http://www.sibfest.ro/2014/evenimente/alex-adam-54-5-nord-10-54-est-54-5-nord-10-54-ost</t>
  </si>
  <si>
    <t>Participare Spectacol „Cutia de carton”- Proiect SPIEGEL, finantat de UE prin Programul DAPHNE III, regizor, in Germania (regie)</t>
  </si>
  <si>
    <t>Responsabil competitie internationala de comedie SpiegEL in cadrul FITS 2014, IUNIE (responsabil eveniment)</t>
  </si>
  <si>
    <t>Responsabil Bursa de Spectacole de la Sibiu - eveniment international al Festivalului International de Teatru de la Sibiu (responsabil eveniment)</t>
  </si>
  <si>
    <t>Teatrul National „Radu Stanca” Sibiu</t>
  </si>
  <si>
    <t>Regizor spectacol international Richard de Marco &amp; Horia Petra Petrescu (regie)</t>
  </si>
  <si>
    <t>http://www.sibiuartsmarket.ro/ro/demarco-si-petra-petrescu-ad-astra/</t>
  </si>
  <si>
    <t>coordonator Atelier International Are you Arts Motivated? Tipping Points (responsabil eveniment)</t>
  </si>
  <si>
    <t>http://www.sibiuartsmarket.ro/ro/are-you-artsmotivated-tipping-points/</t>
  </si>
  <si>
    <t>Dionysus Festival Djakovo Croatia+asistenta regie</t>
  </si>
  <si>
    <t>Academia de Teatru din Osijek</t>
  </si>
  <si>
    <t>Istopolitan Project Bratislava Slovacia+asistenta regie</t>
  </si>
  <si>
    <t>Academia de teatru din Bratislava</t>
  </si>
  <si>
    <t>“Faust”  la  Festivalul International de Teatru  Sibiu (rol)</t>
  </si>
  <si>
    <t>“ Calatoriile lui Gulliver” la Festivalul International de Teatru  Sibiu (rol)</t>
  </si>
  <si>
    <t>“ Mozart Steps” la Festivalul International  Sibiu (rol)</t>
  </si>
  <si>
    <t>“ Calatoriile lui Gulliver” la Festivalul International de Teatru Omsk, Rusia (rol)</t>
  </si>
  <si>
    <t>“Omul cel bun  din Saciuan” la China Campus theater Festival, Shanghai (asistenta regie)</t>
  </si>
  <si>
    <t>Corpuri Straine,de Julia Holewinska (rol)</t>
  </si>
  <si>
    <t>Festivalul Internațional de Teatru Francofon pentru Studenți de la Poznan (Polonia),
1 - 4 iunie</t>
  </si>
  <si>
    <t>Dramaeducation, Poznan</t>
  </si>
  <si>
    <t>http://institutfrancais.pl/culture/villes/poznan/</t>
  </si>
  <si>
    <t>Festivalul Internațional de Teatru de la Sibiu,6 - 15 iunie (traducere simultană conferințe limba franceză)</t>
  </si>
  <si>
    <t>TNRS + ULBS</t>
  </si>
  <si>
    <t>http://sibfest.ro</t>
  </si>
  <si>
    <t>Regie spectacol Culorile muzicii in Festivalul DRAMEDUCATION, Poznan, Polonia</t>
  </si>
  <si>
    <t>https://www.google.ro/url?sa=t&amp;rct=j&amp;q=&amp;esrc=s&amp;source=web&amp;cd=1&amp;ved=0CCEQFjAA&amp;url=https%3A%2F%2Fwww.facebook.com%2Fartateatrala.sibiu&amp;ei=IbfdVKj2FYj3O82HgKAP&amp;usg=AFQjCNGsV5uCxV262RJ7cfrdDSDXmf_KAQ&amp;sig2=M48LZqBeFGhDHkMnGuaK_Q&amp;cad=rja</t>
  </si>
  <si>
    <t>Regie spectacol Culorile muzicii in Festivalul international de teatru de la Sibiu</t>
  </si>
  <si>
    <t>http://www.google.ro/url?sa=t&amp;rct=j&amp;q=&amp;esrc=s&amp;source=web&amp;cd=2&amp;cad=rja&amp;uact=8&amp;ved=0CCQQFjAB&amp;url=http%3A%2F%2Fwww.tnrs.ro%2Ffocus%2Fculorile-muzicii-la-festivalul-international-de-teatru-oradea&amp;ei=ArjdVJ2pMcGsUrSQgcgE&amp;usg=AFQjCNF9phfZx5g87e9NY7qMFKacWwTHqA&amp;sig2=_S2pqtjKDT28VhXcelXq6g</t>
  </si>
  <si>
    <t>Regie spectacol Handmade in Festivalul international de teatru de la Sibiu</t>
  </si>
  <si>
    <t>http://www.google.ro/url?sa=t&amp;rct=j&amp;q=&amp;esrc=s&amp;source=web&amp;cd=1&amp;cad=rja&amp;uact=8&amp;ved=0CB8QFjAA&amp;url=http%3A%2F%2Fwww.sibfest.ro%2F2014%2Fevenimente%2Fhandmade&amp;ei=R7jdVK-WBceqUf3MgqAL&amp;usg=AFQjCNF2q4ShnuBRAyT96jRAxcqd2TP7YQ&amp;sig2=mkmjL4RdjsXZglK4w9PFhA</t>
  </si>
  <si>
    <t>Rol in Faust, in cadrul FITS</t>
  </si>
  <si>
    <t>Teatrul National Radu Stanca Sibiu si Universitatea Lucian Blaga din Sibiu</t>
  </si>
  <si>
    <t>Academia de Muzică şi de Artele Spectacolului din Bratislava</t>
  </si>
  <si>
    <t>http://festivals21.net/artopportunities/istropolitana-project14-20th-international-festival-theatre-schools-bratislava/</t>
  </si>
  <si>
    <t>http://melodrama.com.pl/2014/08/kazio-sponge-piosenka-festiwalowa-zaprasza-na-melodrame-7-europejski-festiwal-szkol-teatralnych-ktory-odbedzie-sie-21-24-sierpnia-2014-w-jelczu-laskowicach/</t>
  </si>
  <si>
    <t>China Federation of Litery and Art Circles, Ministery of Education, the Municipal Government of Shanghai si Chinese Theatre Association</t>
  </si>
  <si>
    <t>https://www.facebook.com/permalink.php?id=176894882478810&amp;story_fbid=255963204571977</t>
  </si>
  <si>
    <t>Radu Cristian</t>
  </si>
  <si>
    <t>Festivalul Internațional de Teatru de la Sibiu - Director Executiv</t>
  </si>
  <si>
    <t>Filmul "Les ponts de Sarajevo", regia Cristi Puiu, Bucuresti, martie 2014, rol</t>
  </si>
  <si>
    <t>Cristi Puiu</t>
  </si>
  <si>
    <t>http://www.mediafax.ro/cultura-media/cristi-puiu-in-filmul-colectiv-les-ponts-de-sarajevo-bridges-of-sarajevo-selectat-la-cannes-12481752</t>
  </si>
  <si>
    <t>Filmul "Canalul" regia Cornel Mihalache, rol</t>
  </si>
  <si>
    <t>Casa de productii a televiziunii romane</t>
  </si>
  <si>
    <t>http://www.tvr.ro/premiera-tv-teleplay-ul-canalul-dupa-piesa-lui-kincses-elemer-in-regia-lui-cornel-mihalache_9721.html#view</t>
  </si>
  <si>
    <t>Spectacolul "Suflet de statuie"- regia Marian Ralea, in cadrul Festivalului Interantional de Teatru de la Sibiu, iunie, 2014, rol</t>
  </si>
  <si>
    <t>http://www.sibfest.ro/2014/evenimente/statui</t>
  </si>
  <si>
    <t>Spectacolul "Fat Frumos din Lacrima" in cadrul Festivalului Interantional de Teatru de la Sibiu, iunie, 2014, rol</t>
  </si>
  <si>
    <t>http://www.sibfest.ro/stiri/marian-ralea-transforma-parcul-sub-arini-din-sibiu-intr-un-taram-al-povestilor</t>
  </si>
  <si>
    <t>Spectacol interactiv pentru copii in cadrul Romanian Cultural Marathon, Chicago, septembrie 2014, rol</t>
  </si>
  <si>
    <t>Romanian Cultural Exchange</t>
  </si>
  <si>
    <t>http://www.romanianculturalexchange.org/cultural-marathon-2014.html</t>
  </si>
  <si>
    <t>Primăria şi Consiliul local Jelcz Laskowice -Polonia</t>
  </si>
  <si>
    <t>http://www.hotnews.ro/stiri-cultura-17932309-spectacolul-39-zbang-musical-abba-fantasy-39-prezentat-festivalul-melodrama-din-polonia.htm</t>
  </si>
  <si>
    <t>Stanciu Alba</t>
  </si>
  <si>
    <t>Festivalul International de Teatru de la Sibiu, revista Aplauze (responsabil)</t>
  </si>
  <si>
    <t>TNRS, ULBS</t>
  </si>
  <si>
    <t>EU-Projekt SpieGel, Comedy Against Violence</t>
  </si>
  <si>
    <t>DJR e.V. (Germania), KiViN e.V. (Germania), KVN UK LTD (Marea Britanie), DRUGSTORE Association (Franța), Proiect 1200 (România)</t>
  </si>
  <si>
    <t>http://spiegel-djr.eu/</t>
  </si>
  <si>
    <t>Tomuș Ion M.</t>
  </si>
  <si>
    <t>Festivalul Internațional de Teatru de la Sibiu, 6-15 iunie, coordonator publicația Aplauze</t>
  </si>
  <si>
    <t>Teatrul Național Radu Stanca Sibiu, Universitatea „Lucian Blaga” din Sibiu</t>
  </si>
  <si>
    <t>Festivalul Internațional de Teatru de la Sibiu, 6-15 iunie, coordonator PIPDASMC</t>
  </si>
  <si>
    <t>Teatralny Koufar International Theatre Festival, Minsk, Belarus, 21-28 septembrie</t>
  </si>
  <si>
    <t>Minsk State University</t>
  </si>
  <si>
    <t>Shanghai Theatre Academy</t>
  </si>
  <si>
    <t>organizarea atelierului "Solving movement " sustinut de Cesc Gelabert,Gelabert Azzopardi Companyia de Dansa, Spania, Festivalul International de Teatru de la Sibiu, 6-15 iunie 2014 (responsabil)</t>
  </si>
  <si>
    <t>participare cu spectacolului Mozart Steps la Festivalul International de Teatru de la Sibiu,6-15 iunie, 2014  (responsabil)</t>
  </si>
  <si>
    <t>participare cu spectacolului Zbang- a musical Abba Fentasy,  la Festivalul International de Teatru de la Sibiu,6-15 iunie, 2014  (responsabil)</t>
  </si>
  <si>
    <t>participare cu spectacolului Scrisori piedute la Festivalul International de Teatru de la Sibiu,6-15 iunie, 2014  (responsabil)</t>
  </si>
  <si>
    <r>
      <t>Legaturile Clarei de Dea Loher</t>
    </r>
    <r>
      <rPr>
        <b/>
        <sz val="11"/>
        <rFont val="Arial"/>
        <family val="2"/>
      </rPr>
      <t xml:space="preserve"> (regie)</t>
    </r>
  </si>
  <si>
    <r>
      <t xml:space="preserve">spectacolul </t>
    </r>
    <r>
      <rPr>
        <i/>
        <sz val="11"/>
        <rFont val="Arial"/>
        <family val="2"/>
      </rPr>
      <t>Omul cel bun din Sîciuan</t>
    </r>
    <r>
      <rPr>
        <sz val="11"/>
        <rFont val="Arial"/>
        <family val="2"/>
      </rPr>
      <t xml:space="preserve"> la </t>
    </r>
    <r>
      <rPr>
        <b/>
        <sz val="11"/>
        <rFont val="Arial"/>
        <family val="2"/>
      </rPr>
      <t>Istropolitana Project Festival Bratislava (Slovacia)</t>
    </r>
    <r>
      <rPr>
        <sz val="11"/>
        <rFont val="Arial"/>
        <family val="2"/>
      </rPr>
      <t>, 19 - 27 iunie (manager)</t>
    </r>
  </si>
  <si>
    <r>
      <t>spectacolul Zbang a Musical ABBA Fantasy la</t>
    </r>
    <r>
      <rPr>
        <b/>
        <sz val="11"/>
        <rFont val="Arial"/>
        <family val="2"/>
      </rPr>
      <t xml:space="preserve"> European School Theatre Festival Melodrama Jelcz Laskowice (Polonia)</t>
    </r>
    <r>
      <rPr>
        <sz val="11"/>
        <rFont val="Arial"/>
        <family val="2"/>
      </rPr>
      <t>, 21 - 25 august  (manager)</t>
    </r>
  </si>
  <si>
    <r>
      <t xml:space="preserve">spectacolul </t>
    </r>
    <r>
      <rPr>
        <i/>
        <sz val="11"/>
        <rFont val="Arial"/>
        <family val="2"/>
      </rPr>
      <t>Omul cel bun din Sîciuan</t>
    </r>
    <r>
      <rPr>
        <sz val="11"/>
        <rFont val="Arial"/>
        <family val="2"/>
      </rPr>
      <t xml:space="preserve"> la </t>
    </r>
    <r>
      <rPr>
        <b/>
        <sz val="11"/>
        <rFont val="Arial"/>
        <family val="2"/>
      </rPr>
      <t xml:space="preserve"> The 4th China Campus Theatre Festival in Shanghai (China)</t>
    </r>
    <r>
      <rPr>
        <sz val="11"/>
        <rFont val="Arial"/>
        <family val="2"/>
      </rPr>
      <t>,  3 - 12 noiembrie  (manager)</t>
    </r>
  </si>
  <si>
    <r>
      <t xml:space="preserve">Spectacolul </t>
    </r>
    <r>
      <rPr>
        <i/>
        <sz val="11"/>
        <rFont val="Arial"/>
        <family val="2"/>
      </rPr>
      <t>Zbang-A musical Abba fantasy</t>
    </r>
    <r>
      <rPr>
        <sz val="11"/>
        <rFont val="Arial"/>
        <family val="2"/>
      </rPr>
      <t xml:space="preserve">, în cadrul Festivalului Internaţional de Teatru Studenţesc, </t>
    </r>
    <r>
      <rPr>
        <i/>
        <sz val="11"/>
        <rFont val="Arial"/>
        <family val="2"/>
      </rPr>
      <t>Melodrama</t>
    </r>
    <r>
      <rPr>
        <sz val="11"/>
        <rFont val="Arial"/>
        <family val="2"/>
      </rPr>
      <t>, Jelcz Laskowice, Polonia, 23 august  2014, asistenta de regie</t>
    </r>
  </si>
  <si>
    <t>Jurnalul Român de Management Cultural</t>
  </si>
  <si>
    <t>www.sifest.ro</t>
  </si>
  <si>
    <t>Editor in chief</t>
  </si>
  <si>
    <t>Jurnalul Artelor Spectacolului</t>
  </si>
  <si>
    <t>www.sibiudepart.ro</t>
  </si>
  <si>
    <t>editor in-chief</t>
  </si>
  <si>
    <t>www.unatc.ro</t>
  </si>
  <si>
    <t>Lavinia Alexe</t>
  </si>
  <si>
    <t>INTERMEDIATE AND INTERNATIONAL CONFERENCE AND PGM 22.-24.01.2014, SIBIU - SPIEGEL PROJECT - EUROPEAN UNION, manager</t>
  </si>
  <si>
    <t>EUROPE FOR FESTIVALS, FESTIVALS FOR EUROPE PROJECT (EFFE), Sibiu</t>
  </si>
  <si>
    <t>http://www.sibfest.ro/2014/evenimente/europe-for-festivals-festivals-for-europe-project-effe</t>
  </si>
  <si>
    <t>Ana Mujat</t>
  </si>
  <si>
    <t>Specialized conference „Fachtag Comedy”, Stuttgart, Germania</t>
  </si>
  <si>
    <t>www.spiegel-djr.eu</t>
  </si>
  <si>
    <t>INTERMEDIATE AND INTERNATIONAL CONFERENCE AND PGM 22.-24.01.2014, SIBIU - SPIEGEL PROJECT - EUROPEAN UNION, responsabil</t>
  </si>
  <si>
    <t>Asociația Proiect 1200, Departamentul de Artă Teatrală Sibiu, Teatrul National „Radu Stanca”, http://spiegel-djr.eu</t>
  </si>
  <si>
    <t>Conferinta nationala privind Violenta de gen in noile medii de comunicare - Asociatia A.L.E.G.</t>
  </si>
  <si>
    <t>http://aleg-romania.eu/en</t>
  </si>
  <si>
    <t>”Cum să devii Capitală Culturală Europeană? Wroclaw 2016 - sfaturi practice”. O întâlnire la Sibiu</t>
  </si>
  <si>
    <t>http://www.culturapoloneza.ro/events/archive.html</t>
  </si>
  <si>
    <t>Forum: Diplomație Culturală, Media și Turism</t>
  </si>
  <si>
    <t>www.sibfest.ro/2014/evenimente/forum-diplomatie-culturala-media-si-turism.ro</t>
  </si>
  <si>
    <r>
      <t xml:space="preserve">Proiectul Teatru Modern Mijloace Multimedia – proiect Universitatea </t>
    </r>
    <r>
      <rPr>
        <i/>
        <sz val="11"/>
        <color indexed="8"/>
        <rFont val="Arial"/>
        <family val="2"/>
      </rPr>
      <t xml:space="preserve">Lucian Blaga </t>
    </r>
    <r>
      <rPr>
        <sz val="11"/>
        <color indexed="8"/>
        <rFont val="Arial"/>
        <family val="2"/>
      </rPr>
      <t xml:space="preserve">Sibiu, Teatrul Naţional </t>
    </r>
    <r>
      <rPr>
        <i/>
        <sz val="11"/>
        <color indexed="8"/>
        <rFont val="Arial"/>
        <family val="2"/>
      </rPr>
      <t>Radu Stanca</t>
    </r>
    <r>
      <rPr>
        <sz val="11"/>
        <color indexed="8"/>
        <rFont val="Arial"/>
        <family val="2"/>
      </rPr>
      <t xml:space="preserve"> Sibiu, Universitatea de Artă Tg. Mureş, Teatru74</t>
    </r>
  </si>
  <si>
    <t>Teatru dans in cadrul Festivalului International de Teatru de la Sibiu</t>
  </si>
  <si>
    <t>Cultura romana si modele culturale europene: cercetare, sincronizare, durabilitate</t>
  </si>
  <si>
    <t>Stanciu Simiona Alba</t>
  </si>
  <si>
    <t>http://www.acad.ro/anunturi2014/burse/docID136077/Comunicat_evaluare_postdoci.pdf</t>
  </si>
  <si>
    <t>Beckett University (Leeds, UK)</t>
  </si>
  <si>
    <t>Langue et traduction dans l'œuvre d'Oskar Pastior</t>
  </si>
  <si>
    <t>FLIA4</t>
  </si>
  <si>
    <t>ISSN: 2069 - 3389</t>
  </si>
  <si>
    <t xml:space="preserve">A dialogue Balzac-Stendhal through the Charter house of Parma </t>
  </si>
  <si>
    <t>Rodica Brad</t>
  </si>
  <si>
    <t>FIA4</t>
  </si>
  <si>
    <t xml:space="preserve"> 2069-3389 </t>
  </si>
  <si>
    <t xml:space="preserve">1364-1373 </t>
  </si>
  <si>
    <t>http://www.upm.ro/cci/CCI-03/Lit/Lit%2003%20H1.pdf</t>
  </si>
  <si>
    <t>http://www.upm.ro/cci/</t>
  </si>
  <si>
    <t>THE EXPRESSIVE VALUES OF PHONETIC PARTICULARITIES IN GEORGE COSBUC`S POETRY</t>
  </si>
  <si>
    <t>Radu Drăgulescu</t>
  </si>
  <si>
    <t>Communication, Context, Interdisciplinarity - 3rd Edition, Language and Discourse, Targu Mures, 23-24 octombrie 2014</t>
  </si>
  <si>
    <t>2069 - 3389</t>
  </si>
  <si>
    <t>p. 247-254</t>
  </si>
  <si>
    <t>THE MOLDAVIAN XVIIth CENTURY RELIGIOUS LITERATURE CONTRIBUTION TO THE EVOLUTION OF ROMANIAN LITERARY LANGUAGE</t>
  </si>
  <si>
    <t>Communication, Context, Interdisciplinarity - 3rd Edition, Literature, Targu Mures, 23-24 octombrie 2014</t>
  </si>
  <si>
    <t>p. 256-264</t>
  </si>
  <si>
    <t xml:space="preserve">"Alejo Carpentier and the Marvelous Real" </t>
  </si>
  <si>
    <t xml:space="preserve">Articol </t>
  </si>
  <si>
    <t>Grigore, Rodica</t>
  </si>
  <si>
    <t>Conferinta "Communication, Context and Interdisciplinarity"; Section: Literature (Coordonatorul volumului conferintei, aparut la Editura Universitatii Petru Maior, Tg.Mures, 2014: Iulian Boldea), Tg. Mures, 23-24 octombrie 2014. (Dovada indexarii ISI a volumelor anterioare, publicate in anii 2012 si 2013: http://www.upm.ro/cci/)</t>
  </si>
  <si>
    <t>ISSN: 2069-3389</t>
  </si>
  <si>
    <t>pp. 74-83</t>
  </si>
  <si>
    <t xml:space="preserve">http://www.upm.ro/cci3/?pag=CCI-03/vol03-Lit </t>
  </si>
  <si>
    <t>p. 22-40</t>
  </si>
  <si>
    <t>Mircea Ardeleanu</t>
  </si>
  <si>
    <t xml:space="preserve">The Town-Open Space or Non-space? </t>
  </si>
  <si>
    <t>Bako Alina</t>
  </si>
  <si>
    <t>15.1.</t>
  </si>
  <si>
    <t>15.1.2014</t>
  </si>
  <si>
    <t>205-212</t>
  </si>
  <si>
    <t>http://www.ceeol.com/aspx/publicationdetails.aspx?publicationId=eb4aa597-2725-4640-98d3-682cc17a36aa</t>
  </si>
  <si>
    <t xml:space="preserve">Mobility And Limits. The Case Of Romanian Literature. </t>
  </si>
  <si>
    <t>15.1</t>
  </si>
  <si>
    <t>275-284</t>
  </si>
  <si>
    <t>http://www.ceeol.com/aspx/issuedetails.aspx?issueid=a4c4db49-cc19-446f-ae39-92e0b9c95147&amp;articleId=ad20cd36-e6cf-479d-849e-1a7b32c6611a</t>
  </si>
  <si>
    <t>Ideologie și conștiință de sine. Perspective</t>
  </si>
  <si>
    <t>34-41</t>
  </si>
  <si>
    <t>35-40</t>
  </si>
  <si>
    <t>Maladie si ochi clinic in roman</t>
  </si>
  <si>
    <t>46-53</t>
  </si>
  <si>
    <t>33-38</t>
  </si>
  <si>
    <t>Henri Michaux, l’etrangete dans la langue</t>
  </si>
  <si>
    <t>JOURNAL OF ROMANIAN LITERARY STUDIES Issue no. 4/2014</t>
  </si>
  <si>
    <t>ISSN: 2248-3004</t>
  </si>
  <si>
    <t>nov. 2014</t>
  </si>
  <si>
    <t>547-556</t>
  </si>
  <si>
    <t>CEEOL, Global Impact Factor and Google Scholar</t>
  </si>
  <si>
    <t>http://upm.ro/jrls/?pag=JRLS-04/vol04-Rls</t>
  </si>
  <si>
    <t>Nume proprii, creativitate lexicală şi canale de desene animate</t>
  </si>
  <si>
    <t>Monica Borș</t>
  </si>
  <si>
    <t>75-78</t>
  </si>
  <si>
    <t>Scopus, EBSCO</t>
  </si>
  <si>
    <t>www.revistatransilvania.ro</t>
  </si>
  <si>
    <t>La fascinante langue roumaine. Extraits de la correspondance de Cioran a ses proches</t>
  </si>
  <si>
    <t>Rodica Fofiu</t>
  </si>
  <si>
    <t>Analele Universitatii din Craiova, Seria Stiinte filologice, Limbi straine aplicate</t>
  </si>
  <si>
    <t>1841-8074</t>
  </si>
  <si>
    <t xml:space="preserve">131-144 </t>
  </si>
  <si>
    <t>Editura Universitaria</t>
  </si>
  <si>
    <t>http://cis01.central.ucv.ro/analele_universitatii/limbi_straine_aplicate/</t>
  </si>
  <si>
    <t xml:space="preserve"> Remarques sur la traduction en roumain d`un arret de la Cour Europeenne des Droits de l`homme</t>
  </si>
  <si>
    <t xml:space="preserve">Discursul specializat. Teorie si practica. </t>
  </si>
  <si>
    <t xml:space="preserve"> număr special</t>
  </si>
  <si>
    <t xml:space="preserve">1843-8423 </t>
  </si>
  <si>
    <t>85-94</t>
  </si>
  <si>
    <t>indexata FABULA, si MLA EBSCO</t>
  </si>
  <si>
    <t xml:space="preserve">Emil Cioran si scriitorii romani. Marturii din corespondenta lui Cioran cu cei apropiati, </t>
  </si>
  <si>
    <t>Annales Universitatis Apulensis Seria Philologica</t>
  </si>
  <si>
    <t>TOM 1</t>
  </si>
  <si>
    <t xml:space="preserve">ISSN 1582-5525 </t>
  </si>
  <si>
    <t>http://www.uab.ro/sesiuni_2014/dialogul_culturilor/</t>
  </si>
  <si>
    <t>259-272</t>
  </si>
  <si>
    <t>. C.E.E.O.L. (Central and Eastern European Online Library</t>
  </si>
  <si>
    <t>CEEOL Annals of "1 Decembrie 1918" University of Alba Iulia - Philology , Issue 15/2 /2014</t>
  </si>
  <si>
    <t>Pastrarea patrimoniului imaterial prin activitate corala. Studiu de caz</t>
  </si>
  <si>
    <t>Studii si comunicari de etnologie</t>
  </si>
  <si>
    <t xml:space="preserve">1221-65-18 </t>
  </si>
  <si>
    <t>WWW.icsusib.ro/main/index.php?se95bb1a13</t>
  </si>
  <si>
    <t>CNCSIS B, categoria istorie și studii culturale</t>
  </si>
  <si>
    <t>Scrisori inedite in arhiva Aurel Cioran a Bibliotecii Astra din Sibiu</t>
  </si>
  <si>
    <t>Anuarul Insitutului de cercetari socio-umane, Sibiu, Editura Academiei Romane</t>
  </si>
  <si>
    <t>138-148</t>
  </si>
  <si>
    <t>Imaginarul lingvistic cosbucian din perspectiva erosului idilic</t>
  </si>
  <si>
    <t>Radu Dragulescu</t>
  </si>
  <si>
    <t>8/2014</t>
  </si>
  <si>
    <t>p. 47-51</t>
  </si>
  <si>
    <t>Literatura religioasă din Transilvania în sec. al XVII-lea. Aspecte ale dezvoltării limbii române literare</t>
  </si>
  <si>
    <t>p. 58-61</t>
  </si>
  <si>
    <t>Momente în dezvoltarea limbii literare românești: Palia de la Orăștie</t>
  </si>
  <si>
    <t>12/2014</t>
  </si>
  <si>
    <t>p.  78-81</t>
  </si>
  <si>
    <t>Plant ecology as reflected in romanian phytonymy</t>
  </si>
  <si>
    <t>Constantin Drăgulescu, Radu Drăgulescu</t>
  </si>
  <si>
    <t>VII/2014</t>
  </si>
  <si>
    <t>L 2065 7064</t>
  </si>
  <si>
    <t>p.  17-44</t>
  </si>
  <si>
    <t>EBSCO, ULRICH</t>
  </si>
  <si>
    <t>The Analysis of Comparative Structures regarding the language systems in George Coșbuc s Poetry</t>
  </si>
  <si>
    <t> Philologica Jassyensia</t>
  </si>
  <si>
    <t>1 (19), X, 2014</t>
  </si>
  <si>
    <t>L 1841 5377</t>
  </si>
  <si>
    <t>p. 217-228</t>
  </si>
  <si>
    <t>CEEOL, EBSCO, DOAJ, FABULA, GOOGLE SCHOLAR, INDEX COPERNICUS, LINGUIST LIST, MLA, PROQUEST, SCIPIO, ULRICH</t>
  </si>
  <si>
    <t>http://www.philologica-jassyensia.ro/list_art.php?id_r=20</t>
  </si>
  <si>
    <t>Cauzele și ecoul internațional al demisiei cancelarului Willy Brandt. Perspectiva diplomatică românească</t>
  </si>
  <si>
    <t>GIURA, Maura Geraldina, Giura Lucian</t>
  </si>
  <si>
    <t xml:space="preserve">http://reviste.ulbsibiu.ro/studiasecuritatis </t>
  </si>
  <si>
    <t>191-201</t>
  </si>
  <si>
    <t>CEEOL EBSCO INDEX COPERNICUS ULRICH S</t>
  </si>
  <si>
    <t>http:// www.ceeol.com  http://www.ebschohost.com http://www.indexcopernicus.com http://ulrichsweb.serialssolutions.com</t>
  </si>
  <si>
    <t>Alejo Carpentier, "Concert baroc". Muzica si literatura</t>
  </si>
  <si>
    <t>ISSN: 0255-0539</t>
  </si>
  <si>
    <t>41-45</t>
  </si>
  <si>
    <t>CNCS- Bhttp://www.info.sciverse.com/scopus/scopus-in-detail/facts</t>
  </si>
  <si>
    <t>Gabriel Garcia Marquez, "Un veac de singuratate". Texte, manuscrise si lecturi mitice</t>
  </si>
  <si>
    <t>39-46</t>
  </si>
  <si>
    <t>Aspecte ale discursului narativ</t>
  </si>
  <si>
    <t>Adrian Iancu</t>
  </si>
  <si>
    <t>Anuarul Institutului de Cercetări Socio-Umane Sibiu Editura Academiei Române</t>
  </si>
  <si>
    <t>p. 65-75</t>
  </si>
  <si>
    <t xml:space="preserve"> inde3xcopernicus </t>
  </si>
  <si>
    <t xml:space="preserve">www.icsusib.ro </t>
  </si>
  <si>
    <t xml:space="preserve">Heraldic and Dynastic Strategies: "Nobilis Femina" or "Nobilis Mulier" in Latin Crusades States </t>
  </si>
  <si>
    <t>Ittu Constantin )</t>
  </si>
  <si>
    <t>ISSN L: 1842-2691</t>
  </si>
  <si>
    <t>211-225</t>
  </si>
  <si>
    <t>Remarques sur l'identification du récepteur dans le texte publicitaire</t>
  </si>
  <si>
    <t>Maria-Rodica Mihulecea</t>
  </si>
  <si>
    <t>300-308</t>
  </si>
  <si>
    <t xml:space="preserve">C.E.E.O.L. (Central and Eastern European Online Library)  </t>
  </si>
  <si>
    <t xml:space="preserve">Sur la signification de certains chiffres (exemples empruntés aux contes de Charles Perrault) </t>
  </si>
  <si>
    <t>Anuarul Institului de Cercetări Socio-Umane</t>
  </si>
  <si>
    <t>1223-1088</t>
  </si>
  <si>
    <t>179-187</t>
  </si>
  <si>
    <t>Inde3x Copernicus, Scipio</t>
  </si>
  <si>
    <t>http://www.icsusib.ro/main/index.php?s=49cbe78f6957c7f4dfe013d9dc9cf1ff#46</t>
  </si>
  <si>
    <t>Romanele lui Vintila Horia - trepte ale cunoasterii de sine</t>
  </si>
  <si>
    <t>Carmen Oprisor</t>
  </si>
  <si>
    <t>Annales Universitatis Apulensis Series Phililogica</t>
  </si>
  <si>
    <t>15/2014 tom I</t>
  </si>
  <si>
    <t>187-197</t>
  </si>
  <si>
    <t>CNCS-B, Copernicus, Ebsco, Proquest</t>
  </si>
  <si>
    <t xml:space="preserve"> De la gândirea magică la domnia cantităţii</t>
  </si>
  <si>
    <t xml:space="preserve">Anuarul ICSU Sibiu, 2014, tom XXI,  </t>
  </si>
  <si>
    <t>tom XXI</t>
  </si>
  <si>
    <t>75-86</t>
  </si>
  <si>
    <t>Trecutul istoric versus pezentul Smart al Sibiului ilustrat in Biblioteca Digitala a ULBS</t>
  </si>
  <si>
    <t>Volovici, Rodica</t>
  </si>
  <si>
    <t>Revista Romana de Informatica si Automatica</t>
  </si>
  <si>
    <t>1220-1758</t>
  </si>
  <si>
    <t>25-31</t>
  </si>
  <si>
    <t>http://www.rria.ici.ro/ria2014_4/index.html</t>
  </si>
  <si>
    <t>On the Romanian Biographical Novel: Fictional Representations of Mircea Eliade and Ioan Petru Culianu</t>
  </si>
  <si>
    <t>Terian, Andrei</t>
  </si>
  <si>
    <t>de la 5 la 9</t>
  </si>
  <si>
    <t>CNCS B (SCOPUS, EBSCO)</t>
  </si>
  <si>
    <t xml:space="preserve"> Dinamica poeziei române contemporane. Festivaluri &amp; tabere de poezie. Studiu de caz: Tabăra de poezie de la Telciu</t>
  </si>
  <si>
    <t>Radu Vancu</t>
  </si>
  <si>
    <t>de la 1 la 6</t>
  </si>
  <si>
    <t>SCOPUS, EBSCO</t>
  </si>
  <si>
    <t>Biografism, confesiune, individuaţie. Poezia între psihocritică şi sociopoetică</t>
  </si>
  <si>
    <t>de la 54 la 59</t>
  </si>
  <si>
    <t>Dylan Thomas. Veriga-lipsă între oraculari și confesivi</t>
  </si>
  <si>
    <t>de la 49 la 53</t>
  </si>
  <si>
    <t>Mircea Eliade. Capcanele biografiei</t>
  </si>
  <si>
    <t>Dragoș Varga</t>
  </si>
  <si>
    <t>de la 46 la 49</t>
  </si>
  <si>
    <t>"Tradition and Modernity in the Works of Lucian Blaga"</t>
  </si>
  <si>
    <t>"Alea - Estudos Neolatinos" (Rio de Janeiro)</t>
  </si>
  <si>
    <t>ISSN:1517-106X</t>
  </si>
  <si>
    <t>http://www.scielo.br/scielo.php?script=sci_serial&amp;pid=1517-106X&amp;lng=en&amp;nrm=iso</t>
  </si>
  <si>
    <t>http://dx.doi.org/10.1590/s1517-106x2014000100011</t>
  </si>
  <si>
    <t>pp. 146-168</t>
  </si>
  <si>
    <t>Faces of Modernity in Romanian Literature: A Conceptual Analysis</t>
  </si>
  <si>
    <t>Alea: Estudos Neolatinos</t>
  </si>
  <si>
    <t>http://www.scielo.br/scielo.php?pid=S1517-106X2014000100002&amp;script=sci_arttext</t>
  </si>
  <si>
    <t>WOS:000343025600002</t>
  </si>
  <si>
    <t>15-34</t>
  </si>
  <si>
    <t>Libuše Valentová (ed.): Literatura română non-fiction ieri şi azi, cap. Modele de evoluție și scenarii metanarative în istoriile literare românești de după 1990</t>
  </si>
  <si>
    <t>Secţia de Limbă şi Literatură română, Facultatea de Litere a Universităţii Caroline din Praga şi Asociaţia Cehia-România</t>
  </si>
  <si>
    <t>978-80-904036-7-3</t>
  </si>
  <si>
    <t>Universitatea Carolină din Praga</t>
  </si>
  <si>
    <t>ISBN 978-80-904036-7-3</t>
  </si>
  <si>
    <t>de la 114 la 125</t>
  </si>
  <si>
    <t xml:space="preserve"> Libuše Valentová (ed.): Literatura română non-fiction ieri şi azi.  Capitol: Genul epistolar în tranziție. Corespondențe á rebours: Al. Mușina și Dan Petrescu</t>
  </si>
  <si>
    <t>Les gammes de littérature. Chroniques de lecture et études littéraires</t>
  </si>
  <si>
    <t>Baron Dumitra</t>
  </si>
  <si>
    <t xml:space="preserve">978-606-14-0856-6 </t>
  </si>
  <si>
    <t>À travers le verbe. Cioran ou la hantise de la perfection</t>
  </si>
  <si>
    <t>Muzeul Literaturii Române</t>
  </si>
  <si>
    <t>978-973-167-245-8</t>
  </si>
  <si>
    <t>La civilisation au miroir des médias. Phénomènes médiatiques et pratiques culturelles dans la société française contemporaine</t>
  </si>
  <si>
    <t>978-606-733-017-5</t>
  </si>
  <si>
    <t xml:space="preserve">decembrie </t>
  </si>
  <si>
    <t>Carte românească veche în colecţiile Bibliotecii Judeţene ASTRA Sibiu. 1750-1800. Catalog</t>
  </si>
  <si>
    <t>Borş Silviu, Bogdan Andriescu</t>
  </si>
  <si>
    <t>Editura Mega</t>
  </si>
  <si>
    <t>978-606-543-544-5</t>
  </si>
  <si>
    <t>Considerații asupra unor lexeme daco-geto-tracice</t>
  </si>
  <si>
    <t>Universității Lucian Blaga din Sibiu</t>
  </si>
  <si>
    <t>978-606-12-0800-5</t>
  </si>
  <si>
    <t>"Pretextele textului. Studii si eseuri"</t>
  </si>
  <si>
    <t>Editura Casa Cărţii de Ştiinţă, Cluj-Napoca</t>
  </si>
  <si>
    <t>ISBN: 978-606-17-0448-4</t>
  </si>
  <si>
    <t>Le Mot- la forme et le sens.Aspects lexico-sémantiques</t>
  </si>
  <si>
    <t xml:space="preserve">ISBN 978-606-12-0828-9 </t>
  </si>
  <si>
    <t>445 pagini</t>
  </si>
  <si>
    <t>Caietele Octavian Goga</t>
  </si>
  <si>
    <t>Mirela Ocinic (coord.)</t>
  </si>
  <si>
    <t>Editura Universităţii "Lucain Blaga" din Sibiu</t>
  </si>
  <si>
    <t>978-606-12-0771-8</t>
  </si>
  <si>
    <t>Tehnici moderne de gasire a informatiilor cautate</t>
  </si>
  <si>
    <t>Volovici, Maria- Rodica; Volovici, Daniel</t>
  </si>
  <si>
    <t>Editura Universitatii” Lucian Blaga” din Sibiu</t>
  </si>
  <si>
    <t>987-606-12-0604-9</t>
  </si>
  <si>
    <t>2013 (tiparit martie 2014)</t>
  </si>
  <si>
    <t>Sporiş Valerica</t>
  </si>
  <si>
    <t xml:space="preserve">ISBN 978-606-17-0393-7 </t>
  </si>
  <si>
    <t>223 pagini</t>
  </si>
  <si>
    <t>Mircea Eliade: literatură, mit, ideologie</t>
  </si>
  <si>
    <t>Literatură și spiritualitate: perspective interdisciplinare</t>
  </si>
  <si>
    <t>Poezie și individuație</t>
  </si>
  <si>
    <t>Tracus Arte</t>
  </si>
  <si>
    <t xml:space="preserve">978-606-664-154-8. </t>
  </si>
  <si>
    <t>Poets in Transylvania. Antologia Festivalului Internațional de Poezie de la Sibiu</t>
  </si>
  <si>
    <t>Radu Vancu                Dragoș Varga</t>
  </si>
  <si>
    <t>978-606-12-0819-7</t>
  </si>
  <si>
    <r>
      <t>Casa Cărţii de Ştiinţă, Cluj-Napoca (</t>
    </r>
    <r>
      <rPr>
        <b/>
        <sz val="11"/>
        <rFont val="Arial"/>
        <family val="2"/>
      </rPr>
      <t>CNCS B</t>
    </r>
    <r>
      <rPr>
        <sz val="11"/>
        <rFont val="Arial"/>
        <family val="2"/>
      </rPr>
      <t>)</t>
    </r>
  </si>
  <si>
    <t>2013    (neraportat)</t>
  </si>
  <si>
    <t>Adjectivul în limba română. Studiu gramatical şi semantic, Ediţia a II-a, revizuită şi adăugită (ediţia I, 2010)</t>
  </si>
  <si>
    <t>Cernat, Paul; Preda, Daniela; Terian, Andrei; Toroczkai, Ciprian; Vancu, Radu, Varga, Dragoș</t>
  </si>
  <si>
    <t>Burdușel, Eva-Nicolaeta; Preda, Daniela; Terian, Andrei; Toroczkai, Ciprian; Vancu, Radu, Varga, Dragoș</t>
  </si>
  <si>
    <t>Imagine, traditie, simbol: Profesorului Corneliu Tatai Balta la 70 de ani. Capitol: Ioan Banciu in serviciul Asociatiunii. Un episod mai putin cunoscut</t>
  </si>
  <si>
    <t>Silviu Bors</t>
  </si>
  <si>
    <t>978-606-543-457-8</t>
  </si>
  <si>
    <t>Cântatul după mort la Gura Raului. Studiu de caz</t>
  </si>
  <si>
    <t>IAstra Museum</t>
  </si>
  <si>
    <t>978-606-733-016-8</t>
  </si>
  <si>
    <t>202-219</t>
  </si>
  <si>
    <t>Editura Eikon, Cluj-Napoca</t>
  </si>
  <si>
    <t>ISBN: 978-606-711-220-7</t>
  </si>
  <si>
    <t>pp. 195-207</t>
  </si>
  <si>
    <t>Editura Scrisul Românesc, Craiova</t>
  </si>
  <si>
    <t>ISBN: 978-606-674-016-6</t>
  </si>
  <si>
    <t>pp. 159-164</t>
  </si>
  <si>
    <t>Moldoveanu, Daniela. Poezia confesivă feminină. Cap. O nouă paradigmă poetică</t>
  </si>
  <si>
    <t>Manolache, Gheorghe</t>
  </si>
  <si>
    <t>Muzeul Literaturii Române (CNCS B)</t>
  </si>
  <si>
    <t xml:space="preserve"> 978-973-167-234-2</t>
  </si>
  <si>
    <t>p. 5- p. 16</t>
  </si>
  <si>
    <t>Fonari, Victoria. Proiecții ale mitului în creația lui Victor Teleucă, Leo Butnaru și Arcadie Suceveanu, cap. Între actul (re)citirii mitocritice și epifaniile sale</t>
  </si>
  <si>
    <t xml:space="preserve">Epigraf (Rep. Moldova) </t>
  </si>
  <si>
    <t>978-9975-120-25-8</t>
  </si>
  <si>
    <t>p. 5- p. 15</t>
  </si>
  <si>
    <t>Modern research in health, education and social sciences, capitolul Prospecting interdisciplinarity in health, education and social sciences, capitolul SKILLS, ATTITUDES AND APTITUDES 
IN CONFERENCE INTERPRETING</t>
  </si>
  <si>
    <t>Maria Elena Milcu</t>
  </si>
  <si>
    <t>Editura Universitara, Bucuresti</t>
  </si>
  <si>
    <t>198-208</t>
  </si>
  <si>
    <t>PRINCIPLES AND TECHNIQUES FOR CONFERENCE INTERPRETERS</t>
  </si>
  <si>
    <t>ISBN 978-606-28-0153-3</t>
  </si>
  <si>
    <t xml:space="preserve"> Publicistica lui Octavian Goga între lucuditate şi patos</t>
  </si>
  <si>
    <t xml:space="preserve">Caietele Octavian Goga. Volum coordonat de Mirela Ocinic. Sibiu, 2014, Editura Universităţii „Lucian Blaga”, Sibiu. ISBN 978-606- 12-0771-8. </t>
  </si>
  <si>
    <t>39-48</t>
  </si>
  <si>
    <t>Hanganu (ed.): Dicționarul general al literaturii române: canon și identitate culturală, cap. Critica literară</t>
  </si>
  <si>
    <t>978-973-167-249-6</t>
  </si>
  <si>
    <t>135-152</t>
  </si>
  <si>
    <t>Ttilu carte: Mircea Eliade. Literatură, mit, ideologie. Ttilu capitol: Fabulele unui destin</t>
  </si>
  <si>
    <t>978 606 733 007 6</t>
  </si>
  <si>
    <t>de la 7 la 30 (23 p.)</t>
  </si>
  <si>
    <t>de la 161 la 177 (16 p.)</t>
  </si>
  <si>
    <t>978 606 733 006 9</t>
  </si>
  <si>
    <t>de la 23 la 36 (13 p.)</t>
  </si>
  <si>
    <t>de la 111 la 127 (16 p.)</t>
  </si>
  <si>
    <t>de la 249 la 262</t>
  </si>
  <si>
    <t>de la 99 la 124 (25 p.)</t>
  </si>
  <si>
    <t>de la 49 la 83 (34 p.)</t>
  </si>
  <si>
    <t>Ion Vlad sub imperiul lecturii (Coordonator Laura Lazar Zavaleanu). Cap. "Mimesis, criza reprezentarii si romanul universurilor crepusculare"</t>
  </si>
  <si>
    <t>Limba romana si mass-media. (Coordonator: Florea Firan). Cap. "Limba romana si sensurile cuvantului &lt;&lt;patrie&gt;&gt;"</t>
  </si>
  <si>
    <t xml:space="preserve"> Mircea Eliade. Literatură, mit, ideologie. Ttilu capitol: Capcanele ideologiei</t>
  </si>
  <si>
    <t xml:space="preserve"> Literatură și spiritualitate. Perspective interdisciplinare. Titlu capitol: Mistica jocului arghezian.</t>
  </si>
  <si>
    <t>Poets in Transylvania. Titlu capitol: Tara Skurtu</t>
  </si>
  <si>
    <t>Literatură și spiritualitate. Perspective interdisciplinare. Titlu capitol: Tropismele spiritualiste ale poeziei. Un studiu de caz</t>
  </si>
  <si>
    <t>Literatură și spiritualitate. Perspective interdisciplinare. Titlu capitol: Biographisme, confession, individuation. La poesie entre psychocritique et sociopoetique</t>
  </si>
  <si>
    <t xml:space="preserve"> Mircea Eliade. Literatură, mit, ideologie. Ttilu capitol: Limitele prozei mitofore</t>
  </si>
  <si>
    <t>Chioaru, Dumitru</t>
  </si>
  <si>
    <t xml:space="preserve">Lucrarea citata: vol. "Bilingvismul creator" (de Dumitru Chioaru) </t>
  </si>
  <si>
    <t>citare in revista Vatra, nr. 1-2/2014 (Autor: Florina Moldovan-Lirca; titlu articol: "Despre creatorii bilingvi"); ISSN: 1220-6334.</t>
  </si>
  <si>
    <t>https://vatraoficial.wordpress.com/</t>
  </si>
  <si>
    <t>citare in revista Romania literara, nr. 18/2014 (Autor: Gheorghe Grigurcu)</t>
  </si>
  <si>
    <t>http://www.romlit.ro/</t>
  </si>
  <si>
    <t>citare in revista Vatra, nr. 10/2014 (Autor Rodica Grigore; titlu articol: "De la arta comparatiei la bilingvismul creator", pp. 30-32); ISSN: 1220-6334.</t>
  </si>
  <si>
    <t>Lucrarea citata: vol. "Bilingvismul creator" (de Dumitru Chioaru)</t>
  </si>
  <si>
    <t xml:space="preserve"> citare in revista Astra, nr. 3-4/2014 (Autor: Rodica Ilie; titlu articol: "Bilingvismul creator - un model cultural") </t>
  </si>
  <si>
    <t>http://www.revista-astra.ro/</t>
  </si>
  <si>
    <t>Lucrarea citata: vol. "Meridianele prozei" (de Rodica Grigore), Cluj-Napoca, Editura Casa Cartii de Stiinta, 2013</t>
  </si>
  <si>
    <t>Revista "Scrisul Romanesc", nr. 3 (martie)/ 2014. Autor: Alexandru Oprescu; titlu articol: "Meridianele prozei - axe hermeneutice" (p. 23). ISSN: 1583-9125</t>
  </si>
  <si>
    <t>http://www.revistascrisulromanesc.ro/work/reviste/sr_03_2014.pdf</t>
  </si>
  <si>
    <t>Revista "Observator Cultural", nr. 710 /februarie 2014. Autor: Cristina Manole; titlu articol: "Lecturi in vremuri de austeritate. Meridianele prozei" (p. 7). ISSN: 1454-9883</t>
  </si>
  <si>
    <t>http://www.observatorcultural.ro/LECTURI-IN-VREMURI-DE-AUSTERITATE.-Meridianele-prozei*articleID_29814-articles_details.html</t>
  </si>
  <si>
    <t xml:space="preserve">Lucrarea citata: "Las paginas raras de Cortazar y Urmuz" (de Rodica Grigore), articol publicat in revista "Remolinos", Lima, Peru, no. 42/2010, pp. 12-17.  </t>
  </si>
  <si>
    <t xml:space="preserve">Constantin Cublesan, "Urmuz in constiinta criticii" (Cap. O paralela cu Julio Cortazar - Rodica Grigore), Bucuresti, Editura Cartea Romaneasca, 2014. ISBN: 978-973-23-3056-2. </t>
  </si>
  <si>
    <t>http://www.polirom.ro/catalog/carte/urmuz-in-constiinta-criticii-5246/</t>
  </si>
  <si>
    <t xml:space="preserve">Revista "Orizont", nr. 2/2014. Autor: Gratiela Benga; titlu articol: "Ferestre deschise" (p. 9); ISSN: 0030-560X </t>
  </si>
  <si>
    <t>http://www.revistaorizont.ro/arhiva/februarie2014.pdf</t>
  </si>
  <si>
    <t>Peisaj interior si arhitectura narativa , Editura ULBSibiu, 2014, 202 pagini</t>
  </si>
  <si>
    <t>Eugen Evu,  Exegeze semiologice: Adrian IANCU- Peisaj interior si arhitectura narativa, eseuri , revista Luceafarul de dimineață, Bucuresti, nr. 1/2014, p. 7 , ISSN 2065-7536 .</t>
  </si>
  <si>
    <t>http://www.revistaluceafarul.ro/index.html?id=4724&amp;editie=185</t>
  </si>
  <si>
    <t>Ioan Maris, Eul interior al personajului literar, revista Saeculum, Sibiu, nr.1-2/2013, p. 218-220, ISSN 1221-2245 / numarul pe 2013 a aparut in 2014.</t>
  </si>
  <si>
    <t>Silviu Guga, Adrian Iancu despre personajul literar, revista Familia, Oradea, nr. 5/2014, p. 109-111,  ISSN 1220-3149</t>
  </si>
  <si>
    <t>http://arhiva.revistafamilia.ro/2014/Familia_mai_2014.pdf</t>
  </si>
  <si>
    <t>Gabriela Panzel, Peisaj interior si arhitectura narativa, Anuarul Institutului de Cercetari Socio-Umane Sibiu, nr.XXI/2014, p. 231-233, Editura Academiei Romane, Bucuresti, ISSN 1223-1088, BDI  inde3xcopernicus .</t>
  </si>
  <si>
    <t>http://www.upit.ro/uploads/facultatea_lit/ELI/Arhiva%20ELI/nr%2013,%202013_FINAL_25.04.2014.pdf</t>
  </si>
  <si>
    <t>http://www.upm.ro/cci3/CCI-03/Lds/Lds%2003%2004.pdf</t>
  </si>
  <si>
    <t>http://www.edituraparalela45.ro/titlu_detaliu.php?idtitlu=1801</t>
  </si>
  <si>
    <t>“National Literature, World Literatures, and Universality in Romanian Cultural Criticism (1867-1947).” In CLCWeb – Comparative Literature and Culture (ISI-AHCI journal), Purdue University Press, 15.5 (Special Issue: World Literatures from the Nineteenth to the Twenty-first Century, ed. By Marko Juvan) (2013): article 11</t>
  </si>
  <si>
    <t>Ifrim, Nicoleta D. “History and Identity in Post-Totalitarian Memoir Writing in Romanian.” In CLCWeb: Comparative Literature and Culture 16.1 (2014): 11</t>
  </si>
  <si>
    <t>Web of Science</t>
  </si>
  <si>
    <t>Ursa, Mihaela. "Universality as Invariability in Comparative Literature: Towards an Integrative Theory of Cultural Contact". In Primerjalna knjizevnost 37:3 (2014): 149-161</t>
  </si>
  <si>
    <t>Constantinescu, Cătălin. “Digging (W)holes in a Global World: Identity in Comparative Literature.” In Globalization, Intercultural Dialogue and National Identity 1.1 (2014): 745-754.</t>
  </si>
  <si>
    <t>“Faces of Modernity in Romanian Literature.” In Alea: Estudos Neolatinos (ISI-AHCI journal), Federal University of Rio de Janeiro, 16.1 (January-June 2014): 15-34.</t>
  </si>
  <si>
    <t>Păun Mihaela-Gabriela. “Neutrosophy and Anti-neutrosophy in Camil Petrescu’s Work”. In Ș. Vlăduțescu, D.V. Voinea &amp; E. R. Opran (eds.), Neutrosophy, Paradoxism and Communication. Craiova: Sitech, 2014, 149-165.</t>
  </si>
  <si>
    <t>CNCS C</t>
  </si>
  <si>
    <t>“The Rhetoric of Subversion: Strategies of ‘Aesopian Language’ in Romanian Literary Criticism under Late Communism.” In Slovo (ISI-AHCI journal), University College London, 24.2 (2012): 75-95</t>
  </si>
  <si>
    <t>Pehe, Veronika. “Retro Reappropriations. Responses to 'The Thirty Cases of Major Zeman' in the Czech Republic.” In VIEW Journal of European Television History and Culture 3.5 (2014): 100-107.</t>
  </si>
  <si>
    <t>Publicatie din strainatate</t>
  </si>
  <si>
    <t xml:space="preserve">“Is There an East-Central European Postcolonialism? Towards a Unified Theory of (Inter)Literary Dependency.” In World Literature Studies (ISI-AHCI journal), Slovak Academy of Sciences, 4(21).3 (Special Issue: Postcolonialism and Literature) (2012): 21-36. </t>
  </si>
  <si>
    <t>Iovănel, Mihai. “The Aesthetic Placebo: Deconstructions of Aesthetic Autonomy in Current Romanian Criticism.” In Alea: Estudos Neolatinos 16.1 (2014): 35-51</t>
  </si>
  <si>
    <t>Juvan, Marko. “The Crisis of Late Capitalism and the Renaissance of World Literature”, In Proceedings of the 8th International Symposium Contemporary Issues of Literary Criticism: National Literatures and the Process of Cultural Globalization, vol. I. Tbilisi: Institute of Literature Press, 2014, 21-33.</t>
  </si>
  <si>
    <t>G. Călinescu. A cincea esență, Cartea Românească, București, 2009</t>
  </si>
  <si>
    <t xml:space="preserve">“Reading World Literature: Elliptical or Hyperbolic? The Case of Second-World National Literatures.” In Interlitteraria (ERIH PLUS journal), University of Tartu, 17 (2012): 17-26. </t>
  </si>
  <si>
    <t>Burima, Maija. “Comparative Literature and a “Small Nation”: the Latvian Experience.” In Interlitteraria 19.2 (2014): 261-275.</t>
  </si>
  <si>
    <t>ERIH PLUS, CEEOL</t>
  </si>
  <si>
    <t>Academia Romana</t>
  </si>
  <si>
    <t>Critica de export: teorii, contexte, ideologii. Muzeul Literaturii Romane, Bucuresti, 2013</t>
  </si>
  <si>
    <t>Mîndru, Roxana Oana. "The Manolescu Moment". In: Language, Discourse and Multicultural Dialogue, vol. 2, Section Literature, Petru Maior University Press, 2014, 1008-1014</t>
  </si>
  <si>
    <t>Szilagyi, Judit-Maria. "Critical reception of the Novel Life on a Platform by Octavian Paler". In: Romanian Journal of Literary Studies, 5 (2014): 279-286</t>
  </si>
  <si>
    <t>CEEOL, Global Impact Factor</t>
  </si>
  <si>
    <t>"Critica de export: o pledoarie". In: Transilvania, 11-12 (2013): 1-8.</t>
  </si>
  <si>
    <t>Vancu, Radu. "Dinamica poeziei române contemporane. Festivaluri &amp; tabere de poezie. Studiu de caz: Tabăra de poezie de la Telciu". In: Transilvania, 2 (2014): 1-5.</t>
  </si>
  <si>
    <t>Mironescu, Andreea. "Confruntarea cu memoria în ficțiunea contemporană din România". In: Philologica Jassyensia, 10.1 (supl.) (2014): 413-417.</t>
  </si>
  <si>
    <t xml:space="preserve">Manolescu, Nicolae. Istoria literaturii romane pe intelesul celor care citesc. Pitesti: Paralela 45, 2014, p. 334. </t>
  </si>
  <si>
    <t>"Poezia in zdrente", In: Cultura, 64 (2007): 9</t>
  </si>
  <si>
    <t>Dontu, Ana. "Constantin Acosmei - Bolgiile ironice". In: Transilvania, 2 (2014): 33-39.</t>
  </si>
  <si>
    <t>Manolescu, Nicolae. "Cui i-e frică de Titu Maiorescu?" In: România literară, nr. 16, 11 aprilie 2014, p. 3.</t>
  </si>
  <si>
    <t>Recenzie</t>
  </si>
  <si>
    <t>Anghelescu, Mircea. "Globalizarea criticii literare". In: România literară, nr. 15, 4 aprilie 2014, p. 10</t>
  </si>
  <si>
    <t>Cernat, Paul. "Critica de sistem (I-II)". In: Observator cultural, 714-715, 14-21 martie 2014</t>
  </si>
  <si>
    <t>Voinescu, Radu. "Ce exportam in materie de critica? Cui?". In: Luceafarul de dimineata, 10, octombrie 2014.</t>
  </si>
  <si>
    <t>Jicu, Adrian. "Andrei Terian și mizele mari ale criticii". In: Ateneu, nr. 7-8, iulie-august 2014, p. 3.</t>
  </si>
  <si>
    <t>Goldiș, Alex. "Realliteratur". In: Cultura, nr. 13, 10 aprilie 2014.</t>
  </si>
  <si>
    <t>Neagoe, George. "Critica de expert". In: Cultura, nr. 6, 20 februarie 2014.</t>
  </si>
  <si>
    <t>Baghiu, Stefan. "Blasfemie?". In: Cultura, nr. 476, 17 iunie 2014.</t>
  </si>
  <si>
    <t>Serban, Andrei C. "Artizanul si inginerul". In: Timpul, nr. 4, aprilie 2014, p. 6.</t>
  </si>
  <si>
    <t>Serbu, Ioan. "Polizorul critic". In: Timpul, nr. 4, aprilie 2014, p. 6.</t>
  </si>
  <si>
    <t>Gruber, Corina. "Suprematia logicii". In: Euphorion, nr. 11-12, 2014, p. 8.</t>
  </si>
  <si>
    <t>Poezie şi individuaţie, Tracus Arte, 2014</t>
  </si>
  <si>
    <t xml:space="preserve">Adrian G. Romila, "Poezia între XX şi MM", în "Luceafărul", 12/2014 </t>
  </si>
  <si>
    <t>http://www.revistaluceafarul.ro/index.html?id=4842&amp;editie=188</t>
  </si>
  <si>
    <t>Mistica poeziei. Lecturi în literatura contemporană, Muzeul Literaturii Române, 2013</t>
  </si>
  <si>
    <t>Andreea Pop, "Mistica poeziei", în "Vatra", 11-12/2014</t>
  </si>
  <si>
    <t xml:space="preserve">https://vatraoficial.wordpress.com/ </t>
  </si>
  <si>
    <t>Nicoleta Pop, "Ce e poezia? O problematizare de Radu Vancu", în "Steaua", 11-12/2014</t>
  </si>
  <si>
    <t>http://www.revisteaua.ro/core/numere/2014/Steaua%2011-12%202014.pdf</t>
  </si>
  <si>
    <t>Festivalul Internațional de Poezie de la Sibiu, ediția a III-a, 19-21 septembrie</t>
  </si>
  <si>
    <t>Biblioteca Județeană ASTRA din Sibiu        Universitatea Lucian Blaga din Sibiu</t>
  </si>
  <si>
    <t>http://www.cultura.sibiu.ro/cal_main/event/2799/</t>
  </si>
  <si>
    <t>International Journal of Humanities and Cultural Studies</t>
  </si>
  <si>
    <t>http://ijhcschiefeditor.wix.com /ijhcs#!vol-one-issue-three/cjvl</t>
  </si>
  <si>
    <t>Oaji.net; ASI, DRJI</t>
  </si>
  <si>
    <t>Enache Mihaela-Gentiana</t>
  </si>
  <si>
    <t>Alkemie. Revue semestrielle de litterature et philosophie</t>
  </si>
  <si>
    <t>Ebsco, CEEOL, Index Copernicus</t>
  </si>
  <si>
    <t>http://www.revistatransilvania.ro/nou/en.html</t>
  </si>
  <si>
    <t>editor-șef</t>
  </si>
  <si>
    <t xml:space="preserve">Revue roumaine d'etudes francophones   http://arduf.ro/revue </t>
  </si>
  <si>
    <t>http://www.editurajunimea.ro/en/revue-roumaine-detudes-francophones/</t>
  </si>
  <si>
    <t>Responsabil sectie literara</t>
  </si>
  <si>
    <t>Journal of Literature, Language and Linguistics, Saint-Cloud, USA</t>
  </si>
  <si>
    <t>http://www.scientificjournals.org/editorial_board.htm#Literature_&amp;_Language</t>
  </si>
  <si>
    <t>“Etudes françaises”, colecție a Editurii Universitaria, Craiova</t>
  </si>
  <si>
    <t>http://www.editurauniversitaria.ro/Etudes-Francaises/</t>
  </si>
  <si>
    <t xml:space="preserve">Membru în comitetul ştiinţific </t>
  </si>
  <si>
    <t>Revista Transilvania, Sibiu</t>
  </si>
  <si>
    <t>Revista Drobeta, seria Pedagogie muzeală</t>
  </si>
  <si>
    <t>Referent științific</t>
  </si>
  <si>
    <t>Revista Cibinium, Sibiu</t>
  </si>
  <si>
    <t>http://www.muzeulastra.ro/editura.html</t>
  </si>
  <si>
    <t>Silviu Borş</t>
  </si>
  <si>
    <t>Revista Libraria</t>
  </si>
  <si>
    <t>http://www.bjmures.ro/bd/B/001/28/B00128.pdf</t>
  </si>
  <si>
    <t>recenzor ştiinţific</t>
  </si>
  <si>
    <t>Revista Biblioteca</t>
  </si>
  <si>
    <t>http://www.bibnat.ro/dyn-doc/publicatii/Coperta%202_Rev_Biblioteca%204_2013.pdf</t>
  </si>
  <si>
    <t>Revista Română de Biblioteconomie și Știința Informării</t>
  </si>
  <si>
    <t>http://www.abr.org.ro/index.php?option=com_content&amp;view=category&amp;layout=blog&amp;id=95&amp;Itemid=72&amp;lang=ro</t>
  </si>
  <si>
    <t>Membru în consiliul consultativ</t>
  </si>
  <si>
    <t>"Theory in Action. Journal of the Transformative Studies Institute", New York (ISSN: 1937-0229 (print); 1937-0237 (online).</t>
  </si>
  <si>
    <t>www.transformativestudies.org</t>
  </si>
  <si>
    <t>membru în comitetul ştiinţific al revistei</t>
  </si>
  <si>
    <t>Langue et litterature-Reperes identitaires en contexte europeen, Universitatea din Pitesti</t>
  </si>
  <si>
    <t>www.upit.ro</t>
  </si>
  <si>
    <t xml:space="preserve">Ittu Constantin </t>
  </si>
  <si>
    <t xml:space="preserve">www.brukenthalmuseum.ro </t>
  </si>
  <si>
    <t xml:space="preserve">Member of the Board </t>
  </si>
  <si>
    <t>revista Transilvania (CNCS B)</t>
  </si>
  <si>
    <t>permanent</t>
  </si>
  <si>
    <t>revista Caiete critice (CNCS B)</t>
  </si>
  <si>
    <t>http://caietecritice.fnsa.ro/wordpress/</t>
  </si>
  <si>
    <t>Conferinţa Internațională
Discurs critic și variație lingvistică. 
De la frază la text: lingvistică și literatură
Suceava, 12-13 decembrie 2014</t>
  </si>
  <si>
    <t>http://www.usv.ro/dcvl/</t>
  </si>
  <si>
    <t>Transilvania (revistă, SCOPUS, EBSCO)</t>
  </si>
  <si>
    <t>Ekphrasis (revistă, EBSCO, CEEOL)</t>
  </si>
  <si>
    <t>http://www.ekphrasisjournal.ro/index.php?p=abt</t>
  </si>
  <si>
    <t>membru în Advisory Board</t>
  </si>
  <si>
    <t>Conferința Internațională „Discurs critic și variație lingvistică”, Suceava, 12-13 decembrie 2014</t>
  </si>
  <si>
    <t>http://www.usv.ro/dcvl/conferinta-noi-directii-in-cercetarea-textelor-si-discursurilor-analize-si-interpretari-suceava-9-10-octombrie-2013/comitetul-stiintific-al-conferintei/</t>
  </si>
  <si>
    <t>Intercultural Exchanges in the Age of Globalization, Sibiu</t>
  </si>
  <si>
    <t>http://litere.ulbsibiu.ro/exchanges/organizing-committee.html</t>
  </si>
  <si>
    <t>Ardeleanu, Mircea</t>
  </si>
  <si>
    <t>Intercultural Exchanges in the Age of Globalization (Sibiu, 15-16 mai)</t>
  </si>
  <si>
    <t>Brad Rodica</t>
  </si>
  <si>
    <t>Emil Cioran</t>
  </si>
  <si>
    <t>ulbsibiu.ro cioran ediția 2014</t>
  </si>
  <si>
    <t>Drăgulescu Radu</t>
  </si>
  <si>
    <t>Intercultural Exchanges in the Age of Globalization, Sibiu,</t>
  </si>
  <si>
    <t>Coloviul International Studentesc „Lucian Blaga”, Sibiu</t>
  </si>
  <si>
    <t>http://www.ulbsibiu.ro/ro/stiri/news.php?news_id=2032</t>
  </si>
  <si>
    <t>Colocviul international Emil Cioran Sibiu-Rasinari</t>
  </si>
  <si>
    <t xml:space="preserve"> http://litere.ulbsibiu.ro/index.php/component/content/article/5-evenimente/89-colocviul-international-emil-cioran
http://www.fabula.org/actualites/xixe-colloque-international-emil-cioran_60471.php</t>
  </si>
  <si>
    <t>GIURA Maura Geraldina</t>
  </si>
  <si>
    <t>Design library activity centred on the theory of multiple intelligencies. The 5th International Conference of Information Science and Information Literacy</t>
  </si>
  <si>
    <t>bcu.ulbsibiu.ro/conference2014/index.html</t>
  </si>
  <si>
    <t>Intercultural Exchanges in the Age of Globalization, ediția I, Sibiu, 15-16 mai 2014</t>
  </si>
  <si>
    <t>Romanian – Moroccan Forms of Manifestation in the European Space, București, 9-10 aprilie 2014</t>
  </si>
  <si>
    <t>http://youthandmuseums.org/alumnus/international-conference-romanian-moroccan-forms-of-manifestation-in-the-european-space/</t>
  </si>
  <si>
    <t>co-organizator principal (împreună cu Viorella Manolache)</t>
  </si>
  <si>
    <t>Provocările istoriei ca ştiinţă şi disciplină de învăţământ la începutul mileniului III, ediția a X-a, Sibiu, 7-12 iulie 2014</t>
  </si>
  <si>
    <t>http://www.tribuna.ro/stiri/actualitate/istorici-din-strainatate-s-au-intalnit-la-consiliul-judetean-sibiu-98161.html</t>
  </si>
  <si>
    <t>Omul nou al Europei: modele, prototipuri, idealuri, Chișinău, 23-24 mai 2014</t>
  </si>
  <si>
    <t>http://www.icr.ro/chisinau/evenimente-13/conferinta-internationala-omul-nou-al-europei-modele-prototipuri-idealuri.html</t>
  </si>
  <si>
    <t>Colocviul Internațional Studențesc „Lucian Blaga”, Sibiu, 30-31 octombrie 2014</t>
  </si>
  <si>
    <t>http://litere.ulbsibiu.ro/colocviul-blaga/index.html</t>
  </si>
  <si>
    <t>Mihulecea Maria-Rodica</t>
  </si>
  <si>
    <t xml:space="preserve">http://litere.ulbsibiu.ro/colloquecioran/
http://www.fabula.org/actualites/xixe-colloque-international-emil-cioran_60471.php
</t>
  </si>
  <si>
    <t>8-11 mai</t>
  </si>
  <si>
    <t>Conference chair</t>
  </si>
  <si>
    <t>Mirela Ocinic</t>
  </si>
  <si>
    <t>Colocviul Internaţional Studenţesc "Lucian Blaga"</t>
  </si>
  <si>
    <t>Oprea Maria-Otilia</t>
  </si>
  <si>
    <t>Colocviul international "Emil Cioran" editia a XIX-a</t>
  </si>
  <si>
    <t>http://litere.ulbsibiu.ro/index.php/colloque-international-emil-cioran</t>
  </si>
  <si>
    <t xml:space="preserve"> mai </t>
  </si>
  <si>
    <t>Volovici M.R</t>
  </si>
  <si>
    <t>International Conference in Romania on Information Science and Information Literacy</t>
  </si>
  <si>
    <t>Roman Rodica</t>
  </si>
  <si>
    <t>Colocviul international Emil Cioran, editia a XIX-a</t>
  </si>
  <si>
    <t>http://www.fabula.org/actualites/XIXe-colloque-international-emil-cioran_60471.php</t>
  </si>
  <si>
    <t>„Intercultural Exchanges in the Age of Globalization”</t>
  </si>
  <si>
    <t xml:space="preserve">15-16 mai </t>
  </si>
  <si>
    <t>Colocviul Internaţional Studenţesc „Lucian Blaga” (Sibiu)</t>
  </si>
  <si>
    <t>30 oct.-1 nov.</t>
  </si>
  <si>
    <t>Colocviul Internațional „Lucian Blaga”, ediția a XVI-a</t>
  </si>
  <si>
    <t>Terian, Simina</t>
  </si>
  <si>
    <t>Colocviul Internațional Studențesc „Lucian Blaga”, ediția a XVI-a</t>
  </si>
  <si>
    <t>https://www.h-net.org/announce/show.cgi?ID=212623</t>
  </si>
  <si>
    <r>
      <t xml:space="preserve">Colocviul Internațional Emil Cioran, ediția a XIX-a, Sibiu -Răşinari, 2014 cu tema:  </t>
    </r>
    <r>
      <rPr>
        <i/>
        <sz val="11"/>
        <rFont val="Arial"/>
        <family val="2"/>
      </rPr>
      <t>Lamentations</t>
    </r>
  </si>
  <si>
    <t>Conferința Națională Text și Discurs Religios, Ediția a VII-a, Sibiu, 7-8 noiembrie 2014</t>
  </si>
  <si>
    <t>Conferința Națională Zilele Francisc I. Rainer: Antropologie și Societate, Academia Română, Sibiu, 9-10 aprilie 2014</t>
  </si>
  <si>
    <t>http://www.acad.ro/com2014/pag_com14_0409.htm</t>
  </si>
  <si>
    <t>Concursul Naţional Interdisciplinar  "La Şcoala cu Ceas" / Sesiunea de comunicări ştiinţifice a cadrelor didactice (Rm. Vâlcea)</t>
  </si>
  <si>
    <t>http://www.scoalacuceas.ro/fisiere/Comisia%20de%20organizare%20rom..doc</t>
  </si>
  <si>
    <t>Membru /Preşedinte</t>
  </si>
  <si>
    <t>17-19 ian.</t>
  </si>
  <si>
    <t>Conferinţa „Educaţia în secolul XXI – prezent şi perspective.  Dialogurile ULBS: învăţământ universitar – învăţământ preuniversitar” (Sibiu)</t>
  </si>
  <si>
    <t>Colocviile Revistei Transilvania, ediția a XI-a. Politic/politică/politici în literatură</t>
  </si>
  <si>
    <t>http://raduvancu.unspe.com/2014/09/colocviile-revistei-transilvania-editia.html</t>
  </si>
  <si>
    <t>„Can Poetry Matter?” Poezii naționale într-o lume post- și trans-națională. Cazul poeziei române</t>
  </si>
  <si>
    <t>Program Resurse Umane - Tinere echipe de cercetare 2014</t>
  </si>
  <si>
    <t>Andrei Terian, Dragoș Varga, Sînziana Șipoș, Andrei C. Șerban</t>
  </si>
  <si>
    <t>http://uefiscdi.gov.ro/userfiles/file/PN%20II_RU_TE%202014/rezultate%20eligibilitate_TE%202014.pdf</t>
  </si>
  <si>
    <t>Adunările generale ale ASTREI de la Deva (1874, 1899 și 1932</t>
  </si>
  <si>
    <t>GIURA Maura Geraldina, Giura Lucian</t>
  </si>
  <si>
    <t>Acta Musei Devensis, Sargetia</t>
  </si>
  <si>
    <t>http://www.anuarulsargetia.ro/</t>
  </si>
  <si>
    <t>V, XLI serie nouă</t>
  </si>
  <si>
    <t>265-276</t>
  </si>
  <si>
    <t>2014 Deva</t>
  </si>
  <si>
    <t xml:space="preserve"> 1013 – 4255</t>
  </si>
  <si>
    <t>Elie Miron Cristea - Periplu bibliografic</t>
  </si>
  <si>
    <t>Sangidava</t>
  </si>
  <si>
    <t>2/VIII serie nouă</t>
  </si>
  <si>
    <t>2343-9378</t>
  </si>
  <si>
    <t>Pre limbă românească den limba Canaanului: "frumos" şi "frumuseţe" în Palia de la Orăştie  (1582)</t>
  </si>
  <si>
    <t>Revista Română de Istorie a Cărţii</t>
  </si>
  <si>
    <t>http://www.bibnat.ro/Revista-Romana-de-Istorie-a-Cartii-s249-ro.htm</t>
  </si>
  <si>
    <t>An IX, nr. 9</t>
  </si>
  <si>
    <t>pp. 7-18</t>
  </si>
  <si>
    <t>ISSN 1584–7896</t>
  </si>
  <si>
    <t xml:space="preserve">Istoricul ardelean Johannes Tröster şi „daco-goţii” din opera sa: „Das Alt un Neu Teusche Dacia”, </t>
  </si>
  <si>
    <t>http://www.bibnat.ro/Arhiva-s231-ro.htm</t>
  </si>
  <si>
    <t>an LXVI, S. N., an XXV, nr. 11</t>
  </si>
  <si>
    <t>pp. 337-342</t>
  </si>
  <si>
    <t>1220-3386</t>
  </si>
  <si>
    <t>Constructions elliptiques dans les proverbes</t>
  </si>
  <si>
    <t>Globalization and intercultural dialogue : multidisciplinary perspectives. Section: language and discourse,(ed. Iulian Boldea), Universitatea ”Petru Maior”Târgu-Mureş, 29-30 mai 2014.</t>
  </si>
  <si>
    <t>506-512</t>
  </si>
  <si>
    <t xml:space="preserve">ISBN 978-606-93691-3-5 </t>
  </si>
  <si>
    <t>Image de la femme dans les épitres de Leonid Dimov</t>
  </si>
  <si>
    <t>Communication interculturelle et littérature, Galati, http://www.euroinst.ro/titlu.php?id=1436</t>
  </si>
  <si>
    <t xml:space="preserve">ISBN 1844-6965(1-20)  </t>
  </si>
  <si>
    <t>212-229</t>
  </si>
  <si>
    <t xml:space="preserve">Scriitorul și sacrul. Ficțiunile biografice </t>
  </si>
  <si>
    <t>Text și discurs religios; Timisoara, http://www.cntdr.ro/volumul6</t>
  </si>
  <si>
    <t>ISSN 2066-4818</t>
  </si>
  <si>
    <t>208-216</t>
  </si>
  <si>
    <t>L’espace fermé et les représentations des maladies imaginaires et imaginées dans le roman roumain des années 1960-1980</t>
  </si>
  <si>
    <t>Spaction, Palermo, Italia, http://portale.unipa.it/dipartimenti/beniculturalistudiculturali/.content/documenti/SPACTION---Program--Abstracts.pdf</t>
  </si>
  <si>
    <t>L’Exil onirique. Dumitru Tsepeneag et Leonid Dimov</t>
  </si>
  <si>
    <t>conferința Exils et transferts culturels dans l’Europe moderne Universitatea Sorbona, Paris3, Paris, http://www.univ-paris3.fr/exils-et-transferts-culturels-dans-l-europe-moderne-267633.kjsp</t>
  </si>
  <si>
    <t>Le sacrifice pour la création</t>
  </si>
  <si>
    <t>conferința Représentations du sacrifice et du don, Halifax, Canada, http://faculty.msvu.ca/lsteele/programme.htm</t>
  </si>
  <si>
    <t>La décadence dans la littérature roumaine</t>
  </si>
  <si>
    <t>La décadence dans tous ses états / States of Decadence. International Conference in Halden,  Norvegia,  Østfold University College, http://www2.hiof.no/nor/avdeling-for-okonomi_-sprak-og-samfunnsfag/states-of-decadence/welcome</t>
  </si>
  <si>
    <t>Représentation de la guerre dans la littérature roumaine</t>
  </si>
  <si>
    <t>Le scandale par les imaginaires, Toulouse, Franța</t>
  </si>
  <si>
    <t>Maladiile sistemului socio-politic reprezentate în romanul românesc (1960-1980)</t>
  </si>
  <si>
    <t>Comunicare şi cultură în Romània europeană, ediţia a III-a: România între interculturalitate şi identitate:spaţii romanice europene şi extraeuropene, 3-4 octombrie 2014, Szeged, Ungaria</t>
  </si>
  <si>
    <t xml:space="preserve">Physicality and Literary Discourse </t>
  </si>
  <si>
    <t>Intercultural Exchanges in the Age of Globalization, Sibiu, Romania, http://www.ulbsibiu.ro/ro/evenimente/events.php?news_id=2138</t>
  </si>
  <si>
    <t>Sacrul şi imaginarul politic. Romanul românesc postbelic</t>
  </si>
  <si>
    <t>Text si discurs religios, Sibiu, 7-9 noiembrie 2014, http://www.cntdr.ro/editia2014/program</t>
  </si>
  <si>
    <t>Re-inventing School</t>
  </si>
  <si>
    <t>Enescu Anamaria</t>
  </si>
  <si>
    <t>Intercultural Exchanges in the Age of Globalization, Facultatea de Litere și Arte, ULBS, http://litere.ulbsibiu.ro/exchanges/</t>
  </si>
  <si>
    <t>Sites of Displacement. Fragmented Identities in Michael Ondaatje’s The English Patient</t>
  </si>
  <si>
    <t xml:space="preserve"> East-West Cultural Passage Conference: Changing Places, Facultatea de Litere și Arte, ULBS, http://conferences.ulbsibiu.ro/eastwest/
</t>
  </si>
  <si>
    <t>L'ecrivain et la fin de l'Histoire</t>
  </si>
  <si>
    <t>Intercultural Exchanges in the Age of Globalisation</t>
  </si>
  <si>
    <t>mai 15-16</t>
  </si>
  <si>
    <t>Quand donner c'est recevoir. Jean-Alexandre Vaillant récipiendaire et instigateur d'hospitalité</t>
  </si>
  <si>
    <t>Globalization and intercultural dialogue : multidisciplinary perspectives / ed.: Iulian Boldea. - Tîrgu-Mureş : Arhipelag XXI, 2014 ISBN 978-606-93691-3-5 I. Boldea, Iulian (ed.)</t>
  </si>
  <si>
    <t>29-30 mai</t>
  </si>
  <si>
    <t>974-987</t>
  </si>
  <si>
    <t>L'insomniaque et l'« homme qui dort ». Un trompe-l’œil rhétorique</t>
  </si>
  <si>
    <t>LITERATURE, DISCOURSE AND MULTICULTURAL DIALOGUE 2</t>
  </si>
  <si>
    <t xml:space="preserve">23 nov. </t>
  </si>
  <si>
    <t>p. 78-89</t>
  </si>
  <si>
    <t>« Bâtisseurs de poussière » - pour une poétique de l’instant créateur chez Philippe Jaccottet</t>
  </si>
  <si>
    <t>Studies on Literature, Discourse and Multicultural Dialogue, Language and Discourse, Arhipelag XXI Press, Tîrgu-Mureş, Mureş, http://www.upm.ro/ldmd/</t>
  </si>
  <si>
    <t>508-517</t>
  </si>
  <si>
    <t>Imaginar si proiectie mitologica in proza fantastica a lui Mircea Eliade</t>
  </si>
  <si>
    <t>Aventura imaginii, Zilele Antropologiei romanesti, ed. A 12-a, 2014, http://www.ispri.ro/?conferinta=manifestarea-stiintifica-zilele-antropologiei-romanesti-editia-a-xxi-a-aventura-imaginii-imagine-imaginatie-imaginar&amp;lang=en</t>
  </si>
  <si>
    <t xml:space="preserve"> Infractiunile de serviciu in lumina Noului Cod penal roman  </t>
  </si>
  <si>
    <t>Le symbolisme des eaux dans la pensee de Mircea Eliade</t>
  </si>
  <si>
    <t>http://www.scribd.com/doc/247248807/Water-and-Body-Fluids-International-</t>
  </si>
  <si>
    <t xml:space="preserve">Cioran entre l`attraction -horreur du bocet et la lamentation comme modus vivendi. Extraits de correspondance  </t>
  </si>
  <si>
    <t xml:space="preserve">Rodica Brad  </t>
  </si>
  <si>
    <t>litere.ulbsibiu.ro/cioran/Programme%20definitif%20Colloque%20Cioran%202014.</t>
  </si>
  <si>
    <t>Stendhal si problemele receptarii</t>
  </si>
  <si>
    <t>Stiintele umane la inceputul mileniului III, WWW.icsusib.ro/main/index.php?se95bb1a13</t>
  </si>
  <si>
    <t xml:space="preserve"> Identity themes in Cioran`s correspodence with Romania</t>
  </si>
  <si>
    <t>Intercultural Exchanges in the Age of Globalization , http://litere.ulbsibiu.ro/index.php/intercultural-exchanges-in-the-age-of-globalization</t>
  </si>
  <si>
    <t xml:space="preserve">Profil de rapsod: Ion Hanzu din Gura Raului,  Profil de rapsod: Ion Hanzu din Gura Raului </t>
  </si>
  <si>
    <t>An Epistolary Dialogue Between East-West: Cioran/Noica 1957</t>
  </si>
  <si>
    <t>Globalization, Intercultural, Dialogue and National Indentity, ed. I, 29-30 mai 2014, Targu-Mures, Universitatea Petru Maior</t>
  </si>
  <si>
    <t>1163-1175.</t>
  </si>
  <si>
    <t xml:space="preserve"> Considerations on water symbolism and spiritueal rebirth in Mircea Eliade`s fantastic short stories </t>
  </si>
  <si>
    <t xml:space="preserve">Conferinta internationala Literature, discourse and multicultural dialogue - ediţia a doua (LDMD 2), 4-5 decembrie, Universitatea "Petru Maior" din Tirgu Mures.
http://www.upm.ro/evenimente/
http://www.upm.ro/evenimente/doc/2014/Brosura.%20LDMD2.%20final.pdf
</t>
  </si>
  <si>
    <t>"Literatura comparata, o disciplina a integrarii si globalizarii"</t>
  </si>
  <si>
    <t>Colocviul ALGCR, Universitatea din Bucuresti, 11-12 iulie 2014 (http://www.mlr.ro/ro-evenimente-view-conferinte-518.html</t>
  </si>
  <si>
    <t>"Ultimul Alexandru Musina"</t>
  </si>
  <si>
    <t>Conferinta organizata in memoria lui Alexandru Musina, Universitatea Transilvania, Brasov, 4-5 iulie 2014 (http://www.unitbv.ro/Portals/0/Evenimente/Anunt%20Conferinta%20Alexandru%20Musina.pdf</t>
  </si>
  <si>
    <t>"Ion D. Sirbu, Cecul Literar si Europa"</t>
  </si>
  <si>
    <t>Simpozionul "Actualitatea Ceercului Literar de la Sibiu", Universitatea Lucian Blaga din Sibiu, 16 mai 2014</t>
  </si>
  <si>
    <t xml:space="preserve">Trends and new technologies in teaching and learning General Linguistics. Edmodo. </t>
  </si>
  <si>
    <t>Intercultural Exchanges in the Age of Globalization, Sibiu, http://litere.ulbsibiu.ro/exchanges/</t>
  </si>
  <si>
    <t>15-16 mai 2014.</t>
  </si>
  <si>
    <t>Psycholinguistic and neurolinguistic approaches on communicational distorsions</t>
  </si>
  <si>
    <t>Globalization and intercultural dialogue. Multidisciplinary perspectives. Section Language and Discourse, Targu Mures, http://www.upm.ro/gidni/</t>
  </si>
  <si>
    <t>p. 95-109</t>
  </si>
  <si>
    <t>Online media and new technologies in the teaching of linguistic disciplines</t>
  </si>
  <si>
    <t>Globalization and intercultural dialogue. Multidisciplinary perspectives. Section Education Science, Targu Mures, http://www.upm.ro/gidni/</t>
  </si>
  <si>
    <t>p.157-168</t>
  </si>
  <si>
    <t>LINGUISTICS STRUCTURES OF RHYME AND THEIR EXPRESSIVE VALUES IN GEORGE COȘBUC’S POETRY</t>
  </si>
  <si>
    <t>4-5 decembrie</t>
  </si>
  <si>
    <t>p. 415- 431</t>
  </si>
  <si>
    <t>THE VALAHIAN XVIIth CENTURY RELIGIOUS LITERATURE CONTRIBUTION TO THE EVOLUTION OF ROMANIAN LITERARY LANGUAGE</t>
  </si>
  <si>
    <t>Studies on Literature, Discourse and Multicultural Dialogue, Literature, Arhipelag XXI Press, Tîrgu-Mureş, Mureş, http://www.upm.ro/ldmd/</t>
  </si>
  <si>
    <t>p. 437-441</t>
  </si>
  <si>
    <t>Verites de temperament - precis de lamentation ontique/poietique</t>
  </si>
  <si>
    <t>Actes du colloque Cioran</t>
  </si>
  <si>
    <t>O pagină din relațiile româno-vest-germane, anul 1973.</t>
  </si>
  <si>
    <t>GIURA, Maura Geraldina, Giura Romulus (Arhitektur Buero - Duesseldorf)</t>
  </si>
  <si>
    <t>Conferință ținută la Sesiunea anuală de comunicări științifice, Științele socio-umane la începutul mileniului III, ediția a 7-a, Sibiu.www.icsusib.ro</t>
  </si>
  <si>
    <t>Design library activity centred on the theory of multiple intelligencies.</t>
  </si>
  <si>
    <t>GIURA, Maura Geraldina, Volovici Rodica</t>
  </si>
  <si>
    <t>The 5th International Conference of Information Science and Information Literacy. Sibiu bcu.ulbsibiu.ro/conference2014/index.html</t>
  </si>
  <si>
    <t>apr 1-4</t>
  </si>
  <si>
    <t>"Strategies of Irony in Fernando Pessoa's Narrative Discourse"</t>
  </si>
  <si>
    <t>Conferinta "Intercultural Exchanges in the Age of Globalization", Sibiu, 14-15 mai 2014; http://litere.ulbsibiu.ro/exchanges/</t>
  </si>
  <si>
    <t>"Rereading Urmuz. Possible Interpretations"</t>
  </si>
  <si>
    <t>Conferinta "Globalization and Intercultural Dialogue.Multidisciplinary Perspectives. Section: Literature" (Editorul volumului conferintei, aparut la Editura Arhipelag XXI, Tg. Mures, 2014: Iulian Boldea), Tg. Mures, 29-30 mai 2014; http://www.upm.ro/gidni/</t>
  </si>
  <si>
    <t>ISBN: 978-606-93691-3-5</t>
  </si>
  <si>
    <t>pp. 97-103</t>
  </si>
  <si>
    <t xml:space="preserve">THE AMBIVALENCE OF THE LITERARY CHARACTER’S EMOTIONS </t>
  </si>
  <si>
    <t>Conferinta internationala: LITERATURE, DISCOURSE AND MULTICULTURAL DIALOGUE - ediţia a doua Tg.-Mures(LDMD=2).http://www.upm.ro/ldmd/LDMD-02/Lit/Lit%2002%2041.pdf</t>
  </si>
  <si>
    <t>322-329 p.</t>
  </si>
  <si>
    <t xml:space="preserve">Digitization for European Cloud. A calendar of Brukenthal Library collection: "Neu und Alt Siebenburgischer Provinzialkalender" (1797-1891). </t>
  </si>
  <si>
    <t>Volovici Rodica, Ittu, Constantin</t>
  </si>
  <si>
    <t>The 5th International Conference on Information Science and Information Literacy; Biblioteca Centrală Universitară Sibiu</t>
  </si>
  <si>
    <t xml:space="preserve">1-3 aprilie </t>
  </si>
  <si>
    <t>http://bcu.ulbsibiu.ro/</t>
  </si>
  <si>
    <t xml:space="preserve">Aspecte culturale din viaţa românilor ardeleni reflectate în „Telegraful Român” din Sibiu (1926–1928). </t>
  </si>
  <si>
    <t>ttu Constantin</t>
  </si>
  <si>
    <t>Simpozionul Na[ional Arta, Societate si Cultara in Romania interbelica; Muzeul de Arta Timisoara, Universitatea de Vest Timisoara</t>
  </si>
  <si>
    <t>6-7 nov.</t>
  </si>
  <si>
    <t>http://www.timisoreni.ro/despre/simpozionul_national_arta_societate_si_cultura_in_romania_interbelica/</t>
  </si>
  <si>
    <t>THE EUROPEAN ALECSANDRI AND THE (EX)CENTRIC MOROCCO</t>
  </si>
  <si>
    <t>Romanian-Moroccan Forms of Manifestation in the European Space, București, http://youthandmuseums.org/alumnus/international-conference-romanian-moroccan-forms-of-manifestation-in-the-european-space/</t>
  </si>
  <si>
    <t>978-973-7745-98-9</t>
  </si>
  <si>
    <t>HOMO EUROPAEUS - FAȚA ȘI REVERSUL</t>
  </si>
  <si>
    <t>Omul Nou al Europei: Modele, prototipuri, idealuri, Chișinău, http://www.icr.ro/chisinau/evenimente-13/conferinta-internationala-omul-nou-al-europei-modele-prototipuri-idealuri.html</t>
  </si>
  <si>
    <t>978-9975-71-578-2</t>
  </si>
  <si>
    <t>38-56</t>
  </si>
  <si>
    <t>The Reference of the Personal Pronoun je in French and Romanian Political Texts</t>
  </si>
  <si>
    <t xml:space="preserve">Conferința Anuală Internațională Intercultural Exchanges in the Age of Globalization, ediția I, Centrul de Cercetări Filologice și Interculturale, Universitatea "Lucian Blaga" Sibiu, 15-16 mai 2014.
http://litere.ulbsibiu.ro/exchanges
</t>
  </si>
  <si>
    <t>Le pouvoir persuasif des figures de rhétorique dans l'annonce publicitaire</t>
  </si>
  <si>
    <t xml:space="preserve">Conferinta internationala Literature, discourse and multicultural dialogue - ediţia a doua (LDMD 2), 4-5 decembrie, Universitatea "Petru Maior" din Tirgu Mures.
http://www.upm.ro/evenimente/
http://www.upm.ro/evenimente/doc/2014/Brosura.%20LDMD2.%20final.pdf
</t>
  </si>
  <si>
    <t>Remarques sur l'expression concise dans les proverbes</t>
  </si>
  <si>
    <t xml:space="preserve">Sesiunea anuala de comunicari Ştiinţele socio-umane la începutul mileniului III, 12 decembrie 2014, Institutul de Cercetări Socio-Umane Sibiu.
http://www.icsusib.ro/main/index.php?s=e95bb1a13d6b90b762351aa6688ec559&amp;first=1&amp;r=219aa1201b23afb2eb92e5e0ec629148     
</t>
  </si>
  <si>
    <t xml:space="preserve">Multitasking in conference interpreting </t>
  </si>
  <si>
    <t>Interpreter's training: assesment tools</t>
  </si>
  <si>
    <t>Cognitive aptitudes in translation</t>
  </si>
  <si>
    <t>Langues minoritaires en Roumanie : préservation, affirmation et  développement de l’identité linguistique par des politiques affirmatives</t>
  </si>
  <si>
    <t>Maria-Elena Milcu</t>
  </si>
  <si>
    <t>Studies on literature, discourse and multicultural dialogue, Section: language and discourse, The International Scientific Conference : Literature, Discourse and Multicultural Dialogue (LDMD I), Targu-Mures, 5-6 dec. 2013 ,     http://www.upm.ro/evenimente/</t>
  </si>
  <si>
    <t>978-606-93590-3-7</t>
  </si>
  <si>
    <t>107-115</t>
  </si>
  <si>
    <t>La veille multilingue et le processus de traduction</t>
  </si>
  <si>
    <t>Women’s Writing and Deceptions of Globalism</t>
  </si>
  <si>
    <t>Intercultural Exchanges in the Age of Globalization, Sibiu, 15-16 mai 2014, http://litere.ulbsibiu.ro/exchanges/index.html</t>
  </si>
  <si>
    <t>Priorităţi ale cercetării ştiinţifice studenţeşti în domeniul romanisticii. Colocviul "Lucian Blaga"</t>
  </si>
  <si>
    <t>Zilele Studiilor Romanice, Universitatea Comenius din Bratislava, http://www.fphil.uniba.sk/fileadmin/user_upload/editors/fifuk/aktualne/kalendar_podujati/2014/9/DNI_ROMANSKYCH_STUDII_III.pdf</t>
  </si>
  <si>
    <t>Căile iubirii în poezia lui Ioan Alexandru</t>
  </si>
  <si>
    <t>De la ritual la spectacol în obiceiurile calendaristice de iarnă</t>
  </si>
  <si>
    <t xml:space="preserve">Sesiunea anuala de comunicari Ştiinţele socio-umane la începutul mileniului III, 12 decembrie 2014, Institutul de Cercetări Socio-Umane Sibiu.
http://www.icsusib.ro/main/index.php?s=e95bb1a13d6b90b762351aa6688ec559&amp;first=1&amp;r=219aa1201b23afb2eb92e5e0ec629148   </t>
  </si>
  <si>
    <t>Emil Cioran: la lamentation comme la revelation de la douleur</t>
  </si>
  <si>
    <t xml:space="preserve">Colloque international Emil Cioran, XIXe  édition, Sibiu – Răşinari, 8-11 mai, 2014 </t>
  </si>
  <si>
    <t xml:space="preserve"> European values of the Romanian Romanticism</t>
  </si>
  <si>
    <t xml:space="preserve">Intercultural Exchanges in the Age of Globalization. Sibiu, May 15-16, 2014. (Panel XI, Global Poetry. World literature.) </t>
  </si>
  <si>
    <t>Anamorfoza in arte</t>
  </si>
  <si>
    <t xml:space="preserve">Zilele antropologiei româneşti, ediţia a XXI-a, Aventura imaginii. Imagine, imaginaţie, imaginar. Sibiu, 25-28 septembrie, 2014. </t>
  </si>
  <si>
    <t>Mircea Eliade - noi perspective asupra nucleului problematic al scrierilor din exil</t>
  </si>
  <si>
    <t xml:space="preserve">Sesiunea anuala a Academiei Române, ICSUSIB, decembrie, 2014. 
</t>
  </si>
  <si>
    <t>Ideea de progres in scrierile romanticilor romani</t>
  </si>
  <si>
    <t>GIDNI, 29-30 mai 2014</t>
  </si>
  <si>
    <t xml:space="preserve">Emil Cioran: o mască râde, o mască plânge. </t>
  </si>
  <si>
    <t>LDML, 23-24 octombrie 2014</t>
  </si>
  <si>
    <t xml:space="preserve"> N. Steinhardt: „Jurnalul fercirii” – faţetele unui caleidoscop. </t>
  </si>
  <si>
    <t>Historical Past versus the "Smart" Present of Sibiu pictured in the Digital Library of the LBUS</t>
  </si>
  <si>
    <t>Volovici, M.R.</t>
  </si>
  <si>
    <t>The 5 th International Conference in Romania on IS&amp;IL, april 01-03 2014, Sibiu</t>
  </si>
  <si>
    <t>2247-0255</t>
  </si>
  <si>
    <t>GLOBALIZARE ȘI POZIȚIA ROMÂNEI ÎN UNIUNEA EUROPEANĂ</t>
  </si>
  <si>
    <t>SILIȘTE DELIA MARIA</t>
  </si>
  <si>
    <t>Literature, Discourse and Multicultural Dialogue, Ediția a II-a (LDMD 2), http://www.upm.ro/ldmd</t>
  </si>
  <si>
    <t>Sporiş Valerica           Mara Elena Lucia</t>
  </si>
  <si>
    <t>Conferinţa „Educaţia în secolul XXI – prezent şi perspective.  Dialogurile ULBS: învăţământ universitar – învăţământ preuniversitar”, Sibiu, Universitatea „Lucian Blaga”   http://www.ulbsibiu.ro/45/ed21/</t>
  </si>
  <si>
    <t>„Repeated Discourse” in Current Media: De-formation and Re-formation</t>
  </si>
  <si>
    <t>Sporiş Valerica, Arhire Mona</t>
  </si>
  <si>
    <t>Conferinţa Internaţională „Intercultural Exchanges in the Age of Globalization”, Sibiu, Universitatea „Lucian Blaga”   http://litere.ulbsibiu.ro/exchanges/</t>
  </si>
  <si>
    <t>Conferinţa Naţională "Text şi discurs religios", Sibiu, Universitatea „Lucian Blaga”   http://www.cntdr.ro/editia2014</t>
  </si>
  <si>
    <t>7-8 nov.</t>
  </si>
  <si>
    <t>Reading Several Texts at Once: The Four Phases of Romanian Literary System</t>
  </si>
  <si>
    <t>A Short History of Romanian Literary System</t>
  </si>
  <si>
    <t>1st International Conference PERSPECTIVES IN THE HUMANITIES AND SOCIAL SCIENCES: HINTING AT INTERDISCIPLINARITY, Iaşi, România, 23-24 mai 2014, http://www.uaic.ro/wp-content/uploads/2013/12/PHSS-PROGRAM-FINAL.pdf</t>
  </si>
  <si>
    <t>Corporalitate, imagine și temporalitate în poezia Angelei Marinescu</t>
  </si>
  <si>
    <t>El primer Congreso Internacional “Cuerpos de mujeres, Imagen y Tiempo: una historia interdisciplinar de la mirada”, Granada, Spania, 26-28 iunie 2014, http://www.icr.ro/madrid-1/eventos/granada-congreso-internacional-cuerpos-de-mujeres-imagen-y-tiempo-una-historia-interdisciplinar-de-la-mirada.html</t>
  </si>
  <si>
    <t>Perspective sistemice în studiul istoriei literaturii române</t>
  </si>
  <si>
    <t>Conferința Internațională „Journées des Etudes Romanes”, ediția a III-a: Quo vadis Romanistica?, Universitatea „Comenius” din Bratislava, Slovacia, 19-20 septembrie 2014, http://www.fphil.uniba.sk/fileadmin/user_upload/editors/fifuk/aktualne/kalendar_podujati/2014/9/DNI_ROMANSKYCH_STUDII_III.pdf</t>
  </si>
  <si>
    <t>The rise of the Romanian novel: Culture, growth and national identity</t>
  </si>
  <si>
    <t>8th Interdisciplinary Conference of the University Network of the European Capitals of Culture, Umea (Suedia), 23-24 octombrie 2014, http://www.umu.se/digitalAssets/151/151519_conference-uneecc.docx</t>
  </si>
  <si>
    <t>On the Biographical Novel: Concurrent Representations of Mircea Eliade</t>
  </si>
  <si>
    <t>The 16th Annual Conference of the Modernist Studies Association (MSA 16): “Confluence and Division”, Pittsburgh, SUA, November 6-9, 2014, http://msa.press.jhu.edu/conferences/msa16/files/MSAPrintProgram.pdf</t>
  </si>
  <si>
    <t>At the Gates of the Orient: Romanian Historiographic Metafiction in Late Communism and Post-communism</t>
  </si>
  <si>
    <t>International Comparative Literature Conference “The Historicity of Literary Narration: The Case of the European Historical Novel”, Ljubljana, Slovenia, November 27-28, 2014, http://www.ff.uni-lj.si/1/O-fakulteti/Za-medije/Novice/Novica/ArticleId/5001/Mednarodna-komparativisticna-konferenca-Zgodovinskost-literarne-naracije-primer-evropskega-romana.aspx</t>
  </si>
  <si>
    <t>Controlled Conversation in Romanian as Foreign Language</t>
  </si>
  <si>
    <t>Forms and Limits of Gestual Deixis</t>
  </si>
  <si>
    <t>Limba română ca limbă străină - particularitățile elementelor deictice personale</t>
  </si>
  <si>
    <t>Predarea limbii române ca limbă străină. Misiune, materiale, manuale, Granada (Spania), 24-25 iunie 2014, http://www.icr.ro/madrid/evenimente-14/granada-simpozionul-international-predarea-limbii-romane-ca-limba-straina-misiune-materiale-manuale.html</t>
  </si>
  <si>
    <t>Interpretarea lingvistică a textelor non-literare. Abordări integraliste și cognitiviste</t>
  </si>
  <si>
    <t>Romanian capitals of culture: A linguistic analysis</t>
  </si>
  <si>
    <t>Confessional Poetry and Music – John Berryman and Mircea Ivănescu</t>
  </si>
  <si>
    <t>Literature and Music: Junctions, Intersections, Misconceptions, la Institute of Slovenian Literature and Literary Studies, Ljubljana, Slovenia, http://www.zrc-sazu.si/en/dogodki/literature-and-music-the-12th-international-comparative-literature-colloquium</t>
  </si>
  <si>
    <t>John Berryman. The Metabolization of Tradition (I)</t>
  </si>
  <si>
    <t>John Berryman at 100, la Trinity College, Dublin, Irlanda, http://berryman2014.tumblr.com/dublin</t>
  </si>
  <si>
    <t>John Berryman. The Metabolization of Tradition (II)</t>
  </si>
  <si>
    <t>John Berryman at 100, la University of Minnesota, Minneapolis, USA, http://minneapolis.eventful.com/events/johnberrymanat100-conference-/E0-001-076725487-9</t>
  </si>
  <si>
    <t>Biographism and Confession in Recent Romanian Poetry</t>
  </si>
  <si>
    <t>Perspectives in the Humanities and Social Sciences: Hinting at Interdisciplinarity, Iași, http://www.uaic.ro/wp-content/uploads/2013/12/PHSS-PROGRAM-FINAL.pdf</t>
  </si>
  <si>
    <t xml:space="preserve">Popularna fikcija za popularno demokracijo: potrošništvo in propaganda v romunskem zgodovinskem romanu v komunizmu / Popular Fiction for Popular Democracy: Consumerism and Propaganda in Romanian Historical Novel under Communism  </t>
  </si>
  <si>
    <t xml:space="preserve">International Comparative Literature Conference:
The Historicity of Literary Narration: The Case of the European Novel   
November 27-28, 2014; Prešernova dvorana, ZRC SAZU, Novi trg 5, Ljubljana, Slovenia  http://www.ff.uni-lj.si/Portals/0/Dokumenti/Novice/Historicity%20of%20Literary%20Narration_Ljubljana%202014_Program.pdf
</t>
  </si>
  <si>
    <r>
      <t xml:space="preserve">Laurent Gautier, Cecilia Condei, Cristiana Teodorescu (ed), </t>
    </r>
    <r>
      <rPr>
        <i/>
        <sz val="11"/>
        <rFont val="Arial"/>
        <family val="2"/>
      </rPr>
      <t>La traduction spécialisée : fondements et méthodes</t>
    </r>
    <r>
      <rPr>
        <sz val="11"/>
        <rFont val="Arial"/>
        <family val="2"/>
      </rPr>
      <t xml:space="preserve"> (v. Linguistic Insights ; vol. 185), Berne : Peter Lang, Seminarul universitar internaţional de cercetare « La traduction spécialisée : fondements et méthodes. Types de discours, formules consacrées, dimension culturelle », proiect derulat cu sprijinul AUF, BECO şi Centrul de limbi Interlingua din Craiova (BEC0-2011-53-U-46115FT103), Universitatea din Craiova, 4-6 iunie 2012, http://www.peterlang.com/catpdf/Linguistic-Insights_Catalogue-2014.pdf</t>
    </r>
  </si>
  <si>
    <r>
      <rPr>
        <i/>
        <sz val="11"/>
        <rFont val="Arial"/>
        <family val="2"/>
      </rPr>
      <t>Dialoguri şi experienţe</t>
    </r>
    <r>
      <rPr>
        <sz val="11"/>
        <rFont val="Arial"/>
        <family val="2"/>
      </rPr>
      <t>(</t>
    </r>
    <r>
      <rPr>
        <b/>
        <sz val="11"/>
        <rFont val="Arial"/>
        <family val="2"/>
      </rPr>
      <t>masă rotundă</t>
    </r>
    <r>
      <rPr>
        <sz val="11"/>
        <rFont val="Arial"/>
        <family val="2"/>
      </rPr>
      <t>)</t>
    </r>
  </si>
  <si>
    <r>
      <t xml:space="preserve">I. Heliade Rădulescu - </t>
    </r>
    <r>
      <rPr>
        <b/>
        <i/>
        <sz val="11"/>
        <rFont val="Arial"/>
        <family val="2"/>
      </rPr>
      <t>Biblia Sacra</t>
    </r>
    <r>
      <rPr>
        <i/>
        <sz val="11"/>
        <rFont val="Arial"/>
        <family val="2"/>
      </rPr>
      <t>. Abordare stilistică</t>
    </r>
  </si>
  <si>
    <t>The levels of serum biomarkers of inflamation in hemodialzsis patients</t>
  </si>
  <si>
    <t>ANGELA ANTONESCU, SIMONA IOANA VICAS, ALIN C.TEUSDEA, IOANA RATIU, INA ANDREEA ANTONESCU, OTILIA MICLE, LAURA VICAS, MARIANA MURESAN, FELICIA GLIGOR</t>
  </si>
  <si>
    <t>Farmacia</t>
  </si>
  <si>
    <t>http://www.revistafarmacia.ro/201405/issue52014art13.html</t>
  </si>
  <si>
    <t>950-959</t>
  </si>
  <si>
    <t>Compatibility and stability studies of antihzpertensives/excipients by thermal methods, used in the preformulation phase</t>
  </si>
  <si>
    <t>ANCA MOISEI, FELICIA GLIGOR, MARIUS BOJIŢĂ, ADRIANA CHIŞ, MARIA TOTAN, LOREDANA ANDREEA VONICA-GLIGOR, ADRIANA CIURBA</t>
  </si>
  <si>
    <t>http://www.revistafarmacia.ro/201406/art-20-Moisei_1239-1248.pdf</t>
  </si>
  <si>
    <t>1239-1248</t>
  </si>
  <si>
    <t>48-57</t>
  </si>
  <si>
    <t>α-HPV positivity analysis in a group of patients with melanoma and non-melanoma skin cancers</t>
  </si>
  <si>
    <t>FMED3</t>
  </si>
  <si>
    <t>Revista Română de Medicină de Laborator</t>
  </si>
  <si>
    <t>online: 2284-5623 L: 1841-6624</t>
  </si>
  <si>
    <t>http://rrml.ro/articole/2014/2014_4_7.pdf</t>
  </si>
  <si>
    <t>10.2478/rrlm-2014-0044</t>
  </si>
  <si>
    <t>471-478</t>
  </si>
  <si>
    <t>0,171</t>
  </si>
  <si>
    <t>A rare case of multiple clear cell acanthoma with a relatively rapid development of the lower legs</t>
  </si>
  <si>
    <t>Romanian Journal of Morphology and Embryology</t>
  </si>
  <si>
    <t>3 Suppl</t>
  </si>
  <si>
    <t>1220-0522</t>
  </si>
  <si>
    <t>http://www.rjme.ro/RJME/resources/files/55131411911196.pdf</t>
  </si>
  <si>
    <t>1191-1196</t>
  </si>
  <si>
    <t>0,131</t>
  </si>
  <si>
    <t>0,723</t>
  </si>
  <si>
    <t>0,084</t>
  </si>
  <si>
    <t>Preclinic</t>
  </si>
  <si>
    <r>
      <t>ISSN: 2065-0020</t>
    </r>
    <r>
      <rPr>
        <sz val="11"/>
        <color indexed="8"/>
        <rFont val="Calibri"/>
        <family val="2"/>
      </rPr>
      <t/>
    </r>
  </si>
  <si>
    <t>Quantitative characterization of powder blends with indapamide by near-infrared spectroscopy and chemometry</t>
  </si>
  <si>
    <t xml:space="preserve">Sîrbu Cristina, Tomuţă Ioan, Achim Marcela, Rus Luca Liviu, Vonica Loredana, Dinte Elena. </t>
  </si>
  <si>
    <t>http://www.revistafarmacia.ro/201401/art-05-sirbu%2048-57.pdf</t>
  </si>
  <si>
    <t>Development and validation of NIR-chemometric methods for chemical and pharmaceutical characterization of meloxicam tablets</t>
  </si>
  <si>
    <t>Tomuţă I,  Iovanov R, Bodoki E, Vonica L</t>
  </si>
  <si>
    <t>Drug Development and Industrial Pharmacy</t>
  </si>
  <si>
    <t>ISSN: 0363-9045</t>
  </si>
  <si>
    <t>doi:10.3109/03639045.2013.772193</t>
  </si>
  <si>
    <t>549-559</t>
  </si>
  <si>
    <r>
      <t>ISSN</t>
    </r>
    <r>
      <rPr>
        <sz val="11"/>
        <color indexed="58"/>
        <rFont val="Arial"/>
        <family val="2"/>
      </rPr>
      <t>: </t>
    </r>
    <r>
      <rPr>
        <b/>
        <sz val="11"/>
        <color indexed="58"/>
        <rFont val="Arial"/>
        <family val="2"/>
      </rPr>
      <t>2065-0019</t>
    </r>
  </si>
  <si>
    <t>A rare case of multiple clear cell acanthoma with a relatively
rapid development of the lower legs</t>
  </si>
  <si>
    <t>MARIA ROTARU1), GABRIELA MARIANA IANCU1), LAURA GHEUCĂ SOLOVĂSTRU2), ROMANIŢA-FIRUŢA GLAJA3),
FLORIN GROSU4), ADRIANA BOLD5), ADRIAN COSTACHE6)</t>
  </si>
  <si>
    <t>Rom J Morphol Embryol</t>
  </si>
  <si>
    <t xml:space="preserve"> 55(3 Suppl)</t>
  </si>
  <si>
    <t>http://www.rjme.ro/RJME/jsp/search.do</t>
  </si>
  <si>
    <t>:1171–1179</t>
  </si>
  <si>
    <t>42,85</t>
  </si>
  <si>
    <t xml:space="preserve">Teste globale in hemostaza: testul de generare a trombinei technotrombine TGA efectuat pe analizorul cerveron alpha. </t>
  </si>
  <si>
    <t>Ariela Olteanu, Manuela Mihalache, Alina Catana, Ofelia Flucus, Cristina Bus, C. Mihalache, R. Mihaila</t>
  </si>
  <si>
    <t>Rev. Romana de Medicina de Laborator</t>
  </si>
  <si>
    <t>ISSN 1841-6624, ISSN online 2284-5623</t>
  </si>
  <si>
    <t xml:space="preserve"> www.rrml.ro</t>
  </si>
  <si>
    <t>Pot fi considerati indicatori trombocitari MPV, PDW, P-LCR, marker de activare trombocitara in neoplasmele mieloproliferative Ph?</t>
  </si>
  <si>
    <t>Ariela Olteanu, Manuela Mihalache, Alina Catana, Ofelia Flucus, Cristina Bus, Doris Liennerth, R. Mihaila</t>
  </si>
  <si>
    <t>How to select the sweat test candidate. 10 years of experience in screening for cystic fibrosis in children</t>
  </si>
  <si>
    <t>abstract</t>
  </si>
  <si>
    <t>M. Neamtu, L. Dobrota, B. Neamtu, C. Berghea-Neamtu, C. Cazan, E. Rob, A. Pavel, F. Diac</t>
  </si>
  <si>
    <t>Arch Dis Child 2014;99(Suppl 2):A1-A620</t>
  </si>
  <si>
    <t>0003-9888; online 14682044</t>
  </si>
  <si>
    <t>A363</t>
  </si>
  <si>
    <t>10.1136/archdischild-2014-307384.1007</t>
  </si>
  <si>
    <t>adc.bmj.com/content/99/Suppl_2</t>
  </si>
  <si>
    <t>Asistenta computerizata valorificată in tratamentele moderne din medicina dentara</t>
  </si>
  <si>
    <t>Bogdan Oprea, Sebastian Cernusca Mitaru, Raluca Dragomir, Minerva Boitan, Radu Fleaca, Mihaela Cernusca Mitaru</t>
  </si>
  <si>
    <t>ISSN 2285-7079</t>
  </si>
  <si>
    <t>146-149</t>
  </si>
  <si>
    <t>WWW.amtsibiu.ro</t>
  </si>
  <si>
    <t xml:space="preserve">”Considerentul estetic in stomatologia moderna – prezentare de caz” </t>
  </si>
  <si>
    <t>ISSN 1453-1968 BDI</t>
  </si>
  <si>
    <t>publicat nr 2</t>
  </si>
  <si>
    <t>Indexed  IDB Index Copernicus, EBSCOhost etc</t>
  </si>
  <si>
    <t>http://www.amtsibiu.ro/component/content/article/30-nr-3-2014/index.php?option=com_content&amp;view=article&amp;id=1661:aesthetics-in-modern-dentistry-clinical-case&amp;catid=30:nr-3-2014</t>
  </si>
  <si>
    <t>„Implantul unidentar alternativa moderna in reabilitarea orala”</t>
  </si>
  <si>
    <t>Medicină Dentară</t>
  </si>
  <si>
    <t>publicat nr 3</t>
  </si>
  <si>
    <t>http://www.amtsibiu.ro/component/content/article/30-nr-3-2014/index.php?option=com_content&amp;view=article&amp;id=1662:single-dental-implant-a-modern-alternative-for-oral-rehabilitation&amp;catid=30:nr-3-2014</t>
  </si>
  <si>
    <t>"Amplitudinea și caracteristicile deceselor prin accidente de muncă în județul Sibiu în perioada 2005-2014"</t>
  </si>
  <si>
    <t xml:space="preserve"> Adrian Cristian</t>
  </si>
  <si>
    <t>162-163</t>
  </si>
  <si>
    <t>http://www.amtsibiu.ro/Arhiva/2014/Nr3-ro/Cristian-amplitudine-ro.pdf</t>
  </si>
  <si>
    <t>"Dinamica accidentelor de muncă în județul sibiu în perioada 2005-2014 "</t>
  </si>
  <si>
    <t>9-10</t>
  </si>
  <si>
    <t>http://www.amtsibiu.ro/Arhiva/2014/Nr4-ro/Cristian-ro.pdf</t>
  </si>
  <si>
    <t>"Studiu asupra patologiei traumatice la victimele supraviețuitoare din accidentele de muncă din Județul Sibiu"</t>
  </si>
  <si>
    <t>Adrian Cristian</t>
  </si>
  <si>
    <t>SSN 1453-1968 BDI</t>
  </si>
  <si>
    <t>67-69</t>
  </si>
  <si>
    <t>http://www.amtsibiu.ro/Arhiva/2014/Nr3-ro/Cristian%20Adrian-Studiu-ro.pdf</t>
  </si>
  <si>
    <t>"Obligaţii corelative drepturilor pacienţilor – puncte de vedere"</t>
  </si>
  <si>
    <t>22-23</t>
  </si>
  <si>
    <t>http://www.amtsibiu.ro/Arhiva/2014/Nr1-ro/Morar-ro.pdf</t>
  </si>
  <si>
    <t>„Delincvenţa juvenilă – interferenţe medico-legale şi judiciare” („Juvenile Delinquency – Medico-Legal and Judicial Interferences”)</t>
  </si>
  <si>
    <t>Silviu Morar, Horaţiu Dura, Adrian Cristian</t>
  </si>
  <si>
    <t>Acta Universitatis Lucian Blaga – Iurisprudentia</t>
  </si>
  <si>
    <t>Suppl</t>
  </si>
  <si>
    <t>239-262</t>
  </si>
  <si>
    <t>Particularitati lezionale ale patologiei traumatice produse prin heteroagresiune</t>
  </si>
  <si>
    <t>Dura S, Baier I.</t>
  </si>
  <si>
    <t>FMED 2</t>
  </si>
  <si>
    <t>XIX</t>
  </si>
  <si>
    <t>1453-1968</t>
  </si>
  <si>
    <t>Index Copernicus, EBSCOhost TM, Ulrich's, DRJI, DOAJ, GENOMICS</t>
  </si>
  <si>
    <t xml:space="preserve">Analiza sistematica a celor mai relevante articole privind violenta interpersonala </t>
  </si>
  <si>
    <t>Dura S, Dura H.</t>
  </si>
  <si>
    <t>6-8</t>
  </si>
  <si>
    <t>Thermal analysis study of the compatibility between anthyhipertensives and excipients</t>
  </si>
  <si>
    <t>Moisei Anca, Bojiţă Marius, Chiş Adriana, Totan Maria, Gligor Felicia</t>
  </si>
  <si>
    <t>Current Health  Science Journal</t>
  </si>
  <si>
    <t>40</t>
  </si>
  <si>
    <t>ISSN 2069-4032</t>
  </si>
  <si>
    <t>28-31</t>
  </si>
  <si>
    <t>index Copernicus</t>
  </si>
  <si>
    <t>http://journals.indexcopernicus.com/Current+Health+Sciences+Journal,p569,3.html, http://www.ncbi.nlm.nih.gov/pmc/journals/2325/</t>
  </si>
  <si>
    <t>Studii botanice şi fitochimice asupra speciei Tanacetum vulgare L. Din Transilvania</t>
  </si>
  <si>
    <t>Maria Lucia Mureşan, Ilioara Oniga, Cecilia Georgescu, Ramona Păltinean, Felicia Gligor, Mihai Tudor Crăciunaş, Radu Oprean</t>
  </si>
  <si>
    <t>ISSN-L 1453-1968</t>
  </si>
  <si>
    <t>INDEX COPERNICUS, EBSCOhost™, ULRICH'S, OPEN J-GATE, DIRECTORY OF RESEARCH JOURNAL INDEXING (DRJI), DIRECTORY OF OPEN ACCESS JOURNALS (DOAJ), GENAMICS</t>
  </si>
  <si>
    <t>A comparative study of emulsion and extrusion as encapsulation methods for probiotic growth media</t>
  </si>
  <si>
    <t>Neamțu Bogdan, Tița Ovidiu, Felicia Gligor, Neamțu Mihai, Tița Mihaela, Sbârcea Claudia, Hila Mirela, Maniu Ionela</t>
  </si>
  <si>
    <t>8</t>
  </si>
  <si>
    <t>ISSNs: 2221-8386</t>
  </si>
  <si>
    <t>201423-26</t>
  </si>
  <si>
    <t>Google Scholar J-Gate Index Copernicus DOAJEBSCO Geon D World Cat SciRate .com GetCited</t>
  </si>
  <si>
    <t>http://www.ijsat.com/archiving.php</t>
  </si>
  <si>
    <t xml:space="preserve">NURSING PRINCIPLES IN PATIENTS WITH CARDIAC PACEMAKER </t>
  </si>
  <si>
    <t>LILIANA COLDEA, ALINA PINTEA, DAN ORGA DUMITRIU, FLORIN GROSU</t>
  </si>
  <si>
    <t>ACTA MEDICA TRANSILVANICA</t>
  </si>
  <si>
    <t xml:space="preserve"> VOLUM II</t>
  </si>
  <si>
    <t>NR. 1</t>
  </si>
  <si>
    <t>211-213</t>
  </si>
  <si>
    <t>INDEX COPERNICUS, EBSCOhost™, ULRICH'S, OPEN J-GATE, DIRECTORY OF RESEARCH JOURNAL INDEXING (DRJI), DIRECTORY OF OPEN ACCESS JOURNALS (DOAJ), GENAMICS.</t>
  </si>
  <si>
    <t>http://www.amtsibiu.ro/Arhiva/2014/Nr1-en/Coldea1-en.pdf</t>
  </si>
  <si>
    <t xml:space="preserve">THERAPEUTIC INDEX AND NURSING MANAGEMENT IN PATIENTS WITH MAJOR COMPLICATIONS OF CIRRHOSIS </t>
  </si>
  <si>
    <t>http://www.amtsibiu.ro/Arhiva/2014/Nr1-en/Coldea2-en.pdf</t>
  </si>
  <si>
    <t>MORPHOLOGICAL GROWTH STUDY OF THE FETUS MANDIBLE (LAST TRIMESTER OF PREGNANCY)</t>
  </si>
  <si>
    <t>F. Grosu, Liliana Coldea, Cătălina Maria Stupariu, A. Măcriş, A.L. Stupariu</t>
  </si>
  <si>
    <t>Revista Română de Anatomie funcţională şi clinică, macro- şi microscopică şi de Antropologie</t>
  </si>
  <si>
    <t>VOLUM XIII</t>
  </si>
  <si>
    <t>NR.2</t>
  </si>
  <si>
    <t>1583-4026</t>
  </si>
  <si>
    <t>156-161</t>
  </si>
  <si>
    <t>http://revanatomie.ro/ro/2014_2.html</t>
  </si>
  <si>
    <t>THE STUDY OF THE DIFFERENTIATION AND DEVELOPMENT OF THE PALACE IN THE 2ND SEMESTER OF THE INTRAUTERINE LIFE</t>
  </si>
  <si>
    <t>A.L. Stupariu, Liliana Coldea, Cătălina Maria Stupariu, A. Măcriş, F. Grosu,</t>
  </si>
  <si>
    <t>175-178</t>
  </si>
  <si>
    <t>LUNG DEVELOPMENT OF THE FETUS</t>
  </si>
  <si>
    <t>Liliana Coldea, Cătălina Maria Stupariu, A.L. Stupariu, F. Grosu</t>
  </si>
  <si>
    <t>NR.3</t>
  </si>
  <si>
    <t>SEPTEMBRIE</t>
  </si>
  <si>
    <t>307-310</t>
  </si>
  <si>
    <t>http://revanatomie.ro/ro/2014_3.html</t>
  </si>
  <si>
    <t>EXTERNAL ROTATION MOVEMENT EVALUATION COMPLEMENT TO THE ABDUCTION - EVALUATION MOVMENT OF THE SCAPULOHUMERAL JOINT</t>
  </si>
  <si>
    <t>A.L. Stupariu, Liliana Coldea, Cătălina Maria Stupariu, F. Grosu</t>
  </si>
  <si>
    <t>NR.4</t>
  </si>
  <si>
    <t>554-556</t>
  </si>
  <si>
    <t>http://revanatomie.ro/ro/2014_4.html</t>
  </si>
  <si>
    <t>STUDIU STATISTIC COMPARATIV PRIVIND
SENSITIVITATEA METODELOR DE EXAMINARE
CLINICĂ ŞI RADIOLOGICĂ A RESTAURĂRILOR
PROTETICE FIXE ÎN ZONA LIMITEI CERVICALE</t>
  </si>
  <si>
    <t>Asist. Univ. Dr. Andrei Măcriş1, Şef Lucr. Dr. Florin Grosu2, Dr. Simona Elena Răvoianu3</t>
  </si>
  <si>
    <t>REVISTA ROMÂNÅ DE STOMATOLOGIE</t>
  </si>
  <si>
    <t>Vol XV</t>
  </si>
  <si>
    <t xml:space="preserve">2069-6078
2069-6078
</t>
  </si>
  <si>
    <t xml:space="preserve">1843-0805
1843-0805
</t>
  </si>
  <si>
    <t>175-181</t>
  </si>
  <si>
    <t xml:space="preserve">EBSCO  
- Scirius
- getCITED
- WAME
</t>
  </si>
  <si>
    <t xml:space="preserve">http://stomatologie.medica.ro
</t>
  </si>
  <si>
    <t>Biopsia nodulului limfatic santinela in cancerele colorectale. Studiul literaturii de specialitate.</t>
  </si>
  <si>
    <t>Kovacs Csilla,Kiss R., Bereanu A., Kiss L.</t>
  </si>
  <si>
    <t>AMT</t>
  </si>
  <si>
    <t>Corelatia intre presiunea intraabdominala si CT in pancreatitele acute severe</t>
  </si>
  <si>
    <t>Bereanu A, Sava M, Kovacs Cs, Kiss R, Rotaru M, Kiss L.</t>
  </si>
  <si>
    <t>Complicatiile septice ale chirurgiei colorectale pot modifica precoce nivelul seric al proteinei C reactive?</t>
  </si>
  <si>
    <t>Kiss R, Bereanu A,Sava M, Kovacs Cs, Kiss L.</t>
  </si>
  <si>
    <t>Mecanismele etiopatogenetice ale carcinogenezei</t>
  </si>
  <si>
    <t>Maria Radu, Manuela Mihalache, C. Mihalache</t>
  </si>
  <si>
    <t xml:space="preserve">an XIX, </t>
  </si>
  <si>
    <t>nr. 1</t>
  </si>
  <si>
    <t>ISSN 1453-1968</t>
  </si>
  <si>
    <t>29-31</t>
  </si>
  <si>
    <t xml:space="preserve">CopernicusEbsco, </t>
  </si>
  <si>
    <t>an XIX, vol.1</t>
  </si>
  <si>
    <t>Infectia cu Clostridium Difficile in spitale - rezultate dupa 5 luni de supraveghere</t>
  </si>
  <si>
    <t>Dana Rusu, Manuela Mihalache, Simona Cristea, Radu Bulicrea</t>
  </si>
  <si>
    <t>25-28</t>
  </si>
  <si>
    <t>Studiu morfometric al arcului aortic</t>
  </si>
  <si>
    <t>Mohor Călin</t>
  </si>
  <si>
    <t>XVIV, 2014</t>
  </si>
  <si>
    <t>Fistula colecisto-tegumentară, particularităţi clinice, terapeutice şi evolutive</t>
  </si>
  <si>
    <t>4. Cercetarea efectelor locale ale zgomotului industrial pe piese de necropsie umană</t>
  </si>
  <si>
    <t>5. Studiu morfometric al ramurilor arcului aortic</t>
  </si>
  <si>
    <t>Index Copernicus, EBSCOhostTM Ulrich`s, Open J-Gate, DRJI, DOAJ, Genamics</t>
  </si>
  <si>
    <t>B. Neamtu, O. Tita, M.Neamtu, M.Tita, M.Hila</t>
  </si>
  <si>
    <t>Acta Universitatis Cibiniensis. Series E: Food Technology</t>
  </si>
  <si>
    <t>Issue 2</t>
  </si>
  <si>
    <t>De Gruyter ISSN (Online) 2344-150X</t>
  </si>
  <si>
    <t>10.2478/aucft-2014-0016</t>
  </si>
  <si>
    <t>CABI - CAB Abstracts
Celdes
Chemical Abstracts Service (CAS)
Chemical Abstracts Service (CAS) - SciFinder
CNPIEC
DOAJ
EBSCO Discovery Service
Foodline Science
FSTA - Food Science &amp; Technology Abstracts
Google Scholar
J-Gate
JournalTOCs
Naviga (Softweco)
Primo Central (ExLibris)
ReadCube
Summon (Serials Solutions/ProQuest)
TDOne (TDNet)
Ulrich's Periodicals Directory/ulrichsweb
WorldCat (OCLC)</t>
  </si>
  <si>
    <t>Neamțu Bogdan, Tița Ovidiu, Felicia Gligor, Neamțu Mihai, Tița Mihaela, Sbârcea Claudia, Hila Mirela, Maniu Ionela,</t>
  </si>
  <si>
    <t>Volume 4</t>
  </si>
  <si>
    <t>Issue 8</t>
  </si>
  <si>
    <t>Google Scholar
J-Gate Index CopernicusDOAJ
EBSCO Geon D World Cat SciRate.com GetCited</t>
  </si>
  <si>
    <t>Rolul factorilor bioactivi din laptele matern asupra sistemului imun al sugarului</t>
  </si>
  <si>
    <t>Mirela Hila, Bogdan Neamtu, Mihai Leonida Neamtu</t>
  </si>
  <si>
    <t>135-139</t>
  </si>
  <si>
    <t>2285-7079     1453-1968</t>
  </si>
  <si>
    <t>1-4</t>
  </si>
  <si>
    <t>Index Copernicus, EBSCOhost,    Ulrich`s,     Open J Gate,  DRJI             DOAJ</t>
  </si>
  <si>
    <t>http://www.amtsibiu.ro/Arhiva/2014/Nr3-en/NeamtuBogdan.pdf</t>
  </si>
  <si>
    <t>EBSCOhost ProQuest       Ulrich`s          DOAJ           Cabell</t>
  </si>
  <si>
    <t>http://www.ijsat.com/admin/download/A%20Comparative%20Study%20of%20Emulsion%20And%20Extrusion%20%20as%20Encapsulation%20Methods%20for%20Probiotic%20Growth%20Medium%20.pdf</t>
  </si>
  <si>
    <t>http://www.ejst.tuiasi.ro/Files/43/16_Stef%20et%20al.pdf</t>
  </si>
  <si>
    <t>Support methods in the development of children with mental retardation and autistic elements</t>
  </si>
  <si>
    <t>Nr. 5</t>
  </si>
  <si>
    <t>http://www.ejst.tuiasi.ro/Files/47/5_Serb%20et%20al.pdf</t>
  </si>
  <si>
    <t>Clinico-biological and ultrasound correlations in chronic autoimmune thyroiditis in an area with mild iodine deficiency</t>
  </si>
  <si>
    <t>Stanciu Mihaela, Popa Florina, Bera Liana</t>
  </si>
  <si>
    <t>Current Health Sciences Journal</t>
  </si>
  <si>
    <t>ISSN: 2067-0656; ISSN: 2069-4032</t>
  </si>
  <si>
    <t>COMPLEMENTARY ROLE OF DIAGNOSTIC IMAGING IN SEVERE RENOVASCULAR ARTERIAL HYPERTENSION IN YOUNG PATIENTS</t>
  </si>
  <si>
    <t>Ioan Oswald, Elisabeta Antonescu, Camelia Mraz, Angela Antonescu, Alina Venter</t>
  </si>
  <si>
    <t xml:space="preserve">ACTA MEDICA TRANSILVANICA </t>
  </si>
  <si>
    <t>2285-7079      L1453-1968</t>
  </si>
  <si>
    <t>87-89</t>
  </si>
  <si>
    <t>INDEX COPERNICUS, EBSCOhost™</t>
  </si>
  <si>
    <t>Early Arthritis Associated with Crohn's disease-a Diagnostic challenge</t>
  </si>
  <si>
    <t>Chicea L.M., Grad S., Damian L.</t>
  </si>
  <si>
    <t>ISSN-1453-1968</t>
  </si>
  <si>
    <t>55-57, 221-223</t>
  </si>
  <si>
    <t>Index Copernicus, EBSCOhost, etc</t>
  </si>
  <si>
    <t>http://www.ebscohost.com/</t>
  </si>
  <si>
    <t>Correlations between precancerous lesions and melanocytic and non-melanocityc skin cancers</t>
  </si>
  <si>
    <t>265-267</t>
  </si>
  <si>
    <t>http://www.amtsibiu.ro/</t>
  </si>
  <si>
    <t>Leopard syndrome. Familial cases</t>
  </si>
  <si>
    <t>S. I. Iurian, Brunner H., Yntema H., Mehedințu B.</t>
  </si>
  <si>
    <t>Romanian Journal of Pediatrics</t>
  </si>
  <si>
    <t>Vol. LXIII</t>
  </si>
  <si>
    <t>ISSN 1454-0398, eISSN 2069 – 6175 ISSN-L: 1454-0398</t>
  </si>
  <si>
    <t>57-59, 109-111</t>
  </si>
  <si>
    <t>www.medica.ro</t>
  </si>
  <si>
    <t>Diagnosis difficulties in severe and chronic hepatopathy with early onset.  Case report</t>
  </si>
  <si>
    <t xml:space="preserve">Iurian S. I., Wevers R., Mehedințu B., </t>
  </si>
  <si>
    <t>164-167; 217-219</t>
  </si>
  <si>
    <t xml:space="preserve">Sindromul Marshall sau PFAPA. Prezentare de caz. </t>
  </si>
  <si>
    <t>Anca Vidrighin, Sorin Ioan Iurian</t>
  </si>
  <si>
    <t>Acta Medica Transilvanina</t>
  </si>
  <si>
    <t>Anul XIX</t>
  </si>
  <si>
    <t>41-42 ;157-158.</t>
  </si>
  <si>
    <t>office@amtsibiu.ro</t>
  </si>
  <si>
    <t xml:space="preserve">Dificultati diagnostice la un caz cu hiperleucocitoza. </t>
  </si>
  <si>
    <t>Sorin Ioan Iurian, Liliana Mocanu, Ofelia Cristiu, Anca Vidrighin</t>
  </si>
  <si>
    <t xml:space="preserve">48-50; 164-166. </t>
  </si>
  <si>
    <t>Etiological diagnosis of acute diarrhoea in children. Therapeutic considerations</t>
  </si>
  <si>
    <t>Sabina Iurian, Sorin Ioan Iurian</t>
  </si>
  <si>
    <t xml:space="preserve">Clujul Medical, Journal of Medicine and Pharmacy, </t>
  </si>
  <si>
    <t>Supplement No. 2, Vol. 87</t>
  </si>
  <si>
    <t>no. 94, p-ISSN 1222-2119, e-ISSN 2066-8872</t>
  </si>
  <si>
    <t xml:space="preserve">Granulomul inelar subcutanat la copii și vaccinarea diftero-tetanică </t>
  </si>
  <si>
    <t>M. Rotaru, FL. Popa</t>
  </si>
  <si>
    <t>ISSN 2285-7079; ISSN-L 1453-1968</t>
  </si>
  <si>
    <t>IDB</t>
  </si>
  <si>
    <t xml:space="preserve">Aspergiloza pulmonară – complicație silențioasă și severă a tratamentului imunosupresiv în pemfigusul vulgar </t>
  </si>
  <si>
    <t>M. Rotaru, F. Popa, M. Munteanu, M. Stanciu</t>
  </si>
  <si>
    <t>107-109</t>
  </si>
  <si>
    <t xml:space="preserve">Clinico-biological and ultrasound correlations in chronic autoimmune thyroiditis in an area with mild iodine deficiency </t>
  </si>
  <si>
    <t>M. Stanciu, F. Popa, L. Bera</t>
  </si>
  <si>
    <t xml:space="preserve">Current Health Sciences Journal </t>
  </si>
  <si>
    <t>XL</t>
  </si>
  <si>
    <t>Suppl 5</t>
  </si>
  <si>
    <t>ISSN 2067-0656</t>
  </si>
  <si>
    <t>49-55</t>
  </si>
  <si>
    <t>Index Copernicus International</t>
  </si>
  <si>
    <t>http://chsj.umfcv.ro/</t>
  </si>
  <si>
    <t>Managementul infarctului miocardic acut în sindromul cardiorenal- actualizare a indicilor demografici și identificarea comorbidităților implicate</t>
  </si>
  <si>
    <t>Minodora Teodoru, Anița Kaufmann, I. Manițiu, Maria-Denisa Ștefan, A. Teodoru</t>
  </si>
  <si>
    <t>ISSN: 2285-7079
ISSN-L 1453-1968</t>
  </si>
  <si>
    <t>INDEX COPERNICUS, EBSCOhost™, ULRICH'S, OPEN J-GATE, DRJI, DOAJ, GENAMICS</t>
  </si>
  <si>
    <t>http://www.amtsibiu.ro/arhiva-revista</t>
  </si>
  <si>
    <t>Insuficiența cardiacă cu fracție de ejecție prezervată în practica medicală curentă</t>
  </si>
  <si>
    <t>Cristina Mihaela Chircu, I. Manițiu, Minodora Teodoru, Andra Bebeșelea, Nicoleta Căluțiu</t>
  </si>
  <si>
    <t xml:space="preserve">ISSN: 2285-7079
ISSN-L 1453-1968
</t>
  </si>
  <si>
    <t>81-83</t>
  </si>
  <si>
    <t>Insuficiența cardiacă cu fracție de ejecție păstrată. Enigma terapeutică</t>
  </si>
  <si>
    <t>71-74</t>
  </si>
  <si>
    <t>Sindromul de fantă sfenoidală- Prezentare de caz</t>
  </si>
  <si>
    <t>Andreea Maria Hâncu, A. Teodoru, C. Matei, D. Hâncu, Minodora Teodoru, Iris Mureșan</t>
  </si>
  <si>
    <t>FMED4</t>
  </si>
  <si>
    <t>72-73</t>
  </si>
  <si>
    <t>Eficienţa diverselor opţiuni terapeutice în sindromul de ochi uscat</t>
  </si>
  <si>
    <t>Teodoru A, Mihai Elena, Hâncu Andreea, Teodoru Minodora, Hâncu D</t>
  </si>
  <si>
    <t>1, supliment</t>
  </si>
  <si>
    <t>32-33</t>
  </si>
  <si>
    <t>Terapia de primă intenţie în conjunctivita bacteriană</t>
  </si>
  <si>
    <t>Teodoru A, Hâncu Andreea, Mihai Elena, Teodoru Minodora, Hâncu D</t>
  </si>
  <si>
    <t>34-35</t>
  </si>
  <si>
    <t>Deteriorarea suprafeței oculare  într-un caz de  carcinom adenoid chistic  de glandă lacrimală- prezentare de caz</t>
  </si>
  <si>
    <t>Andreea Maria Hâncu, A Teodoru, Adriana Stanilă, Elena Mihai, D Hâncu, Minodora Teodoru</t>
  </si>
  <si>
    <t>36-39</t>
  </si>
  <si>
    <r>
      <t>Index Copernicus, DOAJ si </t>
    </r>
    <r>
      <rPr>
        <u/>
        <sz val="11"/>
        <color indexed="8"/>
        <rFont val="Arial"/>
        <family val="2"/>
      </rPr>
      <t>EBSCOhost</t>
    </r>
  </si>
  <si>
    <t>2nd edition of the book “Endocrinology – Challenging Cases”, Brazil, Editor Lucio Vilar, MD, PhD (DESAFIOS EM ENDOCRINOLOGIA - CASOS CLINICOS COMENTADOS)</t>
  </si>
  <si>
    <t>Fleseriu Maria,(Oregon State Health and Science University, Portland, Oregon, SUA) Chicea Liana Maria</t>
  </si>
  <si>
    <t>Medbook Editora</t>
  </si>
  <si>
    <t>3 capitole, 42 pagini</t>
  </si>
  <si>
    <r>
      <t>ISBN:</t>
    </r>
    <r>
      <rPr>
        <sz val="11"/>
        <color indexed="8"/>
        <rFont val="Arial"/>
        <family val="2"/>
      </rPr>
      <t> 9788599977675</t>
    </r>
  </si>
  <si>
    <r>
      <t>The book was released during the 31</t>
    </r>
    <r>
      <rPr>
        <vertAlign val="superscript"/>
        <sz val="11"/>
        <color indexed="63"/>
        <rFont val="Times New Roman"/>
        <family val="1"/>
      </rPr>
      <t>th</t>
    </r>
    <r>
      <rPr>
        <sz val="11"/>
        <color indexed="63"/>
        <rFont val="Times New Roman"/>
        <family val="1"/>
      </rPr>
      <t> Brazilian Congress of Endocrinology and Metabolism that was held in Curitiba (5-9 September 2014).  The the deadline to send the chapters was April 13, 2015. Nothing received by now. Can be seen in attachment or on www.medbookeditora.com.br.select Endocrinologia</t>
    </r>
  </si>
  <si>
    <t>Chimie organica - curs pentru studentii specializarii Farmacie</t>
  </si>
  <si>
    <t>Cormos Gabriela</t>
  </si>
  <si>
    <t>ed. Univ. Lucian Blaga Sibiu</t>
  </si>
  <si>
    <t>978-606-12-0675-9</t>
  </si>
  <si>
    <t>Chimie organica - Lucrari practice</t>
  </si>
  <si>
    <t>978-606-12-0676-6</t>
  </si>
  <si>
    <t>Editura Universităţii „Lucian Blaga” din Sibiu</t>
  </si>
  <si>
    <t>ISBN 978-606-12-0718-3</t>
  </si>
  <si>
    <t>Domnariu C, Balasan L, Dura S, Filip I, Chis O.</t>
  </si>
  <si>
    <t>Ministerul Santatii/INSP/CRSP</t>
  </si>
  <si>
    <t>973-739-037-7</t>
  </si>
  <si>
    <t>Starea de sanatate a populatiei judetului Sibiu 2013</t>
  </si>
  <si>
    <t>ix</t>
  </si>
  <si>
    <t>Anatomia topografică a abdomenului</t>
  </si>
  <si>
    <t>Editura Universităţii Lucian Blaga Sibiu</t>
  </si>
  <si>
    <t>978-606-12-0671-1</t>
  </si>
  <si>
    <t>Modificările anatomice şi histologice ale urechii interne umane apărute la interacţiunea cu zgomotul industrial</t>
  </si>
  <si>
    <t>Mohor Călin, Mohor Cosmin, Dura Horaţiu, Tănăsescu Ciprian</t>
  </si>
  <si>
    <t>978-606-12-0672-8</t>
  </si>
  <si>
    <t>Teste pentru concursul de admitere la Facultatea de Medicina Victor Papilian Sibiu</t>
  </si>
  <si>
    <t>Marcel Costache, Mihalache Cosmin, Grama Maria, Pumnea Pia-Manuela, Grosu Florin, Ruicănescu Răzvan, Savu Ovidiu, Diaconu Cristinel Gabriel, Mohor Călin, Mohor Cosmin</t>
  </si>
  <si>
    <t>978-606-12-0302-4</t>
  </si>
  <si>
    <t>Aplicatii practice si numerice de chimie-fizica pentru farmacisti</t>
  </si>
  <si>
    <t>Rus Luca-Liviu</t>
  </si>
  <si>
    <t>978-606-12-0689-6</t>
  </si>
  <si>
    <t>Farmacologie - Sistem nervos. Noţiuni fundamentale de curs pentru studenţi</t>
  </si>
  <si>
    <t>Şerb Bogdan Horaţiu</t>
  </si>
  <si>
    <t xml:space="preserve">Editura Techno Media </t>
  </si>
  <si>
    <t>ISBN 978-606-616-157-2</t>
  </si>
  <si>
    <t>Teste grilă pentru examenul de licenţă Specializarea Medicină,</t>
  </si>
  <si>
    <t>Victoria Bîrluțiu, P J Porr,  D Bratu, Corina Cazan, R Chicea, Anca Dumitra, Gabriela Eminovici, C Mutu, M L Neamţu, Minodora Teodoru</t>
  </si>
  <si>
    <t>Universitatea Lucian Blaga Sibiu</t>
  </si>
  <si>
    <t xml:space="preserve">“ Lucrari practice de Genetica“ </t>
  </si>
  <si>
    <t>Atasie Diter, Marchian Sanda</t>
  </si>
  <si>
    <t>II CLINIC MEDICAL</t>
  </si>
  <si>
    <t xml:space="preserve">Editura Universităţii “Lucian Blaga” din Sibiu, </t>
  </si>
  <si>
    <t xml:space="preserve">ISBN 978-606-12-0900-2. </t>
  </si>
  <si>
    <t>Elemente de reumatologie practică</t>
  </si>
  <si>
    <t>Chicea Liana</t>
  </si>
  <si>
    <t>Universitatii Lucian Blaga din Sibiu</t>
  </si>
  <si>
    <t>978-606-12-0685-8</t>
  </si>
  <si>
    <t>300:200x173=259,5</t>
  </si>
  <si>
    <t>Medicina Dentara si Nursing</t>
  </si>
  <si>
    <t>Reabilitare medicală</t>
  </si>
  <si>
    <t>Popa Florina Ligia</t>
  </si>
  <si>
    <t>ISBN 978-606-12-0874-6</t>
  </si>
  <si>
    <t>Ghid al tratamentului insuficienței cardiace la pacientul cu insuficiență renală</t>
  </si>
  <si>
    <t>Minodora Teodoru</t>
  </si>
  <si>
    <t>Ed. Universităţii „Lucian Blaga“ din Sibiu</t>
  </si>
  <si>
    <t>ISBN 9780606-12-0754-1</t>
  </si>
  <si>
    <t>,ISBN 978-606-12-0694-0</t>
  </si>
  <si>
    <t>Introducere în electronica medicală- Cap:Telemedicina in medicina de urgenta</t>
  </si>
  <si>
    <t>Bologa Cezar</t>
  </si>
  <si>
    <t>ISBN 978-606-12-0753-4</t>
  </si>
  <si>
    <t>Introducere în electronica medicală- Cap: Fiziopatologia aparatului respirator</t>
  </si>
  <si>
    <t>Gabriela Cioca</t>
  </si>
  <si>
    <t>Ghid al tratamentului insuficienței cardiace la pacientul cu insuficiență renală Cap: 2. Modificarea comportamentului farmacocinetic al medicamentelor în prezența insuficienței cardiace și a insuficienței renale</t>
  </si>
  <si>
    <t>ISBN 978-606-12-0754-1</t>
  </si>
  <si>
    <t>Ghid al tratamentului insuficienței cardiace la pacientul cu insuficiență renală Cap 9. Tratamentul vasodilatator în tratamentul insuficienței cardiace cronice</t>
  </si>
  <si>
    <t>ISBN 978-606-12-0754-2</t>
  </si>
  <si>
    <t>Introducere în electronica medicală- Cap: Imagini de microscopie electronica utile in medicina</t>
  </si>
  <si>
    <t>Alexandra Crisu-Bota</t>
  </si>
  <si>
    <t>Liana Gabriela Bera, Felicia Gabriela Gligor et all</t>
  </si>
  <si>
    <t>TESTE EXAMENUL DE ADMITERE</t>
  </si>
  <si>
    <t xml:space="preserve">c Mihalache, M pumnea, F Grosu, C Mohor, C Mohor, </t>
  </si>
  <si>
    <t>FEB</t>
  </si>
  <si>
    <t>Introducere în electronica medicală - imagistica medicala</t>
  </si>
  <si>
    <t>Liana Bera</t>
  </si>
  <si>
    <t xml:space="preserve">Introducere în electronica medicală </t>
  </si>
  <si>
    <t>Bera Liana - coordonator</t>
  </si>
  <si>
    <t>Teste admitere</t>
  </si>
  <si>
    <t xml:space="preserve">COAUTOR </t>
  </si>
  <si>
    <t>Ed. ULBS</t>
  </si>
  <si>
    <t>Protocoale de diagnostic si tratament in pediatrie, coordonator Prof. Dr. Mircea Nanulescu; cap. 9. Alte protocoale. Statura mica</t>
  </si>
  <si>
    <t>Neamtu Mihai Bogdan</t>
  </si>
  <si>
    <t>Editura Medicala Amaltea; www.amaltea.ro</t>
  </si>
  <si>
    <t>978-973-162-127-2</t>
  </si>
  <si>
    <t>317-324</t>
  </si>
  <si>
    <t>Tendinţe şi progrese în medicina sibiană. Capitolul - Esenţialul în imunologia orală.</t>
  </si>
  <si>
    <t>Editura Universităţii ,,Lucian Blaga" Sibiu</t>
  </si>
  <si>
    <t>ISBN 978-606-12-0643-8</t>
  </si>
  <si>
    <t xml:space="preserve">         </t>
  </si>
  <si>
    <t>Introducere in electronica medicală -Introducere</t>
  </si>
  <si>
    <t>Bera Liana Gabriela</t>
  </si>
  <si>
    <t>978-606-12-0753-4</t>
  </si>
  <si>
    <t>Introducere in electronica medicala,  Detectarea radiatiilor ionizante</t>
  </si>
  <si>
    <t>Bera Liana Gabriela / Antonescu Elisabeta</t>
  </si>
  <si>
    <t>Introducere în electronică medicală-Fiziopatologie renala</t>
  </si>
  <si>
    <t>Bera Liana Gabriela - capitol Eminovici Gabriela</t>
  </si>
  <si>
    <t>2014           in editura</t>
  </si>
  <si>
    <t>Introducere în electronica medicală    capitol: Tehnică și investigații în dermatovenerologie</t>
  </si>
  <si>
    <t>Iancu G</t>
  </si>
  <si>
    <t>Editura Univesității Lucian Blaga din Sibiu</t>
  </si>
  <si>
    <t>1 capitol</t>
  </si>
  <si>
    <t>Principii generale  și particularități în nursingul geriatric</t>
  </si>
  <si>
    <t>Pintea Alina Liliana, Popa Florina Ligia, Coldea Liliana</t>
  </si>
  <si>
    <t>ISBN 978-606-12-0916-3</t>
  </si>
  <si>
    <t>Capitol 8: pg. 79-88; Capitol 12: pg. 129-138</t>
  </si>
  <si>
    <t>Sindromul cardiorenal-implicații asupra insuficienței cardiace, Capitol 2. Provocarea sindromului cardiorenal în practica medicală curentă</t>
  </si>
  <si>
    <t>Ed. Grinta, Cluj Napoca</t>
  </si>
  <si>
    <t>ISBN 978-973-126-643-5</t>
  </si>
  <si>
    <t xml:space="preserve">Sindromul cardiorenal-implicații asupra insuficienței cardiace, Capitol 3. Implicațiile clinice și biologice ale alterării funcției renale la pacienții cu insuficiență cardiacă </t>
  </si>
  <si>
    <t>Sindromul cardiorenal-implicații asupra insuficienței cardiace, Capitol 4. Implicațiile ecocardiografice ale sindromului cardiorenal</t>
  </si>
  <si>
    <t>Sindromul cardiorenal-implicații asupra insuficienței cardiace, Capitol 5. Testul de efort cardiopulmonar în sindromul cardiorenal</t>
  </si>
  <si>
    <t>Sindromul cardiorenal-implicații asupra insuficienței cardiace, Capitol 6. Riscul aritmic implicat de prezența sindromului cardiorenal</t>
  </si>
  <si>
    <t xml:space="preserve">Minodora Teodoru, Adrian Teodoru </t>
  </si>
  <si>
    <t>Mihaela Cernuşcă Miţariu, Mihai Miţariu, Sebastian Cernuşcă Miţariu, Silviu Morar, Bogdan Horaţiu Şerb, Laura Ştef</t>
  </si>
  <si>
    <t>Congresul National de Medicina de Laborator, volum de rezumate</t>
  </si>
  <si>
    <t>Grigore Camelia, Gligor Felicia Gabriela</t>
  </si>
  <si>
    <t>Introducere in electronica medicală</t>
  </si>
  <si>
    <t>Cagiano, R.; Flace, P., Bera, I., Maries, L., Cioca, G., et al</t>
  </si>
  <si>
    <t xml:space="preserve">Neurofunctional effects in rats prenatally exposed to fluoxetine, EUROPEAN REVIEW FOR MEDICAL AND PHARMACOLOGICAL SCIENCES, Volume: 12, Issue: 3, Pages: 137-148, Published: MAY-JUN 2008 
</t>
  </si>
  <si>
    <t xml:space="preserve">Bourke, Chase H.; Stowe, Zachary N.; Owens, Michael J., Prenatal Antidepressant Exposure: Clinical and Preclinical Findings, PHARMACOLOGICAL REVIEWS  Volume: 66   Issue: 2   Pages: 435-465   Published: APR 2014 </t>
  </si>
  <si>
    <t>https://apps.webofknowledge.com/CitingArticles.do?REFID=89192473&amp;SID=Y1r8JGYeeY8yvbduhT2&amp;search_mode=CitingArticles&amp;parentProduct=UA&amp;parentQid=14&amp;parentDoc=1&amp;product=WOS&amp;excludeEventConfig=ExcludeIfFromFullRecPage&amp;fromPID=WOS&amp;toPID=WOS&amp;cacheurlFromRightClick=no</t>
  </si>
  <si>
    <t>Moulin Emilie (ICS Strasbourg), Cormos Gabriela, Giuseppone Nicholas (ICS Strasbourg)</t>
  </si>
  <si>
    <t>Dynamic Combinatorial Chemistry as a tool for the Design of Functional Materials and Devices, Chem. Soc. Rev, 2012, 41(3), 1031-1049</t>
  </si>
  <si>
    <t xml:space="preserve">1. Disulfide exchange: exposing supramolecular reactivity through dynamic covalent chemistry, Samuel P. Black, Jeremy K. M. Sanders and Artur R. Stefankiewicz
Chem. Soc. Rev., 2014, Advance Article 
DOI: 10.1039/C3CS60326A (FI = 24,892)
</t>
  </si>
  <si>
    <t>http://pubs.rsc.org/en/Content/ArticleLanding/2014/CS/c3cs60326a</t>
  </si>
  <si>
    <t xml:space="preserve">2.Dynamic combinatorial/covalent chemistry: a tool to read, generate and modulate the bioactivity
of compounds and compound mixtures 
Andreas Herrmann 
Chem. Soc. Rev., 2014, 43, 1899 
DOI: 10.1039/c3cs60336a 
</t>
  </si>
  <si>
    <t>http://pubs.rsc.org/en/Content/ArticleLanding/2014/CS/c3cs60336a</t>
  </si>
  <si>
    <t xml:space="preserve">3. 
Core–shell inversion by pH modulation in dynamic covalent micelles
R. Nguyen, N. Jouault, S. Zanirati, M. Rawiso, L. Allouche, G. Fuks, E. Buhler and N. Giuseppone
Soft Matter, 2014, 10, 3926
DOI: 10.1039/c4sm00072b
</t>
  </si>
  <si>
    <t>http://pubs.rsc.org/en/Content/ArticleLanding/2014/SM/c4sm00072b</t>
  </si>
  <si>
    <t xml:space="preserve">4.
Constitutional self-selection from dynamic combinatorial libraries in aqueous solution through supramolecular interactions
Jordi Solà, Maria Lafuente, Joan Atcher and Ignacio Alfonso
Chem. Commun., 2014, 50, 4564
DOI: 10.1039/c4cc00245h
</t>
  </si>
  <si>
    <t>http://pubs.rsc.org/en/Content/ArticleLanding/2014/CC/c4cc00245h</t>
  </si>
  <si>
    <t xml:space="preserve">5.
Pattern-based sensing of aminoglycosides with fluorescent amphiphiles
Ziya Köstereli, Rosario Scopelliti and Kay Severin
Chem. Sci., 2014, 5, 2456
DOI: 10.1039/C4SC00737A
</t>
  </si>
  <si>
    <t>http://pubs.rsc.org/en/Content/ArticleLanding/2014/SC/C4SC00737A</t>
  </si>
  <si>
    <t xml:space="preserve">6.
Dominant behaviours in the expression of human carbonic anhydrase hCA I activity
M. Yahia M. Abdelrahim, Muhammet Tanc, Jean-Yves Winum, Claudiu T. Supuran and Mihail Barboiu
Chem. Commun., 2014, 50, 8043
DOI: 10.1039/c4cc03289f
</t>
  </si>
  <si>
    <t>http://pubs.rsc.org/en/Content/ArticleLanding/2014/CC/c4cc03289f</t>
  </si>
  <si>
    <t xml:space="preserve">7.
Experimental and theoretical methods for the analyses of dynamic combinatorial libraries
Maria Cristina Misuraca, Emilie Moulin, Yves Ruff and Nicolas Giuseppone
New J. Chem., 2014, 38, 3336
DOI: 10.1039/C4NJ00304G
</t>
  </si>
  <si>
    <t>http://pubs.rsc.org/en/Content/ArticleLanding/2014/NJ/C4NJ00304G</t>
  </si>
  <si>
    <t xml:space="preserve">8.
“Choose-a-Size” Approach in Dynamic Combinatorial Chemistry: A Single Substrate Dynamic Combinatorial Library of Oligomacrocycles That Adapts to the Size and Shape of Carboxylates
Filip Ulatowski, Agnieszka Sadowska-Kuziol̷a and Janusz Jurczak
J. Org. Chem., 2014, 79, 9762
DOI: 10.1021/jo501956h
</t>
  </si>
  <si>
    <t>http://pubs.acs.org/doi/abs/10.1021/jo501956h</t>
  </si>
  <si>
    <t xml:space="preserve">9
Out-of-Water Constitutional Self-Organization of Chitosan-Cinnamaldehyde Dynagels
Luminita Marin, Simona Moraru, Maria-Cristina Popescu, Alina Nicolescu, Cristina Zgardan, Bogdan C. Simionescu and Mihail Barboiu
Chem. Eur. J., 2014, 20, 4814
DOI: 10.1002/chem.201304714
</t>
  </si>
  <si>
    <t>http://onlinelibrary.wiley.com/doi/10.1002/chem.201304714/abstract</t>
  </si>
  <si>
    <t xml:space="preserve">10.
Reversible Native Chemical Ligation: A Facile Access to Dynamic Covalent Peptides
Yves Ruff, Valentina Garavini and Nicolas Giuseppone
J. Am. Chem. Soc., 2014, 136, 6333
DOI: 10.1021/ja4129845
</t>
  </si>
  <si>
    <t>http://pubs.acs.org/doi/abs/10.1021/ja4129845</t>
  </si>
  <si>
    <t xml:space="preserve">11
Asymmetric and Symmetric Bolaform Supra-Amphiphiles: Formation of Imine Bond Influenced by Aggregation
Guangtong Wang, Guanglu Wu, Zhiqiang Wang and Xi Zhang
Langmuir, 2014, 30, 1531
DOI: 10.1021/la405000a
</t>
  </si>
  <si>
    <t>http://onlinelibrary.wiley.com/doi/10.1002/chem.201303504/abstract</t>
  </si>
  <si>
    <t xml:space="preserve">12.
Selective Host Molecules Obtained by Dynamic Adaptive Chemistry
Mihaela Matache, Elena Bogdan and Niculina D. Hădade
Chem. Eur. J., 2014, 20, 2106
DOI: 10.1002/chem.201303504
</t>
  </si>
  <si>
    <t xml:space="preserve">13
Transient Substrate-Induced Catalyst Formation in a Dynamic Molecular Network
Hugo Fanlo-Virgós, Andrea-Nekane R. Alba, Saleh Hamieh, Mathieu Colomb-Delsuc and Sijbren Otto
Angew. Chem., 2014, 126, 11528
DOI: 10.1002/ange.201403480
</t>
  </si>
  <si>
    <t>http://onlinelibrary.wiley.com/doi/10.1002/ange.201403480/abstract</t>
  </si>
  <si>
    <t xml:space="preserve">14.
Alternative methods of processing bio-feedstocks in formulated consumer product design
Nicolai Peremezhney, Philipp-Maximilian Jacob and Alexei Lapkin
Front. Chem., 2014, 2
DOI: 10.3389/fchem.2014.00026
</t>
  </si>
  <si>
    <t>http://journal.frontiersin.org/Journal/10.3389/fchem.2014.00026/full</t>
  </si>
  <si>
    <t xml:space="preserve">15.
Thiazolidinones Derived from Dynamic Systemic Resolution of Complex Reversible-Reaction Networks
Yan Zhang and Olof Ramström
Chem. Eur. J., 2014, 20, 3288
DOI: 10.1002/chem.201304690
</t>
  </si>
  <si>
    <t>http://onlinelibrary.wiley.com/doi/10.1002/chem.201304690/abstract</t>
  </si>
  <si>
    <t xml:space="preserve">16.
Dynamic Covalent Chemistry Approaches Toward Macrocycles, Molecular Cages, and Polymers
Yinghua Jin, Qi Wang, Philip Taynton and Wei Zhang
Acc. Chem. Res., 2014, 47, 1575
DOI: 10.1021/ar500037v
</t>
  </si>
  <si>
    <t>http://pubs.acs.org/doi/abs/10.1021/ar500037v</t>
  </si>
  <si>
    <t xml:space="preserve">17.
A walk along DNA using bipedal migration of a dynamic and covalent crosslinker
Fazel Fakhari and Steven E. Rokita
Nat Comms, 2014, 5, 5591
DOI: 10.1038/ncomms6591
</t>
  </si>
  <si>
    <t>http://www.nature.com/ncomms/2014/141121/ncomms6591/full/ncomms6591.html</t>
  </si>
  <si>
    <t xml:space="preserve">18.
An “Ingredients” Approach to Functional Self-Synthesizing Materials: A Metal-Ion-Selective, Multi-Responsive, Self-Assembled Hydrogel
Jianwei Li, Ivica Cvrtila, Mathieu Colomb-Delsuc, Edwin Otten and Sijbren Otto
Chem. Eur. J., 2014, 20, 15709
DOI: 10.1002/chem.201404977
</t>
  </si>
  <si>
    <t>http://onlinelibrary.wiley.com/doi/10.1002/chem.201404977/abstract;jsessionid=E8618EAA87AC26A3880A3718ABAD479D.f04t02</t>
  </si>
  <si>
    <t>http://pubs.acs.org/doi/abs/10.1021/ac503454z</t>
  </si>
  <si>
    <t xml:space="preserve">20.
Supramolecular Self-Assembly and Radical Kinetics in Conducting Self-Replicating Nanowires
Irina Nyrkova, Emilie Moulin, Joseph J. Armao, Mounir Maaloum, Benoît Heinrich, Michel Rawiso, Frédéric Niess, Juan-Jose Cid, Nicolas Jouault, Eric Buhler, Alexander N. Semenov and Nicolas Giuseppone
ACS Nano, 2014, 8, 10111
DOI: 10.1021/nn502863b
</t>
  </si>
  <si>
    <t>http://pubs.acs.org/doi/abs/10.1021/nn502863b</t>
  </si>
  <si>
    <t xml:space="preserve">21.
Heterobimetallic Porphyrin Complexes Displaying Triple Dynamics: Coupled Metal Motions Controlled by Constitutional Evolution
Stéphane Le Gac, Luca Fusaro, Thierry Roisnel and Bernard Boitrel
J. Am. Chem. Soc., 2014, 136, 6698
DOI: 10.1021/ja501926f
</t>
  </si>
  <si>
    <t>http://pubs.acs.org/doi/abs/10.1021/ja501926f</t>
  </si>
  <si>
    <t xml:space="preserve">22.
Transient Substrate-Induced Catalyst Formation in a Dynamic Molecular Network
Hugo Fanlo-Virgós, Andrea-Nekane R. Alba, Saleh Hamieh, Mathieu Colomb-Delsuc and Sijbren Otto
Angew. Chem. Int. Ed., 2014, 53, 11346
DOI: 10.1002/anie.201403480
</t>
  </si>
  <si>
    <t>http://onlinelibrary.wiley.com/doi/10.1002/anie.201403480/abstract;jsessionid=203FD0730EA789915A8E2CFA8C1C737B.f03t04</t>
  </si>
  <si>
    <t xml:space="preserve"> Ioan A. Silberg, Gabriela Cormos, Daniela Carmen Oniciu</t>
  </si>
  <si>
    <t>Retrosynthetic Approach to the Synthesis of Phenothiazines; Advances in Heterocyclic Chemistry, Volume 90, 2006, Pages 205–237</t>
  </si>
  <si>
    <t xml:space="preserve">23.Synthesis and selected immunological properties of 10-substituted 1,8-diazaphenothiazines ; Beata Morak-Młodawska,Krystian Pluta, Michał Zimecki, Małgorzata Jeleń, Jolanta Artym, Maja Kocięba , Medicinal Chemistry Research; Springer US; 2014 
DOI:10.1007/s00044-014-1220-9
</t>
  </si>
  <si>
    <t>http://link.springer.com/article/10.1007/s00044-014-1220-9#page-1</t>
  </si>
  <si>
    <t xml:space="preserve">24.
Macrocycles embedding phenothiazine or similar nitrogen and/or sulphur containing heterocycles; Monica Irina Rednic, Niculina D. Hădade, Elena Bogdan, Ion Grosu, Journal of Inclusion Phenomena and Macrocyclic Chemistry, Springer Netherlands,DOI: 10.1007/s10847-014-0455-x
</t>
  </si>
  <si>
    <t>http://link.springer.com/article/10.1007/s10847-014-0455-x</t>
  </si>
  <si>
    <t>Roman-Filip C., Gligor F., Ungureanu A., Prodan L</t>
  </si>
  <si>
    <t>Intravenous valproic acid for the treatment of status epilepticus and seizure clusters, Farmacia, 2013, 4(61), 742-747</t>
  </si>
  <si>
    <t>TARȚA-ARSENE, O. A. N. A., et al. "NEUROSTEROIDS, A NEW ANTIEPILEPTIC THERAPY?.", Farmacia, 62(4), 2014</t>
  </si>
  <si>
    <t>Spectrophotometric method for the determination of trimetazidine dihydrochloride from pharmaceutical forms, Farmacia, 2010, vol. 58, 5, 629-635</t>
  </si>
  <si>
    <t>High-throughput NIR-chemometric methods   for determination of drug content and pharmaceutical properties of indapamide tablets, Journal of Pharmaceutical and Biomedical Analysis, Elsevier, 84, 2013</t>
  </si>
  <si>
    <t>Juan Li, Yue Jiang, Qi Fan, Yang Chen, Ruanqi  Wu, Simultaneous determination of the impurity and radial tensile strength of reduced glutathione tablets by a high selective NIR-PLS method, Spectrochimica Acta Part A: Molecular and Biomolecular Spectroscopy, 125, 1386-1425, 2014, Mai</t>
  </si>
  <si>
    <t>http://www.sciencedirect.com/science/article/pii/S1386142514001188</t>
  </si>
  <si>
    <t>High-throughput NIR-chemometric methods   for determination of drug content and pharmaceutical properties of indapamide tablets, Journal of Pharmaceutical and Biomedical Analysis, Elsevier, 84, 2014</t>
  </si>
  <si>
    <t>Ruifeng Shan, Zhiyi Mao, Lihui Yin, Wensheng Cai, Xueguang Shao, Discrimination of Chinese patent medicines using near-infrared spectroscopy and principal component accumulation method, Analytical Methods, 13, 6, 4692-4697, 2014, Aprilie</t>
  </si>
  <si>
    <t>http://pubs.rsc.org/en/content/articlelanding/2014/ay/c4ay00243a#!divAbstract</t>
  </si>
  <si>
    <t>R Mihăilă, L Nedelcu, O Frăţilă, EC Rezi, C Domnariu, R Ciucă, AV Zaharie, A Olteanu, L Bera, M Deac, R Mihăilă</t>
  </si>
  <si>
    <t>Lovastatin and fluvastatin reduce viremia and the pro-inflammatory cytokines in the patients with chronic hepatitis C.</t>
  </si>
  <si>
    <t>Review article: management of chronic hepatitis C in patients with contraindications to anti-viral therapy, V Carreno, Alimentary pharmacology &amp; therapeutics, 2014, Wiley Online Library</t>
  </si>
  <si>
    <t>http://onlinelibrary.wiley.com/doi/10.1111/apt.12562/full</t>
  </si>
  <si>
    <t>Statin treatment reduces the risk of hepatocellular carcinoma but not colon cancer-results from a nationwide case-control study in Sweden, L Bjorkhem-Bergman, M Backheden...,Pharmacoepidemiology and drug Safety, 2014, Wiley Online Library</t>
  </si>
  <si>
    <t>http://onlinelibrary.wiley.com/doi/10.1002/pds.3685/abstract?systemMessage=Wiley+Online+Library+will+be+disrupted+on+7th+March+from+10%3A00-13%3A00+GMT+%2805%3A00-08%3A00+EST%29+for+essential+maintenance.++Apologies+for+the+inconvenience.&amp;userIsAuthenticated=false&amp;deniedAccessCustomisedMessage=</t>
  </si>
  <si>
    <t>The impact of antihyperlipidemic drugs on the viral load of patients with chronic hepatitis C infection: a meta-analys,G Grammatikos, H Farnik, D Bon, A Bohlig.., Journal of viral ..., 2014 - Wiley Online Library</t>
  </si>
  <si>
    <t>Statin in Chronic Hepatitis C: Stage result. RG Mihaila - Biomedical Research, 2014-biomedres.info</t>
  </si>
  <si>
    <t>Nicolae Leopold, Simona Cîntă-Pînzaru, Monica Baia, Elisabeta Antonescu, Onuc Cozar, Wolfgang Kiefer, Jürgen Popp</t>
  </si>
  <si>
    <t>Raman and surface-enhanced Raman study of thiamine at different pH values, Vibrational Spectroscopy
Volume 39, Issue 2, 31 October 2005, Pages 169–176</t>
  </si>
  <si>
    <t>Marina Ratkaj, Snežana Miljanić, Adsorption mechanisms of sulfathiazole on gold, silver and copper surfaces studied by SERS, Vibrational Spectroscopy
Volume 74, ISSN: 0924-2031, September 2014, Pages 104–109</t>
  </si>
  <si>
    <t>http://www.sciencedirect.com/science/article/pii/S0924203114001374</t>
  </si>
  <si>
    <t>Raman and surface-enhanced Raman study of thiamine at different pH values, Vibrational Spectroscopy, Volume 39, Issue 2, 31 October 2005, Pages 169–176</t>
  </si>
  <si>
    <t>László Szabó, Krisztian Herman, Nicoleta Elena Mircescu, István Szabolcs Tódor, Botond Lorand Simon, Radu Alex Boitor, Nicolae Leopold, Vasile Chiş, Surface-enhanced Raman scattering and DFT investigation of 1, 5-diphenylcarbazide and its metal complexes with Ca (II), Mn (II), Fe (III) and Cu (II), Journal of Molecular Structure, Volume 1073, ISSN: 0022-2860, 5 September 2014, Pages 10–17</t>
  </si>
  <si>
    <t>http://www.sciencedirect.com/science/article/pii/S0924203105000470</t>
  </si>
  <si>
    <t xml:space="preserve">
HSA PARTICLE SIZE CHARACTERIZATION BY AFM
By: Chicea, Dan; Chicea, Radu; Chicea, Liana Maria
ROMANIAN REPORTS IN PHYSICS  Volume: 65   Issue: 1   Pages: 178-185   Published: 2013 </t>
  </si>
  <si>
    <t xml:space="preserve">
Effect of poly(amid-imide)/Al2O3 hybrid with various ratios on the physicochemical properties of poly(vinyl alcohol) nanocomposites films
By: Mallakpour, Shadpour; Khadem, Elham
COLLOID AND POLYMER SCIENCE  Volume: 292   Issue: 9   Pages: 2285-2294   Published: SEP 2014 </t>
  </si>
  <si>
    <t xml:space="preserve">
[PDF] HSA particle size characterization by AFM
D Chicea, R Chicea, LM Chicea - Rom Rep Phys, 2013 - 89.37.223.172</t>
  </si>
  <si>
    <t>Adriana Aurelia Chiş, Felicia Gabriela Gligor, Gabriela Cormoş, Elena Curea, Marius Bojiţă</t>
  </si>
  <si>
    <t>Tomuta Ioan             Lucia Rus                 Rares Iovanov          Rus Luca Liviu</t>
  </si>
  <si>
    <r>
      <t xml:space="preserve">Manea Constantin, </t>
    </r>
    <r>
      <rPr>
        <i/>
        <sz val="11"/>
        <rFont val="Arial"/>
        <family val="2"/>
      </rPr>
      <t>Remarks on intensification and comparison in romanian and english</t>
    </r>
    <r>
      <rPr>
        <sz val="11"/>
        <rFont val="Arial"/>
        <family val="2"/>
      </rPr>
      <t>, în "Language and Literature – European Landmarks of Identity", nr. 13,  Piteşti, Editura Universităţii din Piteşti, 2013,   ISSN 2344-4894, ISSN-L 1843-1577 (CNCS C; BDI) (neraportat)</t>
    </r>
  </si>
  <si>
    <r>
      <t xml:space="preserve">Chiorean Luminiţa, </t>
    </r>
    <r>
      <rPr>
        <i/>
        <sz val="11"/>
        <rFont val="Arial"/>
        <family val="2"/>
      </rPr>
      <t>The Insurgency. A Study in Textual Semiotics</t>
    </r>
    <r>
      <rPr>
        <sz val="11"/>
        <rFont val="Arial"/>
        <family val="2"/>
      </rPr>
      <t>, în "The Proceedings of the International Conference Communication, Context, Interdisciplinarity", vol. III, Târgu-Mureş, ”Petru Maior” University Press, 2014, ISSN 2069 – 3389 (ISI Proceedings - CPCI)</t>
    </r>
  </si>
  <si>
    <r>
      <t xml:space="preserve">Gavrilă Camelia, Doboş Mihaela, Chiriac Mariana, Zaharia Cezar, </t>
    </r>
    <r>
      <rPr>
        <i/>
        <sz val="11"/>
        <rFont val="Arial"/>
        <family val="2"/>
      </rPr>
      <t>Limba şi literatura română: pentru concursuri, olimpiade şi centre de excelenţă: clasele 9-10</t>
    </r>
    <r>
      <rPr>
        <sz val="11"/>
        <rFont val="Arial"/>
        <family val="2"/>
      </rPr>
      <t>, Piteşti, Editura Paralela 45, 2014, ISBN 978-973-47-2003-3 (CNCS B)</t>
    </r>
  </si>
  <si>
    <t xml:space="preserve">Rapid Screening of Peptide Probes throughIn SituSingle-Bead Sequencing Microarray
Weizhi Wang, Zewen Wei, Di Zhang, Huailei Ma, Zihua Wang, Xiangli Bu, Menglin Li, Lingling Geng, Christopher Lausted, Leroy Hood, Qiaojun Fang, Hao Wang and Zhiyuan Hu
Anal. Chem., 2014, 86, 11854
DOI: 10.1021/ac503454z
</t>
  </si>
  <si>
    <t>Dura Sanda Gina</t>
  </si>
  <si>
    <t>editor asistent</t>
  </si>
  <si>
    <t>Boitan Minerva</t>
  </si>
  <si>
    <t>Gligor Felicia Gabriela</t>
  </si>
  <si>
    <t>IATDMCT</t>
  </si>
  <si>
    <t>4-9/6/2014</t>
  </si>
  <si>
    <t>www.iatdmct.ro</t>
  </si>
  <si>
    <t>Mihalache Cosmin</t>
  </si>
  <si>
    <t>Revista Romana de Anatomie Functionala si Clinica, Macro- si Microscopica si de Antropologie</t>
  </si>
  <si>
    <t>www.revanatomie.ro</t>
  </si>
  <si>
    <t>Mihalache Manuela</t>
  </si>
  <si>
    <t>Chicea Liana Maria</t>
  </si>
  <si>
    <t>Revista: Endocrinology, Diabetes and Metabolism Case Reports</t>
  </si>
  <si>
    <t>https://www.edmcasereports.com/</t>
  </si>
  <si>
    <t xml:space="preserve">Buletinul Universitatii Transilvania din Brasov - Seria VI  </t>
  </si>
  <si>
    <t xml:space="preserve">dec </t>
  </si>
  <si>
    <t>webbut.unitbv.ro/bulletin/</t>
  </si>
  <si>
    <t>membru in comitetul stiintific, recenzor</t>
  </si>
  <si>
    <t>Al 37-lea Congres Național Anual de Reabilitare Medicală cu participare internațională</t>
  </si>
  <si>
    <t xml:space="preserve"> An 2014</t>
  </si>
  <si>
    <t>http://www.srrm.ro</t>
  </si>
  <si>
    <t>Simpozion de neuroreabilitare, Sibiu, Facultatea de Medicină – Aula Magna</t>
  </si>
  <si>
    <t>An 2014</t>
  </si>
  <si>
    <t>http://medicina.ulbsibiu.ro/ro/cercetare.php</t>
  </si>
  <si>
    <t>Cioca Gabriela</t>
  </si>
  <si>
    <t>Statistical Perspective in Medicine and Pharma Industry</t>
  </si>
  <si>
    <t>http://www.ulbsibiu.ro/ro/evenimente/events.php?news_id=2259</t>
  </si>
  <si>
    <t>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t>
  </si>
  <si>
    <t>MANUELA PUMNEA</t>
  </si>
  <si>
    <t>Conferinţa regională IATDMCT (International Association of Therapeutic Drug Monitoring &amp; Clinical Toxicology); Al 21-lea Congres Naţional de Medicină de Laborator; Al 9-lea Congres Naţional al Asistenţilor Medicali de Laborator; Al 8-lea Simpozion de Imunopatologie – „Ştiinţă performantă, medicină avansată, practică optimă”, Sibiu, 4-7 iunie 2014</t>
  </si>
  <si>
    <t>http://www.iatdmct.ro/</t>
  </si>
  <si>
    <t>ANTONESCU ELISABETA</t>
  </si>
  <si>
    <t>Research and Education for a Knowledge-Based Society</t>
  </si>
  <si>
    <t>http://conferences.ulbsibiu.ro/rekbs/index.html</t>
  </si>
  <si>
    <t>Sorin Ioan Iurian</t>
  </si>
  <si>
    <t>The 116th "J Project Meeting"</t>
  </si>
  <si>
    <t>Vonica-Gligor Andreea Loredana</t>
  </si>
  <si>
    <t>Al XV-lea Congres National al Societatii Romane de Anatomie</t>
  </si>
  <si>
    <t>congresanatomie2014.umfcv.ro</t>
  </si>
  <si>
    <t>Conf. Dr.Santa Adrian</t>
  </si>
  <si>
    <t>http://www.congresradiologie.ro/program_stiintific.php</t>
  </si>
  <si>
    <t>A XVII-a Conferință Natională a Societății Române de Ultrasonografie în Medicină și Biologie (S.R.U.M.B.)</t>
  </si>
  <si>
    <t>http://www.eco2014.ro/</t>
  </si>
  <si>
    <t>Bera Liana Gaabriela</t>
  </si>
  <si>
    <t>Iancu Gabriela</t>
  </si>
  <si>
    <t>Simpozion "Prevenția și diagnosticul precoce al carcinoamelor cutanate" Sibiu</t>
  </si>
  <si>
    <t>Simpozion "Diagnosticul și managementul keratozelor actinice" Sibiu</t>
  </si>
  <si>
    <t>Simpozion "Prevenția și diagnosticul precoce al carcinoamelor cutanate" Tg Mureș</t>
  </si>
  <si>
    <t>iancu Gabriela</t>
  </si>
  <si>
    <t>Simpozion "Diagnosticul și managementul keratozelor actinice" Tg Mureș</t>
  </si>
  <si>
    <t>Popa Florina Ligia, Rotaru Maria</t>
  </si>
  <si>
    <t>Diagnosticul şi managementul bolilor degenerative asociate</t>
  </si>
  <si>
    <t>Sibiu, Hotel Ibis</t>
  </si>
  <si>
    <t>Alba Iulia,Hotel Parc</t>
  </si>
  <si>
    <t>Braşov, Aula Universităţii Transilvania</t>
  </si>
  <si>
    <t>Mediaş, Hotel Traube</t>
  </si>
  <si>
    <t>Rotaru Maria, Popa Florina Ligia</t>
  </si>
  <si>
    <t>Studiul factorilor de risc tumoral corelați cu formele clinic0-patologice ale carcinoamelor cutanate și analiza comportamentului unor grupe populaționale față de cancerele cutanate</t>
  </si>
  <si>
    <t>Târgu Mureș</t>
  </si>
  <si>
    <t xml:space="preserve">Al VI-lea Congres National de Rezonanta Magnetica în Medicina din România
Al VIII-lea Congres National de Imagistica Musculoscheletala
Prima Conferinta Nationala a Grupului de Imagistica Oncologica din cadrul SRIM
Al IX-lea Simpozion Chapter Român ISMRM.
Hotel Europa, Eforie Nord - Constanta
</t>
  </si>
  <si>
    <t>Studiul clinic al stabilitatii conexiunii conice bont-implant, in zonele cu stress biomecanic in cazul implanturilor S-line.</t>
  </si>
  <si>
    <t>Nicolae Vasile</t>
  </si>
  <si>
    <t>24.10.2014</t>
  </si>
  <si>
    <t>24.06.2015</t>
  </si>
  <si>
    <t>INFLUENȚA TRATAMENTULUI ANTIINFLAMATOR CU DICLOFENAC ASUPRA INFLAMAȚIEI SISTEMICE EXPRIMATĂ PRIN PROTEINA C DE ÎNALTĂ SENSIBILITATE LA PACIENȚI CU AFECȚIUNI REUMATOLOGICE INFLAMATORII ȘI DEGENERATIVE</t>
  </si>
  <si>
    <t xml:space="preserve">competiţie organizate de compania farmaceutică ALFA WASSERMANN ROMANIA </t>
  </si>
  <si>
    <t>contract ULBS nr. 457/25.04.2014</t>
  </si>
  <si>
    <t>contractul este in derulare, 100 p</t>
  </si>
  <si>
    <t>Diagnosticul și managementul interdisciplinar al bolilor degenerative asociate</t>
  </si>
  <si>
    <t>Rotaru Maria, Stanciu Mihaela, Roman Mihai</t>
  </si>
  <si>
    <t>mai 2014</t>
  </si>
  <si>
    <t>Studiul factorilor de risc tumoral corelați cu formele clinic-patologice ale carcinoamelor cutanate și analiza comportamentului unor grupe populaționale față de cancerele cutanate</t>
  </si>
  <si>
    <t>Rotaru Maria</t>
  </si>
  <si>
    <t>5.05.2014</t>
  </si>
  <si>
    <t>04.05.2015</t>
  </si>
  <si>
    <t>Evaluarea beneficiului terapeutic cu sulodexid în patologia venoasă și arterială la pacienții cu multiple condiționări clinice</t>
  </si>
  <si>
    <t>Contract activitate de cercetare nr. 941/6.10.2014 înregistrat ULBS</t>
  </si>
  <si>
    <t>Tanasescu Ciprian, Boicean Adrian</t>
  </si>
  <si>
    <t>Morariu Silviu, Solovastru Laura, Popescu Cătălin,Țăranu Tatiana, Bera Liana, Popa Florina, Constantin Magda, Iancu Gabriela, Popescu Raluca</t>
  </si>
  <si>
    <t>SavingHearts:Innovative Methods and Techniques in cardiovascular Disease Treatment</t>
  </si>
  <si>
    <t>Erasmus+, axa KA2</t>
  </si>
  <si>
    <t>Conf.dr. Costache Victor Sebastian</t>
  </si>
  <si>
    <t>Prof.dr. Sanda Marchian, Conf.dr. Felicia Gligor, Conf dr. Adrian Santa, Conf.dr. Daniela Preda</t>
  </si>
  <si>
    <t>Microbial cell-textile biocomposites for preventive care and reduction of diabetic foot associated infections (acronim Probiotex)</t>
  </si>
  <si>
    <t>M-ERA.NET</t>
  </si>
  <si>
    <t>sef.l.dr. Neamtu Mihai Bogdan</t>
  </si>
  <si>
    <t>Conf. Dr. Coman Diana, Conf.dr. Gligor Felicia, conf.dr. Rotaru Maria, dr. Hila Mirela, dr. Neamtu Cristian Stefan</t>
  </si>
  <si>
    <t>http://www.m-era.net/joint-call-2013</t>
  </si>
  <si>
    <t>SHOULDER IMPINGEMENT SYNDROME
HEPATITIS C</t>
  </si>
  <si>
    <t>H2020-PHC-2015-two-stage</t>
  </si>
  <si>
    <t>Grosu Florin</t>
  </si>
  <si>
    <t>Anders Walloe, Harald Jäger</t>
  </si>
  <si>
    <t>(http://ec.europa.eu/research/participants/portal/page/faq)</t>
  </si>
  <si>
    <t>PROIECT DEPUS IN OCTOMBRIE 2014 ŞI ESTE IN CURS DE EVALUARE</t>
  </si>
  <si>
    <t>Microbial cell-textile biocomposites for preventive care and 
reduction of diabetic foot associated infections (Acronim Probiotex)</t>
  </si>
  <si>
    <t>M-ERA.NET Call 2013 Materials for Health</t>
  </si>
  <si>
    <t xml:space="preserve"> Neamtu Mihai Bogdan</t>
  </si>
  <si>
    <t>Development, characterization and testing of modern modified release pharmaceutical formulations loaded with ibuprofen, propyphenazone,</t>
  </si>
  <si>
    <t xml:space="preserve">Partnerships - PCCA </t>
  </si>
  <si>
    <t>ULBS; S.C. Polipharma S.r.l.</t>
  </si>
  <si>
    <t>https://uefiscdi-direct.ro/main/?&amp;id=30732&amp;we=bc7893c1f9ed436f005a015d747ea217&amp;wf=dDefault&amp;wtok=bbc9a92a439e61849896dbac6979edac&amp;wtkps=YToxOntzOjM6InNpZCI7czozMjoiZTYzYTg4MWFiNTZjMjIzYTZmZGViYjhlZjdlNTg0ZWUiO30=&amp;&amp;wchk=40851a162268a6e3cee3dbc10d2939c2</t>
  </si>
  <si>
    <t>cod de înregistrare a proiectului PN-II-PT-PCCA-2013-4-1998 Sistem informatic pentru optimizarea strategiei naţionale de la preentie pana la recuperare a bolilor cardiovasculare</t>
  </si>
  <si>
    <t>Programul Parteneriate – Proiecte colaborative de cercetare aplicativă – Partnerships PCCA 2013  (uefiscdi)</t>
  </si>
  <si>
    <t>http://uefiscdi.gov.ro/Public/cat/593/PARTENERIATE.html</t>
  </si>
  <si>
    <t>Dezvoltarea de metode NIR-chemometrice pentru analiza directă a pulberilor pentru comprimare/comprimatelor cu paracetamol, cafeină și propifenazonă</t>
  </si>
  <si>
    <t>PRU - Tinere echipe de cercetare 2014</t>
  </si>
  <si>
    <t>Loredana Vonica-Gligor</t>
  </si>
  <si>
    <t xml:space="preserve">1. Conferentiar dr. Coman Diana                                          2. Conferentiar dr. Felicia Gigor                                         3. Profesor dr. Maria Rotaru                                     4. Dr. Hila Mirela                                 5. Dr. Neamtu Cristian Stefan   6. Director Radu Pascu                                           </t>
  </si>
  <si>
    <t>Morbidity and mortality among the motor vehicle accident patients</t>
  </si>
  <si>
    <t>Elena Lacramioara Boeras, Tudor Ghira, Cezar Virgiliu Bologa, Alexandra Crisu Bota</t>
  </si>
  <si>
    <t>http://www.eusem2014.org/upload/abstracts/posters/eposters2014v2.pdf</t>
  </si>
  <si>
    <t>#1005</t>
  </si>
  <si>
    <t>Maria Lucia Mureșan, Gabriela Cormoș, Luca Liviu Rus, Elisabeta Antonescu</t>
  </si>
  <si>
    <t xml:space="preserve"> IATDMCT Regional Meeting, Sibiu, Romania</t>
  </si>
  <si>
    <t xml:space="preserve">Elemente defarmacocinetică a medicamentelor imunosupresive </t>
  </si>
  <si>
    <t>Psychosocial aspects regarging patirnts whos health is influenced bz occupational hayard</t>
  </si>
  <si>
    <t>  The XVI International Conferince of Young Scientist, 3-4 apr 2014, Kyiv, Ukraine,</t>
  </si>
  <si>
    <t xml:space="preserve">apr </t>
  </si>
  <si>
    <t xml:space="preserve"> 316. 159.9.01</t>
  </si>
  <si>
    <t>CRURAL  NERVE PALSY POST COMPRESSIVE HEMATOMA IN THE ILIOPSOAS MUSCLE-CASE REPORT</t>
  </si>
  <si>
    <t>COSMINA DIACONU, ALINA PINTEA, GABRIEL DIACONU, FLORINA POPA</t>
  </si>
  <si>
    <t>AL 37-LEA CONGRES NATIONAL DE REABILITARE MEDICALA CU PARTICIPARE INTERNATIONALA, VOLUM REZUMATE, HOTEL RAMADA, SIBIU</t>
  </si>
  <si>
    <t>978-973-106-235-8</t>
  </si>
  <si>
    <t>36,37</t>
  </si>
  <si>
    <t>Probleme, dificultăţi şi nevoi de informare în managementul medical al pacientului traumatic mecanic secundar heteroagresiunii.</t>
  </si>
  <si>
    <t>Zilele medicale sibiene Sibiu</t>
  </si>
  <si>
    <t>Automedicatia- Avantaje si dezavantaje. Rolul farmacistului in consilierea pacientului</t>
  </si>
  <si>
    <t>Gligor Felicia Gabriela, Vonica-Gligor Andreea Loredana</t>
  </si>
  <si>
    <t>Congresul National de Medicina de Laborator, IATDMCT Regional Meeting, www.iatdmct.ro</t>
  </si>
  <si>
    <t>40-41</t>
  </si>
  <si>
    <t>Elemente de farmacocinetica a medicamentelor imunosupresive</t>
  </si>
  <si>
    <t>Moisei Anca, Chis Aurelia Adriana, Gligor Felicia Gabriela, Cormos Gabriela</t>
  </si>
  <si>
    <t>ISSN 1453-1969</t>
  </si>
  <si>
    <t>Strudii de compatibilitate dintre substante acive si excipienti</t>
  </si>
  <si>
    <t>Moisei Anca, Bojita M.T., Totan Maria, Vonica-Gligor Andreea Loredana, Muresan Maria, Gligor Felicia Gabriela</t>
  </si>
  <si>
    <t>Congresul National de Farmacie din Romania cu participare Internationala</t>
  </si>
  <si>
    <t>ISBN 978-606-544-252-8</t>
  </si>
  <si>
    <t>Importanta consumului de resveratrol in imbunatatirea ingrijirii starii de sanatate si prevenirea bolilor cronice</t>
  </si>
  <si>
    <t>From Adina, Tita O., Gligor Felicia, Georgescu Cecilia, Lengyel Ecaterina, Totan Maria</t>
  </si>
  <si>
    <t>Zilele Medicale Sibiene</t>
  </si>
  <si>
    <t>ISSN 2344 259X ISSN-L 2344 259X</t>
  </si>
  <si>
    <t>19-20</t>
  </si>
  <si>
    <t>PARTICULAR ASPECTS OF INFECTIVE ENDOCRADITIS - CASE PRESENTATION</t>
  </si>
  <si>
    <t>LILIANA COLDEA, FLORIN GROSU</t>
  </si>
  <si>
    <t xml:space="preserve">TH XIX TH WORLD CONGRESS OF ECHOCARDIOGRAPHY AND ALLIED TECHNIQUES, SIBIU, www.worldecho2014.com    </t>
  </si>
  <si>
    <t>STUDIUL MORFOLOGIC AL CREŞTERII MANDIBULEI FETALE - ULTIMUL TRIMESTRU DE SARCINĂ </t>
  </si>
  <si>
    <t>AL XV LEA CONGRES NAŢIONAL AL SOCIETĂŢII ROMÂNE DE ANATOMIE, CRAIOVA, http://congresanatomie2014.umfcv.ro/schedule</t>
  </si>
  <si>
    <t>STUDIUL DIFERENŢIERII ŞI DEZVOLTĂRII PALATULUI ÎN SEMESTRUL AL II-LEA AL VIEŢII INTRAUTERINE </t>
  </si>
  <si>
    <t>Adrian Laurentiu Stupariu, Liliana Coldea, Catalina Maria Stupariu, Andrei Macris, Florin Grosu</t>
  </si>
  <si>
    <t>DEZVOLTAREA PLAMANULUI LA FĂT </t>
  </si>
  <si>
    <t>Liliana Coldea, Catalina Maria Stupariu, Adrian Laurentiu Stupariu, Florin Grosu</t>
  </si>
  <si>
    <t>EVALUAREA MISCARII DE ROTATIE EXTERNA IN COMPLECTAREA MISCARII DE ABDUCTIE ELEVATIE</t>
  </si>
  <si>
    <t>Adrian Laurentiu Stupariu, Liliana Coldea, Catalina Maria Stupariu, Florin Grosu</t>
  </si>
  <si>
    <t>DETERMINAREA IMPORTANTEI MOBILIZARII SCAPULEI IN MISCAREA MEMBRULUI SUPERIOR </t>
  </si>
  <si>
    <t>Florin Grosu, Liliana Coldea, Catalina Maria Stupariu, Adrian Laurentiu Stupariu</t>
  </si>
  <si>
    <t>ANALIZA BIOMECANICII ARTICULATIEI SCAPULOHUMERALE MISCAREA DE ABDUCTIE ELEVATIE IN PLANUL SCAPULEI </t>
  </si>
  <si>
    <t>Teste Globale in Hemostaza: Testul de Generare a Trombinei, Technothrombine TGA, Efectuat pe Analizorul Ceveron Alpha</t>
  </si>
  <si>
    <t>Ariela Ligia Olteanu, Manuela Mihalache, Alina Camelia Catana, Ofelia Flucus, Cristina Bus, Cosmin Mihalache, Romeo Gabriel Mihaila</t>
  </si>
  <si>
    <t>A 8 a Conferinta a Asociatiei Laboratoarelor din Romania , cu participare internationala</t>
  </si>
  <si>
    <t>www.almr.ro</t>
  </si>
  <si>
    <t>2,85</t>
  </si>
  <si>
    <t>Rolul Laboratorului in Monitorizarea Noilor Anticoagulante Orale (NOAC): Monitorizarea prin testul de generare a trombinei</t>
  </si>
  <si>
    <t>Ariela Ligia Olteanu, Lieselotte Wagner, Manuela Mihalache, Ioana Alexandra Olteanu, Romeo Gabriel  Mihaila</t>
  </si>
  <si>
    <t>Conferinta Regionala IATDMCT, Al 21-lea Congres National de Medicina de Laborator</t>
  </si>
  <si>
    <t>www.srml.ro</t>
  </si>
  <si>
    <t>Pot fi considerate indicia trombocitari – MPV, PDW, P-LCR- marker de activare trombocitara in Neoplasmele mieloproliferative Ph-?</t>
  </si>
  <si>
    <t>Ariela Ligia Olteanu, Manuela Mihalache, Alina Camelia Catana, Ofelia Flucus, Cristina Bus, Doris Lienerth,, Romeo Gabriel Mihaila</t>
  </si>
  <si>
    <t>Criza adrenala versus epilepsie. Prezentare de caz</t>
  </si>
  <si>
    <t>Emilia Rob, Oana Popescu, Ioana Matacuta, Bogdan Neamtu, Luminita Dobrota, Mihai Neamtu</t>
  </si>
  <si>
    <t>Congresul National de Diabet, Nutritie si Endocrinologie pediatrica cu participare internationala, editia I, Timisoara; www.endoped.ro</t>
  </si>
  <si>
    <t>2065-4855</t>
  </si>
  <si>
    <t>52-53</t>
  </si>
  <si>
    <t>Is bone marrow aspiration mandatory for evaluation of severe anemia in children?</t>
  </si>
  <si>
    <t>Ioana-Octavia Matacuta-Bogdan, Mihai L. Neamtu, Luminita Dobrota, Bogdan M. Neamtu, Carmen Ifrim, Emilia Rob</t>
  </si>
  <si>
    <t>World Congress on Controversies in Pediatrics, CoPedia, Prague, Czech Republic; www.congressmed.com/CoPedia</t>
  </si>
  <si>
    <t>april</t>
  </si>
  <si>
    <t>Why do we still treat with antibiotics almost all enteritis in children?</t>
  </si>
  <si>
    <t>Luminita Dobrota, Mihai Leonida Neamtu, Bogdan Neamtu, Cristian Berghea Neamtu, Ioana Matacuta, Emilia Rob</t>
  </si>
  <si>
    <t>Diffusion-Jolly Joker in MRI?</t>
  </si>
  <si>
    <t>Conf Dr.Santa Adrian</t>
  </si>
  <si>
    <t>Structuri fluide pelvine - diagnostic diferential IRM</t>
  </si>
  <si>
    <t>IDEM</t>
  </si>
  <si>
    <t>Aera cea de toate zilele</t>
  </si>
  <si>
    <t>Angiografia coronariana CT - statut actual</t>
  </si>
  <si>
    <t>Secventele IRM de la simplu la complex</t>
  </si>
  <si>
    <t>5-a Ediție a Școlii de Iarnă a Societății de Neuroradiologie și Radiologie Intervențională din Româniahttps://sites.google.com/site/snrrir/a-cincea-editie-a-scolii-de-iarna</t>
  </si>
  <si>
    <t xml:space="preserve">Acromegaly and Polyglandular Autoimune Syndrome </t>
  </si>
  <si>
    <t>Cristina Roman, Cladia Podia, Corina Faur, Adrian Boicean, Adrian Santa, Crina Popa, Claudiu Matei</t>
  </si>
  <si>
    <t>EUROPEAN SOCIETY OF ENDOCRINOLOGY (ESE)15th Postgraduate Training Course on
Endocrinology, Diabetes and Metabolism</t>
  </si>
  <si>
    <t>IRM in patologia genitala feminina</t>
  </si>
  <si>
    <t>Conf.Dr.Santa Adrian</t>
  </si>
  <si>
    <t>A XVII-a Conferință Natională a Societății Române de Ultrasonografie în Medicină și Biologie (S.R.U.M.B.)http://www.eco2014.ro/</t>
  </si>
  <si>
    <t>Corelaţii clinic-biologice şi ecografice în tiroidita cronică autoimună într-o zonă cu deficit iodat mediu</t>
  </si>
  <si>
    <t>Mihaela Stanciu, Florina Popa, Liana Bera</t>
  </si>
  <si>
    <t>Al IX-lea Congres al Asociației de Endocrinologie Clinică din România</t>
  </si>
  <si>
    <t>Celulele Hurthle în puncţia cu ac fin şi examen citologic tiroidian</t>
  </si>
  <si>
    <t>Mihaela Stanciu, Florina Popa, Liana Bera, I.Gh. Totoianu</t>
  </si>
  <si>
    <t>CLINICAL-STATISTICAL STUDY ON THE EFFECTIVENESS OF ULTRASOUND
COMBINED WITH LASER IN OUTPATIENT TREATMENT</t>
  </si>
  <si>
    <t>Elisabeta Antonescu, Sînziana Călina Silișteanu</t>
  </si>
  <si>
    <t xml:space="preserve">Journal of International Scientific Publications: Materials, Methods and Technologies, The international conference
Materials, Methods and Technologies, Bulgaria,
https://drive.google.com/file/d/0BxeopYQguMndVG5VdlVTODluV00/edit?usp=sharing
</t>
  </si>
  <si>
    <t>1314-7269 (Online)</t>
  </si>
  <si>
    <t>691-697</t>
  </si>
  <si>
    <t>STUDIU CLINICO-STATISTIC PRIVIND EFICACITATEA APLICĂRII TRATAMENTULUI CU LASER ÎN AMBULATOR</t>
  </si>
  <si>
    <t>Sînziana Călina Silișteanu, Elisabeta Antonescu</t>
  </si>
  <si>
    <t>CD, Simpozionul International "Universul Stiintelor", Editia a 5-a, Iasi Romania, https://www.facebook.com/asociatia.vasilepogor</t>
  </si>
  <si>
    <t xml:space="preserve">Septembrie </t>
  </si>
  <si>
    <t>CD</t>
  </si>
  <si>
    <t>Prospective study in 12 months of  arthrosis localized at the level of cervical-dorsolumbar spine</t>
  </si>
  <si>
    <t>Volum de rezumate, Al 37-lea Congres National de Reabilitare Medicala cu participare internationala, Sibiu-Romania, http://www.srrm.ro/?idpag=7</t>
  </si>
  <si>
    <t xml:space="preserve">Analiza tuionei din uleiul volatil de Tanacetum Vulgare L. (Asteraceae). </t>
  </si>
  <si>
    <t>Maria Lucia Mureşan, Elisabeta Antonescu, Ilioara Oniga, Radu Oprean</t>
  </si>
  <si>
    <t>68-69</t>
  </si>
  <si>
    <t>Mijloace de potenţare a tratamentului medicamentos utilizat pentru tratarea lombalgiei cronice.</t>
  </si>
  <si>
    <t xml:space="preserve">Maria Lucia Mureşan, Gabriela Cormoş, Luca Liviu Rus, Elisabeta Antonescu </t>
  </si>
  <si>
    <t>74-75</t>
  </si>
  <si>
    <t>Studiul asupra avantajelor si dezavantajelor folosirii ecografie in cazul hepatitelor acute virale</t>
  </si>
  <si>
    <t>Mihaela Racheriu, Elisabeta Antonescu</t>
  </si>
  <si>
    <t>http://medevents.ro/gastro2014/</t>
  </si>
  <si>
    <t>ISSN print: 1841-8724; ISSN on-line: 1842-1121</t>
  </si>
  <si>
    <t>Studiul unor aspecte ecografice care intervin in cazul pancreatitei acute</t>
  </si>
  <si>
    <t>Avantajele utilizarii examinarilor
ecografice pentru diagnosticul pozitiv al
hemangioamelor</t>
  </si>
  <si>
    <t>Antonescu Elisabeta, Racheriu Mihaela</t>
  </si>
  <si>
    <t>194--195</t>
  </si>
  <si>
    <t>Managmentul calitatii si particularitatile mentenantei in exploatarea instalatiilor
medicale specifice endoscopiei digestive</t>
  </si>
  <si>
    <t>Oswald Ioan , Mraz C, Venter A, Gabor R ,
Antonescu Elisabeta</t>
  </si>
  <si>
    <t>Studiul aspectelor ecografice ale pancreatitei cronice</t>
  </si>
  <si>
    <t xml:space="preserve">”Multifactorial cryptozoospermia to a couple with infertility. Case report. ” </t>
  </si>
  <si>
    <t>Atasie Diter, Chicea Radu, Ispasoiu Florin, Corina Ispasoiu, Mariela Militaru.</t>
  </si>
  <si>
    <t xml:space="preserve">Supliment Medicine in evolution- volum XX Nr. 2 , Timisoara, Romania, ISSN 2065-376X).Al – IV- lea Congres national al Societatii de Genetica Medicala, cu participare internaţională,Bucuresti, 24-26 septembrie, </t>
  </si>
  <si>
    <t>ISSN 2065-376X)</t>
  </si>
  <si>
    <t xml:space="preserve">”Chromosome polymorphisms- the cause of reproductive failure. Case report. ” </t>
  </si>
  <si>
    <t>Atasie Diter, Chicea Radu, Ispasoiu Florin, Corina Ispasoiu, Cristina Gug</t>
  </si>
  <si>
    <t>lucrare comunicata</t>
  </si>
  <si>
    <t>Cat de mare este prevalenta glicemiei bazale modificate la pacientii cu artrita reumatoida</t>
  </si>
  <si>
    <t>Acta diabetologica romana vol 40/2014, http://www.ncbi.nlm.nih.gov/nlmcatalog/9200299</t>
  </si>
  <si>
    <t>1584-6571 , indexata Medline</t>
  </si>
  <si>
    <t>lucrare comunicata, 141-142</t>
  </si>
  <si>
    <t>Liana Chicea</t>
  </si>
  <si>
    <t>Zilele Medicale Sibiene, 13-14 nov 2014, Sibiu</t>
  </si>
  <si>
    <t>ISSN 2344 259X, ISSN-L 2344 259X</t>
  </si>
  <si>
    <t>34, lucrare comunicat</t>
  </si>
  <si>
    <t xml:space="preserve">Aderenţa la tratament şi implicaţii evolutive la un caz de artrită cronică juvenilă. </t>
  </si>
  <si>
    <t>Florina Aldea, Elena dobrin, Ofelia Flucuş, B. Iancu, Liana Chicea</t>
  </si>
  <si>
    <t>35, lucrare comunicat</t>
  </si>
  <si>
    <t xml:space="preserve">Consecinţe posibile ale unui diagnostic dificil: lupus eritematos sistemic. </t>
  </si>
  <si>
    <t>Daniela Hăvărnean, Maria Rotaru, R. Mihăilă, I. Boca, R. Chicea, Liana Chicea</t>
  </si>
  <si>
    <t>36, lucrare comunicat</t>
  </si>
  <si>
    <t>Ce se poate ascunde în spatele unei polimialgii reumatice? .</t>
  </si>
  <si>
    <t xml:space="preserve">Nicoleta Buric, Alina Cătană, Cristina Noor, Laura Ştef, Liana Chicea. </t>
  </si>
  <si>
    <t>Intoxicaţia cu ciuperci – Fapte, lecţii şi impresii pe marginea unui caz clinic.</t>
  </si>
  <si>
    <t>Liliana Vecerzan, M.Sava, Liana Chicea</t>
  </si>
  <si>
    <t>38, lucrare comunicat</t>
  </si>
  <si>
    <t xml:space="preserve">The rate of syphilis and the epidemiological dates in our county un the last 5 years </t>
  </si>
  <si>
    <t>11th EADV Spring Symposium Belgrade</t>
  </si>
  <si>
    <t>978-88-906829-8-8</t>
  </si>
  <si>
    <t>Erythrodermic psoriasis and mycosis fungoides in a patient without systemic anti –Tumor Necrosis Factor treatment</t>
  </si>
  <si>
    <t>23rd EADV Congress Amsterdam</t>
  </si>
  <si>
    <t>978-88-906829-1-9</t>
  </si>
  <si>
    <t xml:space="preserve">Aprecierea atitudinii și percepției populației față de keratoze actinice și carcinoame cutanate - up-date </t>
  </si>
  <si>
    <t>Conferința Societății Romane de Dermatooncologie Cluj Napoca</t>
  </si>
  <si>
    <t>Importanța managementului keratozelor actinice în carcinogeneza cutanată</t>
  </si>
  <si>
    <t>Congresul Societății Române de Dermatologie Timișoara</t>
  </si>
  <si>
    <t>1220-3734</t>
  </si>
  <si>
    <t>Studiu prospectiv privind cancerele cutanate apărute pe leziuni preexistente</t>
  </si>
  <si>
    <t>Ulcerele venoase, spectrul microbian și sensibilitatea la antibiotice</t>
  </si>
  <si>
    <t>Conferința regională IATDMCT</t>
  </si>
  <si>
    <t>2360-3208</t>
  </si>
  <si>
    <t>Factorii de risc tumorali corelați cu keratozele actinice și carcinoamele cutanate și comportamentul populației față de acestea</t>
  </si>
  <si>
    <t>Conferința Zilele Ghe. Năstase Iași</t>
  </si>
  <si>
    <t>Family cases of Leopard Syndrome</t>
  </si>
  <si>
    <t>Sorin Ioan Iurian, Han Brunner, Helger Yntema, Sabina Iurian, Bogdan Mehedintu , Anca Vidrighin</t>
  </si>
  <si>
    <t>The European Human Genetics Conference, Milan, Italy</t>
  </si>
  <si>
    <t xml:space="preserve">May-June </t>
  </si>
  <si>
    <t>Phenotype Variety In Patients With Selective IgA Deficiency</t>
  </si>
  <si>
    <t>Sorin Ioan Iurian, Sabina Iurian, Corina Cazan, Dana Fantana</t>
  </si>
  <si>
    <t>The 5th Congress of European Academy of Pediatric Societies, Barcelona, Spain.</t>
  </si>
  <si>
    <t>Diagnosis Difficulties In A Case With Hyper-IgM Syndrome</t>
  </si>
  <si>
    <t>Sorin Ioan Iurian, Capucine Picard, Sven Kracker, Sabina Iurian, Dana Fantana</t>
  </si>
  <si>
    <t>ESID 16th Biennial meeting - Prague, Czech Republic.</t>
  </si>
  <si>
    <t>Oct-Nov</t>
  </si>
  <si>
    <t>Phenotype Variability In Patients With Selective IgA Deficiency</t>
  </si>
  <si>
    <t>Oct-Nov.</t>
  </si>
  <si>
    <t>Infestatia parazitara. Cazuri clinice</t>
  </si>
  <si>
    <t>Dana Fintana, Sorin Ioan Iurian, Carmen Radulescu, Ofelia Cristiu, Sabina Iurian</t>
  </si>
  <si>
    <t>Congresul National de Gastro-Enterologie, Sibiu</t>
  </si>
  <si>
    <t>Studiu privind seroprevalenţa Toxocara canis la populaţia pediatrică din judeţul Sibiu</t>
  </si>
  <si>
    <t>Dana Fantana, Sorin Ioan Iurian, Sabina Iurian, Nicoleta Bacila</t>
  </si>
  <si>
    <t xml:space="preserve">Nov. </t>
  </si>
  <si>
    <t>Marshall syndrome. Clinical aspects and laboratory diagnosis</t>
  </si>
  <si>
    <t>Iurian Sorin Ioan, Iurian Sabina, Camelia Grigore, Bacila Nicoleta, Daniela Fintina</t>
  </si>
  <si>
    <t>Al 21-lea Congres National de Medicina de Laborator, Al 8-lea Simpozion de Imunopatologie, Sibiu, Iunie 2014</t>
  </si>
  <si>
    <t>Primary immunodeficiencies diseases:  innate immunity. Clinical aspects and diagnosis methods</t>
  </si>
  <si>
    <t>Iurian Sorin Ioan</t>
  </si>
  <si>
    <t>Al 21-lea Congres National de Medicina de Laborator, Al 8-lea Simpozion de Imunopatologie, Sibiu</t>
  </si>
  <si>
    <t>Parasitic infections. Case series</t>
  </si>
  <si>
    <t>Sorin Ioan Iurian, Sabina Iurian, Dana Fîntînă</t>
  </si>
  <si>
    <t>Severe and recurrent infections – clues for primary immunodeficiency diagnosis. Clinical cases</t>
  </si>
  <si>
    <t>Sorin Ioan Iurian, Laslo Marodi, Sabina Iurian, Nicoleta Băcilă</t>
  </si>
  <si>
    <t xml:space="preserve">The 6th East-European and Mediterranean Teaching Course on Pediatric Infectious Diseases and the7th European Society of Pediatric Infectious Diseases Teaching Course, Brasov, Romania </t>
  </si>
  <si>
    <t>Hyper-IgM syndrome. Case report</t>
  </si>
  <si>
    <t>Sindromul Biedl-Bardet. Prezentare de caz.</t>
  </si>
  <si>
    <t>Sanda Marchian, Sorin Ioan Iurian</t>
  </si>
  <si>
    <t>Al IV-lea Congres de Genetică Medicală 2014</t>
  </si>
  <si>
    <t xml:space="preserve">FMED 5 </t>
  </si>
  <si>
    <t>Modificările metabolismului lipidic și a markerilor inflamatori la pacienții cu gonartroză</t>
  </si>
  <si>
    <t>F. Popa, M. Stanciu, A. Pintea, C. Diaconu, A. Banciu, M. Rotaru</t>
  </si>
  <si>
    <t>Volum de rezumate, Congresul Național de Medicină de laborator cu participare internațională, Sibiu,http://www.iatdmct.ro/</t>
  </si>
  <si>
    <t>ISSN 1453-1968:2-3</t>
  </si>
  <si>
    <t>2,3</t>
  </si>
  <si>
    <t>Influenţa activităţii prelungite şi a posturilor vicioase la videoterminal asupra coloanei vertebrale</t>
  </si>
  <si>
    <t>Fl Popa</t>
  </si>
  <si>
    <t>Lucrare comunicată, Simpozion "Afecţiuni ale aparatului vizual şi ale sistemului musculo-scheletal în relaţie cu activitatea la videoterminal"</t>
  </si>
  <si>
    <t>Posibilități și limite ale tratamentului în fibromialgie</t>
  </si>
  <si>
    <t>Volum de rezumate, Congresul Național de Reabilitare Medicală cu participare internațională, Sibiu, http://www.srrm.ro</t>
  </si>
  <si>
    <t>ISBN 978-973-106-235-8</t>
  </si>
  <si>
    <t>Celulele Hurttle în puncția cu ac fin și examen citologic tiroidian</t>
  </si>
  <si>
    <t>M. Stanciu, F. Popa, L. Bera, IGh. Totoianu</t>
  </si>
  <si>
    <t>Vol.de rezumate, Al IX-lea Congres al Asociației de Endocrinologie Clinică din România 3-6 septembrie Sibiu, www.event-consulting.ro</t>
  </si>
  <si>
    <t>3-6 septembrie</t>
  </si>
  <si>
    <t>Diagnosticul etiologic al epidermofițiilor la un lot de pacienți cu micoze cutanate</t>
  </si>
  <si>
    <t>M. Rotaru, F. Popa</t>
  </si>
  <si>
    <t>3,4</t>
  </si>
  <si>
    <t xml:space="preserve">Profilaxia şi tratamentul osteoporozei după traumatisme vertebro-medulare şi accidente vasculare cerebrale </t>
  </si>
  <si>
    <t>FL Popa</t>
  </si>
  <si>
    <t>Volum de rezumate Simpozion de neuroreabilitare "Opţiuni terapeutice şi metode de reabilitare în AVC şi patologia coloanei vertebrale" ULBS, Sala Aula Magna</t>
  </si>
  <si>
    <t>ISBN 978-606-12-0906-4</t>
  </si>
  <si>
    <t>pag 24</t>
  </si>
  <si>
    <t>Aspecte teoretice şi de reabilitare medicală în spondilolistezisul coloanei vertebrale lombare</t>
  </si>
  <si>
    <t>C. Diaconu, A. Pintea, G. Diaconu, FL. Popa</t>
  </si>
  <si>
    <t>31-32</t>
  </si>
  <si>
    <t>Paralizie de nerv crural stâng post hematom compresiv în muşchiul iliopsoas stâng - prezentare de caz</t>
  </si>
  <si>
    <t>36-37</t>
  </si>
  <si>
    <t>Caracteristicile HTA la vârstnici</t>
  </si>
  <si>
    <t>Minodora Teodoru, Gabriela Eminovici, I. Manițiu</t>
  </si>
  <si>
    <t>Zilele Medicale Sibiene, Sibiu, http://conferences.ulbsibiu.ro/conf.zms/</t>
  </si>
  <si>
    <t>ISSN 2344259X</t>
  </si>
  <si>
    <t>Sindroame coronariene acute cu coronarografie normală</t>
  </si>
  <si>
    <t>Gabriela Eminovici, I. Manițiu, Minodora Teodoru</t>
  </si>
  <si>
    <t>21-22</t>
  </si>
  <si>
    <t xml:space="preserve">Rămâne angiografia " the gold standard" în diagnosticul ischemiei coronariene la pacienții hipertensivi? </t>
  </si>
  <si>
    <t>Gabriela Eminovici, I. Manițiu, Minodora Teodoru,Georgiana Bălțat</t>
  </si>
  <si>
    <t>Patologia oculară indusă de computer</t>
  </si>
  <si>
    <t>A Teodoru, Elena Mihai, Andreea Hâncu, Minodora Teodoru, C Tănăsescu, D Hâncu</t>
  </si>
  <si>
    <t>Congresul anual al RCLSO şi SRCSO, Sibiu</t>
  </si>
  <si>
    <t>ISBN 978-606-12-0849-4/ ISSN 23928654</t>
  </si>
  <si>
    <t>Complicaţiile chirurgiei cataractei la miopi</t>
  </si>
  <si>
    <t>Bilanţul preoperator în vederea operaţiei de cataractă la ochiul miop</t>
  </si>
  <si>
    <t>A Teodoru, Minodora Teodoru, I Costache, Andreea Hâncu</t>
  </si>
  <si>
    <t>Sorin Ioan Iurian, Dana Fantana, Capucine Picard, Sven Kracker, Sabina Iurian</t>
  </si>
  <si>
    <t xml:space="preserve"> Abordarea interdisciplinară în diagnosticul precoce actual al spondilartritelor seronegative.</t>
  </si>
  <si>
    <t>Increased Resistance To Antibiotics For Pneumococcus And Difficulties Regarding Therapeutic Options</t>
  </si>
  <si>
    <r>
      <rPr>
        <u/>
        <sz val="11"/>
        <color indexed="12"/>
        <rFont val="Arial"/>
        <family val="2"/>
      </rPr>
      <t>Al VI-lea Congres National de Rezonanta Magnetica în Medicina din România
Al VIII-lea Congres National de Imagistica Musculoscheletala
Prima Conferinta Nationala a Grupului de Imagistica Oncologica din cadrul SRIM
Al IX-lea Simpozion Chapter Român ISMRM.
Hotel Europa, Eforie Nord - Constanta
http://www.congresradiologie.ro/program_stiintific.php</t>
    </r>
  </si>
  <si>
    <r>
      <t xml:space="preserve"> </t>
    </r>
    <r>
      <rPr>
        <sz val="11"/>
        <color indexed="8"/>
        <rFont val="Arial"/>
        <family val="2"/>
      </rPr>
      <t xml:space="preserve">Mijloace de potențare a tratamentului medicamentos utilizat pentru tratarea lombalgiei cronice </t>
    </r>
  </si>
  <si>
    <t>Cristian Alina, Boţa Gabriela, Adrian Cristian</t>
  </si>
  <si>
    <t>Rotaru M, Iancu G</t>
  </si>
  <si>
    <t>Rotaru M, Iancu G, Solovastru L, Taranu T</t>
  </si>
  <si>
    <r>
      <t xml:space="preserve">Anca Moisei, Adriana Aurelia Chiș, Felicia Gabriela Gligor, </t>
    </r>
    <r>
      <rPr>
        <sz val="11"/>
        <color indexed="8"/>
        <rFont val="Arial"/>
        <family val="2"/>
      </rPr>
      <t xml:space="preserve">Gabriela Cormoș </t>
    </r>
  </si>
  <si>
    <t>Seminar "Pediatric Allergy and Immunology", Open Medical Institute (OMI) Seminars: University from Salzburg, Austria.</t>
  </si>
  <si>
    <t>02 -08 Februarie 2014</t>
  </si>
  <si>
    <t xml:space="preserve">I shouldn’t be alive, bone marrow biopsy . </t>
  </si>
  <si>
    <t xml:space="preserve">FMED4 </t>
  </si>
  <si>
    <t>European Journal of Cardio-Thoracic Surgery</t>
  </si>
  <si>
    <t>1010-7940</t>
  </si>
  <si>
    <t>http://ejcts.oxfordjournals.org/content/43/3/653.extract</t>
  </si>
  <si>
    <t>doi: 10.1093/ejcts/ezs501</t>
  </si>
  <si>
    <t xml:space="preserve">One-Year Outcomes Following Repair of Thoracoabdominal Aneurysms With the Multilayer Flow Modulator: Report From the STRATO Trial </t>
  </si>
  <si>
    <t>Journal of endovascular therap</t>
  </si>
  <si>
    <t>1545-1550</t>
  </si>
  <si>
    <t>http://www.jevtonline.org/doi/full/10.1583/13-4553R.1</t>
  </si>
  <si>
    <t>10.1583/13-4553R.1</t>
  </si>
  <si>
    <t>85-95</t>
  </si>
  <si>
    <t>Properties and Behaviour of Distal Femur to Axial Loading in Osteochondral Autologous Transplantation</t>
  </si>
  <si>
    <t>Romanian Biotechnological letters</t>
  </si>
  <si>
    <t>ISSN 1224 - 5984</t>
  </si>
  <si>
    <t>9141-9147</t>
  </si>
  <si>
    <r>
      <t xml:space="preserve">Chavanis, Nicolas; Frieh, Jean-Philippe; Bougon, David; </t>
    </r>
    <r>
      <rPr>
        <b/>
        <sz val="11"/>
        <rFont val="Arial"/>
        <family val="2"/>
      </rPr>
      <t>Costache, Victor S.</t>
    </r>
    <r>
      <rPr>
        <sz val="11"/>
        <rFont val="Arial"/>
        <family val="2"/>
      </rPr>
      <t xml:space="preserve"> </t>
    </r>
  </si>
  <si>
    <r>
      <t xml:space="preserve">Vaislic CD, Fabiani JN, Chocron S, Robin J, </t>
    </r>
    <r>
      <rPr>
        <b/>
        <sz val="11"/>
        <rFont val="Arial"/>
        <family val="2"/>
      </rPr>
      <t>Costache VS</t>
    </r>
    <r>
      <rPr>
        <sz val="11"/>
        <rFont val="Arial"/>
        <family val="2"/>
      </rPr>
      <t>, Villemot JP, Alsac JM, Leprince PN, Unterseeh T, Portocarrero E, Glock Y, Rousseau H; STRATO Investigators Group.</t>
    </r>
  </si>
  <si>
    <t>Fleaca Radu, Oleksik Valentin, Pascu Adrian, Cernusca-Mitaru Mihaela, Roman Mihai</t>
  </si>
  <si>
    <t xml:space="preserve">Laparoscopic Inguinal Hernia Repair In Children: Clinical Evaluation Of 46 Cases </t>
  </si>
  <si>
    <t>C Berghea Neamtu</t>
  </si>
  <si>
    <t>A547-548</t>
  </si>
  <si>
    <t xml:space="preserve">10.1136/archdischild-2014-307384.1531 </t>
  </si>
  <si>
    <t xml:space="preserve">Open Surgery Repair In Inguinal Hernia In Children. A Clinical-evolutive Assessment Of 64 Patients </t>
  </si>
  <si>
    <t>A136</t>
  </si>
  <si>
    <t xml:space="preserve">10.1136/archdischild-2014-307384.362 </t>
  </si>
  <si>
    <t>Improved Corticosteroid Prophylaxis in Preterm Deliveries due to Guideline Implementation</t>
  </si>
  <si>
    <t>Ognean M.L., Chicea R., Boanta O., Kovacs S., Olariu E., Coracioni I., Popescu D.</t>
  </si>
  <si>
    <t>4th International Congress of UENPS, Atena, 11-14 Decembrie</t>
  </si>
  <si>
    <t>http://www.uenps2014.org/</t>
  </si>
  <si>
    <t>The Benefits of Using Therapeutic Contact Lensesin the Anterior Eye Segment Surgery</t>
  </si>
  <si>
    <t>Stanila Adriana, Costache i., Stanil aD.M</t>
  </si>
  <si>
    <t>Acta Clinica Croatica 44-th ECLSO Congres Dubrovnic, Croatia</t>
  </si>
  <si>
    <t>ISSn 0353-9474</t>
  </si>
  <si>
    <t>pag.11</t>
  </si>
  <si>
    <t>www.acta-clinica.kbsm.hr</t>
  </si>
  <si>
    <t>Ocular Pemphigoid – Case report</t>
  </si>
  <si>
    <t>Acta Clinica Croatica; 44-th Eclso  Congress Dubrovnik Croatia 10-11 octombrie 2014</t>
  </si>
  <si>
    <t>pag.45</t>
  </si>
  <si>
    <t>Acta Cliinica Croatia; 44-th ECLSO Congress, Dubrovnic, Croatia; 10-11 octombrie 2014</t>
  </si>
  <si>
    <t>pag. 48</t>
  </si>
  <si>
    <t>Multifocal versus Monovision Contact Lens Correction in Presbyopic Patients</t>
  </si>
  <si>
    <t>Nonpharmacological measures to control fever in children</t>
  </si>
  <si>
    <t>Luminita Dobrota, Mihai-Bogdan Neamtu, Cristian-Stefan Berghea-Neamtu</t>
  </si>
  <si>
    <t>Sanatate Publica, Economie si Management in Medicina, Chisinau</t>
  </si>
  <si>
    <t>3(54)</t>
  </si>
  <si>
    <t>1729-8687</t>
  </si>
  <si>
    <t>155-158</t>
  </si>
  <si>
    <t>www.public-health.md; www.cnsp.md</t>
  </si>
  <si>
    <t>Herniotomia deschisa in hernia inghinala la copil. O evaluare clinico-evolutiva a 64 cazuri</t>
  </si>
  <si>
    <t>Cristian Stefan Berghea Neamtu</t>
  </si>
  <si>
    <t>106-109</t>
  </si>
  <si>
    <t>Index Copernicus, Open J-Gate, Genamics</t>
  </si>
  <si>
    <t>Consideratii clinico-evolutive asupra unor cazuri de hernie inghinala la copil rezolvate chirurgical prin procedura laparoscopica</t>
  </si>
  <si>
    <t>Cristian Stefan Berghea Neamtu, Mihai Galinescu</t>
  </si>
  <si>
    <t>116-118</t>
  </si>
  <si>
    <t>Herniotomia deschisa versus chirurgia laparoscopica in cura chirurgicala a herniei inghinale la copil</t>
  </si>
  <si>
    <t>Cristian Stefan Berghea Neamtu, Dan Sabau</t>
  </si>
  <si>
    <t>113-115</t>
  </si>
  <si>
    <t>Human health evaluation by scientific indicators</t>
  </si>
  <si>
    <t>vol. 10</t>
  </si>
  <si>
    <t xml:space="preserve">117-123 </t>
  </si>
  <si>
    <t>Multifactorial Cryptozoospermia to a Couple with Infertility. Case Raport</t>
  </si>
  <si>
    <t>Atasie D., Chicea R., Ispasoiu F., Ispasoiu C. Militaru M.</t>
  </si>
  <si>
    <t>Medicine in Evolution</t>
  </si>
  <si>
    <t>vol. XX</t>
  </si>
  <si>
    <t>ISSN 2065-376X</t>
  </si>
  <si>
    <t>Chromosome Polymorphisms - the Cause of Reproductive Failure. Case Report</t>
  </si>
  <si>
    <t xml:space="preserve">Atasie D., Chicea R., Ispasoiu F., Ispasoiu C., Gug C., </t>
  </si>
  <si>
    <t xml:space="preserve">Tratamentul fistulelor vezico-vaginale prin abord transvaginal </t>
  </si>
  <si>
    <t>Adrian Hașegan,Nicolae Grigore</t>
  </si>
  <si>
    <t>Prostatectomia radicală   în  tratamentul cancerului  de prostată</t>
  </si>
  <si>
    <t xml:space="preserve">DISFUNCŢIA GLANDELOR MEIBOMIUS ȘI PATOLOGIA OCULO-PALPEBRALĂ ASOCIATĂ LA PURTĂTORII DE LENTILE DE CONTACT </t>
  </si>
  <si>
    <t>Adriana Stănilă, D. M. Stănilă, I. Costache,</t>
  </si>
  <si>
    <t>Acta medica transilvanica</t>
  </si>
  <si>
    <t>Anul XIX, Supliment 1</t>
  </si>
  <si>
    <t>978-606-12-0760-2</t>
  </si>
  <si>
    <t>pg.1-3</t>
  </si>
  <si>
    <t>ARE TIMPUL DE ULTRASUNETE FOLOSIT ÎN TIMPUL FACOEMULSIFICĂRII UN EFECT ASUPRA ENDOTELIULUI CORNEAN</t>
  </si>
  <si>
    <t>Stănilă D.M, Adriana Stanillă, Elena Mihai</t>
  </si>
  <si>
    <t>4-5</t>
  </si>
  <si>
    <t>Eficienta diverselor optiuni terapeutice in sindromul de ochi uscat</t>
  </si>
  <si>
    <t>A Teodoru, Adriana Stanila,Elena Mihai Andreea Hancu, Minodora Teodoru, D. Hancu</t>
  </si>
  <si>
    <t>pg. 32-33</t>
  </si>
  <si>
    <t>Terapia de prima intentie in conjunctivita bacteriana</t>
  </si>
  <si>
    <t>pg 34-35</t>
  </si>
  <si>
    <t>Deteriorarea suprafetei oculare intr-un caz de carcinom adenoid chistic de glanda lacrimala – prezentare de caz</t>
  </si>
  <si>
    <t>A teodoru, Adriana Stanila,Elena Mihai Andreea Hancu, minodora teodoru, D. Hancu</t>
  </si>
  <si>
    <t>Etiologia si tratamentul conjunctivitei bacteriene acute</t>
  </si>
  <si>
    <t>Elena Avram, Adriana Stanila</t>
  </si>
  <si>
    <t>Penfigus ocular, prezentare de caz</t>
  </si>
  <si>
    <t>Constantin Laura, Adriana Stanila, Dorina Popa, D constantin</t>
  </si>
  <si>
    <t>43-44</t>
  </si>
  <si>
    <t>D.Bratu, A.Sabau, A.Dumitra, D.Sabau, A. Mihetiu, L.Beli, R.Hulpus</t>
  </si>
  <si>
    <t>Chirurgia</t>
  </si>
  <si>
    <t xml:space="preserve"> 1842 – 368X</t>
  </si>
  <si>
    <t>sept-oct</t>
  </si>
  <si>
    <t>655-659</t>
  </si>
  <si>
    <t xml:space="preserve">MEDLINE </t>
  </si>
  <si>
    <t>Asistenţa Computerizată Valorificată În Tratamentele Moderne Din Medicina Dentară</t>
  </si>
  <si>
    <t>copernicus</t>
  </si>
  <si>
    <t>Training Strategies for Developing Psycho-Pedagogical Skills in Inclusive Dentistry</t>
  </si>
  <si>
    <t xml:space="preserve"> ISSN 1842-8517</t>
  </si>
  <si>
    <t>91-99</t>
  </si>
  <si>
    <t>Theoretical and Practical indicators of quality of Life</t>
  </si>
  <si>
    <t>ISSN 1842-8517</t>
  </si>
  <si>
    <t>63-69</t>
  </si>
  <si>
    <t>Tratamentul optim în stricturile uretrale recidivate</t>
  </si>
  <si>
    <t>Adrian Hașegan</t>
  </si>
  <si>
    <t xml:space="preserve"> Tratamentul minim invaziv al litiazei renoureterale </t>
  </si>
  <si>
    <t>Adrian Hașegan,</t>
  </si>
  <si>
    <t>Biopsia  ecoghidată transrectal îndiagnosticul  cancerului  de prostata</t>
  </si>
  <si>
    <t>Revista Română de Urologie</t>
  </si>
  <si>
    <t>1223-0650</t>
  </si>
  <si>
    <t>www.revista-urologia.ro</t>
  </si>
  <si>
    <t>Nouă ani de experienţă în proteze suburetrale pentru tratamentul incontinenţei urinare de efort la femeie</t>
  </si>
  <si>
    <t xml:space="preserve">The Quality of life major resource of family Health </t>
  </si>
  <si>
    <t xml:space="preserve"> L. Burlibasa, A. A. Stetiu C. Tanasescu </t>
  </si>
  <si>
    <t xml:space="preserve"> European Journal of Science and Theology</t>
  </si>
  <si>
    <t xml:space="preserve"> vol.10</t>
  </si>
  <si>
    <t>tiparit</t>
  </si>
  <si>
    <t>58-67</t>
  </si>
  <si>
    <t>Cernuşcă-Miţariu S.,  Mocuţa D., Burlibaşa*L.,  Bodnar D. C.,  Oancea L.,  Chicea R.,  Cernuşcă-Miţariu M.,  Mihăilă R.</t>
  </si>
  <si>
    <t>Bogdan Oprea, Sebastian Cernuşcă-Miţariu, Raluca Dragomir, Minerva Boitan, Radu Fleacă, Mihaela Cernuşcă-Miţariu</t>
  </si>
  <si>
    <t>Stef Laura, Mara Daniel, Oprea Bogdan, Ionas Mona, Dumitriu Anca, Bota Gabriela, Ionescu Iliana, Fleacă Radu, Cernusca-Mitaru Mihaela</t>
  </si>
  <si>
    <r>
      <t>Dorina Mocuţa</t>
    </r>
    <r>
      <rPr>
        <vertAlign val="superscript"/>
        <sz val="11"/>
        <color indexed="8"/>
        <rFont val="Arial"/>
        <family val="2"/>
      </rPr>
      <t xml:space="preserve"> </t>
    </r>
    <r>
      <rPr>
        <sz val="11"/>
        <color indexed="8"/>
        <rFont val="Arial"/>
        <family val="2"/>
      </rPr>
      <t>, Răzvan-Daniel Chivu</t>
    </r>
    <r>
      <rPr>
        <vertAlign val="superscript"/>
        <sz val="11"/>
        <color indexed="8"/>
        <rFont val="Arial"/>
        <family val="2"/>
      </rPr>
      <t xml:space="preserve"> </t>
    </r>
    <r>
      <rPr>
        <sz val="11"/>
        <color indexed="8"/>
        <rFont val="Arial"/>
        <family val="2"/>
      </rPr>
      <t>, Mihaela Cernuşcă-Miţariu, Gabriela Cormoş, Radu Fleacă</t>
    </r>
    <r>
      <rPr>
        <vertAlign val="superscript"/>
        <sz val="11"/>
        <color indexed="8"/>
        <rFont val="Arial"/>
        <family val="2"/>
      </rPr>
      <t xml:space="preserve"> </t>
    </r>
    <r>
      <rPr>
        <sz val="11"/>
        <color indexed="8"/>
        <rFont val="Arial"/>
        <family val="2"/>
      </rPr>
      <t>, Mihai Burlibaşa, Adrian Haşegan, Adrian Boicean</t>
    </r>
  </si>
  <si>
    <t xml:space="preserve">Alina Cristian, Gabriela Bota, Adrian Cristian, Horatiu Dura </t>
  </si>
  <si>
    <t xml:space="preserve">•Alina Cristian, Gabriela Bota, Adrian Cristian, Horatiu Dura </t>
  </si>
  <si>
    <t xml:space="preserve"> Silviu Morar, Horaţiu Dura, Adrian Cristian, Laura Ştef</t>
  </si>
  <si>
    <t>Bogdan Neamtu Ovidiu Tita            Mihaela Neamtu     Mihaela Tita           Mirela Hila             Ionela Maniu        Rus Luca Liviu</t>
  </si>
  <si>
    <t xml:space="preserve">Bogdan Neamtu Ovidiu Tita            Mihaela Neamtu     Felicia Gligor    Mihaela Tita           Sbarcea Claudia      Rus Luca Liviu     Mirela Hila             </t>
  </si>
  <si>
    <t>Laura Ştef, Viorica Bobic, Sorina Corman, Mihaela Bucuţa, Anca Dumitriu, Sebastian Cernuşcă Miţariu, Bogdan Oprea, Bogdan Horaţiu Şerb, Silviu Morar</t>
  </si>
  <si>
    <t>Bogdan Horaţiu Şerb, Silvana Elena Şerb, Mihaela Cernuşcă Miţariu, Silviu Morar, Laura Ştef, Sebastian Cernuşcă Miţariu</t>
  </si>
  <si>
    <t xml:space="preserve">Maria Rotaru, Gabriela Iancu </t>
  </si>
  <si>
    <t>Dawn and Evolution of Cardiac Procedures, cap. History of Research on Myocardial Protection</t>
  </si>
  <si>
    <t>Victor S. Costache</t>
  </si>
  <si>
    <t>Springer</t>
  </si>
  <si>
    <t>978-88-470-2399-4</t>
  </si>
  <si>
    <t>215-224</t>
  </si>
  <si>
    <t>Fistula arteriovenoasa in hemodializa cronica</t>
  </si>
  <si>
    <t>Helgiu Claudiu</t>
  </si>
  <si>
    <t>Editura universitatii `` Lucian Blaga `` Sibiu</t>
  </si>
  <si>
    <t>ISBN 978-606-12-0731-2</t>
  </si>
  <si>
    <t>INTERVENȚII CHIRURGICALE CONSERVATOARE ÎN FIBROMIOMUL UTERIN</t>
  </si>
  <si>
    <t>BĂDESCU TUDOR-MIHAI</t>
  </si>
  <si>
    <t>UNIVERSITĂȚII ''LUCIAN BLAGA'' SIBIU</t>
  </si>
  <si>
    <t>978-606-12-0727-5</t>
  </si>
  <si>
    <t>RCLSO&amp;SRCSO Congresul anual program stiintific Miopia - optiuni terapeutice</t>
  </si>
  <si>
    <t>Stanila Adriana, Mihai Elena, Teodoru Adrian</t>
  </si>
  <si>
    <t>Ed. Univ. "Lucian Blaga" din Sibiu</t>
  </si>
  <si>
    <t>978-606-12-0849-4</t>
  </si>
  <si>
    <t>Studiu corelativ intre obezitate si sindromul ovarelor polichistice</t>
  </si>
  <si>
    <t>Popescu Dragos</t>
  </si>
  <si>
    <t>editura ULBS</t>
  </si>
  <si>
    <t>ISBN 978-606-12-0894-4</t>
  </si>
  <si>
    <t>Stimularea contractilităţii uterine</t>
  </si>
  <si>
    <t>Chicea Radu</t>
  </si>
  <si>
    <t>Ed. ULB Sibiu</t>
  </si>
  <si>
    <t>ISBN 978-606-12-0681-0</t>
  </si>
  <si>
    <t>Proteza suburetrală în tratamentul incontinenţei urinare de efort</t>
  </si>
  <si>
    <t>Adrian Gheorghe Hașegan</t>
  </si>
  <si>
    <t>Editura universităţii “Lucian Blaga “din Sibiu</t>
  </si>
  <si>
    <t>978-606-12-0687-2</t>
  </si>
  <si>
    <t>sub tipar</t>
  </si>
  <si>
    <t>Urologie Ghid Practic</t>
  </si>
  <si>
    <t>978-606-12-0700-8</t>
  </si>
  <si>
    <t>5. Chistul hidatic hepatic – diagnostic si tratament</t>
  </si>
  <si>
    <t>Dan Bratu</t>
  </si>
  <si>
    <t>FMED</t>
  </si>
  <si>
    <t>Editura Universitatii Lucian Blaga Sibiu 2014</t>
  </si>
  <si>
    <t>ISBN 978-606-12-0709-1</t>
  </si>
  <si>
    <t>Noduri si suturi. Ghid practic pentru studenti si rezidenti</t>
  </si>
  <si>
    <t>Dan Sabau/ Anca Dumitra, Alexandru Sabau, Dan Bratu,Ioana Luca, Stirbu Tiberiu, Mihetiu Alin</t>
  </si>
  <si>
    <t>FMED5</t>
  </si>
  <si>
    <t>Techno Media</t>
  </si>
  <si>
    <t>978-606-616-144-2</t>
  </si>
  <si>
    <t>Antropometria In afectiunile cronice la copii</t>
  </si>
  <si>
    <t>Mohor Cosmin, Mohor Calin, Fleaca Radu</t>
  </si>
  <si>
    <t xml:space="preserve"> Ed. Univ. “Lucian Blaga“ din Sibiu</t>
  </si>
  <si>
    <t>ISBN 978-606-12-0673-5</t>
  </si>
  <si>
    <t xml:space="preserve">Anatomia sistematica a membrului inferior </t>
  </si>
  <si>
    <t xml:space="preserve"> Mohor C., Mohor C., Dura H., Tanasescu C. </t>
  </si>
  <si>
    <t xml:space="preserve"> Edit. Univ. Lucian Blaga Sibiu</t>
  </si>
  <si>
    <t>ISBN 978-606-12-0674-2</t>
  </si>
  <si>
    <t xml:space="preserve">Anatomia sistematica a abdomenului </t>
  </si>
  <si>
    <t>ISBN 978-606-12-0671-1</t>
  </si>
  <si>
    <t>Modificarile anatomice si histologice ale urechii interne umane aparute la interactiune cu zgomotul industrial</t>
  </si>
  <si>
    <t xml:space="preserve">Edit. Univ. Lucian Blaga Sibiu </t>
  </si>
  <si>
    <t>ISBN 978-606-12-0672-8.</t>
  </si>
  <si>
    <t>Îndrumar în diagnosticul și tratamentul sindromului cardiorenal, Capitol 6. Sindromul Cardio- Renal-Anemie</t>
  </si>
  <si>
    <t>ISBN 978-973-126-644-2</t>
  </si>
  <si>
    <t>Îndrumar în diagnosticul și tratamentul sindromului cardiorenal, Capitol 5. Tratamentul Sindromului Cardiorenal</t>
  </si>
  <si>
    <t>Introducere în electronica medicală- Fiziopatologie ginecologică şiExplorări funcţionale în obstetrică ginecologie</t>
  </si>
  <si>
    <t>Popescu Dragoş</t>
  </si>
  <si>
    <t>2 capitole a cate 40 pag. Fiecare</t>
  </si>
  <si>
    <t xml:space="preserve">  Fiziopatologia aparatului urogenital/ Introducere în electronica medicală-Liana Bera</t>
  </si>
  <si>
    <t>Nicolae Grigore</t>
  </si>
  <si>
    <t>Universităţii Lucian Blaga  Sibiu</t>
  </si>
  <si>
    <t xml:space="preserve"> Explorările  Funcţionale ale Aparatului Urogenital / Introducere în electronica medicală-Liana Bera</t>
  </si>
  <si>
    <t>Tratamentul medical in bolile oculare</t>
  </si>
  <si>
    <t>Adriana Stănilă , coautor</t>
  </si>
  <si>
    <t>Editura Medicala Bucuresti</t>
  </si>
  <si>
    <t>978-973-39-0768-8</t>
  </si>
  <si>
    <t>52(290-342)</t>
  </si>
  <si>
    <t>Tratat de Chirurgie</t>
  </si>
  <si>
    <t>Editura Academiei Romane</t>
  </si>
  <si>
    <t>978-973-27-2309-8</t>
  </si>
  <si>
    <t>5(53-58)</t>
  </si>
  <si>
    <t>2013 editata, aparut ain 2014</t>
  </si>
  <si>
    <t>Introducere îm electronica medicală, capitol- Noutăţi în chirurgia laparoscopică</t>
  </si>
  <si>
    <t>Tănăsescu Ciprian</t>
  </si>
  <si>
    <t>Universităţii "Lucian Blaga"</t>
  </si>
  <si>
    <t>Acta Medica Transilvanica -supliment 1 martie 2014</t>
  </si>
  <si>
    <t>Adriana Stanila A Teodoru, Elena Mihai</t>
  </si>
  <si>
    <t>Ed. Univ L Blaga Sibiu</t>
  </si>
  <si>
    <t>Miopia optiuni terapeutice, Caiet de rezumate</t>
  </si>
  <si>
    <t>Ed. Univ L. Blaga Sibiu</t>
  </si>
  <si>
    <t>978-606-12-0849-4/23928654</t>
  </si>
  <si>
    <t xml:space="preserve">http://icvts.oxfordjournals.org/content/16/2/196.1.full </t>
  </si>
  <si>
    <t xml:space="preserve">http://acc.sagepub.com/content/1/1/57.abstract </t>
  </si>
  <si>
    <t>http://circ.ahajournals.org/content/129/23/2395.abstract</t>
  </si>
  <si>
    <t xml:space="preserve">http://www.sciencedirect.com/science/article/pii/S0733865113000672 </t>
  </si>
  <si>
    <t>Kuan Leong Yew, MBBS, MRCP, Kui Hian Sim, FACC, Tiong Kiam Ong, FACC; „Transcatheter Closure of Ventricular Septal Rupture with Swan Ganz Balloon”; Cardiology Department, Sarawak General Hospital, 94300 Kota Samarahan, Sarawak, Malaysia; Med J Malaysia; Vol 67; No 4; August 2012</t>
  </si>
  <si>
    <t xml:space="preserve">http://e-mjm.org/2012/v67n4/Ventricular-Septal-Rupture.pdf </t>
  </si>
  <si>
    <t xml:space="preserve">Ondřej Boleka, Martin Hutyraa, Markéta Kaletováa, Jiří Ostřanskýa, Marcela Škvařilováa, František Kováčika, Jan Přečeka, Marie Černáb, Martin Köcherb, Zbyněk Tűdösb, Vladimír Lonskýc, Petr Šantavýc, Miloš Táborskýa; „Ventricular septal rupture with hemodynamically important left-to-right shunt, right ventricular myocardial infarction, transient type III atrioventricular block and the development of left ventricular aneurysm as a complication of sub-acute myocardial infarction of the bottom wall accompanied by post-infarction unstable angina pectoris”; Cor et Vasa; Volume 55, Issue 6, Pages e536–e540; DOI: 10.1016/j.crvasa.2013.05.004; The Czech Society of Cardiology; Published by Elsevier Urban &amp; Partner Sp. z o.o.; December 2013. </t>
  </si>
  <si>
    <t>http://www.sciencedirect.com/science/article/pii/S0010865013000672</t>
  </si>
  <si>
    <t xml:space="preserve">Chu Yunsheng , Duan Yongguang and Wang Dianqing; „Discussion on the ICD of Cardiac Rupture”; Chinese Medical Record English Edition, Vol. 1, No. 7 , Pages 283-285; (doi:10.3109/23256176.2013.833695); Informa Plc.; July 2013. </t>
  </si>
  <si>
    <t xml:space="preserve">http://informahealthcare.com/doi/abs/10.3109/23256176.2013.833695 </t>
  </si>
  <si>
    <t xml:space="preserve">NIKOLAOS KAKOUROS AND STEPHEN J.D. BRECKER; „Ventricular Septal Defect After Myocardial Infarction”; CARDIAC INTERVENTIONS TODAY; NOVEMBER 2009. </t>
  </si>
  <si>
    <t xml:space="preserve">http://citoday.com/pdfs/1109_07.pdf  </t>
  </si>
  <si>
    <t xml:space="preserve">Elias I Rentoukas, George A Lazaros, Andreas P Kaoukis and Evangellos P Matsakas; „Double rupture of interventricular septum and free wall of the left ventricle, as a mechanical complication of acute myocardial infarction: a case report”; Journal of Medical Case Reports, doi:10.1186/1752-1947-2-85; Rentoukas et al; licensee BioMed Central Ltd.; 17.03.2008. </t>
  </si>
  <si>
    <t>http://www.jmedicalcasereports.com/content/2/1/85</t>
  </si>
  <si>
    <t xml:space="preserve">Abdul Rehman, Shahid Hameed, Abdul Rehman Abid; „IN HOSPITAL OUTCOME OF PATIENTS WITH POST MYOCARDIAL INFARCTION VENTRICULAR SEPTAL RUPTURE”; The Journal of Cardiovascular Diseases; Vol.10; Issue 2; pp 44-47; 2012. </t>
  </si>
  <si>
    <t xml:space="preserve">http://www.jcvdpic.org/pdf/10issue2/Abdul.pdf </t>
  </si>
  <si>
    <t>F. Risseeuw, I. Diebels, T. Vandendriessche, D. De Wolf, I. E. Rodrigus; „Percutaneous occlusion of post-myocardial infarction ventricular septum rupture”; Netherlands Heart Journal; Volume 22, Issue 2, pp 47-51, DOI 10.1007/s12471-013-0498-4; Print ISSN 1568-5888; Online ISSN 1876-6250; Publisher Bohn Stafleu van Loghum; February 2014</t>
  </si>
  <si>
    <t xml:space="preserve">http://link.springer.com/article/10.1007/s12471-013-0498-4 </t>
  </si>
  <si>
    <t xml:space="preserve">Giant intracardiac neoplasic thrombus of a large cell neuroendocrine carcinoma of the lung - - Received 15 February 2008, Revised 9 October 2008, Accepted 28 October 2008, Available online 14 January 2009; DOI: 10.1016/j.carpath.2008.10.010; Cardiovascular Pathology; Volume 19, Issue 3, , Pages e85–e87; Elsevier; May–June 2010. </t>
  </si>
  <si>
    <t>Jason H. Rogers M.D.1, Khung Keong Yeo M.D.1, John D. Carroll M.D.2, Joseph Cleveland M.D.2, T. Brett Reece M.D.2, A. Marc Gillinov M.D.3, Leonardo Rodriguez M.D.3, Patrick Whitlow M.D.3, Y. Joseph Woo M.D.4, Howard C. Herrmann M.D.4 andJ. Nilas Young M.D.1; „Late Surgical Mitral Valve Repair after Percutaneous Repair with the MitraClip® System”; Journal of Cardiac Surgery; Volume 24, Issue 6, pages 677–681, DOI: 10.1111/j.1540-8191.2009.00901.x; Wiley Periodicals, Inc.; November 2009.</t>
  </si>
  <si>
    <t xml:space="preserve">http://onlinelibrary.wiley.com/doi/10.1111/j.1540-8191.2009.00901.x/abstract;jsessionid=6424E4E81F783C63DAD2E832445B86C3.f03t02?deniedAccessCustomisedMessage=&amp;userIsAuthenticated=false  </t>
  </si>
  <si>
    <t>Pavle Kovačević M.D., Ph.D., Lazar Velicki M.D., M.Sc. andAleksandar Redžek M.D., M.Sc.; „Surgical Treatment of Coronary Artery-Pulmonary Artery Fistula with Coronary Artery Disease”; Journal of Cardiac Surgery; Volume 24, Issue 6, pages 670–672, DOI: 10.1111/j.1540-8191.2009.00863.x; Wiley Periodicals, Inc.; November 2009</t>
  </si>
  <si>
    <t>http://onlinelibrary.wiley.com/doi/10.1111/j.1540-8191.2009.00863.x/abstract;jsessionid=002F0E3AC564651802548C0AABCA09C7.f02t03?deniedAccessCustomisedMessage=&amp;userIsAuthenticated=false</t>
  </si>
  <si>
    <t>Weidong Li M.D.1, Weili Han M.D.1, Ceyan Yu M.D.1, Chong Zhang M.D.1, Zhengliang Tu M.D.1, Shenjun Wu M.D.1, Christoph H. Huber M.D.2 andLiang Ma M.D.1; „Severe Mitral Valve Insufficiency After Transcatheter Atrial Septal Defect Closure with the Amplatzer Septal Occluder: A Device-Related Complication”; Journal of Cardiac Surgery; Volume 24, Issue 6, pages 672–674, DOI: 10.1111/j.1540-8191.2009.00871.x; Wiley Periodicals, Inc.; November 2009.</t>
  </si>
  <si>
    <t>http://onlinelibrary.wiley.com/doi/10.1111/j.1540-8191.2009.00871.x/abstract?deniedAccessCustomisedMessage=&amp;userIsAuthenticated=false</t>
  </si>
  <si>
    <t xml:space="preserve">Manuel Wilbring M.D.1, Utz Kappert M.D.1, Steffen Schön M.D.2, Sems M. Tugtekin M.D., Ph.D.1, Kathrin Geiger M.D.3, Konstantin Alexiou M.D.1 andKlaus Matschke M.D., Ph.D.1; „Aortic Valve Replacement in Noncompaction Cardiomyopathy at Two-Year Follow-Up”; Journal of Cardiac Surgery; Volume 24, Issue 6, pages 684–686, DOI: 10.1111/j.1540-8191.2009.00916.x; Wiley Periodicals, Inc.; November 2009. </t>
  </si>
  <si>
    <t xml:space="preserve">http://onlinelibrary.wiley.com/doi/10.1111/j.1540-8191.2009.00916.x/abstract?deniedAccessCustomisedMessage=&amp;userIsAuthenticated=false </t>
  </si>
  <si>
    <t xml:space="preserve">Alper Ucak M.D., Kaan Inan M.D., Burak Onan M.D., Veysel Temizkan M.D., Ibrahim Alp M.D. andAhmet Turan Yilmaz M.D.; „Free-Floating Tumor Thrombus in the Left Atrium Associated with Non-Small Cell Lung Cancer”; Journal of Cardiac Surgery; Volume 24, Issue 6, pages 686–689, DOI: 10.1111/j.1540-8191.2009.00927.x; Wiley Periodicals, Inc.; November 2009. </t>
  </si>
  <si>
    <t xml:space="preserve">http://onlinelibrary.wiley.com/doi/10.1111/j.1540-8191.2009.00927.x/abstract?deniedAccessCustomisedMessage=&amp;userIsAuthenticated=false </t>
  </si>
  <si>
    <t xml:space="preserve">Alper Ata, Türkay Özcan, and Ali Arican; „Right atrial thrombus in cholangiocellular carcinoma: Case report and a review of the literature.”; QScience Connect: Vol. 2013, 11. (2013). DOI: 10.5339/connect.2013.11; Published: 30 Apr 2013. </t>
  </si>
  <si>
    <t xml:space="preserve">http://www.qscience.com/doi/full/10.5339/connect.2013.11#referencesTab# </t>
  </si>
  <si>
    <t xml:space="preserve">Arat-Ozkan, A., Orta-Kilickesmez, K., Akcevin, A. and Gurmen, T.; „Recurrent Thrombotic RCA Occlusions Due to Exaggerated Stent Protrusion into the Aorta.”; Journal of Cardiac Surgery, 24: 681–683; doi: 10.1111/j.1540-8191.2009.00909.x; nov. 2009. </t>
  </si>
  <si>
    <t>http://onlinelibrary.wiley.com/doi/10.1111/j.1540-8191.2009.00909.x/abstract?deniedAccessCustomisedMessage=&amp;userIsAuthenticated=false</t>
  </si>
  <si>
    <t xml:space="preserve">Masumi Iwai-Takano  (1);Kinu Kitsunai (2);Haruka Tanji (2);Reiko Igarashi (2);Hirofumi Machii (3); Hideki Ohtake (3); Yutaka Katsuura (4); „Giant left atrial thrombus caused by direct invasion of lung cancer”; Journal of Echocardiography; Volume 10, Issue 2, pp 81-82; Cover Date:2012-06-01; DOI 10.1007/s12574-012-0121-5; Print ISSN:1349-0222; Online ISSN:1880-344X; Publisher: Springer Japan; June 2012. </t>
  </si>
  <si>
    <t>http://link.springer.com/article/10.1007%2Fs12574-012-0121-5?LI=true</t>
  </si>
  <si>
    <t>Katz, M. G., Shimonov, M., Sukmanov, O., Schreiber, L., Dekel, H. and Sasson, L. Meckel's Diverticulum Ischemia Caused by Thromboembolism after Coronary Artery Bypass Grafting. Journal of Cardiac Surgery, 24: 674–676. doi: 10.1111/j.1540-8191.2009.00890.x; nov. 2009.</t>
  </si>
  <si>
    <t xml:space="preserve">http://onlinelibrary.wiley.com/doi/10.1111/j.1540-8191.2009.00890.x/abstract?deniedAccessCustomisedMessage=&amp;userIsAuthenticated=false </t>
  </si>
  <si>
    <t xml:space="preserve">„Complete tracheal rupture after a failed suicide attempt”; The Annals of Thoracic Surgery; Volume 77, Issue 4, Pages 1422–1423; DOI: 10.1016/S0003-4975(03)01273-6; Elsevier; April 2004. </t>
  </si>
  <si>
    <t xml:space="preserve">Salim, A., Martin, M., Sangthong, B., Brown, C., Rhee, P., &amp; Demetriades, D.; „Near-hanging injuries: a 10-year experience.”; Injury, 37(5), 435-439; DOI: 10.1016/j.injury.2005.12.013; may 2006. </t>
  </si>
  <si>
    <t xml:space="preserve">http://www.sciencedirect.com/science/article/pii/S0020138305004948 </t>
  </si>
  <si>
    <t>Choi, J. W., Koo, B. S., Rha, K. S., &amp; Yoon, Y. H.; „Complete laryngotracheal separation following attempted hanging.”; Clinical and experimental otorhinolaryngology, 2012 sept. 5(3), 177-180; Korean Society of Otorhinolaryngology-Head and Neck Surgery.; sept. 2012.</t>
  </si>
  <si>
    <t>http://synapse.koreamed.org/DOIx.php?id=10.3342/ceo.2012.5.3.177</t>
  </si>
  <si>
    <t xml:space="preserve">Belyamani, L., Zidouh, S., Azendour, H., Elhassouni, A., Kamili, N. D., &amp; Kabiri, H.; „La strangulation: une cause inhabituelle de rupture trachéale complète.”; Revue de Pneumologie clinique, 64(3), 143-144. (2008). </t>
  </si>
  <si>
    <t>http://scholar.google.ro/scholar?cites=3017635623254419356&amp;as_sdt=2005&amp;sciodt=0,5&amp;hl=ro</t>
  </si>
  <si>
    <t xml:space="preserve">F. Battefort  V. Bounes  C.-H. Houze-Cerfon  C. Girardi  J.-L. Ducassé; „Rupture trachéale par pendaison : gestion préhospitalière des voies aériennes”; Annales francaises d'anesthesie et de reanimation; ISSN 07507658; vol. 29; issue 5; pp. 402-403; Elsevier Science; 2010. </t>
  </si>
  <si>
    <t>http://yadda.icm.edu.pl/yadda/element/bwmeta1.element.elsevier-6325d47d-58c0-35de-824c-09f4660c5522</t>
  </si>
  <si>
    <t xml:space="preserve">Seims, A. D., Shellenberger, T. D., Parrish, G. A., &amp; Lube, M. W.; „Cervical tracheal transection after scarf entanglement in a go-kart engine.”; The Journal of emergency medicine, 45(1), pp. e13-e16; DOI:10.1016/j.jemermed.2012.11.072; Published: Elsevier Inc.; March 07, 2013. </t>
  </si>
  <si>
    <t>http://www.sciencedirect.com/science/article/pii/S0736467912015995</t>
  </si>
  <si>
    <t xml:space="preserve">Raghupathi, A. R. (2011). MD (Forensic Medicine) (Doctoral dissertation, RAJIV GANDHI UNIVERSITY OF HEALTH SCIENCES). </t>
  </si>
  <si>
    <t>http://14.139.159.4:8080/jspui/handle/123456789/7971</t>
  </si>
  <si>
    <t xml:space="preserve">„Preoperative predictive factors for mortality in acute type A aortic dissection: an institutional report on 217 consecutives cases.” - Interactive cardiovascular and thoracic surgery, 6(1), 43-46. </t>
  </si>
  <si>
    <t>http://ves.sagepub.com/content/48/3/239</t>
  </si>
  <si>
    <t>http://www.ajconline.org/article/S0002-9149(13)02268-6/abstract</t>
  </si>
  <si>
    <t>Tomonori Matsuyama, Hiroshi Iranami, Keisuke Fujii, Mariko Inoue, Reiko Nakagawa, Kohei Kawashima; „Risk factors for postoperative mortality and morbidities in emergency surgeries”; Journal of Anesthesia; December 2013, Volume 27, Issue 6, pp 838-843;</t>
  </si>
  <si>
    <t>http://link.springer.com/article/10.1007%2Fs00540-013-1639-z#</t>
  </si>
  <si>
    <t xml:space="preserve">Paul S. Pagel, Jasmeet Sidhu, Emily Gerstman; „Massive Pulmonary Thromboembolism Complicating Acute Type-A Aortic Dissection or Another Explanation for Right Ventricular Dilatation?”; Journal of Cardiothoracic and Vascular Anesthesia - December 2013 (Vol. 27, Issue 6, Pages 1432-1434, DOI: 10.1053/j.jvca.2012.12.016); </t>
  </si>
  <si>
    <t>http://www.jcvaonline.com/article/S1053-0770(12)00649-0/abstract</t>
  </si>
  <si>
    <t xml:space="preserve">Pagni, S., Ganzel, B. L., Trivedi, J. R., Singh, R., Mascio, C. E., Austin, E. H., Slaughter, M. S. and Williams, M. L.; „Early and Midterm Outcomes Following Surgery for Acute Type A Aortic Dissection.”; Journal of Cardiac Surgery, 28: 543–549. doi: 10.1111/jocs.12170; aug 2013. </t>
  </si>
  <si>
    <t>http://onlinelibrary.wiley.com/doi/10.1111/jocs.12170/abstract</t>
  </si>
  <si>
    <t xml:space="preserve">Ahmet Kilic, Richard Tang, Bryan A. Whitson, John H. Sirak,Chittoor B. Sai-Sudhakar, Juan Crestanello, and Robert S.D. Higgins; ”Outcomes in the current surgical era following operative repair of acute Type A aortic dissection in the elderly: a single-institutional experience”; Interact CardioVasc Thorac Surg (2013) 17 (1): 104-109 first published online April 5, 2013; doi:10.1093/icvts/ivt155; </t>
  </si>
  <si>
    <t>http://icvts.oxfordjournals.org/content/17/1/104.abstract</t>
  </si>
  <si>
    <t xml:space="preserve">Baguet, J.-P., Chavanon, O., Sessa, C., Barone-Rochette, G., Mallion, J.-M.; „European Society of Hypertension scientific newsletter: hypertension and aortic diseases”; Journal of Hypertension - Volume 30 - Issue 2 - p 440–443; doi: 10.1097/HJH.0b013e32834f867a; February 2012. </t>
  </si>
  <si>
    <t xml:space="preserve">http://journals.lww.com/jhypertension/Abstract/2012/02000/European_Society_of_Hypertension_scientific.34.aspx </t>
  </si>
  <si>
    <t>Fausto Biancari, Francesco Vasques, Vincenzo Benenati, and Tatu Juvonen; „Contemporary results after surgical repair of type A aortic dissection in patients aged 80 years and older: a systematic review and meta-analysis”; Eur J Cardiothorac Surg (2011) 40 (5): 1058-1063 doi:10.1016/j.ejcts.2011.03.044;</t>
  </si>
  <si>
    <t xml:space="preserve">http://ejcts.oxfordjournals.org/content/40/5/1058.abstract </t>
  </si>
  <si>
    <t xml:space="preserve">Yanagawa Youichi, Sakamoto Toshihisa; „Characteristics of patients that experience cardiopulmonary arrest following aortic dissection and aneurysm”; J Emerg Trauma Shock | Volume:  6 | Issue Number:  3 | Page: 159-163; DOI: 10.4103/0974-2700.115320; PMID: 23960370;  iul 2013. </t>
  </si>
  <si>
    <t>http://www.onlinejets.org/article.asp?issn=0974-2700;year=2013;volume=6;issue=3;spage=159;epage=163;aulast=Yanagawa;aid=JEmergTraumaShock_2013_6_3_159_115320#abstract</t>
  </si>
  <si>
    <t>E. Vautrin, F. Thony, O. Chavanon, I. Hannachi, G. Barone-Rochette, H. Pierre, J.-P. Baguet; „Dissection aortique étendue aux artères rénales : intérêt de la volumétrie rénale après angioplastie”;Annales de Cardiologie et d'Angéiologie, Volume 61, Issue 3, Pages 203-208; Elsevier Inc.; 2013.</t>
  </si>
  <si>
    <t>http://linkinghub.elsevier.com/retrieve/pii/S0003392812000510</t>
  </si>
  <si>
    <t xml:space="preserve">Keiko, TerasumiIsoda, Susumu et al.; „A successful treatment of cardiac tamponade due to an aortic dissection using open-chest massage”; The American Journal of Emergency Medicine , Volume 30 , Issue 4 , 634.e1 - 634.e2; may 2012. </t>
  </si>
  <si>
    <t>http://www.ajemjournal.com/article/S0735-6757(11)00059-3/abstract</t>
  </si>
  <si>
    <t xml:space="preserve">http://journals.lww.com/jhypertension/pages/articleviewer.aspx?year=2012&amp;issue=02000&amp;article=00034&amp;type=abstract </t>
  </si>
  <si>
    <t xml:space="preserve">Amor Bouferrouk, Soraya Boutamine, Rachid Merghit, Aziz Trichine; „Rôle de l’échocardiographie transthoracique dans le diagnostic de la dissection aiguë aortique type A de Stanford”; Volume 24, numéro 5, pp. 251-6, DOI: 10.1684/stv.2012.0694; JOHN LIBBEY EUROTEXT, Mai 2012. </t>
  </si>
  <si>
    <t>http://www.jle.com/fr/revues/stv/e-docs/role_de_lechocardiographie_transthoracique_dans_le_diagnostic_de_la_dissection_aigue_aortique_type_a_de_stanford_293736/article.phtml?tab=supp</t>
  </si>
  <si>
    <t>Hung, Ming-Jui; „Acute Standford Type A Aortic Dissection Diagnosed by Transthoracic Echocardiography”; Journal of Medical Ultrasound , Volume 19 , Issue 3 , 95 – 98. Sept 2011.</t>
  </si>
  <si>
    <t>http://www.jmu-online.com/article/S0929-6441(11)00060-9/references</t>
  </si>
  <si>
    <t xml:space="preserve">Fausto Biancari, Francesco Vasques, Vincenzo Benenati, and Tatu Juvonen; „Contemporary results after surgical repair of type A aortic dissection in patients aged 80 years and older: a systematic review and meta-analysis”; Eur J Cardiothorac Surg (2011) 40 (5): 1058-1063 doi:10.1016/j.ejcts.2011.03.044; </t>
  </si>
  <si>
    <t>http://ejcts.oxfordjournals.org/content/40/5/1058</t>
  </si>
  <si>
    <t xml:space="preserve">C. Ye, G. Chang, S. Li, Z. Hu, C. Yao, W. Chen, X. Li, S. Wang; „Endovascular Stent-graft Treatment for Stanford Type A Aortic Dissection”; European Journal of Vascular &amp; Endovascular Surgery; Vol. 42, Issue 6, Pages 787-794, DOI:10.1016/j.ejvs.2011.08.015 - December 2011; </t>
  </si>
  <si>
    <t>http://www.ejves.com/article/S1078-5884(11)00535-1/abstract</t>
  </si>
  <si>
    <t>Robert S. Bonser, MD⁎, †, ‡, , , Aaron M. Ranasinghe, MD⁎, †, Mahmoud Loubani, MD‡, §, Jonathan D. Evans, BMedSci†, Nassir M.A. Thalji, MB ChB†, Jean E. Bachet, MD∥, Thierry P. Carrel, MD†, Martin Czerny, MD‡, ¶, Roberto Di Bartolomeo, MD‡, #, Martin Grabenwöger, MD‡, ⁎⁎, Lars Lonn, MD, PhD††, Carlos A. Mestres, MD, PhD‡, ‡‡, Marc A.A.M. Schepens, MD‡, §§, Ernst Weigang, MD, PhD‡,”Evidence, Lack of Evidence, Controversy, and Debate in the Provision and Performance of the Surgery of Acute Type A Aortic Dissection”; Journal of the American College of Cardiology; Volume 58, Issue 24, Pages 2455–2474; Elsevier Inc. 6 December 2011.</t>
  </si>
  <si>
    <t>http://www.sciencedirect.com/science/article/pii/S0735109711033298</t>
  </si>
  <si>
    <t>„One-Year Outcomes Following Repair of Thoracoabdominal Aneurysms With the Multilayer Flow Modulator: Report From the STRATO Trial.”; Journal of Endovascular Therapy: February 2014, Vol. 21, No. 1, pp. 85-95. doi: http://dx.doi.org/10.1583/13-4553R.1;</t>
  </si>
  <si>
    <t>Emanuele Ferrero (2014) Commentary: Endovascular Treatment of Persistent Sciatic Artery Aneurysm With the Multilayer Stent: Is It a Miraculous Solution for All Complex Conditions?. Journal of Endovascular Therapy: Vol. 21, No. 3, pp. 414-416; doi: http://dx.doi.org/10.1583/13-4568C.1; June 2014.</t>
  </si>
  <si>
    <t>http://www.jevt.org/doi/abs/10.1583/13-4568C.1</t>
  </si>
  <si>
    <t>Sherif Sultan,Niamh Hynes, Mohamed Sultan, and on behalf of the MFM Collaborators (2014) When Not to Implant the Multilayer Flow Modulator: Lessons Learned From Application Outside the Indications for Use in Patients With Thoracoabdominal Pathologies. Journal of Endovascular Therapy, Vol. 21, No. 1, pp. 96-112; doi: http://dx.doi.org/10.1583/13-4514MR.1; February 2014;</t>
  </si>
  <si>
    <t>http://www.jevt.org/doi/abs/10.1583/13-4514MR.1</t>
  </si>
  <si>
    <t xml:space="preserve">Valerio S. Tolva, Renato Casana, and George A. Antoniou (2014) Commentary: Multilayer Stent for the Treatment of Complex Aortic Pathologies: A Long or Short Road Ahead?. Journal of Endovascular Therapy, Vol. 21, No. 1, pp. 113-116; doi: http://dx.doi.org/10.1583/13-4514C.1; February 2014. </t>
  </si>
  <si>
    <t>http://www.jevt.org/doi/abs/10.1583/13-4514C.1</t>
  </si>
  <si>
    <t>„Recurrent sternal infection following treatment with negative pressure wound therapy and titanium transverse plate fixation.”;  European Journal of Cardio-Thoracic Surgery, 37(4), 888-892.</t>
  </si>
  <si>
    <t>Rocco, Gaetano et al.; „Postoperative Local Morbidity and the Use of Vacuum-Assisted Closure After Complex Chest Wall Reconstructions With New and Conventional Materials”; The Annals of Thoracic Surgery , Volume 98 , Issue 1 , pp. 291 – 296; iul 2014;</t>
  </si>
  <si>
    <t>http://www.annalsthoracicsurgery.org/article/S0003-4975(14)00785-1/abstract</t>
  </si>
  <si>
    <t>http://ejcts.oxfordjournals.org/content/44/5/866</t>
  </si>
  <si>
    <t xml:space="preserve">Šimek, M., Molitor, M., Kaláb, M., Tobbia, P., &amp; Lonský, V.; „Current Challenges in the Treatment of Deep Sternal Wound Infection Following Cardiac Surgery”; cap. 27; Artery Bypass; pp 493 – 535; Šimek et al.; licensee InTech. T. (2013). </t>
  </si>
  <si>
    <t>http://cdn.intechopen.com/pdfs/43520/InTech-Current_challenges_in_the_treatment_of_deep_sternal_wound_infection_following_cardiac_surgery.pdf</t>
  </si>
  <si>
    <t xml:space="preserve">Jean-Philippe Berthet, Jean-Marie Wihlm, Ludovic Canaud, Frédérique Joyeux, Catalin Cosma, Keira Hireche, Pierre Alric, and Charles-Henri Marty-Ané; „The combination of polytetrafluoroethylene mesh and titanium rib implants: an innovative process for reconstructing large full thickness chest wall defects”; Eur J Cardiothorac Surg 42 (3): 444-453, doi:10.1093/ejcts/ezs028; March 2012. </t>
  </si>
  <si>
    <t>http://ejcts.oxfordjournals.org/content/42/3/444</t>
  </si>
  <si>
    <t>MACHIN RODRIGUEZ, Jorge Carlos; CASTILLO MARTINEZ, José Manuel  y  TORRALBAS REVERON, Fredy Eladio. „Algoritmo terapéutico de la mediastinitis aguda en la cirugía cardiovascular.” MEDISAN  , vol.16, n.4 [citado  2014-07-29], pp. 633-637 . ISSN 1029-3019;  Ian.2012.</t>
  </si>
  <si>
    <t>http://scielo.sld.cu/scielo.php?pid=S1029-30192012000400018&amp;script=sci_arttext</t>
  </si>
  <si>
    <t>http://www.cardiothoracicsurgery.org/content/6/1/121</t>
  </si>
  <si>
    <t>Jacobs, Jordan V. et al.; „Hardware Preservation After Sternal Wound Infection in a Lung Transplant Recipient”; The Annals of Thoracic Surgery, DOI: http://dx.doi.org/10.1016/j.athoracsur.2011.01.034 , Volume 92 , Issue 2 , pp. 718 – 720; Elsevier Inc.;ian 2011.</t>
  </si>
  <si>
    <t>http://www.annalsthoracicsurgery.org/article/S0003-4975(11)00202-5/abstract</t>
  </si>
  <si>
    <t>Richard Baillot, Éric Dumont and Pierre Voisine; „Sternal reentry in a patient with previous deep sternal wound infection managed with horizontal titanium plate fixation”; Journal of Cardiothoracic Surgery, doi:10.1186/1749-8090-5-56; Baillot et al; licensee BioMed Central Ltd.; july 2010.</t>
  </si>
  <si>
    <t>http://www.cardiothoracicsurgery.org/content/5/1/56</t>
  </si>
  <si>
    <t>Vladimir Velebit; „Deep sternal wound infection — still a challenge”; Eur J Cardiothorac Surg (2010) 37 (4): 749 doi:10.1016/j.ejcts.2009.10.012; 2010.</t>
  </si>
  <si>
    <t>http://ejcts.oxfordjournals.org/content/37/4/749</t>
  </si>
  <si>
    <t xml:space="preserve">„Tracheoinnominate artery fistula: combined endovascular and surgical management by emergency stent-graft placement followed by cryopreserved arterial allograft repair.” Annals of vascular surgery, 20(6), 731-735. </t>
  </si>
  <si>
    <t>Lylia Touat, Clément Fournier, Philippe Ramon, Julia Salleron, Alain Durocher, Saad Nseir; „Intubation-related tracheal ischemic lesions: incidence, risk factors, and outcome”; Intensive Care Medicine, Volume 39, Issue 4, pp 575-582; DOI 10.1007/s00134-012-2750-6; Print ISSN 0342-4642; Springer-Verlag; April 2013.</t>
  </si>
  <si>
    <t>http://link.springer.com/article/10.1007/s00134-012-2750-6#</t>
  </si>
  <si>
    <t>Shepard PM, Phillips JM, Tefera G, Hartig GK; Southwestern Ear Nose &amp; Throat Associates; „Tracheoinnominate fistula: successful management with endovascular stenting.”; Ear, Nose, &amp; Throat Journal [2011, 90(7):310-312]; PubMed PMID: 21792799.</t>
  </si>
  <si>
    <t>http://europepmc.org/abstract/MED/21792799</t>
  </si>
  <si>
    <t xml:space="preserve">Augustin Pirvu , Claude Bouchet, Federico Manuel Garibotti, Serge Haupert, Carmine Sessa; „Mycotic Aneurysm of the Internal Carotid Artery”; Annals of Vascular Surgery; Volume 27, Issue 6, Pages 826–830; DOI: 10.1016/j.avsg.2012.10.025; Elsevier Inc.; August 2013. </t>
  </si>
  <si>
    <t>http://www.sciencedirect.com/science/article/pii/S0890509613002033</t>
  </si>
  <si>
    <t>Emmanuelle Jaillette, Ignacio Martin-Loeches, Antonio Artigas2 and Saad Nseir; „Optimal care and design of the tracheal cuff in the critically ill patient”; Annals of Intensive Care; Jaillette et al.;27.02.2014.</t>
  </si>
  <si>
    <t>http://www.biomedcentral.com/content/pdf/2110-5820-4-7.pdf</t>
  </si>
  <si>
    <t xml:space="preserve">Noaman Vaidya, Daniel Strauchler and Mark Guelfguat; „Computed tomography angiography diagnosis of tracheo-innominate fistula: a case report and review of literature”; Quant Imaging Med Surg.; 3(2): 121–125; doi:  10.3978/j.issn.2223-4292.2013.03.04; AME Publishing Company; Apr 2013. </t>
  </si>
  <si>
    <t>http://www.ncbi.nlm.nih.gov/pmc/articles/PMC3636479/</t>
  </si>
  <si>
    <t>Douglas A. Troutman, Matthew J. Dougherty, , Adam I. Spivack, Keith D. Calligaro; „Stent Graft Placement for a Tracheoinnominate Artery Fistula”; Annals of Vascular Surgery; Volume 28, Issue 4, Pages 1037.e21–1037.e24; Elsevier B.V., May 2014.</t>
  </si>
  <si>
    <t>http://www.sciencedirect.com/science/article/pii/S0890509613006523</t>
  </si>
  <si>
    <t>Motoki Nakai; Hirotatsu Sato; Morio Sato; Akira Ikoma; Hiroki Sanda; Kohei Nakata; Hiroki Minamiguchi; Nobuyuki Kawai; Tetsuo Sonomura; Yoshiharu Nishimura; Yoshitaka Okamura; „Tracheo-innominate artery fistula successfully treated by endovascular stent-graft repair”; Japanese Journal of Radiology ; Volume 31, Issue 1 , pp 65-70; DOI 10.1007/s11604-012-0143-y; Print ISSN 1867-1071; Publisher: Springer Japan; Cover Date: 2013-01-01.</t>
  </si>
  <si>
    <t>http://link.springer.com/article/10.1007/s11604-012-0143-y#</t>
  </si>
  <si>
    <t xml:space="preserve">Y. Baba, S. Hayashi, H. Yamamoto, Y. Imoto and M. Nakajo, "Endovascular Treatment of Brachiocephalic and Subclavian Arterial Disease," Open Journal of Radiology, Vol. 3 No. 1, pp. 7-11. doi:10.4236/ojrad.2013.31002; march2013 </t>
  </si>
  <si>
    <t xml:space="preserve">http://www.scirp.org/journal/PaperInformation.aspx?paperID=28639#.U9ikHfl_uoM </t>
  </si>
  <si>
    <t>„Giant aneurysm of the proximal segment of the left anterior descending artery in a patient with Behçet's disease–a combined approach.”;  Canadian Journal of Cardiology, 24(10), S73-S74.</t>
  </si>
  <si>
    <t>M. B. Owlia and G. Mehrpoor, “Behcet's Disease: New Concepts in Cardiovascular Involvements and Future Direction for Treatment,” ISRN Pharmacology, vol. 2012, Article ID 760484, 13 pages, 2012. doi:10.5402/2012/760484;</t>
  </si>
  <si>
    <t>http://www.hindawi.com/journals/isrn.pharmacology/2012/760484/cta/</t>
  </si>
  <si>
    <t>Greenhouse, D. G., Hackett, K., Kahn, P., Balsam, L. B. and Galloway, A. C. (2011), Giant Coronary Artery Aneurysm in a Patient with Behçet's Disease. Journal of Cardiac Surgery, 26: 268–270. doi: 10.1111/j.1540-8191.2011.01223.x;</t>
  </si>
  <si>
    <t>http://onlinelibrary.wiley.com/doi/10.1111/j.1540-8191.2011.01223.x/abstract?deniedAccessCustomisedMessage=&amp;userIsAuthenticated=false</t>
  </si>
  <si>
    <t>Sharma, V., George, A., Oechslin, E., Slinger, P. and Meineri, M. (2012), Left Anterior Descending Coronary Artery Pseudoaneurysm Compressing the Main Pulmonary Artery in a Patient with Behçet's Disease. Echocardiography, 29: E91–E93. doi: 10.1111/j.1540-8175.2011.01611.x</t>
  </si>
  <si>
    <t>http://onlinelibrary.wiley.com/doi/10.1111/j.1540-8175.2011.01611.x/abstract?deniedAccessCustomisedMessage=&amp;userIsAuthenticated=false</t>
  </si>
  <si>
    <t>S.-M. Yuan; „Kardiale und Vaskuläre Komplikationen bei M. Behçet: eine Literaturübersicht”; Akt Rheumatol; 38(05); pp. 309-320; DOI: 10.1055/s-0033-1357186; Georg Thieme Verlag KG Stuttgart · New York; Oct. 2013.</t>
  </si>
  <si>
    <t xml:space="preserve">https://www.thieme-connect.com/products/ejournals/abstract/10.1055/s-0033-1357186 </t>
  </si>
  <si>
    <t>Emire Seyahi, İzzet Fresko, Hasan Yazıcı; „Endothelial Dysfunction and Atherosclerosis in Behçet’s Syndrome”; Behçet’s Syndrome; pp 135-148,  DOI 10.1007/978-1-4419-5641-5_8; Print ISBN 978-1-4419-5640-8; Online ISBN 978-1-4419-5641-5; Publisher Springer New York; 2010.</t>
  </si>
  <si>
    <t>http://link.springer.com/chapter/10.1007/978-1-4419-5641-5_8#</t>
  </si>
  <si>
    <t>DISSERTATION: Konoraraneurysmata - Überblick über die aktuelle Literatur sowie Vorstellung von eigenen Fällen aus dem Patientenkollektiv  des Deutschen Herzzentrums Berlin zur Erlangung des akademischen Grades”; Doctor medicinae (Dr. med.) vorgelegt der Medizinischen Fakultät Charité – Universitätsmedizin Berlin von Ulrich Möhler aus Lohr am Main; sept. 2009.</t>
  </si>
  <si>
    <t>http://www.diss.fu-berlin.de/diss/servlets/MCRFileNodeServlet/FUDISS_derivate_000000007600/Microsoft_Word_-_01_koronaraneurysmata.pdf?hosts=</t>
  </si>
  <si>
    <t>„I shouldn't be alive: bone marrow biopsy.” European Journal of Cardio-Thoracic Surgery, 43(3), 653-653.</t>
  </si>
  <si>
    <t>Santavy, P., Troubil, M., &amp; Lonsky, V.; „Pericardial tamponade: a rare complication of sternal bone marrow biopsy.”; Hematology reports, 5(3). Sept 2013;</t>
  </si>
  <si>
    <t>http://www.ncbi.nlm.nih.gov/pmc/articles/PMC3805164/</t>
  </si>
  <si>
    <t>Costache, V., Chavanon, O., Thony, F., &amp; Blin, D.</t>
  </si>
  <si>
    <t xml:space="preserve">Aortic arch embolization of an Amplatzer® occluder after an atrial septal defect closure: hybrid operative approach without circulatory arrest. European journal of cardio-thoracic surgery, 28(2), 340-342. </t>
  </si>
  <si>
    <t xml:space="preserve">Yasuko Tomizawa „Atrial septum defect closure device in a beating heart, from the perspective of a researcher in artificial organs;”; Journal of Artificial Organs, Volume 15, Issue 4, pp 311-324, DOI 10.1007/s10047-012-0651-7, Print ISSN 1434-7229, Publisher: Springer Japan; December 2012. </t>
  </si>
  <si>
    <t>http://link.springer.com/article/10.1007/s10047-012-0651-7</t>
  </si>
  <si>
    <t>CARLOS VAQUERO; cap. PROCEDIMIENTOS ENDOVASCULARES; „Oclusión terapéutica vascular”;, pp 117 – 120; Guidant; VALLADOLID 2006.</t>
  </si>
  <si>
    <t>http://carlosvaqueropuerta.com/pdf/ProcedimientosEndovasculares.pdf#page=118</t>
  </si>
  <si>
    <t>http://synapse.koreamed.org/DOIx.php?id=10.3904/kjim.2012.27.1.20&amp;vmode=PUBREADER</t>
  </si>
  <si>
    <t>J Choi, JY Jung, HI Kim, Y Won, JJ Kim - Age (years) - naun.org  Biomechanical analysis of the custom made insoles on gait of pes cavus patients</t>
  </si>
  <si>
    <t>http://scholar.google.ro/scholar?cites=12880525352446528210&amp;as_sdt=2005&amp;sciodt=0,5&amp;hl=ro</t>
  </si>
  <si>
    <t>OLEKSIK,V., PASCU, A.,DEAC, C., FLEACA, R., ROMAN, R.</t>
  </si>
  <si>
    <t>Numerical Simulation of the Incremental Forming Process for Knee Implants, Proc. COMPLAS X, X International Conference on Computational Plasticity, Fundamental and Applications, eds. E. Oriate and D.R.J. Owen, Barcelona, (2009)</t>
  </si>
  <si>
    <t>CHERA, I., BOLOGA, O., RACZ, G., BREAZ, R. Robot-Forming - An Incremental Forming Process Using an Industrial Robot by Means of DELMIA Software Package. Applied Mechanics and Materials (Volume 371), doi: 10.4028/www.scientific.net/AMM.371.416, p. 416-420</t>
  </si>
  <si>
    <t>http://scholar.google.ro/scholar?cites=3470766890667764141&amp;as_sdt=2005&amp;sciodt=0,5&amp;hl=ro</t>
  </si>
  <si>
    <t>Victor S. Costache, Olivier Chavanon, Hélène Bouvaist and Dominique Blin</t>
  </si>
  <si>
    <t xml:space="preserve">Victor S. Costache, Sylvie Lantuejoul, Serban Stoica, Arnaud Fluttaz, Rachid Hacini, Pierre-Yves Brichon; </t>
  </si>
  <si>
    <t xml:space="preserve">Victor S Costache, MD, Claire Renaud, MD, Laurent Brouchet, MD, Tudor Tomab, François Le Balle, MD, Jean Berjaud, MD, Marcel Dahan, MD, PhD; </t>
  </si>
  <si>
    <t xml:space="preserve">Chavanon, O., Costache, V., Bach, V., Kétata, A., Durand, M., Hacini, R., &amp; Blin, D. </t>
  </si>
  <si>
    <t xml:space="preserve">Naoyuki Kimura, Tetsu Ohnuma, Satoshi Itoh, Yusuke Sasabuchi, Kayo Asaka, Junji Shiotsuka, Koichi Adachi, Koich Yuri, Harunobu Matsumoto, Atsushi Yamaguchi, Masamitsu Sanui, Hideo Adachi ; „Utility of the Penn Classification in Predicting Outcomes of Surgery for Acute Type A Aortic Dissection”; American Journal of Cardiology - 15 February 2014 (Vol. 113, Issue 4, Pages 724-730, DOI: 10.1016/j.amjcard.2013.11.017); </t>
  </si>
  <si>
    <t>Claude D. Vaislic, Jean Noël Fabiani, Sidney Chocron, Jacques Robin, Victor S. Costache, Jean-Pierre Villemot, Jean Marc Alsac, Pascal N. Leprince, Thierry Unterseeh, Eric Portocarrero, Yves Glock, Hervé Rousseau, and on behalf of the STRATO Investigators Group</t>
  </si>
  <si>
    <t xml:space="preserve">Gaudreau, G., Costache, V., Houde, C., Cloutier, D., Montalin, L., Voisine, P., &amp; Baillot, R. </t>
  </si>
  <si>
    <t>Jan J van Wingerden1, Patrique Segers and Lilian Jekel; „Major bleeding during negative pressure wound/V.A.C.® - therapy for postsurgical deep sternal wound infection - a critical appraisal”; Journal of Cardiothoracic Surgery, doi:10.1186/1749-8090-6-121, van Wingerden et al; licensee BioMed Central Ltd., sept. 2011.</t>
  </si>
  <si>
    <t>Sessa, C., Costache, V., Porcu, P., Thony, F., Blin, D., Brichon, P. Y., &amp; Luc Magne, J.</t>
  </si>
  <si>
    <t xml:space="preserve">Porcu, P., Chavanon, O., Bertrand, B., Costache, V., Carley, H., Bach, V., &amp; Blin, D. </t>
  </si>
  <si>
    <t>Chavanis, N., Frieh, J. P., Bougon, D., &amp; Costache, V. S.</t>
  </si>
  <si>
    <t>Eun Kwang Choi and Glen A. Lehman; ” Update on Endoscopic Management of Main Pancreatic Duct Stones in Chronic Calcific Pancreatitis”; Korean J Intern Med.; 27(1); pp. 20-29. English.; The Korean Association of Internal Medicine ; 2012 Mar.</t>
  </si>
  <si>
    <r>
      <t>„Early Amplatzer occluder closure of a postinfarct ventricular septal defect as a bridge to surgical procedure”</t>
    </r>
    <r>
      <rPr>
        <sz val="11"/>
        <rFont val="Arial"/>
        <family val="2"/>
      </rPr>
      <t xml:space="preserve">; - - Oxford JournalsMedicine &amp; Health Interactive CardioVasc Thoracic Surgery Volume 6, Issue 4; Pp. 503-504; 20.03.2007. </t>
    </r>
  </si>
  <si>
    <r>
      <t>Simona Valeria Toma, Ioana Veronica Alexa, Daniela Ancuța Șarpe, "Identifying the Risk in Higher Education Institutions", Procedia Economics and Finance, Volume 15, 2014, pp. 342-349, Elsevier, doi; 10.1016/S2212-567(14)00520-6</t>
    </r>
    <r>
      <rPr>
        <vertAlign val="superscript"/>
        <sz val="11"/>
        <rFont val="Arial"/>
        <family val="2"/>
      </rPr>
      <t xml:space="preserve"> </t>
    </r>
  </si>
  <si>
    <r>
      <t>Nandram, S. S., Orhei, L., &amp; Born, M. P. (2014). Enterprising behaviour in an integrating competence framework. </t>
    </r>
    <r>
      <rPr>
        <i/>
        <sz val="11"/>
        <rFont val="Arial"/>
        <family val="2"/>
      </rPr>
      <t>International Journal of Business and Globalisation</t>
    </r>
    <r>
      <rPr>
        <sz val="11"/>
        <rFont val="Arial"/>
        <family val="2"/>
      </rPr>
      <t>, </t>
    </r>
    <r>
      <rPr>
        <i/>
        <sz val="11"/>
        <rFont val="Arial"/>
        <family val="2"/>
      </rPr>
      <t>13</t>
    </r>
    <r>
      <rPr>
        <sz val="11"/>
        <rFont val="Arial"/>
        <family val="2"/>
      </rPr>
      <t>(4), 502-518. ISSN: 1753-3627 (Print)
1753-3635 (Online)</t>
    </r>
  </si>
  <si>
    <r>
      <t>Filippim, E. S., &amp; de Lima, A. A. (2014). Conhecimento tácito em organizações: Estudo de caso no setor metalúrgico. </t>
    </r>
    <r>
      <rPr>
        <i/>
        <sz val="11"/>
        <rFont val="Arial"/>
        <family val="2"/>
      </rPr>
      <t>Perspectivas em Gestão &amp; Conhecimento</t>
    </r>
    <r>
      <rPr>
        <sz val="11"/>
        <rFont val="Arial"/>
        <family val="2"/>
      </rPr>
      <t>, </t>
    </r>
    <r>
      <rPr>
        <i/>
        <sz val="11"/>
        <rFont val="Arial"/>
        <family val="2"/>
      </rPr>
      <t>4</t>
    </r>
    <r>
      <rPr>
        <sz val="11"/>
        <rFont val="Arial"/>
        <family val="2"/>
      </rPr>
      <t>(1), 80-97. ISSN: 2236-417X (formato eletrônico).</t>
    </r>
  </si>
  <si>
    <r>
      <t>(2010). Globalization and the dynamics of competitiveness–a multilevel bibliographical study. </t>
    </r>
    <r>
      <rPr>
        <i/>
        <sz val="11"/>
        <rFont val="Arial"/>
        <family val="2"/>
      </rPr>
      <t>Studies in Business and Economics</t>
    </r>
    <r>
      <rPr>
        <sz val="11"/>
        <rFont val="Arial"/>
        <family val="2"/>
      </rPr>
      <t>, </t>
    </r>
    <r>
      <rPr>
        <i/>
        <sz val="11"/>
        <rFont val="Arial"/>
        <family val="2"/>
      </rPr>
      <t>5</t>
    </r>
    <r>
      <rPr>
        <sz val="11"/>
        <rFont val="Arial"/>
        <family val="2"/>
      </rPr>
      <t>(1), 126-138.</t>
    </r>
  </si>
  <si>
    <r>
      <t>Yeravdekar, V. R., &amp; Tiwari, G. (2014). Internationalization of Higher Education and its Impact on Enhancing Corporate Competitiveness and Comparative Skill Formation. </t>
    </r>
    <r>
      <rPr>
        <i/>
        <sz val="11"/>
        <rFont val="Arial"/>
        <family val="2"/>
      </rPr>
      <t>Procedia-Social and Behavioral Sciences</t>
    </r>
    <r>
      <rPr>
        <sz val="11"/>
        <rFont val="Arial"/>
        <family val="2"/>
      </rPr>
      <t>, </t>
    </r>
    <r>
      <rPr>
        <i/>
        <sz val="11"/>
        <rFont val="Arial"/>
        <family val="2"/>
      </rPr>
      <t>157</t>
    </r>
    <r>
      <rPr>
        <sz val="11"/>
        <rFont val="Arial"/>
        <family val="2"/>
      </rPr>
      <t>, 203-209. ISSN: 1877-0428</t>
    </r>
  </si>
  <si>
    <r>
      <t xml:space="preserve"> (2010). Changing the patterns of the global economy–The emergence and evolution of the Bric Countries. </t>
    </r>
    <r>
      <rPr>
        <i/>
        <sz val="11"/>
        <rFont val="Arial"/>
        <family val="2"/>
      </rPr>
      <t>Studies in Business and Economics</t>
    </r>
    <r>
      <rPr>
        <sz val="11"/>
        <rFont val="Arial"/>
        <family val="2"/>
      </rPr>
      <t>, </t>
    </r>
    <r>
      <rPr>
        <i/>
        <sz val="11"/>
        <rFont val="Arial"/>
        <family val="2"/>
      </rPr>
      <t>5</t>
    </r>
    <r>
      <rPr>
        <sz val="11"/>
        <rFont val="Arial"/>
        <family val="2"/>
      </rPr>
      <t>(2), 100-110.</t>
    </r>
  </si>
  <si>
    <r>
      <t>Huggins, R., Izushi, H., Prokop, D., &amp; Thompson, P. (2014). </t>
    </r>
    <r>
      <rPr>
        <i/>
        <sz val="11"/>
        <rFont val="Arial"/>
        <family val="2"/>
      </rPr>
      <t>The Global Competitiveness of Regions</t>
    </r>
    <r>
      <rPr>
        <sz val="11"/>
        <rFont val="Arial"/>
        <family val="2"/>
      </rPr>
      <t>. Routledge.</t>
    </r>
  </si>
  <si>
    <r>
      <t>Anghel, I., &amp; Man, M. (2014). THE IMPACT OF FINANCIAL COMMUNICATION ON STOCK PRICE. THE CASE OF OMV PETROM SA 2004-2013. </t>
    </r>
    <r>
      <rPr>
        <i/>
        <sz val="11"/>
        <rFont val="Arial"/>
        <family val="2"/>
      </rPr>
      <t>Annales Universitatis Apulensis-Series Oeconomica</t>
    </r>
    <r>
      <rPr>
        <sz val="11"/>
        <rFont val="Arial"/>
        <family val="2"/>
      </rPr>
      <t>, </t>
    </r>
    <r>
      <rPr>
        <i/>
        <sz val="11"/>
        <rFont val="Arial"/>
        <family val="2"/>
      </rPr>
      <t>16</t>
    </r>
    <r>
      <rPr>
        <sz val="11"/>
        <rFont val="Arial"/>
        <family val="2"/>
      </rPr>
      <t>(2).</t>
    </r>
  </si>
  <si>
    <r>
      <t>Sur, D., Mitra, S., &amp; Maji, S. K. (2014). Disintegrating Return on Equity Using the DuPont Model: A Case Study of Tata Steel Ltd. </t>
    </r>
    <r>
      <rPr>
        <i/>
        <sz val="11"/>
        <rFont val="Arial"/>
        <family val="2"/>
      </rPr>
      <t>JOURNAL OF MANAGEMENT RESEARCH IN EMERGING ECONOMIES</t>
    </r>
    <r>
      <rPr>
        <sz val="11"/>
        <rFont val="Arial"/>
        <family val="2"/>
      </rPr>
      <t>. Vol. 2, No. 2, Issue 2, December. ISSN: 2229 – 4252</t>
    </r>
  </si>
  <si>
    <r>
      <t>Ioana, A. N. G. H. E. L., &amp; Mariana, M. A. N. (2014). Study Regarding The Impact Of The Audit Committee Characteristics On Company Performance.</t>
    </r>
    <r>
      <rPr>
        <i/>
        <sz val="11"/>
        <rFont val="Arial"/>
        <family val="2"/>
      </rPr>
      <t>Studies in Business and Economics</t>
    </r>
    <r>
      <rPr>
        <sz val="11"/>
        <rFont val="Arial"/>
        <family val="2"/>
      </rPr>
      <t>, </t>
    </r>
    <r>
      <rPr>
        <i/>
        <sz val="11"/>
        <rFont val="Arial"/>
        <family val="2"/>
      </rPr>
      <t>9</t>
    </r>
    <r>
      <rPr>
        <sz val="11"/>
        <rFont val="Arial"/>
        <family val="2"/>
      </rPr>
      <t>(2), 5-15. ISSN: 1842-4120; EISSN: 2344-5416</t>
    </r>
  </si>
  <si>
    <r>
      <t>(2011). Strategic Management between the Constraints and Incentives of Globalization–the Role and Contribution of Business Ethics and Corporate Social Responsibility. </t>
    </r>
    <r>
      <rPr>
        <i/>
        <sz val="11"/>
        <rFont val="Arial"/>
        <family val="2"/>
      </rPr>
      <t>THE ECONOMIC GEOGRAPHY OF GLOBALIZATION</t>
    </r>
    <r>
      <rPr>
        <sz val="11"/>
        <rFont val="Arial"/>
        <family val="2"/>
      </rPr>
      <t>, 21.</t>
    </r>
  </si>
  <si>
    <r>
      <t>(2012). Theories Of The Multinational Enterprises–Two Different Approaches. </t>
    </r>
    <r>
      <rPr>
        <i/>
        <sz val="11"/>
        <rFont val="Arial"/>
        <family val="2"/>
      </rPr>
      <t>Studies in Business and Economics</t>
    </r>
    <r>
      <rPr>
        <sz val="11"/>
        <rFont val="Arial"/>
        <family val="2"/>
      </rPr>
      <t>, </t>
    </r>
    <r>
      <rPr>
        <i/>
        <sz val="11"/>
        <rFont val="Arial"/>
        <family val="2"/>
      </rPr>
      <t>7</t>
    </r>
    <r>
      <rPr>
        <sz val="11"/>
        <rFont val="Arial"/>
        <family val="2"/>
      </rPr>
      <t>(1), 138-142.</t>
    </r>
  </si>
  <si>
    <r>
      <t>BARDAŞUC, L., MUNTEAN, S. N., &amp; COSMA, M. (2014). INFLUENCES OF THE TRAINING EFFECTUATED BY ROMANIAN STUDENTS ABROAD UPON THE INCREASE OF THEIR EMPLOYMENT OPPORTUNITY AND PERFORMANCE AT MULTINATIONAL ORGANIZATIONS. </t>
    </r>
    <r>
      <rPr>
        <i/>
        <sz val="11"/>
        <rFont val="Arial"/>
        <family val="2"/>
      </rPr>
      <t>Human Resources Management &amp; Ergonomics</t>
    </r>
    <r>
      <rPr>
        <sz val="11"/>
        <rFont val="Arial"/>
        <family val="2"/>
      </rPr>
      <t>, </t>
    </r>
    <r>
      <rPr>
        <i/>
        <sz val="11"/>
        <rFont val="Arial"/>
        <family val="2"/>
      </rPr>
      <t>8</t>
    </r>
    <r>
      <rPr>
        <sz val="11"/>
        <rFont val="Arial"/>
        <family val="2"/>
      </rPr>
      <t>(1). ISSN 1337-0871 ; 1338-4988</t>
    </r>
  </si>
  <si>
    <r>
      <t xml:space="preserve"> "Measuring International Competitiveness of Romania by Using Porter's Diamond and Revealed Comparative Advantage." </t>
    </r>
    <r>
      <rPr>
        <i/>
        <sz val="11"/>
        <rFont val="Arial"/>
        <family val="2"/>
      </rPr>
      <t>Procedia Economics and Finance</t>
    </r>
    <r>
      <rPr>
        <sz val="11"/>
        <rFont val="Arial"/>
        <family val="2"/>
      </rPr>
      <t> 6 (2013): 273-279.</t>
    </r>
  </si>
  <si>
    <r>
      <t>(2011). Interrelations between economic freedom, knowledge economy and global competitiveness–comparative analysis Romania and EU average. </t>
    </r>
    <r>
      <rPr>
        <i/>
        <sz val="11"/>
        <rFont val="Arial"/>
        <family val="2"/>
      </rPr>
      <t>Studies in Business and Economics</t>
    </r>
    <r>
      <rPr>
        <sz val="11"/>
        <rFont val="Arial"/>
        <family val="2"/>
      </rPr>
      <t>, </t>
    </r>
    <r>
      <rPr>
        <i/>
        <sz val="11"/>
        <rFont val="Arial"/>
        <family val="2"/>
      </rPr>
      <t>6</t>
    </r>
    <r>
      <rPr>
        <sz val="11"/>
        <rFont val="Arial"/>
        <family val="2"/>
      </rPr>
      <t>(2), 46-59.</t>
    </r>
  </si>
  <si>
    <r>
      <t>OVALI, S. (2014). KÜRESEL REKABET GÜCÜ AÇISINDAN TÜRKİYE'NİN KONUMU ÜZERİNE BİR DEĞERLENDİRME. </t>
    </r>
    <r>
      <rPr>
        <i/>
        <sz val="11"/>
        <rFont val="Arial"/>
        <family val="2"/>
      </rPr>
      <t>International Journal of Economic &amp; Administrative Studies</t>
    </r>
    <r>
      <rPr>
        <sz val="11"/>
        <rFont val="Arial"/>
        <family val="2"/>
      </rPr>
      <t>, </t>
    </r>
    <r>
      <rPr>
        <i/>
        <sz val="11"/>
        <rFont val="Arial"/>
        <family val="2"/>
      </rPr>
      <t>7</t>
    </r>
    <r>
      <rPr>
        <sz val="11"/>
        <rFont val="Arial"/>
        <family val="2"/>
      </rPr>
      <t>(13). ISSN: 1307-9832</t>
    </r>
  </si>
  <si>
    <r>
      <t xml:space="preserve"> Social responsibility in tourism and sustainable development. </t>
    </r>
    <r>
      <rPr>
        <i/>
        <sz val="11"/>
        <rFont val="Arial"/>
        <family val="2"/>
      </rPr>
      <t>WSEAS Transactions on Environment and Development.</t>
    </r>
    <r>
      <rPr>
        <sz val="11"/>
        <rFont val="Arial"/>
        <family val="2"/>
      </rPr>
      <t xml:space="preserve"> </t>
    </r>
    <r>
      <rPr>
        <i/>
        <sz val="11"/>
        <rFont val="Arial"/>
        <family val="2"/>
      </rPr>
      <t>6</t>
    </r>
    <r>
      <rPr>
        <sz val="11"/>
        <rFont val="Arial"/>
        <family val="2"/>
      </rPr>
      <t>(10), 677-686, 2010</t>
    </r>
  </si>
  <si>
    <r>
      <t xml:space="preserve">Chen, Y., Huang, Z., &amp; A. Cai, L. (2014). Image of China tourism and sustainability issues in Western media: an investigation of National Geographic. </t>
    </r>
    <r>
      <rPr>
        <i/>
        <sz val="11"/>
        <rFont val="Arial"/>
        <family val="2"/>
      </rPr>
      <t>International Journal of Contemporary Hospitality Management</t>
    </r>
    <r>
      <rPr>
        <sz val="11"/>
        <rFont val="Arial"/>
        <family val="2"/>
      </rPr>
      <t xml:space="preserve">, </t>
    </r>
    <r>
      <rPr>
        <i/>
        <sz val="11"/>
        <rFont val="Arial"/>
        <family val="2"/>
      </rPr>
      <t>26</t>
    </r>
    <r>
      <rPr>
        <sz val="11"/>
        <rFont val="Arial"/>
        <family val="2"/>
      </rPr>
      <t>(6), 855-878.</t>
    </r>
  </si>
  <si>
    <r>
      <t xml:space="preserve">Social responsibility in tourism and sustainable development. </t>
    </r>
    <r>
      <rPr>
        <i/>
        <sz val="11"/>
        <rFont val="Arial"/>
        <family val="2"/>
      </rPr>
      <t>WSEAS Transactions on Environment and Development. 6</t>
    </r>
    <r>
      <rPr>
        <sz val="11"/>
        <rFont val="Arial"/>
        <family val="2"/>
      </rPr>
      <t>(10), 677-68, 2010</t>
    </r>
  </si>
  <si>
    <r>
      <t xml:space="preserve">Marchoo, W., Butcher, K., &amp; Watkins, M. (2014). Tour Booking: Do Travelers Respond to Tourism Accreditation and Codes of Ethics Initiatives?. </t>
    </r>
    <r>
      <rPr>
        <i/>
        <sz val="11"/>
        <rFont val="Arial"/>
        <family val="2"/>
      </rPr>
      <t>Journal of Travel &amp; Tourism Marketing</t>
    </r>
    <r>
      <rPr>
        <sz val="11"/>
        <rFont val="Arial"/>
        <family val="2"/>
      </rPr>
      <t xml:space="preserve">, </t>
    </r>
    <r>
      <rPr>
        <i/>
        <sz val="11"/>
        <rFont val="Arial"/>
        <family val="2"/>
      </rPr>
      <t>31</t>
    </r>
    <r>
      <rPr>
        <sz val="11"/>
        <rFont val="Arial"/>
        <family val="2"/>
      </rPr>
      <t>(1), 16-36.</t>
    </r>
  </si>
  <si>
    <r>
      <t xml:space="preserve">Eraqi, M. I. (2014). Responsible tourism management as an integrated approach for enhancing the standards of living of local people in Egypt. </t>
    </r>
    <r>
      <rPr>
        <i/>
        <sz val="11"/>
        <rFont val="Arial"/>
        <family val="2"/>
      </rPr>
      <t>International Journal of Services and Operations Management</t>
    </r>
    <r>
      <rPr>
        <sz val="11"/>
        <rFont val="Arial"/>
        <family val="2"/>
      </rPr>
      <t xml:space="preserve">, </t>
    </r>
    <r>
      <rPr>
        <i/>
        <sz val="11"/>
        <rFont val="Arial"/>
        <family val="2"/>
      </rPr>
      <t>17</t>
    </r>
    <r>
      <rPr>
        <sz val="11"/>
        <rFont val="Arial"/>
        <family val="2"/>
      </rPr>
      <t>(1), 17-37.</t>
    </r>
  </si>
  <si>
    <r>
      <t xml:space="preserve">Lanfranchi, M. A. U. R. I. Z. I. O., Giannetto, C. A. R. L. O., &amp; de Pascale, A. N. G. E. L. A. (2014). A consideration of the factors influencing tourism development in relation to biodiversity conservation. </t>
    </r>
    <r>
      <rPr>
        <i/>
        <sz val="11"/>
        <rFont val="Arial"/>
        <family val="2"/>
      </rPr>
      <t>WSEAS Trans. Bus. Econ</t>
    </r>
    <r>
      <rPr>
        <sz val="11"/>
        <rFont val="Arial"/>
        <family val="2"/>
      </rPr>
      <t xml:space="preserve">, </t>
    </r>
    <r>
      <rPr>
        <i/>
        <sz val="11"/>
        <rFont val="Arial"/>
        <family val="2"/>
      </rPr>
      <t>11</t>
    </r>
    <r>
      <rPr>
        <sz val="11"/>
        <rFont val="Arial"/>
        <family val="2"/>
      </rPr>
      <t>, 508-513.</t>
    </r>
  </si>
  <si>
    <r>
      <t xml:space="preserve">Fernández, A. M. L. (2014). Convergence of corporate social responsibility and business growth: an analytical framework. </t>
    </r>
    <r>
      <rPr>
        <i/>
        <sz val="11"/>
        <rFont val="Arial"/>
        <family val="2"/>
      </rPr>
      <t>International Journal of Business Excellence</t>
    </r>
    <r>
      <rPr>
        <sz val="11"/>
        <rFont val="Arial"/>
        <family val="2"/>
      </rPr>
      <t xml:space="preserve">, </t>
    </r>
    <r>
      <rPr>
        <i/>
        <sz val="11"/>
        <rFont val="Arial"/>
        <family val="2"/>
      </rPr>
      <t>7</t>
    </r>
    <r>
      <rPr>
        <sz val="11"/>
        <rFont val="Arial"/>
        <family val="2"/>
      </rPr>
      <t>(6), 791-806.</t>
    </r>
  </si>
  <si>
    <r>
      <t>(2007). The Crisis on the Labor Market in Romania. </t>
    </r>
    <r>
      <rPr>
        <i/>
        <sz val="11"/>
        <rFont val="Arial"/>
        <family val="2"/>
      </rPr>
      <t>Theoretical and Applied Economics</t>
    </r>
    <r>
      <rPr>
        <sz val="11"/>
        <rFont val="Arial"/>
        <family val="2"/>
      </rPr>
      <t>, </t>
    </r>
    <r>
      <rPr>
        <i/>
        <sz val="11"/>
        <rFont val="Arial"/>
        <family val="2"/>
      </rPr>
      <t>4</t>
    </r>
    <r>
      <rPr>
        <sz val="11"/>
        <rFont val="Arial"/>
        <family val="2"/>
      </rPr>
      <t>(509), 25-28.</t>
    </r>
  </si>
  <si>
    <r>
      <t>Apostol, O., &amp; Näsi, S. (2014). Firm–employee relationships from a social responsibility perspective: Developments from communist thinking to market ideology in Romania. A mass media story. </t>
    </r>
    <r>
      <rPr>
        <i/>
        <sz val="11"/>
        <rFont val="Arial"/>
        <family val="2"/>
      </rPr>
      <t>Journal of business ethics</t>
    </r>
    <r>
      <rPr>
        <sz val="11"/>
        <rFont val="Arial"/>
        <family val="2"/>
      </rPr>
      <t>, </t>
    </r>
    <r>
      <rPr>
        <i/>
        <sz val="11"/>
        <rFont val="Arial"/>
        <family val="2"/>
      </rPr>
      <t>119</t>
    </r>
    <r>
      <rPr>
        <sz val="11"/>
        <rFont val="Arial"/>
        <family val="2"/>
      </rPr>
      <t>(3), 301-315.</t>
    </r>
  </si>
  <si>
    <r>
      <t>Jiménez-Rodríguez, R., &amp; Morales-Zumaquero, A. (2014). Nominal and real exchange rate co-movements. </t>
    </r>
    <r>
      <rPr>
        <i/>
        <sz val="11"/>
        <rFont val="Arial"/>
        <family val="2"/>
      </rPr>
      <t>Journal of Applied Economics</t>
    </r>
    <r>
      <rPr>
        <sz val="11"/>
        <rFont val="Arial"/>
        <family val="2"/>
      </rPr>
      <t>, </t>
    </r>
    <r>
      <rPr>
        <i/>
        <sz val="11"/>
        <rFont val="Arial"/>
        <family val="2"/>
      </rPr>
      <t>17</t>
    </r>
    <r>
      <rPr>
        <sz val="11"/>
        <rFont val="Arial"/>
        <family val="2"/>
      </rPr>
      <t>(2), 283-300.</t>
    </r>
  </si>
  <si>
    <r>
      <t>Peša, A. R., &amp; Festić, M. (2014). Panel regression of stock market indices dynamics in south-eastern European economies. </t>
    </r>
    <r>
      <rPr>
        <i/>
        <sz val="11"/>
        <rFont val="Arial"/>
        <family val="2"/>
      </rPr>
      <t>Economic Research-Ekonomska Istraživanja</t>
    </r>
    <r>
      <rPr>
        <sz val="11"/>
        <rFont val="Arial"/>
        <family val="2"/>
      </rPr>
      <t>, </t>
    </r>
    <r>
      <rPr>
        <i/>
        <sz val="11"/>
        <rFont val="Arial"/>
        <family val="2"/>
      </rPr>
      <t>27</t>
    </r>
    <r>
      <rPr>
        <sz val="11"/>
        <rFont val="Arial"/>
        <family val="2"/>
      </rPr>
      <t>(1), 673-688.</t>
    </r>
  </si>
  <si>
    <r>
      <t>Saman, C. (2014). </t>
    </r>
    <r>
      <rPr>
        <i/>
        <sz val="11"/>
        <rFont val="Arial"/>
        <family val="2"/>
      </rPr>
      <t>Testing for nonlinearity of the relationship between stock prices and exchange rate in Romania</t>
    </r>
    <r>
      <rPr>
        <sz val="11"/>
        <rFont val="Arial"/>
        <family val="2"/>
      </rPr>
      <t> (No. 141110). Institute for Economic Forecasting.</t>
    </r>
  </si>
  <si>
    <r>
      <t>Righi, M. B., Ceretta, P. S., &amp; Coronel, D. A. (2014). Estimation of Non-Linear Dependence between Exchange Rate and Stock Market through Different Time Scales: Latin Case. </t>
    </r>
    <r>
      <rPr>
        <i/>
        <sz val="11"/>
        <rFont val="Arial"/>
        <family val="2"/>
      </rPr>
      <t>Engineering Economics</t>
    </r>
    <r>
      <rPr>
        <sz val="11"/>
        <rFont val="Arial"/>
        <family val="2"/>
      </rPr>
      <t>, </t>
    </r>
    <r>
      <rPr>
        <i/>
        <sz val="11"/>
        <rFont val="Arial"/>
        <family val="2"/>
      </rPr>
      <t>25</t>
    </r>
    <r>
      <rPr>
        <sz val="11"/>
        <rFont val="Arial"/>
        <family val="2"/>
      </rPr>
      <t>(3), 302-309.</t>
    </r>
  </si>
  <si>
    <r>
      <t>(2010). The interactive causality between higher education and economic growth in Romania. </t>
    </r>
    <r>
      <rPr>
        <i/>
        <sz val="11"/>
        <rFont val="Arial"/>
        <family val="2"/>
      </rPr>
      <t>International Review of Business Research Papers</t>
    </r>
    <r>
      <rPr>
        <sz val="11"/>
        <rFont val="Arial"/>
        <family val="2"/>
      </rPr>
      <t>, </t>
    </r>
    <r>
      <rPr>
        <i/>
        <sz val="11"/>
        <rFont val="Arial"/>
        <family val="2"/>
      </rPr>
      <t>6</t>
    </r>
    <r>
      <rPr>
        <sz val="11"/>
        <rFont val="Arial"/>
        <family val="2"/>
      </rPr>
      <t>(4), 491-500.</t>
    </r>
  </si>
  <si>
    <r>
      <t>Qazi, W., Raza, S. A., &amp; Jawaid, S. T. (2014). Higher education and growth performance of Pakistan: evidence from multivariate framework. </t>
    </r>
    <r>
      <rPr>
        <i/>
        <sz val="11"/>
        <rFont val="Arial"/>
        <family val="2"/>
      </rPr>
      <t>Quality &amp; Quantity</t>
    </r>
    <r>
      <rPr>
        <sz val="11"/>
        <rFont val="Arial"/>
        <family val="2"/>
      </rPr>
      <t>, </t>
    </r>
    <r>
      <rPr>
        <i/>
        <sz val="11"/>
        <rFont val="Arial"/>
        <family val="2"/>
      </rPr>
      <t>48</t>
    </r>
    <r>
      <rPr>
        <sz val="11"/>
        <rFont val="Arial"/>
        <family val="2"/>
      </rPr>
      <t>(3), 1651-1665.</t>
    </r>
  </si>
  <si>
    <r>
      <t>Shaari, M. S. (2014). Education-led Economic Growth in Malaysia. </t>
    </r>
    <r>
      <rPr>
        <i/>
        <sz val="11"/>
        <rFont val="Arial"/>
        <family val="2"/>
      </rPr>
      <t>SOP Transactions on Economic Research</t>
    </r>
    <r>
      <rPr>
        <sz val="11"/>
        <rFont val="Arial"/>
        <family val="2"/>
      </rPr>
      <t>, </t>
    </r>
    <r>
      <rPr>
        <i/>
        <sz val="11"/>
        <rFont val="Arial"/>
        <family val="2"/>
      </rPr>
      <t>1</t>
    </r>
    <r>
      <rPr>
        <sz val="11"/>
        <rFont val="Arial"/>
        <family val="2"/>
      </rPr>
      <t>(1), 27-32.</t>
    </r>
  </si>
  <si>
    <r>
      <t>Pegkas, P., &amp; Tsamadias, C. (2014). Does Higher Education Affect Economic Growth? The Case of Greece. </t>
    </r>
    <r>
      <rPr>
        <i/>
        <sz val="11"/>
        <rFont val="Arial"/>
        <family val="2"/>
      </rPr>
      <t>International Economic Journal</t>
    </r>
    <r>
      <rPr>
        <sz val="11"/>
        <rFont val="Arial"/>
        <family val="2"/>
      </rPr>
      <t>, </t>
    </r>
    <r>
      <rPr>
        <i/>
        <sz val="11"/>
        <rFont val="Arial"/>
        <family val="2"/>
      </rPr>
      <t>28</t>
    </r>
    <r>
      <rPr>
        <sz val="11"/>
        <rFont val="Arial"/>
        <family val="2"/>
      </rPr>
      <t>(3), 425-444.</t>
    </r>
  </si>
  <si>
    <r>
      <t>Brown, M. A., Wang, Y., Sovacool, B. K., &amp; D’Agostino, A. L. (2014). Forty years of energy security trends: A comparative assessment of 22 industrialized countries. </t>
    </r>
    <r>
      <rPr>
        <i/>
        <sz val="11"/>
        <rFont val="Arial"/>
        <family val="2"/>
      </rPr>
      <t>Energy Research &amp; Social Science</t>
    </r>
    <r>
      <rPr>
        <sz val="11"/>
        <rFont val="Arial"/>
        <family val="2"/>
      </rPr>
      <t>, </t>
    </r>
    <r>
      <rPr>
        <i/>
        <sz val="11"/>
        <rFont val="Arial"/>
        <family val="2"/>
      </rPr>
      <t>4</t>
    </r>
    <r>
      <rPr>
        <sz val="11"/>
        <rFont val="Arial"/>
        <family val="2"/>
      </rPr>
      <t>, 64-77.</t>
    </r>
  </si>
  <si>
    <r>
      <t xml:space="preserve"> (2009). On The Exchange Rate Risk Contribution To The Performance Of International Investments: The Case Of Romania. </t>
    </r>
    <r>
      <rPr>
        <i/>
        <sz val="11"/>
        <rFont val="Arial"/>
        <family val="2"/>
      </rPr>
      <t>Review of Economic and Business Studies (REBS)</t>
    </r>
    <r>
      <rPr>
        <sz val="11"/>
        <rFont val="Arial"/>
        <family val="2"/>
      </rPr>
      <t>, (3), 57-84.</t>
    </r>
  </si>
  <si>
    <r>
      <t>Iavorschi, M. (2014). The Influence of Foreign Direct Investments and the Current Account of the Balance of Payments on the Evolution of the Lei/Euro Exchange Rate in Romania. </t>
    </r>
    <r>
      <rPr>
        <i/>
        <sz val="11"/>
        <rFont val="Arial"/>
        <family val="2"/>
      </rPr>
      <t>Procedia Economics and Finance</t>
    </r>
    <r>
      <rPr>
        <sz val="11"/>
        <rFont val="Arial"/>
        <family val="2"/>
      </rPr>
      <t>, </t>
    </r>
    <r>
      <rPr>
        <i/>
        <sz val="11"/>
        <rFont val="Arial"/>
        <family val="2"/>
      </rPr>
      <t>16</t>
    </r>
    <r>
      <rPr>
        <sz val="11"/>
        <rFont val="Arial"/>
        <family val="2"/>
      </rPr>
      <t>, 448-457.</t>
    </r>
  </si>
  <si>
    <r>
      <t>2010 Risk Management: Between failures and new approaches.</t>
    </r>
    <r>
      <rPr>
        <i/>
        <sz val="11"/>
        <rFont val="Arial"/>
        <family val="2"/>
      </rPr>
      <t>REVISTA ECONOMICĂ</t>
    </r>
    <r>
      <rPr>
        <sz val="11"/>
        <rFont val="Arial"/>
        <family val="2"/>
      </rPr>
      <t>, 27.</t>
    </r>
  </si>
  <si>
    <r>
      <t>Ilie, D., &amp; Ungureanu, L. (2014). Survey on the Viewpoints of Credit Beneficiaries Qua Consumers in Order to increase Banking Accountability. </t>
    </r>
    <r>
      <rPr>
        <i/>
        <sz val="11"/>
        <rFont val="Arial"/>
        <family val="2"/>
      </rPr>
      <t>The AMFITEATRU ECONOMIC journal</t>
    </r>
    <r>
      <rPr>
        <sz val="11"/>
        <rFont val="Arial"/>
        <family val="2"/>
      </rPr>
      <t>, </t>
    </r>
    <r>
      <rPr>
        <i/>
        <sz val="11"/>
        <rFont val="Arial"/>
        <family val="2"/>
      </rPr>
      <t>16</t>
    </r>
    <r>
      <rPr>
        <sz val="11"/>
        <rFont val="Arial"/>
        <family val="2"/>
      </rPr>
      <t>(35).</t>
    </r>
  </si>
  <si>
    <r>
      <t>(2012). Motivation–A Stimulating Factor for Increasing Human Resource Management Performance. </t>
    </r>
    <r>
      <rPr>
        <i/>
        <sz val="11"/>
        <rFont val="Arial"/>
        <family val="2"/>
      </rPr>
      <t>Business Excellence and Management</t>
    </r>
    <r>
      <rPr>
        <sz val="11"/>
        <rFont val="Arial"/>
        <family val="2"/>
      </rPr>
      <t>, </t>
    </r>
    <r>
      <rPr>
        <i/>
        <sz val="11"/>
        <rFont val="Arial"/>
        <family val="2"/>
      </rPr>
      <t>2</t>
    </r>
    <r>
      <rPr>
        <sz val="11"/>
        <rFont val="Arial"/>
        <family val="2"/>
      </rPr>
      <t>(1), 63-70.</t>
    </r>
  </si>
  <si>
    <r>
      <t>(2013). Efficient organizational communication-a key to success. </t>
    </r>
    <r>
      <rPr>
        <i/>
        <sz val="11"/>
        <rFont val="Arial"/>
        <family val="2"/>
      </rPr>
      <t>Studies in Business and Economics</t>
    </r>
    <r>
      <rPr>
        <sz val="11"/>
        <rFont val="Arial"/>
        <family val="2"/>
      </rPr>
      <t>, </t>
    </r>
    <r>
      <rPr>
        <i/>
        <sz val="11"/>
        <rFont val="Arial"/>
        <family val="2"/>
      </rPr>
      <t>8</t>
    </r>
    <r>
      <rPr>
        <sz val="11"/>
        <rFont val="Arial"/>
        <family val="2"/>
      </rPr>
      <t>(2), 74-78.</t>
    </r>
  </si>
  <si>
    <r>
      <t>Pang, E. (2014). </t>
    </r>
    <r>
      <rPr>
        <i/>
        <sz val="11"/>
        <rFont val="Arial"/>
        <family val="2"/>
      </rPr>
      <t>Exploring the effect of internal communication on retail employee job satisfaction</t>
    </r>
    <r>
      <rPr>
        <sz val="11"/>
        <rFont val="Arial"/>
        <family val="2"/>
      </rPr>
      <t> (Doctoral dissertation, University of Alberta).</t>
    </r>
  </si>
  <si>
    <r>
      <t>Naess, L., &amp; Mesch, S. 2014. The intranet’s new face. </t>
    </r>
    <r>
      <rPr>
        <i/>
        <sz val="11"/>
        <rFont val="Arial"/>
        <family val="2"/>
      </rPr>
      <t>Change</t>
    </r>
    <r>
      <rPr>
        <sz val="11"/>
        <rFont val="Arial"/>
        <family val="2"/>
      </rPr>
      <t>, </t>
    </r>
    <r>
      <rPr>
        <i/>
        <sz val="11"/>
        <rFont val="Arial"/>
        <family val="2"/>
      </rPr>
      <t>9</t>
    </r>
    <r>
      <rPr>
        <sz val="11"/>
        <rFont val="Arial"/>
        <family val="2"/>
      </rPr>
      <t>, 55-65.</t>
    </r>
  </si>
  <si>
    <r>
      <t xml:space="preserve"> (2010). Breaking the glass ceiling–female entrepreneurship. </t>
    </r>
    <r>
      <rPr>
        <i/>
        <sz val="11"/>
        <rFont val="Arial"/>
        <family val="2"/>
      </rPr>
      <t>REVISTA ECONOMICĂ</t>
    </r>
    <r>
      <rPr>
        <sz val="11"/>
        <rFont val="Arial"/>
        <family val="2"/>
      </rPr>
      <t>, 274.</t>
    </r>
  </si>
  <si>
    <r>
      <t>Finkelman, J. M., &amp; Kelly, L. (2014). Breaking the Glass Ceiling through Entrepreneurship. </t>
    </r>
    <r>
      <rPr>
        <i/>
        <sz val="11"/>
        <rFont val="Arial"/>
        <family val="2"/>
      </rPr>
      <t>Entrepreneurial Women: New Management and Leadership Models [2 volumes]</t>
    </r>
    <r>
      <rPr>
        <sz val="11"/>
        <rFont val="Arial"/>
        <family val="2"/>
      </rPr>
      <t>, 97.</t>
    </r>
  </si>
  <si>
    <r>
      <t xml:space="preserve"> (2008). Talent management–a priority for the modern enterprise. </t>
    </r>
    <r>
      <rPr>
        <i/>
        <sz val="11"/>
        <rFont val="Arial"/>
        <family val="2"/>
      </rPr>
      <t>Scientific Bulletin-Nicolae Balcescu Land Forces Academy, 13 (2)</t>
    </r>
    <r>
      <rPr>
        <sz val="11"/>
        <rFont val="Arial"/>
        <family val="2"/>
      </rPr>
      <t>, 64-68.</t>
    </r>
  </si>
  <si>
    <r>
      <t>ZAMCU, E. G. (2014). Trends And Challenges In The Modern Hrm–Talent Management. </t>
    </r>
    <r>
      <rPr>
        <i/>
        <sz val="11"/>
        <rFont val="Arial"/>
        <family val="2"/>
      </rPr>
      <t>SEA-Practical Application of Science</t>
    </r>
    <r>
      <rPr>
        <sz val="11"/>
        <rFont val="Arial"/>
        <family val="2"/>
      </rPr>
      <t>, (4), 173-180.</t>
    </r>
  </si>
  <si>
    <r>
      <t xml:space="preserve"> (2013). Knowledge workers–the modern workers prototype in present and future organization. </t>
    </r>
    <r>
      <rPr>
        <i/>
        <sz val="11"/>
        <rFont val="Arial"/>
        <family val="2"/>
      </rPr>
      <t>Annals of the University of Oradea, Economic Science Series</t>
    </r>
    <r>
      <rPr>
        <sz val="11"/>
        <rFont val="Arial"/>
        <family val="2"/>
      </rPr>
      <t>, </t>
    </r>
    <r>
      <rPr>
        <i/>
        <sz val="11"/>
        <rFont val="Arial"/>
        <family val="2"/>
      </rPr>
      <t>22</t>
    </r>
    <r>
      <rPr>
        <sz val="11"/>
        <rFont val="Arial"/>
        <family val="2"/>
      </rPr>
      <t>(2).</t>
    </r>
  </si>
  <si>
    <r>
      <t>Toure, A. R. (2014). </t>
    </r>
    <r>
      <rPr>
        <i/>
        <sz val="11"/>
        <rFont val="Arial"/>
        <family val="2"/>
      </rPr>
      <t>Diffusion of Social Network Technology and Overuse among Health Industry Knowledge Workers</t>
    </r>
    <r>
      <rPr>
        <sz val="11"/>
        <rFont val="Arial"/>
        <family val="2"/>
      </rPr>
      <t> (Doctoral dissertation, WALDEN UNIVERSITY).</t>
    </r>
  </si>
  <si>
    <r>
      <t xml:space="preserve">(2011). Strategic Management between the Constraints and Incentives of Globalization–the Role and Contribution of Business Ethics and Corporate Social Responsibility. Capitol in volumul </t>
    </r>
    <r>
      <rPr>
        <i/>
        <sz val="11"/>
        <rFont val="Arial"/>
        <family val="2"/>
      </rPr>
      <t>THE ECONOMIC GEOGRAPHY OF GLOBALIZATION</t>
    </r>
    <r>
      <rPr>
        <sz val="11"/>
        <rFont val="Arial"/>
        <family val="2"/>
      </rPr>
      <t>, 21. In Tech Pub</t>
    </r>
  </si>
  <si>
    <r>
      <t>(2010). National Competitiveness Between Concept And Reality. Some Insights For Romania. </t>
    </r>
    <r>
      <rPr>
        <i/>
        <sz val="11"/>
        <rFont val="Arial"/>
        <family val="2"/>
      </rPr>
      <t>Revista Economica</t>
    </r>
    <r>
      <rPr>
        <sz val="11"/>
        <rFont val="Arial"/>
        <family val="2"/>
      </rPr>
      <t>, </t>
    </r>
    <r>
      <rPr>
        <i/>
        <sz val="11"/>
        <rFont val="Arial"/>
        <family val="2"/>
      </rPr>
      <t>49</t>
    </r>
    <r>
      <rPr>
        <sz val="11"/>
        <rFont val="Arial"/>
        <family val="2"/>
      </rPr>
      <t>(1-2), 59-72.</t>
    </r>
  </si>
  <si>
    <r>
      <t>Yoyo, T., Daryanto, A., Sa'id, E. G., &amp; TIP, M. F. H. (2014). GAP ANALYSIS AND PROJECTION MODEL OF INDONESIAN PALM OIL-BASED FATTY ACID AND FATTY ALCOHOL INDUSTRY. </t>
    </r>
    <r>
      <rPr>
        <i/>
        <sz val="11"/>
        <rFont val="Arial"/>
        <family val="2"/>
      </rPr>
      <t>Jurnal Teknologi Industri Pertanian</t>
    </r>
    <r>
      <rPr>
        <sz val="11"/>
        <rFont val="Arial"/>
        <family val="2"/>
      </rPr>
      <t>,</t>
    </r>
    <r>
      <rPr>
        <i/>
        <sz val="11"/>
        <rFont val="Arial"/>
        <family val="2"/>
      </rPr>
      <t>24</t>
    </r>
    <r>
      <rPr>
        <sz val="11"/>
        <rFont val="Arial"/>
        <family val="2"/>
      </rPr>
      <t>(2): 114-124. ISSN: 0216 - 3160</t>
    </r>
  </si>
  <si>
    <r>
      <t>(2012). A Brief Analysis On Development And Competitiveness–Considering The World’S Top Transnational Corporations.</t>
    </r>
    <r>
      <rPr>
        <i/>
        <sz val="11"/>
        <rFont val="Arial"/>
        <family val="2"/>
      </rPr>
      <t>Studies in Business and Economics</t>
    </r>
    <r>
      <rPr>
        <sz val="11"/>
        <rFont val="Arial"/>
        <family val="2"/>
      </rPr>
      <t>, </t>
    </r>
    <r>
      <rPr>
        <i/>
        <sz val="11"/>
        <rFont val="Arial"/>
        <family val="2"/>
      </rPr>
      <t>7</t>
    </r>
    <r>
      <rPr>
        <sz val="11"/>
        <rFont val="Arial"/>
        <family val="2"/>
      </rPr>
      <t>(3), 82-93.</t>
    </r>
  </si>
  <si>
    <r>
      <t>Dima, A. M. (Ed.). (2014). </t>
    </r>
    <r>
      <rPr>
        <i/>
        <sz val="11"/>
        <rFont val="Arial"/>
        <family val="2"/>
      </rPr>
      <t>Handbook of Research on Trends in European Higher Education Convergence</t>
    </r>
    <r>
      <rPr>
        <sz val="11"/>
        <rFont val="Arial"/>
        <family val="2"/>
      </rPr>
      <t>. IGI Global. APRIL . ISBN13: 9781466659988|ISBN10: 146665998X|EISBN13: 9781466659995</t>
    </r>
  </si>
  <si>
    <r>
      <t>Mughal, S. L., &amp; Saeed, M. A. (2014). A detail analysis on the relationship between Group’s diversification into the financial services industry and its impact on their financial performance. </t>
    </r>
    <r>
      <rPr>
        <i/>
        <sz val="11"/>
        <rFont val="Arial"/>
        <family val="2"/>
      </rPr>
      <t>Research Journal of Finance and Accounting</t>
    </r>
    <r>
      <rPr>
        <sz val="11"/>
        <rFont val="Arial"/>
        <family val="2"/>
      </rPr>
      <t>, </t>
    </r>
    <r>
      <rPr>
        <i/>
        <sz val="11"/>
        <rFont val="Arial"/>
        <family val="2"/>
      </rPr>
      <t>5</t>
    </r>
    <r>
      <rPr>
        <sz val="11"/>
        <rFont val="Arial"/>
        <family val="2"/>
      </rPr>
      <t>(5), 126-145. ISSN:  2222-1697 (Paper) ISSN 2222-2847 (Online)</t>
    </r>
  </si>
  <si>
    <r>
      <t>Da Silva, R. V., &amp; Teixeira, N. (2014). Much Ado About… Everything: The Plight of Southern European Economies from a National Competitiveness Perspective. </t>
    </r>
    <r>
      <rPr>
        <i/>
        <sz val="11"/>
        <rFont val="Arial"/>
        <family val="2"/>
      </rPr>
      <t>Available at SSRN 2380198</t>
    </r>
    <r>
      <rPr>
        <sz val="11"/>
        <rFont val="Arial"/>
        <family val="2"/>
      </rPr>
      <t>.</t>
    </r>
  </si>
  <si>
    <r>
      <t>EBSCO DOAJ ZOOLOGICAL RECORDS</t>
    </r>
    <r>
      <rPr>
        <u/>
        <sz val="11"/>
        <rFont val="Arial"/>
        <family val="2"/>
      </rPr>
      <t xml:space="preserve"> (http://journals.usamvcluj.ro/index.php/zootehnie/)</t>
    </r>
  </si>
  <si>
    <r>
      <t xml:space="preserve">BALČIAUSKAS, Linas, Laima BALČIAUSKIENĖ, "Selection by size of the yellow-necked mice (Apodemus flavicollis) by breeding Tawny Owl (Strix aluco)." </t>
    </r>
    <r>
      <rPr>
        <i/>
        <sz val="11"/>
        <rFont val="Arial"/>
        <family val="2"/>
      </rPr>
      <t>North-Western Journal of Zoology</t>
    </r>
    <r>
      <rPr>
        <sz val="11"/>
        <rFont val="Arial"/>
        <family val="2"/>
      </rPr>
      <t xml:space="preserve"> 10.2 (2014): 273-279.</t>
    </r>
  </si>
  <si>
    <r>
      <t xml:space="preserve">Mārginenii Sibiului: The historical geography of a Transylvanian Carpathian community. </t>
    </r>
    <r>
      <rPr>
        <i/>
        <sz val="11"/>
        <rFont val="Arial"/>
        <family val="2"/>
      </rPr>
      <t>Geographica Pannonica</t>
    </r>
    <r>
      <rPr>
        <sz val="11"/>
        <rFont val="Arial"/>
        <family val="2"/>
      </rPr>
      <t xml:space="preserve">, </t>
    </r>
    <r>
      <rPr>
        <i/>
        <sz val="11"/>
        <rFont val="Arial"/>
        <family val="2"/>
      </rPr>
      <t>13</t>
    </r>
    <r>
      <rPr>
        <sz val="11"/>
        <rFont val="Arial"/>
        <family val="2"/>
      </rPr>
      <t>(4), 137-158, 2009</t>
    </r>
  </si>
  <si>
    <r>
      <t xml:space="preserve">PAOLO G. ALBANO, PAMELA D’OCCHIO, GRAZIA STRAZZARI, FABIO SUCCETTI, BRUNO SABELLI, LAND-MOLLUSC FOREST COMMUNITIES ALONG AN ALTITUDINAL TRANSECT IN NORTHERN ITALY. Journal of Molluscan Studies, </t>
    </r>
    <r>
      <rPr>
        <i/>
        <sz val="11"/>
        <rFont val="Arial"/>
        <family val="2"/>
      </rPr>
      <t>80 (1): 55-61. doi: 10.1093/mollus/eyt041,2014</t>
    </r>
  </si>
  <si>
    <r>
      <t xml:space="preserve">Gruber Gabriela, </t>
    </r>
    <r>
      <rPr>
        <i/>
        <sz val="11"/>
        <rFont val="Arial"/>
        <family val="2"/>
      </rPr>
      <t xml:space="preserve">Formarea competențelor didactice în timpul practicii pedagogice, </t>
    </r>
    <r>
      <rPr>
        <sz val="11"/>
        <rFont val="Arial"/>
        <family val="2"/>
      </rPr>
      <t>Comunicare si Educatie Transdisciplinara, ISSN 2360-3844, iunie 2014</t>
    </r>
  </si>
  <si>
    <t xml:space="preserve">Reflectii privnd dreptul la imagine, in Revista romana de dreptul proprietatii intelectuale, nr. 1/2012 </t>
  </si>
  <si>
    <t xml:space="preserve">Reflectii privind articulatia drepturilor intelectuale, in revista Acta Universitatis Lucian Blaga, Seria Iurisprudentia, nr. 2/2012. </t>
  </si>
  <si>
    <t>A. Speriusi-Vlad, Despre originalitate, noutate, prioritate si despre plagiat, in Revista romana de dreptul proprietatii intelectuale nr. 3/2014, p. 18, n. 1</t>
  </si>
  <si>
    <t>Reflectii privind originalitatea operei intelectuale, in Dreptul nr. 1/2013</t>
  </si>
  <si>
    <t>A. Speriusi-Vlad, Despre originalitate, noutate, prioritate si despre plagiat, in Revista romana de dreptul proprietatii intelectuale nr. 3/2014, p. 24, n. 21</t>
  </si>
  <si>
    <t>Cross-border Transfer of the Registered seat - a Cinderella of the fReedom of Establishment, în SGEM 2014 International Multidisciplinary Scientific Conferences on Social Sciences&amp;Arts,STEF 92 Technology Ltd., Sofia,2014</t>
  </si>
  <si>
    <r>
      <t xml:space="preserve">Diana Maria Sztancs, Corneliu Beldiman, </t>
    </r>
    <r>
      <rPr>
        <i/>
        <sz val="11"/>
        <rFont val="Arial"/>
        <family val="2"/>
      </rPr>
      <t>Developing European Key Competences: Studyinh History of the 20th Century in Romanian High Schools,</t>
    </r>
    <r>
      <rPr>
        <sz val="11"/>
        <rFont val="Arial"/>
        <family val="2"/>
      </rPr>
      <t>in ” History and Civilization, EUBSR 2013, p 191, International Conference, vol 2, 2014, ISBN 978-88-98471-07-2, Italian Academic Publishing</t>
    </r>
  </si>
  <si>
    <r>
      <t xml:space="preserve">Romulus Gidro, Aurelia Gidro, </t>
    </r>
    <r>
      <rPr>
        <i/>
        <sz val="11"/>
        <rFont val="Arial"/>
        <family val="2"/>
      </rPr>
      <t xml:space="preserve">Drept privat roman. Elemente comparative cu dreptul civil şi dreptul procesual civil român contemporan, </t>
    </r>
    <r>
      <rPr>
        <sz val="11"/>
        <rFont val="Arial"/>
        <family val="2"/>
      </rPr>
      <t>Editura Universul Juridic, Bucureşti, 2014, p. 66, p. 237, p. 317, p. 318</t>
    </r>
  </si>
  <si>
    <r>
      <t xml:space="preserve">1. Nadia Cerasela Aniţei, </t>
    </r>
    <r>
      <rPr>
        <i/>
        <sz val="11"/>
        <rFont val="Arial"/>
        <family val="2"/>
      </rPr>
      <t xml:space="preserve">Precizări privind noţiunea de </t>
    </r>
    <r>
      <rPr>
        <sz val="11"/>
        <rFont val="Arial"/>
        <family val="2"/>
      </rPr>
      <t xml:space="preserve">„raporturi juridice care pot fi obiect al dreptului internaţional privat” </t>
    </r>
    <r>
      <rPr>
        <i/>
        <sz val="11"/>
        <rFont val="Arial"/>
        <family val="2"/>
      </rPr>
      <t xml:space="preserve">conform dispoziţiilor din Codul civil, </t>
    </r>
    <r>
      <rPr>
        <sz val="11"/>
        <rFont val="Arial"/>
        <family val="2"/>
      </rPr>
      <t xml:space="preserve">în </t>
    </r>
    <r>
      <rPr>
        <i/>
        <sz val="11"/>
        <rFont val="Arial"/>
        <family val="2"/>
      </rPr>
      <t>Acta Universitatis Lucian Blaga,</t>
    </r>
    <r>
      <rPr>
        <sz val="11"/>
        <rFont val="Arial"/>
        <family val="2"/>
      </rPr>
      <t xml:space="preserve"> Seria Iurisprudentia, nr. 2-2014, p. 58, p. 59, p. 61, p. 62, p. 63, p. 64</t>
    </r>
  </si>
  <si>
    <r>
      <t xml:space="preserve">1.      Florin Mangu, </t>
    </r>
    <r>
      <rPr>
        <i/>
        <sz val="11"/>
        <rFont val="Arial"/>
        <family val="2"/>
      </rPr>
      <t>Răspunderea civilă. Constantele răspunderii civile</t>
    </r>
    <r>
      <rPr>
        <sz val="11"/>
        <rFont val="Arial"/>
        <family val="2"/>
      </rPr>
      <t>, Editura Universul Juridic, Bucureşti, 2014, p. 54</t>
    </r>
  </si>
  <si>
    <t xml:space="preserve">Călina Jugastru, Prejudiciul în prezenţa cauzelor justificative, în Acta Universitatis Lucian Blaga, Seria Iurisprudentia, nr.1/2012, ISSN 1582-4608, p. 86-128 </t>
  </si>
  <si>
    <r>
      <t xml:space="preserve">Florin Mangu, </t>
    </r>
    <r>
      <rPr>
        <i/>
        <sz val="11"/>
        <rFont val="Arial"/>
        <family val="2"/>
      </rPr>
      <t>Răspunderea civilă. Constantele răspunderii civile</t>
    </r>
    <r>
      <rPr>
        <sz val="11"/>
        <rFont val="Arial"/>
        <family val="2"/>
      </rPr>
      <t>, Editura Universul Juridic, Bucureşti, 2014, p. 131, P. 133, P. 134, P. 139, P. 144</t>
    </r>
  </si>
  <si>
    <t>Călina Jugastru, Prejudiciul estetic, formă a prejudiciului corporal, în Anuarul Institutului de Istorie „George Bariţ” din Cluj-Napoca, Series Humanistica, tom I, Editura Academiei Române, Bucureşti, ISSN 1220-5176, p.411-429</t>
  </si>
  <si>
    <r>
      <t xml:space="preserve">Florin Mangu, </t>
    </r>
    <r>
      <rPr>
        <i/>
        <sz val="11"/>
        <rFont val="Arial"/>
        <family val="2"/>
      </rPr>
      <t>Răspunderea civilă. Constantele răspunderii civile</t>
    </r>
    <r>
      <rPr>
        <sz val="11"/>
        <rFont val="Arial"/>
        <family val="2"/>
      </rPr>
      <t>, Editura Universul Juridic, Bucureşti, 2014, p.  183</t>
    </r>
  </si>
  <si>
    <t xml:space="preserve">Călina Jugastru, Landmarks regarding the Romanian new civil Code, în Acta Universitatis Lucian Blaga, Seria Iurisprudentia, nr.2/2012, ISSN 1582-4608, p. 46-67 </t>
  </si>
  <si>
    <r>
      <t xml:space="preserve">Florin Mangu, </t>
    </r>
    <r>
      <rPr>
        <i/>
        <sz val="11"/>
        <rFont val="Arial"/>
        <family val="2"/>
      </rPr>
      <t>Răspunderea civilă. Constantele răspunderii civile</t>
    </r>
    <r>
      <rPr>
        <sz val="11"/>
        <rFont val="Arial"/>
        <family val="2"/>
      </rPr>
      <t>, Editura Universul Juridic, Bucureşti, 2014, p. 38</t>
    </r>
  </si>
  <si>
    <r>
      <t xml:space="preserve">Ovidiu Ungureanu, Cornelia Munteanu, </t>
    </r>
    <r>
      <rPr>
        <i/>
        <sz val="11"/>
        <rFont val="Arial"/>
        <family val="2"/>
      </rPr>
      <t xml:space="preserve">Dreptul la protecţia datelor cu caracter personal, un drept autonom?, </t>
    </r>
    <r>
      <rPr>
        <sz val="11"/>
        <rFont val="Arial"/>
        <family val="2"/>
      </rPr>
      <t>în</t>
    </r>
    <r>
      <rPr>
        <i/>
        <sz val="11"/>
        <rFont val="Arial"/>
        <family val="2"/>
      </rPr>
      <t xml:space="preserve"> Revista Română de Drept Privat, </t>
    </r>
    <r>
      <rPr>
        <sz val="11"/>
        <rFont val="Arial"/>
        <family val="2"/>
      </rPr>
      <t>nr. 1/2014, p. 171</t>
    </r>
  </si>
  <si>
    <r>
      <t xml:space="preserve">1.       Alexandra Rusu, </t>
    </r>
    <r>
      <rPr>
        <i/>
        <sz val="11"/>
        <rFont val="Arial"/>
        <family val="2"/>
      </rPr>
      <t xml:space="preserve">Evoluția reglementărilor privind persoana juridică în România, </t>
    </r>
    <r>
      <rPr>
        <sz val="11"/>
        <rFont val="Arial"/>
        <family val="2"/>
      </rPr>
      <t xml:space="preserve">în </t>
    </r>
    <r>
      <rPr>
        <i/>
        <sz val="11"/>
        <rFont val="Arial"/>
        <family val="2"/>
      </rPr>
      <t>Acta Universitatis Lucian Blaga, Supliment pe anul 2014</t>
    </r>
    <r>
      <rPr>
        <sz val="11"/>
        <rFont val="Arial"/>
        <family val="2"/>
      </rPr>
      <t>, p. 288, p. 290, p. 291, p. 297</t>
    </r>
  </si>
  <si>
    <r>
      <t xml:space="preserve">1. Andreea Drăghici, </t>
    </r>
    <r>
      <rPr>
        <i/>
        <sz val="11"/>
        <rFont val="Arial"/>
        <family val="2"/>
      </rPr>
      <t>The law applicable for the maintenance obligations with an international element,</t>
    </r>
    <r>
      <rPr>
        <sz val="11"/>
        <rFont val="Arial"/>
        <family val="2"/>
      </rPr>
      <t xml:space="preserve"> </t>
    </r>
    <r>
      <rPr>
        <i/>
        <sz val="11"/>
        <rFont val="Arial"/>
        <family val="2"/>
      </rPr>
      <t>Supplement of Valahia University Law Study, Conference paper</t>
    </r>
    <r>
      <rPr>
        <sz val="11"/>
        <rFont val="Arial"/>
        <family val="2"/>
      </rPr>
      <t>, The society based on knowledge. Norms, values and contemporary landmarks, ISSN 2247-9937, Târgovişte, 2014, p.19</t>
    </r>
  </si>
  <si>
    <r>
      <t xml:space="preserve">1. Nadia Cerasela Aniţei, </t>
    </r>
    <r>
      <rPr>
        <i/>
        <sz val="11"/>
        <rFont val="Arial"/>
        <family val="2"/>
      </rPr>
      <t>Is it possible to replace the matrimonial agreement in romanian private international law?,</t>
    </r>
    <r>
      <rPr>
        <sz val="11"/>
        <rFont val="Arial"/>
        <family val="2"/>
      </rPr>
      <t xml:space="preserve"> în </t>
    </r>
    <r>
      <rPr>
        <i/>
        <sz val="11"/>
        <rFont val="Arial"/>
        <family val="2"/>
      </rPr>
      <t>Supplement of Valahia University Law Study, Conference paper</t>
    </r>
    <r>
      <rPr>
        <sz val="11"/>
        <rFont val="Arial"/>
        <family val="2"/>
      </rPr>
      <t>, The society based on knowledge. Norms, values and contemporary landmarks, ISSN 2247-9937, Târgovişte, 2014, p. 109</t>
    </r>
  </si>
  <si>
    <r>
      <t xml:space="preserve">Florin Mangu, </t>
    </r>
    <r>
      <rPr>
        <i/>
        <sz val="11"/>
        <rFont val="Arial"/>
        <family val="2"/>
      </rPr>
      <t>Răspunderea civilă. Constantele răspunderii civile</t>
    </r>
    <r>
      <rPr>
        <sz val="11"/>
        <rFont val="Arial"/>
        <family val="2"/>
      </rPr>
      <t>, Editura Universul Juridic, Bucureşti, 2014, p. 33, p. 41, p. 187</t>
    </r>
  </si>
  <si>
    <t xml:space="preserve">C.Roșu, Discuții privin incompatibilitățile, in Dreptul 2/2014,  ISSN 1018-0435, 74, 80 (2), 81                    </t>
  </si>
  <si>
    <t>V.M. Ciobanu, G. Boroi, F.A. Baias, T.C. Briciu, Cl.C. Dinu, G.L. Zidaru, Consideratii privind constitutionalitatea dispozitiilor din noul Cod de procedura civila care stabilesc asistenta avocatiala obligatorie in recurs, in RRDP nr. 3/2014, p. 136</t>
  </si>
  <si>
    <t>I. Deleanu, Procedura verificarii prealabile a cererii de chemare in judecata si cererea de rexaminare, in nRRDP nr. 1/2014, p. 44</t>
  </si>
  <si>
    <r>
      <t xml:space="preserve">C. Jugastru, </t>
    </r>
    <r>
      <rPr>
        <i/>
        <sz val="11"/>
        <rFont val="Arial"/>
        <family val="2"/>
      </rPr>
      <t xml:space="preserve">International civil litigation: realities and perspectives, </t>
    </r>
    <r>
      <rPr>
        <sz val="11"/>
        <rFont val="Arial"/>
        <family val="2"/>
      </rPr>
      <t>Symphologic Publushing, Gatineau, Canada, 2014, p. 82, 192, 241.</t>
    </r>
  </si>
  <si>
    <r>
      <t xml:space="preserve">I. Maftei, </t>
    </r>
    <r>
      <rPr>
        <i/>
        <sz val="11"/>
        <rFont val="Arial"/>
        <family val="2"/>
      </rPr>
      <t xml:space="preserve">Some considerations about possesion and separation of goods in the new romanian civil code, </t>
    </r>
    <r>
      <rPr>
        <sz val="11"/>
        <rFont val="Arial"/>
        <family val="2"/>
      </rPr>
      <t>în Journal of legal studies  „Vasile goldiș, vol. VII/XIV, 13-27 june 2014, p. 18.</t>
    </r>
  </si>
  <si>
    <r>
      <t xml:space="preserve">Arsene Ilie Viorel, </t>
    </r>
    <r>
      <rPr>
        <i/>
        <sz val="11"/>
        <rFont val="Arial"/>
        <family val="2"/>
      </rPr>
      <t xml:space="preserve">Posesia, </t>
    </r>
    <r>
      <rPr>
        <sz val="11"/>
        <rFont val="Arial"/>
        <family val="2"/>
      </rPr>
      <t>teză de doctorat, Sibiu, 2014, p. 8,9, 12, 15, 18, 47, 120.</t>
    </r>
  </si>
  <si>
    <r>
      <t xml:space="preserve">Zamfir Severina Roxana, </t>
    </r>
    <r>
      <rPr>
        <i/>
        <sz val="11"/>
        <rFont val="Arial"/>
        <family val="2"/>
      </rPr>
      <t xml:space="preserve">Proprietatea comună pe cote-părți, </t>
    </r>
    <r>
      <rPr>
        <sz val="11"/>
        <rFont val="Arial"/>
        <family val="2"/>
      </rPr>
      <t>teză de doctorat,Sibiu, 2014, p. 9, 10, 16, 18, 19, 32, 34, 131, 227, 304.</t>
    </r>
  </si>
  <si>
    <r>
      <t xml:space="preserve">Arsene Ilie Viorel, </t>
    </r>
    <r>
      <rPr>
        <i/>
        <sz val="11"/>
        <rFont val="Arial"/>
        <family val="2"/>
      </rPr>
      <t xml:space="preserve">Posesia, </t>
    </r>
    <r>
      <rPr>
        <sz val="11"/>
        <rFont val="Arial"/>
        <family val="2"/>
      </rPr>
      <t xml:space="preserve">teză de doctorat, Sibiu, 2014, p. 96, 97, 108, 110. </t>
    </r>
  </si>
  <si>
    <r>
      <t xml:space="preserve">Zamfir Severina Roxana, </t>
    </r>
    <r>
      <rPr>
        <i/>
        <sz val="11"/>
        <rFont val="Arial"/>
        <family val="2"/>
      </rPr>
      <t xml:space="preserve">Proprietatea comună pe cote-părți, </t>
    </r>
    <r>
      <rPr>
        <sz val="11"/>
        <rFont val="Arial"/>
        <family val="2"/>
      </rPr>
      <t>teză de doctorat,Sibiu, 2014, p. 28, 29, 30</t>
    </r>
  </si>
  <si>
    <r>
      <t xml:space="preserve">Zamfir Severina Roxana, </t>
    </r>
    <r>
      <rPr>
        <i/>
        <sz val="11"/>
        <rFont val="Arial"/>
        <family val="2"/>
      </rPr>
      <t xml:space="preserve">Proprietatea comună pe cote-părți, </t>
    </r>
    <r>
      <rPr>
        <sz val="11"/>
        <rFont val="Arial"/>
        <family val="2"/>
      </rPr>
      <t>teză de doctorat,Sibiu, 2014, p. 269.</t>
    </r>
  </si>
  <si>
    <t>C. Jugastru, International civil litigation: realities and perspectives, Symphologic Publushing, Gatineau, Canada, 2014,  61.</t>
  </si>
  <si>
    <r>
      <t xml:space="preserve">Notă la Hotărârea CEDO </t>
    </r>
    <r>
      <rPr>
        <i/>
        <sz val="11"/>
        <rFont val="Arial"/>
        <family val="2"/>
      </rPr>
      <t xml:space="preserve">Ștefănică c. României, </t>
    </r>
    <r>
      <rPr>
        <sz val="11"/>
        <rFont val="Arial"/>
        <family val="2"/>
      </rPr>
      <t>în Pandectele române nr. 3/2011</t>
    </r>
  </si>
  <si>
    <r>
      <t xml:space="preserve">Dezbateri RRDJ, </t>
    </r>
    <r>
      <rPr>
        <sz val="11"/>
        <rFont val="Arial"/>
        <family val="2"/>
      </rPr>
      <t>in Revista Romana de Jurisprudenta, nr. 3/2014, p. 181</t>
    </r>
  </si>
  <si>
    <r>
      <t xml:space="preserve">Cornelia Munteanu, Principiile fundamentale ale autorității părintești, </t>
    </r>
    <r>
      <rPr>
        <i/>
        <sz val="11"/>
        <rFont val="Arial"/>
        <family val="2"/>
      </rPr>
      <t>in AULB nr. 2/2014, p. 47</t>
    </r>
  </si>
  <si>
    <t xml:space="preserve">Iulian G. Savenco, Restriction of Certain Rights and Freedoms
in the Romanian Constitution, in Proceedings of the 9th edition of the Conference European Integration. Realities and Perspectives, 2014
</t>
  </si>
  <si>
    <r>
      <t>1. The Challenges of the Romanian Constitutional Tradition. II. Between Constitutional Transplant and (Failed) Cultural Engineering / </t>
    </r>
    <r>
      <rPr>
        <i/>
        <sz val="11"/>
        <rFont val="Arial"/>
        <family val="2"/>
      </rPr>
      <t>Le sfide della tradizione costituzionale rumena. II. Tra trapianto</t>
    </r>
    <r>
      <rPr>
        <sz val="11"/>
        <rFont val="Arial"/>
        <family val="2"/>
      </rPr>
      <t> </t>
    </r>
    <r>
      <rPr>
        <i/>
        <sz val="11"/>
        <rFont val="Arial"/>
        <family val="2"/>
      </rPr>
      <t xml:space="preserve">costituzionale e una (fallita) ingegneria culturale, </t>
    </r>
    <r>
      <rPr>
        <sz val="11"/>
        <rFont val="Arial"/>
        <family val="2"/>
      </rPr>
      <t>în Journal of Constitutional History, vol. 26/2013, pp. 217-240;</t>
    </r>
  </si>
  <si>
    <r>
      <t xml:space="preserve">Pr. Lect. Dr. Adrian Boldișor, </t>
    </r>
    <r>
      <rPr>
        <i/>
        <sz val="11"/>
        <rFont val="Arial"/>
        <family val="2"/>
      </rPr>
      <t xml:space="preserve">Dialogul interreligios la cea de-a 10-a Adunare Generală de la Busan, Corea de Sud </t>
    </r>
    <r>
      <rPr>
        <sz val="11"/>
        <rFont val="Arial"/>
        <family val="2"/>
      </rPr>
      <t xml:space="preserve">în </t>
    </r>
    <r>
      <rPr>
        <i/>
        <sz val="11"/>
        <rFont val="Arial"/>
        <family val="2"/>
      </rPr>
      <t xml:space="preserve">Mitropolia Olteniei, Mitropolia Olteniei </t>
    </r>
    <r>
      <rPr>
        <sz val="11"/>
        <rFont val="Arial"/>
        <family val="2"/>
      </rPr>
      <t>anul XVII (89), nr. 5-8, mai-aug.  2014, notele 42 și 43, p. 149</t>
    </r>
  </si>
  <si>
    <t>The 10th Assembly of the World Council of Churches. A General Presentation and Some Preliminary Remarks, în: Review of Ecumenical Studies, vol. 6, issue 1, 2014, p. 136-147</t>
  </si>
  <si>
    <r>
      <t xml:space="preserve">Isolation of halophylic microorganisms in the saline lakes from Ocna Sibiului and analysis of red pigments production, Acta Universitatis Cibiniensis, series E: Food Technology, 2006,  10(1), ISSN 1221-4973, p. 21-33, </t>
    </r>
    <r>
      <rPr>
        <u/>
        <sz val="11"/>
        <rFont val="Arial"/>
        <family val="2"/>
      </rPr>
      <t xml:space="preserve">http://saiapm.ulbsibiu.ro/rom/cercetare/ACTA_E/AUCFT_2006.html </t>
    </r>
  </si>
  <si>
    <r>
      <t xml:space="preserve">Influence of working parameters on the viscosity of thermal treated corn starch suspensions, </t>
    </r>
    <r>
      <rPr>
        <i/>
        <sz val="11"/>
        <rFont val="Arial"/>
        <family val="2"/>
      </rPr>
      <t>Acta Universitatis Cibiniensis, series E: Food Technology</t>
    </r>
    <r>
      <rPr>
        <sz val="11"/>
        <rFont val="Arial"/>
        <family val="2"/>
      </rPr>
      <t xml:space="preserve">, 2004, 8(1)., p. 22-30, ISSN 1221-4973, http://saiapm.ulbsibiu.ro/rom/cercetare/ACTA_E/AUCFT_2004.html </t>
    </r>
  </si>
  <si>
    <r>
      <t>García-González C.A., Uy</t>
    </r>
    <r>
      <rPr>
        <vertAlign val="superscript"/>
        <sz val="11"/>
        <rFont val="Arial"/>
        <family val="2"/>
      </rPr>
      <t xml:space="preserve"> </t>
    </r>
    <r>
      <rPr>
        <sz val="11"/>
        <rFont val="Arial"/>
        <family val="2"/>
      </rPr>
      <t>J.J., Alnaief M.,Smirnova I., Preparation of tailor-made starch-based aerogel microspheres by the emulsion-gelation method, Carbohydrate Polymers, May 2012, 88 (4), 1378–1386</t>
    </r>
  </si>
  <si>
    <r>
      <t>Investigations on wastewaters at potato processing and starch recovery and characterisation,</t>
    </r>
    <r>
      <rPr>
        <i/>
        <sz val="11"/>
        <rFont val="Arial"/>
        <family val="2"/>
      </rPr>
      <t xml:space="preserve"> Journal of agroalimentary processes and technologies</t>
    </r>
    <r>
      <rPr>
        <sz val="11"/>
        <rFont val="Arial"/>
        <family val="2"/>
      </rPr>
      <t>, 2011, 17 (2), 134-138</t>
    </r>
  </si>
  <si>
    <r>
      <t>Alrumman S. A., Mostafa Y. S., Eifan S.A., Alamri S.A., Hesham A.El-L.,</t>
    </r>
    <r>
      <rPr>
        <i/>
        <sz val="11"/>
        <rFont val="Arial"/>
        <family val="2"/>
      </rPr>
      <t xml:space="preserve"> </t>
    </r>
    <r>
      <rPr>
        <sz val="11"/>
        <rFont val="Arial"/>
        <family val="2"/>
      </rPr>
      <t>Isolation of Thermoalkalophilic-?-amylase Producing Bacteria and Optimization of Potato Waste Water Medium for Enhancement of ?-amylase Production, Advances in Life Science and Technology, 2014, 20, 41-51</t>
    </r>
  </si>
  <si>
    <r>
      <t xml:space="preserve">Microbial polysaccharides. Production, characterisation and properties, </t>
    </r>
    <r>
      <rPr>
        <i/>
        <sz val="11"/>
        <rFont val="Arial"/>
        <family val="2"/>
      </rPr>
      <t>Acta Universitatis Cibiniensis, series E: Food Technology</t>
    </r>
    <r>
      <rPr>
        <sz val="11"/>
        <rFont val="Arial"/>
        <family val="2"/>
      </rPr>
      <t>,  2003, 7(2), p. 26-38</t>
    </r>
  </si>
  <si>
    <r>
      <t xml:space="preserve">Bhatnagar M., Pareek S., Bhatnagar A., Ganguly J., Rheology and characterization of a low viscosity emulsifying exopolymer from desert borne </t>
    </r>
    <r>
      <rPr>
        <i/>
        <sz val="11"/>
        <rFont val="Arial"/>
        <family val="2"/>
      </rPr>
      <t>Nostoc calcicola,</t>
    </r>
    <r>
      <rPr>
        <sz val="11"/>
        <rFont val="Arial"/>
        <family val="2"/>
      </rPr>
      <t xml:space="preserve"> I</t>
    </r>
    <r>
      <rPr>
        <i/>
        <sz val="11"/>
        <rFont val="Arial"/>
        <family val="2"/>
      </rPr>
      <t xml:space="preserve">ndian Journal of Biotechnology, </t>
    </r>
    <r>
      <rPr>
        <sz val="11"/>
        <rFont val="Arial"/>
        <family val="2"/>
      </rPr>
      <t>2014</t>
    </r>
    <r>
      <rPr>
        <i/>
        <sz val="11"/>
        <rFont val="Arial"/>
        <family val="2"/>
      </rPr>
      <t xml:space="preserve">, 13 (2), 241-246 </t>
    </r>
  </si>
  <si>
    <r>
      <t xml:space="preserve">An overview of conventional and alternative strategies for developing new antibacterial  agents, </t>
    </r>
    <r>
      <rPr>
        <i/>
        <sz val="11"/>
        <rFont val="Arial"/>
        <family val="2"/>
      </rPr>
      <t>Acta Chim. Slov.</t>
    </r>
    <r>
      <rPr>
        <sz val="11"/>
        <rFont val="Arial"/>
        <family val="2"/>
      </rPr>
      <t xml:space="preserve"> vol. 57, 630-642, 2010</t>
    </r>
  </si>
  <si>
    <r>
      <t xml:space="preserve">Kosikowska, U, Malm, A, Pitucha, M, Rajtar, B, Polz-Dacewicz, M, Inhibitory effect of N-ethyl-3-amino-5-oxo-4-phenyl-2,5-dihydro-1H-pyrazole-1-carbothioamide on Haemophilus spp. planktonic or biofilm-forming cells, </t>
    </r>
    <r>
      <rPr>
        <i/>
        <sz val="11"/>
        <rFont val="Arial"/>
        <family val="2"/>
      </rPr>
      <t>MEDICINAL CHEMISTRY RESEARCH</t>
    </r>
    <r>
      <rPr>
        <sz val="11"/>
        <rFont val="Arial"/>
        <family val="2"/>
      </rPr>
      <t>, 23, 2, 1057-1066, 2014.</t>
    </r>
  </si>
  <si>
    <t>Oancea S., Grosu C., Ketney O., Stoia M.,</t>
  </si>
  <si>
    <r>
      <t xml:space="preserve">Conventional and ultrasound-assisted extraction of anthocyanins from blackberry and sweet cherry cultivars, </t>
    </r>
    <r>
      <rPr>
        <i/>
        <sz val="11"/>
        <rFont val="Arial"/>
        <family val="2"/>
      </rPr>
      <t>Acta Chim. Slov</t>
    </r>
    <r>
      <rPr>
        <sz val="11"/>
        <rFont val="Arial"/>
        <family val="2"/>
      </rPr>
      <t>., 60(2), 383-389, 2013</t>
    </r>
  </si>
  <si>
    <t xml:space="preserve">Min-Seob Seo, Ansoo Lee, and Hyunwoo Kim, 2,2′-Dihydroxybenzil: A Stereodynamic Probe for Primary Amines Controlled by Steric Strain, Org. Lett. 2014, DOI: 10.1021/ol501088v </t>
  </si>
  <si>
    <t>Distance dependency of exciton coupled circular dichroism using turn and helical peptide spacers, Biopolymers 2003, 72(2):105-15.</t>
  </si>
  <si>
    <r>
      <t xml:space="preserve">Chen, JQ; Kohler, B, Base Stacking in Adenosine Dimers Revealed by Femtosecond Transient Absorption Spectroscopy, </t>
    </r>
    <r>
      <rPr>
        <i/>
        <sz val="11"/>
        <rFont val="Arial"/>
        <family val="2"/>
      </rPr>
      <t>JOURNAL OF THE AMERICAN CHEMICAL SOCIETY</t>
    </r>
    <r>
      <rPr>
        <sz val="11"/>
        <rFont val="Arial"/>
        <family val="2"/>
      </rPr>
      <t>, 136 (17):6362-6372; 10.1021/ja501342b APR 30 2014</t>
    </r>
  </si>
  <si>
    <r>
      <t xml:space="preserve">Di Valentin, M; Albertini, M; Zurlo, E; Gobbo, M; Carbonera, D, Porphyrin Triplet State as a Potential Spin Label for Nanometer Distance Measurements by PELDOR Spectroscopy, </t>
    </r>
    <r>
      <rPr>
        <i/>
        <sz val="11"/>
        <rFont val="Arial"/>
        <family val="2"/>
      </rPr>
      <t>JOURNAL OF THE AMERICAN CHEMICAL SOCIETY</t>
    </r>
    <r>
      <rPr>
        <sz val="11"/>
        <rFont val="Arial"/>
        <family val="2"/>
      </rPr>
      <t>, 136 (18):6582-6585; 10.1021/ja502615n MAY 7 2014</t>
    </r>
  </si>
  <si>
    <t xml:space="preserve">S. Oancea, A. Wagner, E. Cîrstea, M. Sima, </t>
  </si>
  <si>
    <r>
      <t xml:space="preserve">Gluten screening of several dietary supplements by immunochromatographic assay, </t>
    </r>
    <r>
      <rPr>
        <i/>
        <sz val="11"/>
        <rFont val="Arial"/>
        <family val="2"/>
      </rPr>
      <t>Roumanian archives of microbiology and immunology</t>
    </r>
    <r>
      <rPr>
        <sz val="11"/>
        <rFont val="Arial"/>
        <family val="2"/>
      </rPr>
      <t> 01/2011; 70(4):174-7.</t>
    </r>
  </si>
  <si>
    <r>
      <t xml:space="preserve">Genel Sur, Alexandru Pirvan, Diana Deleanu, Gabriel Samasca, Iulia Lupan, News in Celiac Disease about Differential Diagnosis from Romania, </t>
    </r>
    <r>
      <rPr>
        <i/>
        <sz val="11"/>
        <rFont val="Arial"/>
        <family val="2"/>
      </rPr>
      <t>International Journal of Celiac Disease</t>
    </r>
    <r>
      <rPr>
        <sz val="11"/>
        <rFont val="Arial"/>
        <family val="2"/>
      </rPr>
      <t xml:space="preserve"> 04/2014; 2(2):40-43. DOI:10.12691/ijcd-2-2-2</t>
    </r>
  </si>
  <si>
    <t>Fierascu, RM Ion, M Radu, SO Dima, Comparative study of antifungal effect of natural extracts and essential oils of ocimum basilicum on selected artefacts, Revue Roumaine de Chimie, 59(3-4), 207-211 , 2014</t>
  </si>
  <si>
    <r>
      <t xml:space="preserve">Dana Marcu Istrate, </t>
    </r>
    <r>
      <rPr>
        <i/>
        <sz val="11"/>
        <rFont val="Arial"/>
        <family val="2"/>
      </rPr>
      <t xml:space="preserve">Biserica din secolele X-XI, de influență bizantină, de la Alba Iulia. Restituiri preliminare, </t>
    </r>
    <r>
      <rPr>
        <sz val="11"/>
        <rFont val="Arial"/>
        <family val="2"/>
      </rPr>
      <t>în: Apulum LI/2014, p. 93-128.</t>
    </r>
  </si>
  <si>
    <r>
      <t xml:space="preserve">Sorin Mihai Radu, </t>
    </r>
    <r>
      <rPr>
        <i/>
        <sz val="11"/>
        <rFont val="Arial"/>
        <family val="2"/>
      </rPr>
      <t>The management of the mechanized face, considered as a unique system</t>
    </r>
    <r>
      <rPr>
        <sz val="11"/>
        <rFont val="Arial"/>
        <family val="2"/>
      </rPr>
      <t>, în „International Letters of Social and Humanistic Sciences, nr.16/2014, pagina, 192, ISSN 2300-2697</t>
    </r>
  </si>
  <si>
    <r>
      <t xml:space="preserve">Ştefan Vlăduţescu, </t>
    </r>
    <r>
      <rPr>
        <i/>
        <sz val="11"/>
        <rFont val="Arial"/>
        <family val="2"/>
      </rPr>
      <t>Communication on the difficult route of lie</t>
    </r>
    <r>
      <rPr>
        <sz val="11"/>
        <rFont val="Arial"/>
        <family val="2"/>
      </rPr>
      <t>, în „International Letters of Social and Humanistic Sciences, nr.16/2014, pagina, 94, ISSN 2300-2697</t>
    </r>
  </si>
  <si>
    <r>
      <t xml:space="preserve">Petre Bosun, Alina Tenescu, Ioan Constantin Dima, </t>
    </r>
    <r>
      <rPr>
        <i/>
        <sz val="11"/>
        <rFont val="Arial"/>
        <family val="2"/>
      </rPr>
      <t>Informational stocks and e-logistics management of a tourism company</t>
    </r>
    <r>
      <rPr>
        <sz val="11"/>
        <rFont val="Arial"/>
        <family val="2"/>
      </rPr>
      <t>, în „International Letters of Social and Humanistic Sciences, nr.16/2014, pagina 81, ISSN 2300-2697</t>
    </r>
  </si>
  <si>
    <r>
      <t xml:space="preserve">Iulian Biloteanu, </t>
    </r>
    <r>
      <rPr>
        <i/>
        <sz val="11"/>
        <rFont val="Arial"/>
        <family val="2"/>
      </rPr>
      <t>Internal articulation of the open work concept</t>
    </r>
    <r>
      <rPr>
        <sz val="11"/>
        <rFont val="Arial"/>
        <family val="2"/>
      </rPr>
      <t>, în „International Letters of Social and Humanistic Sciences, nr.16/2014, paginile 71 şi 73, ISSN 2300-2697</t>
    </r>
  </si>
  <si>
    <r>
      <t xml:space="preserve">Dan Ionescu, </t>
    </r>
    <r>
      <rPr>
        <i/>
        <sz val="11"/>
        <rFont val="Arial"/>
        <family val="2"/>
      </rPr>
      <t>Heleuristic valences of professional newspapers</t>
    </r>
    <r>
      <rPr>
        <sz val="11"/>
        <rFont val="Arial"/>
        <family val="2"/>
      </rPr>
      <t>, în „International Letters of Social and Humanistic Sciences, nr.15/2014, pagina 174, ISSN 2300-2697</t>
    </r>
  </si>
  <si>
    <r>
      <t xml:space="preserve">Ştefan Vlăduţeanu, </t>
    </r>
    <r>
      <rPr>
        <i/>
        <sz val="11"/>
        <rFont val="Arial"/>
        <family val="2"/>
      </rPr>
      <t>Strategies and stratagems of negociations</t>
    </r>
    <r>
      <rPr>
        <sz val="11"/>
        <rFont val="Arial"/>
        <family val="2"/>
      </rPr>
      <t>, în „International Letters of Social and Humanistic Sciences, nr.15/2014, pagina 160, ISSN 2300-2697</t>
    </r>
  </si>
  <si>
    <r>
      <t xml:space="preserve">Janusz Grabara, Vladimir Modrak, Ioan Constantin Dima, </t>
    </r>
    <r>
      <rPr>
        <i/>
        <sz val="11"/>
        <rFont val="Arial"/>
        <family val="2"/>
      </rPr>
      <t>Sustainable Logistica land Business Competitiveness</t>
    </r>
    <r>
      <rPr>
        <sz val="11"/>
        <rFont val="Arial"/>
        <family val="2"/>
      </rPr>
      <t>, în „International Letters of Social and Humanistic Sciences, nr.15/2014, pagina 150, ISSN 2300-2697</t>
    </r>
  </si>
  <si>
    <r>
      <t xml:space="preserve">Bianca Teodorescu, </t>
    </r>
    <r>
      <rPr>
        <i/>
        <sz val="11"/>
        <rFont val="Arial"/>
        <family val="2"/>
      </rPr>
      <t>Heleuristic valences of professional newspapers</t>
    </r>
    <r>
      <rPr>
        <sz val="11"/>
        <rFont val="Arial"/>
        <family val="2"/>
      </rPr>
      <t>, în „International Letters of Social and Humanistic Sciences, nr.15/2014, pagia 174, ISSN 2300-2697</t>
    </r>
  </si>
  <si>
    <r>
      <t xml:space="preserve">Cerasela Vintilescu, </t>
    </r>
    <r>
      <rPr>
        <i/>
        <sz val="11"/>
        <rFont val="Arial"/>
        <family val="2"/>
      </rPr>
      <t>Tourism – Dynamising Element in the Sustainable Development of South-West Oltenia Region</t>
    </r>
    <r>
      <rPr>
        <sz val="11"/>
        <rFont val="Arial"/>
        <family val="2"/>
      </rPr>
      <t>, în „Journal of Sustainable Development Studies, vol. 6, nr.2/2014, pagina 240, ISSN 2201-4268</t>
    </r>
  </si>
  <si>
    <r>
      <t xml:space="preserve">Ştefan Vlăduţescu, </t>
    </r>
    <r>
      <rPr>
        <i/>
        <sz val="11"/>
        <rFont val="Arial"/>
        <family val="2"/>
      </rPr>
      <t>Communication Environment: Context/Situation/Framework</t>
    </r>
    <r>
      <rPr>
        <sz val="11"/>
        <rFont val="Arial"/>
        <family val="2"/>
      </rPr>
      <t>, în „Journal of Sustainable Development Studies, vol. 6, nr.1/2014, pagina 199, ISSN 2201-4268</t>
    </r>
  </si>
  <si>
    <r>
      <t xml:space="preserve">Alena Ţenescu, Mirela Teodorescu, </t>
    </r>
    <r>
      <rPr>
        <i/>
        <sz val="11"/>
        <rFont val="Arial"/>
        <family val="2"/>
      </rPr>
      <t>Lean Manufacturing: a concept towards a sustainable management</t>
    </r>
    <r>
      <rPr>
        <sz val="11"/>
        <rFont val="Arial"/>
        <family val="2"/>
      </rPr>
      <t>, în „Journal of Sustainable Development Studies, vol. 2, nr.1/2014, pagina 99, ISSN 2201-4268</t>
    </r>
  </si>
  <si>
    <r>
      <t xml:space="preserve">Ştefan Vlăduţescu, </t>
    </r>
    <r>
      <rPr>
        <i/>
        <sz val="11"/>
        <rFont val="Arial"/>
        <family val="2"/>
      </rPr>
      <t>Didactic Communication as Tool in European Integration</t>
    </r>
    <r>
      <rPr>
        <sz val="11"/>
        <rFont val="Arial"/>
        <family val="2"/>
      </rPr>
      <t>, în „Journal of Sustainable Development Studies, vol. 2, nr.1/2014, pagina 88, ISSN 2201-4268</t>
    </r>
  </si>
  <si>
    <r>
      <t xml:space="preserve">„Regional inequalities, decentralisation and the performance of local governments in post-communist Romania”, </t>
    </r>
    <r>
      <rPr>
        <i/>
        <sz val="11"/>
        <rFont val="Arial"/>
        <family val="2"/>
      </rPr>
      <t>Local Government Studies</t>
    </r>
    <r>
      <rPr>
        <sz val="11"/>
        <rFont val="Arial"/>
        <family val="2"/>
      </rPr>
      <t>, vol. 37, no. 6, 2011, pp. 647-669</t>
    </r>
  </si>
  <si>
    <r>
      <t xml:space="preserve">Mircea Munteanu, Loris Servillo, „Romanian Spatial Planning System: Post-Communist Dynamics of Change and Europeanization Processes”, </t>
    </r>
    <r>
      <rPr>
        <i/>
        <sz val="11"/>
        <rFont val="Arial"/>
        <family val="2"/>
      </rPr>
      <t>European Planning Studies</t>
    </r>
    <r>
      <rPr>
        <sz val="11"/>
        <rFont val="Arial"/>
        <family val="2"/>
      </rPr>
      <t>, vol. 22, issue 11, 2014, pp. 2248-2267</t>
    </r>
  </si>
  <si>
    <r>
      <t xml:space="preserve">Stănuş, Cristina. 2011. ”Local Government Characteristics and Patterns of Inter-Municipal Cooperation in Romania”. </t>
    </r>
    <r>
      <rPr>
        <i/>
        <sz val="11"/>
        <rFont val="Arial"/>
        <family val="2"/>
      </rPr>
      <t>South-Eastern Europe</t>
    </r>
    <r>
      <rPr>
        <sz val="11"/>
        <rFont val="Arial"/>
        <family val="2"/>
      </rPr>
      <t xml:space="preserve"> 35(2):191-208.</t>
    </r>
  </si>
  <si>
    <r>
      <t>Bădescu, G.; M. Comşa, A. Gheorghiţă, C. Stănuş and C. Tufiş. 2011.</t>
    </r>
    <r>
      <rPr>
        <i/>
        <sz val="11"/>
        <rFont val="Arial"/>
        <family val="2"/>
      </rPr>
      <t xml:space="preserve"> Implicarea civică şi politică a tinerilor</t>
    </r>
    <r>
      <rPr>
        <sz val="11"/>
        <rFont val="Arial"/>
        <family val="2"/>
      </rPr>
      <t xml:space="preserve">. Constanţa: Dobrogea. </t>
    </r>
  </si>
  <si>
    <r>
      <t xml:space="preserve"> A. Pintea, </t>
    </r>
    <r>
      <rPr>
        <i/>
        <sz val="11"/>
        <rFont val="Arial"/>
        <family val="2"/>
      </rPr>
      <t>Intertextuality, Dialogism and the Social Construction of Journalistic  
         Discourse,</t>
    </r>
    <r>
      <rPr>
        <sz val="11"/>
        <rFont val="Arial"/>
        <family val="2"/>
      </rPr>
      <t xml:space="preserve"> Studia Universitatis Petru Maior, Philologia, issue 15/2013. </t>
    </r>
  </si>
  <si>
    <r>
      <t xml:space="preserve">Ștefan Vlăduțescu, </t>
    </r>
    <r>
      <rPr>
        <i/>
        <sz val="11"/>
        <rFont val="Arial"/>
        <family val="2"/>
      </rPr>
      <t xml:space="preserve">Communication Environment: Context/Situation/Framework, </t>
    </r>
    <r>
      <rPr>
        <sz val="11"/>
        <rFont val="Arial"/>
        <family val="2"/>
      </rPr>
      <t>Communications in Applied Sciences, ISSN  2201-7372, vol.6, nr.1, 2014.</t>
    </r>
  </si>
  <si>
    <r>
      <t xml:space="preserve">Alina Tenescu, Mirela Teodorescu, </t>
    </r>
    <r>
      <rPr>
        <i/>
        <sz val="11"/>
        <rFont val="Arial"/>
        <family val="2"/>
      </rPr>
      <t xml:space="preserve">Lean Manufacturing: a concept towards a sustainable management, </t>
    </r>
    <r>
      <rPr>
        <sz val="11"/>
        <rFont val="Arial"/>
        <family val="2"/>
      </rPr>
      <t xml:space="preserve">Communications in Applied Sciences, ISSN  2201-7372, vol.2, nr.1, 2014. </t>
    </r>
  </si>
  <si>
    <r>
      <rPr>
        <sz val="11"/>
        <rFont val="Arial"/>
        <family val="2"/>
      </rPr>
      <t>Petre Bosun, Alina Tenescu, Ioan Constantin Dima</t>
    </r>
    <r>
      <rPr>
        <i/>
        <sz val="11"/>
        <rFont val="Arial"/>
        <family val="2"/>
      </rPr>
      <t xml:space="preserve">, Informational stocks and e­logistics management of a tourism company, </t>
    </r>
    <r>
      <rPr>
        <sz val="11"/>
        <rFont val="Arial"/>
        <family val="2"/>
      </rPr>
      <t>International Letters of Social and Humanistic Sciences</t>
    </r>
    <r>
      <rPr>
        <i/>
        <sz val="11"/>
        <rFont val="Arial"/>
        <family val="2"/>
      </rPr>
      <t>, 16/2014.</t>
    </r>
  </si>
  <si>
    <r>
      <t>Hospital decentralisation in 
Romania: stakeholders’ perspectives in the newsprint media,</t>
    </r>
    <r>
      <rPr>
        <sz val="11"/>
        <rFont val="Arial"/>
        <family val="2"/>
      </rPr>
      <t xml:space="preserve"> in The International Journal of Health Planning and Management, vol. 29(1), pp. 70-89, 2014.</t>
    </r>
  </si>
  <si>
    <r>
      <t xml:space="preserve">Mara Bria, Florina Spânu, Adriana Băban and Dan L. Dumitraşcu. Maslach Burnout Inventory – General Survey: Factorial validity and invariance among Romanian healthcare professionals, </t>
    </r>
    <r>
      <rPr>
        <i/>
        <sz val="11"/>
        <rFont val="Arial"/>
        <family val="2"/>
      </rPr>
      <t>Burnout Research</t>
    </r>
    <r>
      <rPr>
        <sz val="11"/>
        <rFont val="Arial"/>
        <family val="2"/>
      </rPr>
      <t>, 1 (3),  ISSN 2213-0586, December 2014, pp. 103–111.</t>
    </r>
  </si>
  <si>
    <r>
      <t xml:space="preserve">Călina Ana Buțiu, Mihai 
Pascaru. 2014. Triangulation and Results Restitution in Social Service Needs Assessment, </t>
    </r>
    <r>
      <rPr>
        <i/>
        <sz val="11"/>
        <rFont val="Arial"/>
        <family val="2"/>
      </rPr>
      <t>Revista de cercetare și intervenție socială</t>
    </r>
    <r>
      <rPr>
        <sz val="11"/>
        <rFont val="Arial"/>
        <family val="2"/>
      </rPr>
      <t>, 2014, ISSN: 1584-5397 (electronic), 46, pp. 273-287</t>
    </r>
  </si>
  <si>
    <r>
      <t xml:space="preserve">Horaţiu Rusu &amp; Andrei
Gheorghiţă. 2014. Transnational solidarity and public support for the EU enlargement. In </t>
    </r>
    <r>
      <rPr>
        <i/>
        <sz val="11"/>
        <rFont val="Arial"/>
        <family val="2"/>
      </rPr>
      <t>Sociologia - Slovak Sociological Review,</t>
    </r>
    <r>
      <rPr>
        <sz val="11"/>
        <rFont val="Arial"/>
        <family val="2"/>
      </rPr>
      <t xml:space="preserve"> ISSN 1336-8613 (electronic), 46 (3), 261-282 </t>
    </r>
  </si>
  <si>
    <t>Popa Radu-Ioan, Sava Florin-Alin</t>
  </si>
  <si>
    <r>
      <t>Gherman A</t>
    </r>
    <r>
      <rPr>
        <vertAlign val="superscript"/>
        <sz val="11"/>
        <rFont val="Arial"/>
        <family val="2"/>
      </rPr>
      <t>1</t>
    </r>
    <r>
      <rPr>
        <sz val="11"/>
        <rFont val="Arial"/>
        <family val="2"/>
      </rPr>
      <t>, Schnur J, Montgomery G, Sassu R, Veresiu I, David D.</t>
    </r>
  </si>
  <si>
    <r>
      <t xml:space="preserve">Ellis, R. J. B., Connor, U., &amp; Marshall, J. (2014). Development of patient-centric linguistically tailored psychoeducational messages to support nutrition and medication self-management in type 2 diabetes: a feasibility study. </t>
    </r>
    <r>
      <rPr>
        <i/>
        <sz val="11"/>
        <rFont val="Arial"/>
        <family val="2"/>
      </rPr>
      <t>Patient preference and adherence</t>
    </r>
    <r>
      <rPr>
        <sz val="11"/>
        <rFont val="Arial"/>
        <family val="2"/>
      </rPr>
      <t xml:space="preserve">, </t>
    </r>
    <r>
      <rPr>
        <i/>
        <sz val="11"/>
        <rFont val="Arial"/>
        <family val="2"/>
      </rPr>
      <t>8</t>
    </r>
    <r>
      <rPr>
        <sz val="11"/>
        <rFont val="Arial"/>
        <family val="2"/>
      </rPr>
      <t>, 1399.</t>
    </r>
  </si>
  <si>
    <r>
      <t xml:space="preserve">Steed, L., Barnard, M., Hurel, S., Jenkins, C., &amp; Newman, S. (2014). How does change occur following a theoretically based self-management intervention for type 2 diabetes. </t>
    </r>
    <r>
      <rPr>
        <i/>
        <sz val="11"/>
        <rFont val="Arial"/>
        <family val="2"/>
      </rPr>
      <t>Psychology, health &amp; medicine</t>
    </r>
    <r>
      <rPr>
        <sz val="11"/>
        <rFont val="Arial"/>
        <family val="2"/>
      </rPr>
      <t xml:space="preserve">, </t>
    </r>
    <r>
      <rPr>
        <i/>
        <sz val="11"/>
        <rFont val="Arial"/>
        <family val="2"/>
      </rPr>
      <t>19</t>
    </r>
    <r>
      <rPr>
        <sz val="11"/>
        <rFont val="Arial"/>
        <family val="2"/>
      </rPr>
      <t>(5), 536-546.</t>
    </r>
  </si>
  <si>
    <r>
      <t xml:space="preserve">Peeters, B., Van Tongelen, I., Duran, Z., Yüksel, G., Mehuys, E., Willems, S., ... &amp; Boussery, K. (2015). Understanding medication adherence among patients of Turkish descent with type 2 diabetes: a qualitative study. </t>
    </r>
    <r>
      <rPr>
        <i/>
        <sz val="11"/>
        <rFont val="Arial"/>
        <family val="2"/>
      </rPr>
      <t>Ethnicity &amp; health</t>
    </r>
    <r>
      <rPr>
        <sz val="11"/>
        <rFont val="Arial"/>
        <family val="2"/>
      </rPr>
      <t xml:space="preserve">, </t>
    </r>
    <r>
      <rPr>
        <i/>
        <sz val="11"/>
        <rFont val="Arial"/>
        <family val="2"/>
      </rPr>
      <t>20</t>
    </r>
    <r>
      <rPr>
        <sz val="11"/>
        <rFont val="Arial"/>
        <family val="2"/>
      </rPr>
      <t>(1), 87-105.</t>
    </r>
  </si>
  <si>
    <r>
      <t xml:space="preserve">Wheeler, K. J., Roberts, M. E., &amp; Neiheisel, M. B. (2014). Medication adherence part two: Predictors of nonadherence and adherence. </t>
    </r>
    <r>
      <rPr>
        <i/>
        <sz val="11"/>
        <rFont val="Arial"/>
        <family val="2"/>
      </rPr>
      <t>Journal of the American Association of Nurse Practitioners</t>
    </r>
    <r>
      <rPr>
        <sz val="11"/>
        <rFont val="Arial"/>
        <family val="2"/>
      </rPr>
      <t xml:space="preserve">, </t>
    </r>
    <r>
      <rPr>
        <i/>
        <sz val="11"/>
        <rFont val="Arial"/>
        <family val="2"/>
      </rPr>
      <t>26</t>
    </r>
    <r>
      <rPr>
        <sz val="11"/>
        <rFont val="Arial"/>
        <family val="2"/>
      </rPr>
      <t>(4), 225-232.</t>
    </r>
  </si>
  <si>
    <r>
      <t xml:space="preserve">Okere, A. N., Renier, C. M., &amp; Morse, J. (2014). Development and Validation of a Survey to Assess Patient-Perceived Medication Knowledge and Confidence in Medication Use. </t>
    </r>
    <r>
      <rPr>
        <i/>
        <sz val="11"/>
        <rFont val="Arial"/>
        <family val="2"/>
      </rPr>
      <t>Journal of nursing measurement</t>
    </r>
    <r>
      <rPr>
        <sz val="11"/>
        <rFont val="Arial"/>
        <family val="2"/>
      </rPr>
      <t xml:space="preserve">, </t>
    </r>
    <r>
      <rPr>
        <i/>
        <sz val="11"/>
        <rFont val="Arial"/>
        <family val="2"/>
      </rPr>
      <t>22</t>
    </r>
    <r>
      <rPr>
        <sz val="11"/>
        <rFont val="Arial"/>
        <family val="2"/>
      </rPr>
      <t>(1), 120-134.</t>
    </r>
  </si>
  <si>
    <r>
      <t xml:space="preserve">Faria, H. T. G., Santos, M. A. D., Arrelias, C. C. A., Rodrigues, F. F. L., Gonela, J. T., Teixeira, C. R. D. S., &amp; Zanetti, M. L. (2014). Adherence to diabetes mellitus treatments in Family Health Strategy Units. </t>
    </r>
    <r>
      <rPr>
        <i/>
        <sz val="11"/>
        <rFont val="Arial"/>
        <family val="2"/>
      </rPr>
      <t>Revista da Escola de Enfermagem da USP</t>
    </r>
    <r>
      <rPr>
        <sz val="11"/>
        <rFont val="Arial"/>
        <family val="2"/>
      </rPr>
      <t xml:space="preserve">, </t>
    </r>
    <r>
      <rPr>
        <i/>
        <sz val="11"/>
        <rFont val="Arial"/>
        <family val="2"/>
      </rPr>
      <t>48</t>
    </r>
    <r>
      <rPr>
        <sz val="11"/>
        <rFont val="Arial"/>
        <family val="2"/>
      </rPr>
      <t>(2), 257-263.</t>
    </r>
  </si>
  <si>
    <r>
      <t xml:space="preserve">Hartzler, M. L., Chen, A. M., Murphy, B. L., &amp; Rodewald, S. J. (2014). Evaluation of Jamaican knowledge of diabetes and health beliefs. </t>
    </r>
    <r>
      <rPr>
        <i/>
        <sz val="11"/>
        <rFont val="Arial"/>
        <family val="2"/>
      </rPr>
      <t>Christian Journal for Global Health</t>
    </r>
    <r>
      <rPr>
        <sz val="11"/>
        <rFont val="Arial"/>
        <family val="2"/>
      </rPr>
      <t xml:space="preserve">, </t>
    </r>
    <r>
      <rPr>
        <i/>
        <sz val="11"/>
        <rFont val="Arial"/>
        <family val="2"/>
      </rPr>
      <t>1</t>
    </r>
    <r>
      <rPr>
        <sz val="11"/>
        <rFont val="Arial"/>
        <family val="2"/>
      </rPr>
      <t>(2).</t>
    </r>
  </si>
  <si>
    <r>
      <t xml:space="preserve">Swavely, D., Vorderstrasse, A., Maldonado, E., Eid, S., &amp; Etchason, J. (2014). Implementation and Evaluation of a Low Health Literacy and Culturally Sensitive Diabetes Education Program. </t>
    </r>
    <r>
      <rPr>
        <i/>
        <sz val="11"/>
        <rFont val="Arial"/>
        <family val="2"/>
      </rPr>
      <t>Journal for Healthcare Quality</t>
    </r>
    <r>
      <rPr>
        <sz val="11"/>
        <rFont val="Arial"/>
        <family val="2"/>
      </rPr>
      <t xml:space="preserve">, </t>
    </r>
    <r>
      <rPr>
        <i/>
        <sz val="11"/>
        <rFont val="Arial"/>
        <family val="2"/>
      </rPr>
      <t>36</t>
    </r>
    <r>
      <rPr>
        <sz val="11"/>
        <rFont val="Arial"/>
        <family val="2"/>
      </rPr>
      <t>(6), 16-23.</t>
    </r>
  </si>
  <si>
    <r>
      <t xml:space="preserve">Holmes-Truscott, E., Pouwer, F., &amp; Speight, J. (2014). Further investigation of the psychometric properties of the insulin treatment appraisal scale among insulin-using and non-insulin-using adults with type 2 diabetes: results from diabetes MILES-Australia. </t>
    </r>
    <r>
      <rPr>
        <i/>
        <sz val="11"/>
        <rFont val="Arial"/>
        <family val="2"/>
      </rPr>
      <t>Health and quality of life outcomes</t>
    </r>
    <r>
      <rPr>
        <sz val="11"/>
        <rFont val="Arial"/>
        <family val="2"/>
      </rPr>
      <t xml:space="preserve">, </t>
    </r>
    <r>
      <rPr>
        <i/>
        <sz val="11"/>
        <rFont val="Arial"/>
        <family val="2"/>
      </rPr>
      <t>12</t>
    </r>
    <r>
      <rPr>
        <sz val="11"/>
        <rFont val="Arial"/>
        <family val="2"/>
      </rPr>
      <t>(1), 87.</t>
    </r>
  </si>
  <si>
    <r>
      <t xml:space="preserve">Farsaei, S., Radfar, M., Heydari, Z., Abbasi, F., &amp; Qorbani, M. (2014). Insulin adherence in patients with diabetes: Risk factors for injection omission. </t>
    </r>
    <r>
      <rPr>
        <i/>
        <sz val="11"/>
        <rFont val="Arial"/>
        <family val="2"/>
      </rPr>
      <t>Primary care diabetes</t>
    </r>
    <r>
      <rPr>
        <sz val="11"/>
        <rFont val="Arial"/>
        <family val="2"/>
      </rPr>
      <t xml:space="preserve">, </t>
    </r>
    <r>
      <rPr>
        <i/>
        <sz val="11"/>
        <rFont val="Arial"/>
        <family val="2"/>
      </rPr>
      <t>8</t>
    </r>
    <r>
      <rPr>
        <sz val="11"/>
        <rFont val="Arial"/>
        <family val="2"/>
      </rPr>
      <t>(4), 338-345.</t>
    </r>
  </si>
  <si>
    <r>
      <t xml:space="preserve">Sukkarieh-Haraty, O., &amp; Howard, E. (2015). Is Social Support Universally Adaptive in Diabetes? A Correlational Study in an Arabic-Speaking Population With Type 2 Diabetes. </t>
    </r>
    <r>
      <rPr>
        <i/>
        <sz val="11"/>
        <rFont val="Arial"/>
        <family val="2"/>
      </rPr>
      <t>Holistic nursing practice</t>
    </r>
    <r>
      <rPr>
        <sz val="11"/>
        <rFont val="Arial"/>
        <family val="2"/>
      </rPr>
      <t xml:space="preserve">, </t>
    </r>
    <r>
      <rPr>
        <i/>
        <sz val="11"/>
        <rFont val="Arial"/>
        <family val="2"/>
      </rPr>
      <t>29</t>
    </r>
    <r>
      <rPr>
        <sz val="11"/>
        <rFont val="Arial"/>
        <family val="2"/>
      </rPr>
      <t>(1), 37-47.</t>
    </r>
  </si>
  <si>
    <r>
      <t xml:space="preserve">Hassali, M. A., Ching, M. W., Yusoff, Z. M., Hussein, Z., Alrasheedy, A. A., AL-Tamimi, S. K., ... &amp; Khan, T. (2014). ‘Why I do not want to take insulin shots’: Findings from a qualitative study among diabetic patients in Malaysia. </t>
    </r>
    <r>
      <rPr>
        <i/>
        <sz val="11"/>
        <rFont val="Arial"/>
        <family val="2"/>
      </rPr>
      <t>Journal of Public Health</t>
    </r>
    <r>
      <rPr>
        <sz val="11"/>
        <rFont val="Arial"/>
        <family val="2"/>
      </rPr>
      <t xml:space="preserve">, </t>
    </r>
    <r>
      <rPr>
        <i/>
        <sz val="11"/>
        <rFont val="Arial"/>
        <family val="2"/>
      </rPr>
      <t>22</t>
    </r>
    <r>
      <rPr>
        <sz val="11"/>
        <rFont val="Arial"/>
        <family val="2"/>
      </rPr>
      <t>(1), 3-11.</t>
    </r>
  </si>
  <si>
    <r>
      <t xml:space="preserve">Sassu, R. (2007). The Evaluation of School Readiness for 5-8 Years Old Children-Cognitive, Social-Emotional, and Motor Coordination and Physical Health Perspectives. </t>
    </r>
    <r>
      <rPr>
        <i/>
        <sz val="11"/>
        <rFont val="Arial"/>
        <family val="2"/>
      </rPr>
      <t>Cognitie, Creier, Comportament</t>
    </r>
    <r>
      <rPr>
        <sz val="11"/>
        <rFont val="Arial"/>
        <family val="2"/>
      </rPr>
      <t xml:space="preserve">, </t>
    </r>
    <r>
      <rPr>
        <i/>
        <sz val="11"/>
        <rFont val="Arial"/>
        <family val="2"/>
      </rPr>
      <t>11</t>
    </r>
    <r>
      <rPr>
        <sz val="11"/>
        <rFont val="Arial"/>
        <family val="2"/>
      </rPr>
      <t>(1), 67.</t>
    </r>
  </si>
  <si>
    <r>
      <rPr>
        <i/>
        <sz val="11"/>
        <rFont val="Arial"/>
        <family val="2"/>
      </rPr>
      <t>Gradele de intensitate ale adjectivului în limba română. Consideraţii stilistice</t>
    </r>
    <r>
      <rPr>
        <sz val="11"/>
        <rFont val="Arial"/>
        <family val="2"/>
      </rPr>
      <t>, în "Annales Universitatis Apulensis" Series Philologica, tom I, 2006 (Alba Iulia, Universitatea "1 Decembrie 1918")</t>
    </r>
  </si>
  <si>
    <r>
      <rPr>
        <i/>
        <sz val="11"/>
        <rFont val="Arial"/>
        <family val="2"/>
      </rPr>
      <t>Valenţe semantico-stilistice ale timpurilor verbale în limba română. Prezentul şi viitorul indicativului</t>
    </r>
    <r>
      <rPr>
        <sz val="11"/>
        <rFont val="Arial"/>
        <family val="2"/>
      </rPr>
      <t>,  în "Comunicare, context, interdisciplinaritate", vol.2, 2012 (Târgu-Mureş, Editura Universităţii „Petru Maior”)</t>
    </r>
  </si>
  <si>
    <r>
      <rPr>
        <i/>
        <sz val="11"/>
        <rFont val="Arial"/>
        <family val="2"/>
      </rPr>
      <t>Adjectivul în GALR</t>
    </r>
    <r>
      <rPr>
        <sz val="11"/>
        <rFont val="Arial"/>
        <family val="2"/>
      </rPr>
      <t>.</t>
    </r>
    <r>
      <rPr>
        <i/>
        <sz val="11"/>
        <rFont val="Arial"/>
        <family val="2"/>
      </rPr>
      <t xml:space="preserve"> Studiu de caz</t>
    </r>
    <r>
      <rPr>
        <sz val="11"/>
        <rFont val="Arial"/>
        <family val="2"/>
      </rPr>
      <t>, în "Dacoromania", serie nouă, XV, nr.1, 2010 (Cluj-Napoca, Editura Academiei Române)</t>
    </r>
  </si>
  <si>
    <r>
      <t xml:space="preserve">Coman, Roxandra. "Aspects regarding George Calinescu's journalistic writing". In: </t>
    </r>
    <r>
      <rPr>
        <i/>
        <sz val="11"/>
        <rFont val="Arial"/>
        <family val="2"/>
      </rPr>
      <t>Language, Discourse and Multicultural Dialogue</t>
    </r>
    <r>
      <rPr>
        <sz val="11"/>
        <rFont val="Arial"/>
        <family val="2"/>
      </rPr>
      <t>, vol. 2, Section Communications, Public Relations, Journalism, Petru Maior University Press, 2014, 84-93</t>
    </r>
  </si>
  <si>
    <r>
      <t xml:space="preserve">Patras, Antonio. "The Idea of Biography in G. Calinescu's Work." In: </t>
    </r>
    <r>
      <rPr>
        <i/>
        <sz val="11"/>
        <rFont val="Arial"/>
        <family val="2"/>
      </rPr>
      <t>Dacoromania litteraria</t>
    </r>
    <r>
      <rPr>
        <sz val="11"/>
        <rFont val="Arial"/>
        <family val="2"/>
      </rPr>
      <t xml:space="preserve"> 1.1 (2014): 94-106</t>
    </r>
  </si>
  <si>
    <r>
      <t>Sun, Shuangjiao, et al. "Ultrasonic microdialysis coupled with capillary electrophoresis electrochemiluminescence study the interaction between trimetazidine dihydrochloride and human serum albumin." </t>
    </r>
    <r>
      <rPr>
        <i/>
        <sz val="11"/>
        <rFont val="Arial"/>
        <family val="2"/>
      </rPr>
      <t>Analytica chimica acta</t>
    </r>
    <r>
      <rPr>
        <sz val="11"/>
        <rFont val="Arial"/>
        <family val="2"/>
      </rPr>
      <t> 851 (2014): 37-42.</t>
    </r>
  </si>
  <si>
    <r>
      <t xml:space="preserve">Jamil Hajj-Chahine,Guillaume Roth, Nicolas Freger and Alexandre Vallat; </t>
    </r>
    <r>
      <rPr>
        <i/>
        <sz val="11"/>
        <rFont val="Arial"/>
        <family val="2"/>
      </rPr>
      <t>„Percutaneous closure of post-myocardial infarction septal defect”</t>
    </r>
    <r>
      <rPr>
        <sz val="11"/>
        <rFont val="Arial"/>
        <family val="2"/>
      </rPr>
      <t>; Oxford Journals; Medicine &amp; Health;Interactive CardioVasc Thoracic Surgery;Volume 16, Issue 2; Pp. 196; Published by Oxford University Press on behalf of the European Association for Cardio-Thoracic Surgery; Interact CardioVasc Thorac Surg(2013) 16 (2): 196.doi: 10.1093/icvts/ivs508;</t>
    </r>
  </si>
  <si>
    <r>
      <t xml:space="preserve">Cláudia Jorge;Eduardo Infante de Oliveira;Susana Robalo Martins;Ângelo Nobre;Pedro Canas da Silva; António Nunes Diogo; </t>
    </r>
    <r>
      <rPr>
        <i/>
        <sz val="11"/>
        <rFont val="Arial"/>
        <family val="2"/>
      </rPr>
      <t>„Hybrid closure of postinfarction ventricular septal rupture enlargement after transcathether closure with Amplatzer occluder”</t>
    </r>
    <r>
      <rPr>
        <sz val="11"/>
        <rFont val="Arial"/>
        <family val="2"/>
      </rPr>
      <t xml:space="preserve">; doi: 10.1177/2048872612441578; European Heart Journal: Acute Cardiovascular Care; vol. 1; no. 1; pp 57-59; April 2012. </t>
    </r>
  </si>
  <si>
    <r>
      <t xml:space="preserve">Patrick A. Calvert, PhD, MRCP; James Cockburn, MD, MRCP; Dylan Wynne, PhD, FRACP; Peter Ludman, MD, FRCP; Bushra S. Rana, MD, MRCP; David Northridge, MD; Michael J. Mullen, MD, FRCP; Iqbal Malik, PhD, FRCP; Mark Turner, MD; Saib Khogali, MD, FRCP; Gruschen R. Veldtman, MD, FRCP, MD; Martin Been, MD; Rob Butler, MD; John Thomson, MD, FRCP; Jonathan Byrne, PhD, FRCP; Philip MacCarthy, PhD, FRCP; Lindsay Morrison, MD, FRCP; Len M. Shapiro, MD, FRCP; Ben Bridgewater, MD; Jo de Giovanni, MD; David Hildick-Smith, MD, FRCP; </t>
    </r>
    <r>
      <rPr>
        <i/>
        <sz val="11"/>
        <rFont val="Arial"/>
        <family val="2"/>
      </rPr>
      <t>„Percutaneous Closure of Postinfarction Ventricular Septal Defect In-Hospital Outcomes and Long-Term Follow-Up of UK Experience”</t>
    </r>
    <r>
      <rPr>
        <sz val="11"/>
        <rFont val="Arial"/>
        <family val="2"/>
      </rPr>
      <t xml:space="preserve">;  American Heart Association, Inc.; 31.03.2014 . </t>
    </r>
  </si>
  <si>
    <r>
      <t>Umesh K. Gidwani,Samin K. Sharma,Annapoorna S. Kini,Ramesh S. Kutty,Nicola Jones,Narain Moorjani</t>
    </r>
    <r>
      <rPr>
        <i/>
        <sz val="11"/>
        <rFont val="Arial"/>
        <family val="2"/>
      </rPr>
      <t>;„Mechanical Complications of Acute Myocardial Infarction”;</t>
    </r>
    <r>
      <rPr>
        <sz val="11"/>
        <rFont val="Arial"/>
        <family val="2"/>
      </rPr>
      <t xml:space="preserve"> Cardiology Clinics; Volume 31, Issue 4, November 2013, Pages 519–531; Cardiovascular Intensive Care; Elsevier Inc.; nov. 2003; </t>
    </r>
  </si>
  <si>
    <r>
      <t xml:space="preserve">Fabrice Bing, Mathieu Rodière, Thomas Martinelli, Valérie Monnin-Bares, Olivier Chavanon, Vincent Bach, Jean-Philippe Baguet, Gilbert R. Ferretti, and Frédéric Thony; </t>
    </r>
    <r>
      <rPr>
        <i/>
        <sz val="11"/>
        <rFont val="Arial"/>
        <family val="2"/>
      </rPr>
      <t xml:space="preserve">„Type A Acute Aortic Dissection: Why Does the False Channel Remain Patent After Surgery?”; </t>
    </r>
    <r>
      <rPr>
        <sz val="11"/>
        <rFont val="Arial"/>
        <family val="2"/>
      </rPr>
      <t xml:space="preserve">VASC ENDOVASCULAR SURG April 2014 48: 239-245, first published on January 14, 2014 doi:10.1177/153857441351861; </t>
    </r>
  </si>
  <si>
    <r>
      <t>Baguet, Jean-Philippe</t>
    </r>
    <r>
      <rPr>
        <vertAlign val="superscript"/>
        <sz val="11"/>
        <rFont val="Arial"/>
        <family val="2"/>
      </rPr>
      <t>a,b</t>
    </r>
    <r>
      <rPr>
        <sz val="11"/>
        <rFont val="Arial"/>
        <family val="2"/>
      </rPr>
      <t>; Chavanon, Olivier</t>
    </r>
    <r>
      <rPr>
        <vertAlign val="superscript"/>
        <sz val="11"/>
        <rFont val="Arial"/>
        <family val="2"/>
      </rPr>
      <t>c</t>
    </r>
    <r>
      <rPr>
        <sz val="11"/>
        <rFont val="Arial"/>
        <family val="2"/>
      </rPr>
      <t>; Sessa, Carmine</t>
    </r>
    <r>
      <rPr>
        <vertAlign val="superscript"/>
        <sz val="11"/>
        <rFont val="Arial"/>
        <family val="2"/>
      </rPr>
      <t>d</t>
    </r>
    <r>
      <rPr>
        <sz val="11"/>
        <rFont val="Arial"/>
        <family val="2"/>
      </rPr>
      <t>; Thony, Frédéric</t>
    </r>
    <r>
      <rPr>
        <vertAlign val="superscript"/>
        <sz val="11"/>
        <rFont val="Arial"/>
        <family val="2"/>
      </rPr>
      <t>e</t>
    </r>
    <r>
      <rPr>
        <sz val="11"/>
        <rFont val="Arial"/>
        <family val="2"/>
      </rPr>
      <t>; Lantelme, Pierre</t>
    </r>
    <r>
      <rPr>
        <vertAlign val="superscript"/>
        <sz val="11"/>
        <rFont val="Arial"/>
        <family val="2"/>
      </rPr>
      <t>f</t>
    </r>
    <r>
      <rPr>
        <sz val="11"/>
        <rFont val="Arial"/>
        <family val="2"/>
      </rPr>
      <t>; Barone-Rochette, Gilles</t>
    </r>
    <r>
      <rPr>
        <vertAlign val="superscript"/>
        <sz val="11"/>
        <rFont val="Arial"/>
        <family val="2"/>
      </rPr>
      <t>a,b</t>
    </r>
    <r>
      <rPr>
        <sz val="11"/>
        <rFont val="Arial"/>
        <family val="2"/>
      </rPr>
      <t xml:space="preserve">; Mallion, Jean-Michel; „European Society of Hypertension scientific newsletter: hypertension and aortic diseases”; Journal of Hypertension; - Volume 30 - Issue 2 - p 440–443; doi: 10.1097/HJH.0b013e32834f867a; February 2012. </t>
    </r>
  </si>
  <si>
    <r>
      <t xml:space="preserve">Jean-Philippe Berthet, Laurence Solovei, Olivier Tiffet, Abel Gomez-Caro, Sébastien Bommart, Ludovic Canaud, Pierre Alric, and Charles-Henri Marty-Ané; </t>
    </r>
    <r>
      <rPr>
        <i/>
        <sz val="11"/>
        <rFont val="Arial"/>
        <family val="2"/>
      </rPr>
      <t xml:space="preserve">„Chest-wall reconstruction in case of infection of the operative site: is there any interest in titanium rib osteosynthesis?”; </t>
    </r>
    <r>
      <rPr>
        <sz val="11"/>
        <rFont val="Arial"/>
        <family val="2"/>
      </rPr>
      <t xml:space="preserve">Eur J Cardiothorac Surg (2013) 44 (5): pp. 866-874; doi:10.1093/ejcts/ezt084; February 27, 2013. </t>
    </r>
  </si>
  <si>
    <r>
      <t xml:space="preserve">OLEKSIK V., PASCU M., DEAC C., </t>
    </r>
    <r>
      <rPr>
        <u/>
        <sz val="11"/>
        <rFont val="Arial"/>
        <family val="2"/>
      </rPr>
      <t>FLEACA R.,</t>
    </r>
    <r>
      <rPr>
        <sz val="11"/>
        <rFont val="Arial"/>
        <family val="2"/>
      </rPr>
      <t xml:space="preserve"> ROMAN M</t>
    </r>
  </si>
  <si>
    <r>
      <t xml:space="preserve">.. </t>
    </r>
    <r>
      <rPr>
        <i/>
        <sz val="11"/>
        <rFont val="Arial"/>
        <family val="2"/>
      </rPr>
      <t>Experimental strain field distribution in ankle-foot orthosis (AFO),</t>
    </r>
    <r>
      <rPr>
        <sz val="11"/>
        <rFont val="Arial"/>
        <family val="2"/>
      </rPr>
      <t xml:space="preserve">    </t>
    </r>
  </si>
  <si>
    <t>Costache, Victor S.</t>
  </si>
  <si>
    <t>Anual</t>
  </si>
  <si>
    <t>http://www.oxfordjournals.org/our_journals/ejcts/about.html</t>
  </si>
  <si>
    <t xml:space="preserve">Costache, Victor S. </t>
  </si>
  <si>
    <t>Stănilă Adriana</t>
  </si>
  <si>
    <t>Conexiuni Medicale</t>
  </si>
  <si>
    <t>www. Conexiuni medicale.ro</t>
  </si>
  <si>
    <t>Oftalmologia</t>
  </si>
  <si>
    <t>www.oftalmologiaromana.ro</t>
  </si>
  <si>
    <t xml:space="preserve">Conferinta Internationala a Studentilor Doctoranzi </t>
  </si>
  <si>
    <t>nu a fost raportata in 2013</t>
  </si>
  <si>
    <t>doctorate.ulbsibiu.ro</t>
  </si>
  <si>
    <t>BALKAN BASIC TRAINING IN MINIMAL INVASIVE GYNEACOLOGICAL SURGERY/'' INTRODUCTION TO HYSTEROSCOPY''</t>
  </si>
  <si>
    <t>TEODORU ADRIAN</t>
  </si>
  <si>
    <t>CONGRESUL ANNUAL AL RCLSO SI SRCSO</t>
  </si>
  <si>
    <t>www.rclso.ro</t>
  </si>
  <si>
    <t>Radu Chicea</t>
  </si>
  <si>
    <t>IXth Romanian Serbian conference of surgery</t>
  </si>
  <si>
    <t>http://www.hirurskasekcija.org.rs/?p=459&amp;lang=en</t>
  </si>
  <si>
    <t>Stanila Adriana</t>
  </si>
  <si>
    <t>Congresul anual al societății de lentile de contact si al societații române de cornee și suprafață oculară.</t>
  </si>
  <si>
    <t>www.oftalmologiaromana.ro;www.ccso.ro</t>
  </si>
  <si>
    <t>organizator priincipal</t>
  </si>
  <si>
    <t>The XIII national congressof ophthalmology with international participation</t>
  </si>
  <si>
    <t>Www.oftalmologiaromana.ro;</t>
  </si>
  <si>
    <t>IXth Romian-Serbian Conference of Surgery Sibiu Nov 2014</t>
  </si>
  <si>
    <t>Ciprian Tanasescu</t>
  </si>
  <si>
    <t xml:space="preserve">Asklepios 2014 – 7 th International Medical Congress for Students    and Young Doctors Sibiu  - </t>
  </si>
  <si>
    <t>www.asklepios.com</t>
  </si>
  <si>
    <t>HELGIU CLAUDIU</t>
  </si>
  <si>
    <t xml:space="preserve"> FMED4</t>
  </si>
  <si>
    <t>Primul Congres National al Societatii romane de Chirurgie Vasculara</t>
  </si>
  <si>
    <t>www.srcv.eventernet.ro</t>
  </si>
  <si>
    <t>Dr.Victor S. Costache</t>
  </si>
  <si>
    <t>Simpozion cu participare internationala "Tendinte actuale de evolutie a morbiditatii prin afectiuni pulmonare"</t>
  </si>
  <si>
    <t>http://www.clinicapolisano.ro/polisano-inaugureaza-sectia-de-chirurgie-toracica-si-pregateste-transplantul-pulmonar-romania/</t>
  </si>
  <si>
    <t>Simpozion cu participare internationala "Caracteristici epidemiologice in afectiunile vertebro-medulare"</t>
  </si>
  <si>
    <t>http://www.clinicapolisano.ro/simpozion-de-neurochirurgie-cu-participare-internationala-la-spitalul-european-polisano/</t>
  </si>
  <si>
    <t xml:space="preserve">ADAPTAREA LENTILELOR DE CONTACT </t>
  </si>
  <si>
    <t xml:space="preserve">Chicea Radu </t>
  </si>
  <si>
    <t>http://conferences.ulbsibiu.ro/conf.zms/</t>
  </si>
  <si>
    <t>Adriana Stanila</t>
  </si>
  <si>
    <t>Adaptarea lentilelor de contact din SiH</t>
  </si>
  <si>
    <t>www.ccso.ro</t>
  </si>
  <si>
    <t xml:space="preserve">"Optimizarea tratamentului
tocolitic si al transferului "in utero" al nou născuţilor în judeţul Sibiu şi din judeţele arondate,
Alba şi Hunedoara spre Clinica Obstetrică Ginecologie Sibiu" </t>
  </si>
  <si>
    <t>01.05.2014</t>
  </si>
  <si>
    <t>30.04.2016</t>
  </si>
  <si>
    <t xml:space="preserve">evaluarea    beneficiului terapeutic cu sulodexid in patologia venoasa si arteriala la pacientii cu multiple conditionari clinice”                                       </t>
  </si>
  <si>
    <t>Adrian Boicean, Teodoru Adrian, Teodoru Minodora, Bratu Dan, Mohor Calin</t>
  </si>
  <si>
    <t>Orientare digitalã: Software de consultanţã personalizatã în plasarea pe piaţa muncii şi dezvoltarea carierei profesionale</t>
  </si>
  <si>
    <t>Proiectul European LLP – Leonardo da Vinci / Transfer of Innovation</t>
  </si>
  <si>
    <t xml:space="preserve">http://www.llp-ro.ro   </t>
  </si>
  <si>
    <t>Saving Hearts: Innovative Methods and Techniques in Cardiovascular Disease Treatment</t>
  </si>
  <si>
    <t>ERASMUS+: KA2 – Cooperation and Innovation for Good Practices</t>
  </si>
  <si>
    <t>https://eacea.ec.europa.eu/erasmus-plus/funding/key-action-2-cooperation-for-innovation-and-exchange-good-practices-capacity_en</t>
  </si>
  <si>
    <t>Stabilizarea voletelor toracice  prin  Matrix Rib</t>
  </si>
  <si>
    <t>Zilele de toamna  ale  SFCTCV, http://www.sfctcv.net/pages/agenda/news_vue.php?pageNum_set_news=0&amp;totalRows_set_news=62</t>
  </si>
  <si>
    <t>Studiu comparativ intre ligatura cu benzi elastice si hemoroidectomie a hemoroizilor de grad II si III</t>
  </si>
  <si>
    <t>Dan Cretu</t>
  </si>
  <si>
    <t>Congresul National de Chirurgie ediția XXVII, 21-24 mai2014,Sinaia,cnc.2014.eventernet.ro</t>
  </si>
  <si>
    <t>Complicatie rara a colecistitei acute litiazice-fistula colecisto-parietla</t>
  </si>
  <si>
    <t>C.Tanasescu,C.Mohor,A.Boicean,D.Crețu</t>
  </si>
  <si>
    <t>Comparative study between rubber band ligation and hemorrhoidectomy in the treatment of second and third degree homorrhoids</t>
  </si>
  <si>
    <t>Dan Crețu</t>
  </si>
  <si>
    <t>Conferinta de chirurgie Romano- Sarba editia a IX-a, Sibiu,27-28 noiembrie 2014</t>
  </si>
  <si>
    <t>Experineţa Clinicii de Urologie Sibiu în nefrolitotomia percutanată</t>
  </si>
  <si>
    <t>N. Grigore, A. G. Haşegan, M. V. Pîrvuţ,  , I. Mihai</t>
  </si>
  <si>
    <t xml:space="preserve">Volum de rezumate, Al XXX -lea Congres al Asociaţiei Române de Urologie ,Revista Română de Urologie, vol 13, nr.2, </t>
  </si>
  <si>
    <t>Prostatectomia radicală retropubiană deschisă în cancerul de prostată local avansat</t>
  </si>
  <si>
    <t>The management of ureteropelvic jonction obstruction</t>
  </si>
  <si>
    <t>Volum de rezumate, 7-th International congress for students and young doctors 15-18 May , Sibiu, Romania</t>
  </si>
  <si>
    <t>Endoscopic treatment for ureteral stones</t>
  </si>
  <si>
    <t>Biomarkeri actuali şi de perspectivă în cancerul de prostată</t>
  </si>
  <si>
    <t>N. Grigore, A. G. Haşegan, C.Grigore</t>
  </si>
  <si>
    <t>Volum de rezumate, Al 21-lea Congres Naţional de Medicină de Laborator</t>
  </si>
  <si>
    <t>Ligamentul sacro-spinos în tratamentul tulburărilor de statică pelvină</t>
  </si>
  <si>
    <t>N. Grigore</t>
  </si>
  <si>
    <t>Volum de rezumate Zilele medicale sibiene, 13-15 Nov 2014</t>
  </si>
  <si>
    <t xml:space="preserve"> Nefrectomie parţială în tratamentul tumorilor renale </t>
  </si>
  <si>
    <t xml:space="preserve">Abordul endoscopic al litiazei reno-ureterale </t>
  </si>
  <si>
    <t>Conferinţa Internaţională de Urologie, Ginecologie şi Uroginecologie Urogyn, 13-16 noiembrie 2014, Oradea-Băile Felix</t>
  </si>
  <si>
    <t xml:space="preserve">Proteza suburetrală în tratamentul incontinenţei urinare de efort la femeie </t>
  </si>
  <si>
    <t xml:space="preserve">Aportul OCT la depistarea precoce si progresia glaucomului. </t>
  </si>
  <si>
    <t xml:space="preserve"> A VI-a Conferinta Nationala de Glaucom; Sibiu;  http://societateadeglaucom.ro/?page_id=483</t>
  </si>
  <si>
    <t>Retinopatia diabetica</t>
  </si>
  <si>
    <t>Adriana Stanila, Mihaela Florescu</t>
  </si>
  <si>
    <t>Al 40-lea Congres National al Societatii Romane de Diabet, Nutritie si Boli Metaboliceș; Sibiu; http://www.societate-diabet.ro/congres2014</t>
  </si>
  <si>
    <t>Morfologia celulelor endoteliale dupa operatia de cataracta prin facoemulsificare necomplicata</t>
  </si>
  <si>
    <t>Dan Mircea Stanila, Adriana Stanila, Elena Mihai</t>
  </si>
  <si>
    <t>Primul Congres National de Cataracta si Chirurgie Refractiva; Bucuresti; http://srccr.ro/primul-congres-de-cataracta-si-chirurgie-refractiva-2014/</t>
  </si>
  <si>
    <t>978-973-0-17093-1</t>
  </si>
  <si>
    <t>Sulodexide treatment in diabetic retinopathy</t>
  </si>
  <si>
    <t>Adriana Stanila, Mihaela Florescu, D.M. Stanila, I.Costache</t>
  </si>
  <si>
    <t>The XIIIth National Congress of Ophthalmology with Intenational Participation; Bucuresti; http://www.oftalmologiaromana.ro/</t>
  </si>
  <si>
    <t>1220-0875</t>
  </si>
  <si>
    <t>New therapeutical options for treating blefarites</t>
  </si>
  <si>
    <t>The phacoemulsification surgery in the presence of myopia</t>
  </si>
  <si>
    <t>Adriana Stanila, D.M. Stanila, I.Costache</t>
  </si>
  <si>
    <t>News in the treatment of lacrimal ducts obstruction</t>
  </si>
  <si>
    <t>Tratametul medicamentos al miopiei</t>
  </si>
  <si>
    <t>Congresul anual al RCLSO &amp; SRCSO; Sibiu; www.rclso.ro</t>
  </si>
  <si>
    <t>Pierderea celulelor endoteliale corneene la ochii miopi in timpul facoemulsificarii</t>
  </si>
  <si>
    <t>D.M. Stanila, Adriana Stanila</t>
  </si>
  <si>
    <t>Congresul anual al RCLSO &amp; SRCSO; Sibiu www.rclso.ro</t>
  </si>
  <si>
    <t>Corectia prezbiopiei la pacientii miopi</t>
  </si>
  <si>
    <t>Adriana Stanila, D.M. Stanila, I. Costache</t>
  </si>
  <si>
    <t>Modalitate complexa de abordare a sindromului de ochi uscat</t>
  </si>
  <si>
    <t>Sindromul de ochi uscat – afectiune complexa ce necesita un raspuns complex</t>
  </si>
  <si>
    <t>I. Costache, Adriana Stanila</t>
  </si>
  <si>
    <t>Secretele succesului cu lentilele de contact multi-focale</t>
  </si>
  <si>
    <t>I. Costache, Adriana Stanila, D.M. Stanila, A. Teodoru, Elena Mihai</t>
  </si>
  <si>
    <t xml:space="preserve">Is the tratament with sulodexide a solution in the diabetic retinopathy? </t>
  </si>
  <si>
    <t>Ochiul diabetic, Societatea Romana Retna; Bucuresti</t>
  </si>
  <si>
    <t>Tratamentul chirurgical al herniei inghinale procedeu Lichtenstein II- experienţa Clinicii Chirurgie 2 Sibiu</t>
  </si>
  <si>
    <t>D.Bratu, A.Miheţiu, A.Sabău, A.Dumitra, L.Beli, D.Sabău</t>
  </si>
  <si>
    <t>Congresul Naţional de Chirurgie Sinaia 21-24 mai 2014</t>
  </si>
  <si>
    <t>.Tratamentul cu allogrefă textilă al herniilor ombilicale şi eventraţiilor postoperatorii-laparoscopie vs open surgery</t>
  </si>
  <si>
    <t>D.Bratu, A.Miheţiu, A.Sabău, A.Dumitra, F.Barabas, D.Sabău</t>
  </si>
  <si>
    <t xml:space="preserve"> Congresul Naţional de Chirurgie Sinaia 21-24 mai 2014.</t>
  </si>
  <si>
    <t xml:space="preserve"> Efecte remarcabile ale terapiei prin vacuum în evisceraţii-prezentare de caz</t>
  </si>
  <si>
    <t>A.Dumitra, A. Sabău, D.Bratu, O.Tobias, D.Sabău</t>
  </si>
  <si>
    <t xml:space="preserve"> Metodă inovativă de plicatură colonică şi rectală cu fir continuu în tratamentul volvulusului sigmoidian şi prolapsului rectal</t>
  </si>
  <si>
    <t>D.Sabău, A.Dumitra, D.Bratu, A. Sabău</t>
  </si>
  <si>
    <t>Tratamentul laparoscopic al chistelor hidatice la copil</t>
  </si>
  <si>
    <t xml:space="preserve">A. Sabău, A.Dumitra, D.Bratu, C.G. Smarandache, V.Marcu Iordanescu, D.Sabău </t>
  </si>
  <si>
    <t>Tumori ovariene gigant</t>
  </si>
  <si>
    <t>3,33</t>
  </si>
  <si>
    <t>Miniinvazivitatea chirurgicală în stenoza esofagiană postcaustică</t>
  </si>
  <si>
    <t>D.Sabău, A. Sabău, D.Bratu, G. Smarandache, A.Dumitra</t>
  </si>
  <si>
    <t>Stenozele maligne ale joncţiunii faringoesofagiene – o provocare pentru chirurg</t>
  </si>
  <si>
    <t>D.Sabău, A.Dumitra ,A. Sabău, D.Bratu, G. Smarandache</t>
  </si>
  <si>
    <t xml:space="preserve"> Profilaxia chirurgicală a pancreatitei acute severe </t>
  </si>
  <si>
    <t>D. Sabău, D. Bratu, Al. Sabău, Anca Dumitra</t>
  </si>
  <si>
    <t>A  XXXVI - a reuniune a chirurgilor din Moldova ”Iacomi-Razesu Piatra Neamt oct 2014</t>
  </si>
  <si>
    <t>Terapia laparoscopica a chistului hidatic hepatic</t>
  </si>
  <si>
    <t>D.Sabau, D.Bratu, A.Sabau, A.Dumitra</t>
  </si>
  <si>
    <t>Terapeutic window in acute pancreatitis-</t>
  </si>
  <si>
    <t>D. Sabau, D.Bratu, Al.Sabau, A.Dumitra</t>
  </si>
  <si>
    <t>Laparoscopic surgery, election indication in duodenal perforated peptic ulcer</t>
  </si>
  <si>
    <t>A.Dumitra,Al.Sabau, D.Bratu,, D.Sabau</t>
  </si>
  <si>
    <t xml:space="preserve">Dan Bratu,  Alin Mihetiu, Alexandru  Sabău, Anca Dumitra, Laurentiu Beli, Dan Sabau </t>
  </si>
  <si>
    <t xml:space="preserve">The Use of Revision Prosthesis in Primary Total Knee Replacement in Pacients with Significant Tibial Bone Loss  </t>
  </si>
  <si>
    <t>Chiorean Bianca, Keil Iulia Lorena, Fleacă Radu, Roman Mihai, Lupean Adrian</t>
  </si>
  <si>
    <t>ISSN 1843-0406</t>
  </si>
  <si>
    <t>45-46</t>
  </si>
  <si>
    <t xml:space="preserve">Rare complication of acute cholelithiasis: cholecysto-cutaneous fistula </t>
  </si>
  <si>
    <t>S. Bunescu, C. Tanasescu</t>
  </si>
  <si>
    <t xml:space="preserve"> Sibiu 2014 www.asklepios.ro</t>
  </si>
  <si>
    <t xml:space="preserve">Patologia oculara indusa de computer
</t>
  </si>
  <si>
    <t xml:space="preserve"> A. Teodoru, E. Mihai, A. Hancu, M. 
Teodoru, C. Tanasescu                                             
</t>
  </si>
  <si>
    <t xml:space="preserve"> Congresul anual al RCLSO si SRCSO   Sibiu                                                    
</t>
  </si>
  <si>
    <t xml:space="preserve">
ISBN 978-606-12-0849-4 ISSN 2392-8654
</t>
  </si>
  <si>
    <t xml:space="preserve">pag.11                                                                             
</t>
  </si>
  <si>
    <t xml:space="preserve">Sindromul de ochi uscat si sensibilitatea la contrast-corelatii clinice
</t>
  </si>
  <si>
    <t xml:space="preserve">Congresul anual al RCLSO si SRCSO , pag.14                       Sibiu 6-8.11.2014                                                                       
</t>
  </si>
  <si>
    <t>ISBN 978-606-12-0849-4 ISSN 2392-8654</t>
  </si>
  <si>
    <t xml:space="preserve">pag.14                                                                            
</t>
  </si>
  <si>
    <r>
      <t>7</t>
    </r>
    <r>
      <rPr>
        <vertAlign val="superscript"/>
        <sz val="11"/>
        <color indexed="8"/>
        <rFont val="Arial"/>
        <family val="2"/>
      </rPr>
      <t>st</t>
    </r>
    <r>
      <rPr>
        <sz val="11"/>
        <color indexed="8"/>
        <rFont val="Arial"/>
        <family val="2"/>
      </rPr>
      <t xml:space="preserve"> International Medical Congress for Students and Young Doctors – ASKLEPIOS, Sibiu,15-18 mai 2014</t>
    </r>
  </si>
  <si>
    <t>Tratamentul tulburărilor de statică pelvină prin fixare la ligamentul sacrospinos – experienţa iniţială a Clinicii de Urologie Sibiu</t>
  </si>
  <si>
    <t>Laparoscopic alternative in treatment of small eventrations and umbilical hernias using prosthetic mesh with omentum overlay</t>
  </si>
  <si>
    <t>Eltrombopag in chronic hepatitis C.</t>
  </si>
  <si>
    <t>R Mihăilă, CR Cipăian</t>
  </si>
  <si>
    <t xml:space="preserve">World Journal of Gastroenterology </t>
  </si>
  <si>
    <t>ISSN 1007-9327</t>
  </si>
  <si>
    <t>http://www.wjgnet.com/1007-9327/full/v20/i35/12517.htm</t>
  </si>
  <si>
    <t>DOI: 10.3748/wjg.v20.i35.12517</t>
  </si>
  <si>
    <t>12517-12521</t>
  </si>
  <si>
    <t>Hydatid cyst – a rare etiology of sudden death</t>
  </si>
  <si>
    <t>S Morar, H Dura, A Cristian, D Perju-Dumbravă, A Boicean, M Cernuşcă-Miţariu, R Mihăilă</t>
  </si>
  <si>
    <t xml:space="preserve">Rom J Legal Med </t>
  </si>
  <si>
    <t xml:space="preserve">ISSN1221(tiparit)-8618ISSN 1844-8585 (online) </t>
  </si>
  <si>
    <t>www:rjlm.ro</t>
  </si>
  <si>
    <t>DOI: 10.4323/rjlm.2014.31.</t>
  </si>
  <si>
    <t>Ian</t>
  </si>
  <si>
    <t>0.110</t>
  </si>
  <si>
    <t>0.208</t>
  </si>
  <si>
    <t>0.896</t>
  </si>
  <si>
    <t xml:space="preserve">Could Resveratrol be an Useful Drug for the Treatment of Malignant Hemopathies? </t>
  </si>
  <si>
    <t>R Mihăilă</t>
  </si>
  <si>
    <t>Recent Patents on Anti-Cancer Drug Discovery</t>
  </si>
  <si>
    <t>ISSN: 2212-3970 (Online) ISSN: 1574-8928 (Print)</t>
  </si>
  <si>
    <t>http://benthamscience.com/journal/index.php?journalID=rpacdd</t>
  </si>
  <si>
    <t>10.2174/1574892809666140327161242</t>
  </si>
  <si>
    <t>340-353</t>
  </si>
  <si>
    <t>2virgula7</t>
  </si>
  <si>
    <t>Stress effects on cutaneous nociceptive nerve fibers and their neurons of origin in rats</t>
  </si>
  <si>
    <t>Romanian Biotechnological Letters</t>
  </si>
  <si>
    <t>http://www.rombio.eu/vol19nr4/lucr%2010_Daniel%20Boda%20final%20rec%206.02.2014%20ac%2021.02.2014%20aranjat%20dupa%20model%20bun.pdf</t>
  </si>
  <si>
    <t>9517-9530</t>
  </si>
  <si>
    <t>Iulie-August</t>
  </si>
  <si>
    <t>0,363</t>
  </si>
  <si>
    <t>In vivo imaging techniques for psoriatic lesions</t>
  </si>
  <si>
    <t>The importance of histopathology findings in lymphomatoid papulosis</t>
  </si>
  <si>
    <t>http://www.rjme.ro/RJME/resources/files/55041415271530.pdf</t>
  </si>
  <si>
    <t>1527-1530</t>
  </si>
  <si>
    <t>Pagetoid reticulosis Woringer-Kolopp type, a particular variant of mycosis fungoides: a case report</t>
  </si>
  <si>
    <t>http://www.rjme.ro/RJME/resources/files/55041414691472.pdf</t>
  </si>
  <si>
    <t>1469-1472</t>
  </si>
  <si>
    <t xml:space="preserve">Căruntu C, Boda, D, Mușat S, Căruntu A, Poenaru E, Calenic B, Săvulescu-Fiedler I, Drăghia A, Rotaru M, Bădărău AI </t>
  </si>
  <si>
    <t xml:space="preserve">Căruntu C, Boda D, Căruntu A, Rotaru M, Baderca F, Zurac S </t>
  </si>
  <si>
    <t>Rotaru M, Iancu G, Mihalache M, Anton G, Morariu S</t>
  </si>
  <si>
    <t>Gheuca Solovastru L, Vata D, Ciobanu D, Statescu L, Rotaru M</t>
  </si>
  <si>
    <t>Morariu SH, Rotaru M, Vartolemei MD, Turcu M, Chiotoroiu AL, Suciu M, Cotoi OS</t>
  </si>
  <si>
    <t>Multicentric study on the thrombotic events of patients with hepatocarcinoma</t>
  </si>
  <si>
    <t>O Frățilă, RG Mihăilă (corresponding author), L Nedelcu</t>
  </si>
  <si>
    <t xml:space="preserve">Biomedical Research 2014; 25 (4): 59-65   </t>
  </si>
  <si>
    <t>0970-938x</t>
  </si>
  <si>
    <t>http://www.biomedres.info</t>
  </si>
  <si>
    <t>NU ARE</t>
  </si>
  <si>
    <t>19-23</t>
  </si>
  <si>
    <t>0.196</t>
  </si>
  <si>
    <t>Cardiorenal syndrome followed by acute hepatitis C in a patient with acute myeloid leukemia</t>
  </si>
  <si>
    <t xml:space="preserve">Pak J Med Sci </t>
  </si>
  <si>
    <t>ISSN 1682-026X</t>
  </si>
  <si>
    <t>http://www.pjms.com.pk/index.php/pjms/index</t>
  </si>
  <si>
    <t>doi: http://dx.doi.org/10.12669/pjms.295.3485.</t>
  </si>
  <si>
    <t>674-676</t>
  </si>
  <si>
    <t>0.101</t>
  </si>
  <si>
    <t xml:space="preserve">Statins in Chronic Hepatitis C: Stage result </t>
  </si>
  <si>
    <t>Romeo-Gabriel Mihăilă</t>
  </si>
  <si>
    <t>Dumitrascu DL, Chira A, Bataga S, Diculescu M, Drug V, Gheorghe C, Goldis A, Nedelcu L, Porr PJ, Sporea I</t>
  </si>
  <si>
    <t>Clinic Medical 2</t>
  </si>
  <si>
    <t>431-437</t>
  </si>
  <si>
    <t>december</t>
  </si>
  <si>
    <t>Neurological manifestations of the West Nile virus infection in some cases found in the clinic of infectious diseases in Sibiu, Romania</t>
  </si>
  <si>
    <t xml:space="preserve">Victoria Bîrluţiu, Rareş Mircea Bîrluţiu- </t>
  </si>
  <si>
    <t>FromThe 10th Edition of the Scientific Days of the National Institute for Infectious Diseases“ Prof Dr Matei Bals Bucharest, Romania</t>
  </si>
  <si>
    <t>BMC Infectious Diseases 2014, 14 (Suppl 7):P47</t>
  </si>
  <si>
    <t>doi:10.1186/1471-2334-14-S7-P47</t>
  </si>
  <si>
    <t xml:space="preserve">http://www.biomedcentral.com/1471-2334/14/S7/P47, </t>
  </si>
  <si>
    <t>Some epidemiological aspects of nosocomial infections. Antibiotic sensitivity rates of isolated bacteria from nosocomial infections – A prospective study from 2012 to 2013 in the Academic Emergency Hospital Sibiu, Romania</t>
  </si>
  <si>
    <t>BMC Infectious Diseases 2014, 14 (Suppl 7):O29</t>
  </si>
  <si>
    <t>doi:10.1186/1471-2334-14-S7-O29</t>
  </si>
  <si>
    <t>http://www.biomedcentral.com/1471-2334/14/S7/O29</t>
  </si>
  <si>
    <t>The effective dose of sodium bicarbonate in severe acute dehydration and metabolic acidosis due to acute diarrhoea in children</t>
  </si>
  <si>
    <t>M. Neamtu, L. Dobrota, C. Cazan</t>
  </si>
  <si>
    <t>A349</t>
  </si>
  <si>
    <t>10.1136/archdischild-2014-307384.971</t>
  </si>
  <si>
    <t>Sandifer Syndrome - A challenge for the Paediatrician</t>
  </si>
  <si>
    <t>C. Cazan, L. Dobrota, ML. Neamtu</t>
  </si>
  <si>
    <t>A520</t>
  </si>
  <si>
    <t>10.113/archdischild-2014-1447</t>
  </si>
  <si>
    <t xml:space="preserve">Phenotype Variety In Patients With Selective Iga Deficiency </t>
  </si>
  <si>
    <t xml:space="preserve">SI Iurian, S Iurian, C Cazan, D Fintina
</t>
  </si>
  <si>
    <t>A582</t>
  </si>
  <si>
    <t xml:space="preserve">10.1136/archdischild-2014-307384.1632 </t>
  </si>
  <si>
    <t xml:space="preserve">Etiological Diagnosis Possibilities In Acute Diarrhoea In Children </t>
  </si>
  <si>
    <t xml:space="preserve">S Iurian, 
SI Iurian, C Cazan
</t>
  </si>
  <si>
    <t>A288</t>
  </si>
  <si>
    <t>10.1136/archdischild-2014-307384.786</t>
  </si>
  <si>
    <t>Study of thrombin generation in patients with immune thrombocytopenic purpura</t>
  </si>
  <si>
    <t>Mihăilă R, Olteanu A, Lienerth D, Catana A, Flucuș O, Buș C, Cipăian RC</t>
  </si>
  <si>
    <t>1.    The 19th Congress of European Hematology Association, Milan, June, 2014. Abstract PB 2029, published in Haematologica, 2014. ISSN 0390-6078 print; ISSN 1592-8721 online. http://www.haematologica.org/. Indexed in: PubMed, ISI Web of Knowledge, BOAI, DOAJ, National Library of Medicine.</t>
  </si>
  <si>
    <t>0390-6078</t>
  </si>
  <si>
    <t>PB 2029</t>
  </si>
  <si>
    <t>nu exista</t>
  </si>
  <si>
    <t>www.ehaweb.org/‎</t>
  </si>
  <si>
    <t>Jun</t>
  </si>
  <si>
    <t>Southern Transylvania patients’ opinion on the relationship between thrombophilia and quality of life</t>
  </si>
  <si>
    <t>Mihaila R, Cobîrje IA, Dragomir I, Catană C, Vecerzan L, Cipăian RC</t>
  </si>
  <si>
    <t>The 19th Congress of European Hematology Association, Milan, June, 2014. Abstract PB 2067, published in Haematologica, 2014. ISSN 0390-6078 print; ISSN 1592-8721 online. http://www.haematologica.org/. Indexed in: PubMed, ISI Web of Knowledge, BOAI, DOAJ, National Library of Medicine</t>
  </si>
  <si>
    <t>PB 2067</t>
  </si>
  <si>
    <t>Predictive value of certain inflammatory markers in rotavirus enterocolitis in children</t>
  </si>
  <si>
    <t>Luminita Dobrota, Mihai-Leonida Neamtu</t>
  </si>
  <si>
    <t>JPGN, Volume 58, Supplement 1</t>
  </si>
  <si>
    <t>0277-2116 online 1536-4801</t>
  </si>
  <si>
    <t>www.espghan2014.org; journals.lww.com/jpgn/papers; jpgn.org</t>
  </si>
  <si>
    <t>Which parameters are mandatory in urinary tract infection in children?</t>
  </si>
  <si>
    <t>M. Neamtu, L. Dobrota</t>
  </si>
  <si>
    <t>A510</t>
  </si>
  <si>
    <t>10.1136/archdischild-2014-307384.1416</t>
  </si>
  <si>
    <t>Are platelet indices – MPV, PDW, P-LCR – markers for platelet activation in myeloproliferative neoplasm Ph - ?</t>
  </si>
  <si>
    <t>A Olteanu, M Mihalache, AC Cătană, O Flucuș, C Buș, D Lienerth, R Mihăilă</t>
  </si>
  <si>
    <t>Romanian Review of Laboratory Medicine, Suppl, Vol 22, No 1, P25, March, ISSN 1841-6624. ISSN online: 2284-5623; http://www.degruyter.com/view/j/rrlm, pg S49, 2014.</t>
  </si>
  <si>
    <t>ISSN 1841-6624. ISSN online: 2284-5623</t>
  </si>
  <si>
    <t>S49</t>
  </si>
  <si>
    <t>http://www.degruyter.com/view/j/rrlm</t>
  </si>
  <si>
    <t>March</t>
  </si>
  <si>
    <t>Global hemostasis testing (TGA): thrombin generation assays, technothrombin TGA on Ceveron alpha</t>
  </si>
  <si>
    <t>A Olteanu, M Mihalache, AC Cătană, O Flucuș, C Buș, C Mihalache, R Mihăilă</t>
  </si>
  <si>
    <t>S91</t>
  </si>
  <si>
    <t xml:space="preserve">The Correlation Between Ph And Calcium, Natrium, Kalium In Treated Patiens With Moderate Asthma Exacerbation </t>
  </si>
  <si>
    <t xml:space="preserve">A Brumar, M Neamtu
</t>
  </si>
  <si>
    <t>A578</t>
  </si>
  <si>
    <t xml:space="preserve">10.1136/archdischild-2014-307384.1618 </t>
  </si>
  <si>
    <t xml:space="preserve">Relationship Between The Electrolytes In Treated Patiens With Moderate Asthma Exacerbation </t>
  </si>
  <si>
    <t>0003-9888;online 14682044</t>
  </si>
  <si>
    <t xml:space="preserve">10.1136/archdischild-2014-307384.1619 </t>
  </si>
  <si>
    <t>The role of cervical-cerebrall ultrasonography in cerebral infarction secondary to cervical arteries occlusion.</t>
  </si>
  <si>
    <t>Mutu Cătălin-Cosmin, Penzeș Anamaria, Pereanu Marcel, Costea Raluca, Filip Dan, Prodea Anca, Matei Claudiu</t>
  </si>
  <si>
    <t xml:space="preserve">Romanian Journal of Neurology 2014, Vol. XIII, suppl. 1,61-62; Al XII-lea Congres al Societăţii de Neurologie din România. Bucureşti. 14 - 17 mai 2014.  </t>
  </si>
  <si>
    <t>ISSN 1843-8148</t>
  </si>
  <si>
    <t>61-62</t>
  </si>
  <si>
    <t>Relative risk of ischemic stroke in patients with increased carotid intima media thickness.</t>
  </si>
  <si>
    <t xml:space="preserve">Mutu Cătălin-Cosmin, Pereanu Marcel, Costea Raluca, Prodea Anca, Prodan Liiana, Filip Dan, Matei Claudiu </t>
  </si>
  <si>
    <t>European Journal of Neurology 21 (Suppl. 1), 104–387;Joint Congress of European Neurology 2014, Istanbul, Turkey, 31 mai – 3 iunie 2014. Publicat online http://efns-ens.multilearning.com/efns-ens/2014/istanbul/51907/</t>
  </si>
  <si>
    <t> ISSN: 1468-1331</t>
  </si>
  <si>
    <t xml:space="preserve"> http://efns-ens.multilearning.com/efns-ens/2014/istanbul/51907/</t>
  </si>
  <si>
    <t>IL11, IL17 and leptin in allergic diseases</t>
  </si>
  <si>
    <t>Porr Corina</t>
  </si>
  <si>
    <t>European Academy of Allergy and Clinical Immunolgy Congress 2014, 7-11 iunie, Copenhaga, Danemarca</t>
  </si>
  <si>
    <t>http://www.eaaci2014.com/general-information/6161/Page.aspx</t>
  </si>
  <si>
    <t>Uncontrolled asthma – case presentation</t>
  </si>
  <si>
    <t>european Academy of Allergy and Clinical Immunolgy Congress 2014, 7-11 iunie, Copenhaga, Danemarca</t>
  </si>
  <si>
    <t>Cognitive impairment in patients with Parkinson’s disease</t>
  </si>
  <si>
    <t xml:space="preserve">Annual meeting of the European Association of psyhosomatic medicine, Psychologische medizin lSibiu 25-28 Jun </t>
  </si>
  <si>
    <t>254-256</t>
  </si>
  <si>
    <t>2014http://www.medimond.com/ebook/R625.pdf#page=258</t>
  </si>
  <si>
    <t>Intervention cognitive strategies in neurosurgical patients.Case study</t>
  </si>
  <si>
    <t xml:space="preserve">Annual meeting of the European Association of psyhosomatic medicine,Sibiu 25-28 Jun </t>
  </si>
  <si>
    <t>268-275</t>
  </si>
  <si>
    <t>Risk of Thromboembolic stroke in elderly patients with non-valvular atrial fibrilation.</t>
  </si>
  <si>
    <t xml:space="preserve">European Academy of Neurology Istanbul ,4-6 Junie 2014 European Jornal of Neurology,21 Suppl  1,2014, </t>
  </si>
  <si>
    <t>online ISSN 1468-1331</t>
  </si>
  <si>
    <t>http://efns2014.efns.org/uploads/media/Paper_Poster_Session_02_Cerebrovascular_diseases_4.pdf</t>
  </si>
  <si>
    <t>Experience with Lacosamide in treating focal epilepsy patients in Romania:efficacy,safety and time to reach response</t>
  </si>
  <si>
    <t>11th European Congress on Epileptology Stockholm,Sweden 29th June-3rd July,2014</t>
  </si>
  <si>
    <t>online ISSN 1528-1167</t>
  </si>
  <si>
    <t>http://onlinelibrary.wiley.com/doi/10.1111/epi.12675/pdf</t>
  </si>
  <si>
    <t>V Saceleanu, D.Mara ,A.Saceleanu C.Roman-Filip</t>
  </si>
  <si>
    <t>Mindruta i, Bajenaru O, Panea C,Perju L,R Chirileanu,D Cuciureanu,   C Roman-Filip</t>
  </si>
  <si>
    <t>L.Prodan, A.Draghici  C.Roman-Filip</t>
  </si>
  <si>
    <t>D.Radu C.Roman-Filip</t>
  </si>
  <si>
    <r>
      <t>Anaphylactic shock with neurological manifestations</t>
    </r>
    <r>
      <rPr>
        <sz val="11"/>
        <color theme="1"/>
        <rFont val="Arial"/>
        <family val="2"/>
      </rPr>
      <t>.</t>
    </r>
  </si>
  <si>
    <t>The Role of Inflamation in Essential Trombocytemia associated with Ischemia Heart Disease</t>
  </si>
  <si>
    <t>R Mihaila, C Cipaian, Sanda Marchian, S Morar, M. Mitariu</t>
  </si>
  <si>
    <t>Sch. J. Med.Case Rep.</t>
  </si>
  <si>
    <t>2347-6559online 2347-9507print</t>
  </si>
  <si>
    <t>19-21</t>
  </si>
  <si>
    <t>Google Scholar, Journal Index.Net, Advanced Science Index …</t>
  </si>
  <si>
    <t>http:/saspjournals.com/sjmcr 19</t>
  </si>
  <si>
    <t>Severe Persistent Primary Immune Thrombocythemia , Refractory to Multiple Drugs, including Eltrombopag</t>
  </si>
  <si>
    <t>RG Mihaila, RC Cipaian, S Morar, M Mitariu, Sanda Marchian, D Sabau</t>
  </si>
  <si>
    <t>24-27</t>
  </si>
  <si>
    <t>The Coexistence of  a NonHodkin with a Hodkin's Lymphoma or a Single Disease?</t>
  </si>
  <si>
    <t>RG Mihaila, C Catana L Vecerzan, S Morar,Sanda Marchian, M Mitariu</t>
  </si>
  <si>
    <t>258-260</t>
  </si>
  <si>
    <t>Acanthosis Nigricans-a clinical Manifestation of Gastric Cancer</t>
  </si>
  <si>
    <t xml:space="preserve">RG Mihaila , S Morar, S Marchian, M Mitariu, R Mihaila </t>
  </si>
  <si>
    <t>255-257</t>
  </si>
  <si>
    <t>Role of IL-1B-31T/Cand IL-1RN-2018T/C polimorphisms in osteoartritis</t>
  </si>
  <si>
    <t>M Cucu,I Streta, E Stefan, Sanda Marchian, F Gherghina, D Voinescu, M cruce</t>
  </si>
  <si>
    <t>2069-4032online 2067-0656 print</t>
  </si>
  <si>
    <t>National library of Medicine, EBSCO, Citefactor, Index Copernicus, Scientic Web plus ….</t>
  </si>
  <si>
    <t>www.chsjournal.org</t>
  </si>
  <si>
    <t>Infecţia cu rotavirus în România subevaluată- studiu prospectiv clinico-epidemiologic. Implicaţii terapeutice şi economice/ Under evalueted rotavirus infection in Romania, prospective clinical and epidemiological study. Therapeutic and economic implications</t>
  </si>
  <si>
    <t>Victoria Bîrluţiu, R.M.Bîrluţiu</t>
  </si>
  <si>
    <t>ISSN-2285-7079</t>
  </si>
  <si>
    <t>38-40, 154-56</t>
  </si>
  <si>
    <t>DOAJ, Ulrichsweb, Index Copernicus, EBSCOhost, DRJI, Open J-Gate, Genamics</t>
  </si>
  <si>
    <t>atmsibiu.ro</t>
  </si>
  <si>
    <t>Opsoclonus-myoclonus syndrome attributable to West Nile encephalitis: a case report</t>
  </si>
  <si>
    <t xml:space="preserve">Journal of Medical Case Reports </t>
  </si>
  <si>
    <t>8:232</t>
  </si>
  <si>
    <t>doi:10.1186/1752-1947-8-232</t>
  </si>
  <si>
    <t>Cinahl,Citebase, DOAJ, Google Scholar,  Index Copernicus, MEDLINE, OAIster, PubMed, PubMed Central, SCImago, Scopus, SOCOLAR, Zetoc</t>
  </si>
  <si>
    <t>http://www.jmedicalcasereports.com/content/8/1/232</t>
  </si>
  <si>
    <t>Commentary</t>
  </si>
  <si>
    <t>Victoria Birlutiu</t>
  </si>
  <si>
    <t>J Neurosci Rural Pract, Suppl S1</t>
  </si>
  <si>
    <t>110-1</t>
  </si>
  <si>
    <t>Caspur, CNKI (China National Knowledge Infrastructure), DOAJ, EBSCO Publishing's Electronic Databases, Expanded Academic ASAP, Genamics JournalSeek, Google Scholar, Health &amp; Wellness Research Center, Health Reference Center Academic, Hinari, Index Copernicus, Indian Science Abstracts, MANTIS, National Science Library, OpenJGate,PrimoCentral, ProQuest, PubMed, Pubmed Central, Scimago Journal Ranking, SCOLOARSCOPUS, SIIC databases, Summon by Serial Solutions and Ulrich</t>
  </si>
  <si>
    <t>from: http://www.ruralneuropractice.com/text.asp?2014/5/5/110/145255</t>
  </si>
  <si>
    <t>Rolul evaluării ecografice a colecistului în diagnosticul diferenţial al lichidului de ascită de etiologie hipertensic portală şi paraneoplazică</t>
  </si>
  <si>
    <t>Boicean Adrian</t>
  </si>
  <si>
    <t>Despre necesitatea unui program eficient descreening populational institutionalizat pentru depistarea precoce a neoplaziilor digestive</t>
  </si>
  <si>
    <t>no. 3</t>
  </si>
  <si>
    <t xml:space="preserve">ISSN 1841-0464 </t>
  </si>
  <si>
    <t>pag. 89-94</t>
  </si>
  <si>
    <t>EBSCO, , index copernicus, scopus, elsevier</t>
  </si>
  <si>
    <t>Theoretical and practical indicators of life quality</t>
  </si>
  <si>
    <t>pag. 63-69</t>
  </si>
  <si>
    <t>Hemostaza endoscopica gastrointestinala. Studiu clinic</t>
  </si>
  <si>
    <t>Viorel Istrate (Universitatea de Stat de Medicina si Farmacie "Nicolae Testemitanu"Chisinau), Nicolae Bodrug (Universitatea de Stat de Medicina si Farmacie "Nicolae Testemitanu"Chisinau), Mihai-Leonida Neamtu, Luminita Dobrota, Corina Cazan</t>
  </si>
  <si>
    <t>96-99</t>
  </si>
  <si>
    <t>Evaluare endoscopica si terapia hemostatica in hemoragia gastrointestinala</t>
  </si>
  <si>
    <t>Viorel Istrate (Universitatea de Stat de Medicina si Farmacie "Nicolae Testemitanu"Chisinau), Corina Cazan, Nicolae Bodrug (Universitatea de Stat de Medicina si Farmacie "Nicolae Testemitanu"Chisinau), Luminita Dobrota, Mihai Leonida Neamtu</t>
  </si>
  <si>
    <t>Acute poisoning and suicide attempts in teenage</t>
  </si>
  <si>
    <t>Corina Cazan, Nicolae Bodrug (Universitatea de Stat de Medicina si Farmacie "Nicolae Testemitanu"Chisinau), Mihai-Bogdan-Neamtu</t>
  </si>
  <si>
    <t>Gastro-intestinal bleeding: modalities of diagnosis and evolution in children</t>
  </si>
  <si>
    <t>Nicolae Bodrug (Universitatea de Stat de Medicina si Farmacie "Nicolae Testemitanu"Chisinau), Corina Cazan, Viorel Istrate (Universitatea de Stat de Medicina si Farmacie "Nicolae Testemitanu"Chisinau)</t>
  </si>
  <si>
    <t>151-154</t>
  </si>
  <si>
    <t>The Role of Inflammation in Essential Thrombocythemia Associated with Ischemic Heart Disease</t>
  </si>
  <si>
    <t>RG Mihăilă, RC Cipăian, S Marchian S, S Morar, M Cernușcă-Mițariu</t>
  </si>
  <si>
    <t>Sch J Med Case Rep 2014; 2(1):19-21. ISSN 2347-6559 (Online), ISSN 2347-9507 (Print). Available Online: http://saspjournals.com/sjmcr 19</t>
  </si>
  <si>
    <t xml:space="preserve">ISSN 2347-6559 (Online), ISSN 2347-9507 (Print). </t>
  </si>
  <si>
    <t>Jan</t>
  </si>
  <si>
    <t>Google Scholar, Journal Index.Net, Advanced Science Index, Eyesource,  Science Central, Getcited, Library Directory, Research Bible and under process in other databases.</t>
  </si>
  <si>
    <t>http://saspjournals.com/sjmcr 19</t>
  </si>
  <si>
    <t>Severe Persistent Primary Immune Thrombocytopenia, Refractory to Multiple Drugs, including Eltrombopag</t>
  </si>
  <si>
    <t>RG Mihăilă, RC Cipăian, S Morar, M Cernușcă-Mițariu, S Marchian, D Sabău</t>
  </si>
  <si>
    <t xml:space="preserve">Sch J Med Case Rep2014; 2(1):24-27. ISSN 2347-6559 (Online), ISSN 2347-9507 (Print). </t>
  </si>
  <si>
    <t>ISSN 2347-6559 (Online), ISSN 2347-9507 (Print).</t>
  </si>
  <si>
    <t>Study on the correlation between psychological disorders, clinical and biological parameters and the evolution of of patients with Philadelphia-negative - chronic myeloproliferative neoplasms</t>
  </si>
  <si>
    <t>R Mihăilă, A Olteanu, D Lienerth, A Cătană, O Flucuș, C Buș, RC Cipăian, Rodica Mihăilă</t>
  </si>
  <si>
    <t>1.    Annual Conference of the European Association of Psychosomatic Medicine: Care and Cure – an integrated approach to psychosomatic medicine, Sibiu, 25th-28th of June, 2014 (în curs de publicare într-un volum al manifestării indexat ISI-Thomson)</t>
  </si>
  <si>
    <t>Ref. code:   20140625</t>
  </si>
  <si>
    <t>ISBN:   978-88-7587-701-9</t>
  </si>
  <si>
    <t>ISI-Thomson</t>
  </si>
  <si>
    <t>http://www.medimond.com/ebook/R625.pdf</t>
  </si>
  <si>
    <t>Consideratii privind profilaxia si tratamentul cu probiotice in bolile alergice</t>
  </si>
  <si>
    <t>Adriana Popescu, Mihai Leonida Neamtu</t>
  </si>
  <si>
    <t>140-141</t>
  </si>
  <si>
    <t>Drug-induced lactic acidosis in children</t>
  </si>
  <si>
    <t>Nicolae Bodrug (Universitatea de Stat de Medicina si Farmacie "Nicolae Testemitanu"Chisinau), Luminita Dobrota</t>
  </si>
  <si>
    <t>149-151</t>
  </si>
  <si>
    <t>Mental health-perspectives on changes in Romania</t>
  </si>
  <si>
    <t>Lavinia Duica</t>
  </si>
  <si>
    <t>Journal of educational sciences &amp; psychology</t>
  </si>
  <si>
    <t>2247-6377</t>
  </si>
  <si>
    <t>CNCSIS: B+; Copernicus</t>
  </si>
  <si>
    <t>Rolul investigaţiilor imagistice în managementul trombembolismului pulmonar</t>
  </si>
  <si>
    <t>Raluca Matei, Ioan Maniţiu</t>
  </si>
  <si>
    <t>ISSN 2285-7079, ISSN-L 1453-1968.</t>
  </si>
  <si>
    <t>62-65</t>
  </si>
  <si>
    <t>http://www.amtsibiu.ro/Arhiva/2014/Nr1-ro/RalucaMatei-ro.pdf</t>
  </si>
  <si>
    <t>Evaluarea prin măsurători arteriografice a efectelor tratamentului cu  IECA+D comparativ cu  BRA+D asupra parametrilor determinaţi ai funcţiei arteriale (SBPAO, PWVAO, AIXAO) la vârstnici</t>
  </si>
  <si>
    <t>Mariana Adămuţiu, Lucian Marina, Ioan Maniţiu</t>
  </si>
  <si>
    <t>83-86</t>
  </si>
  <si>
    <t>http://www.amtsibiu.ro/index.php?option=com_content&amp;view=article&amp;id=1640:evaluation-through-arteriography-measurements-of-the-effects-of-iecad-treatment-compared-to-the-brad-one-on-the-determining-parameters-of-the-arterial-function-sbpao-pwvao-aixao-in-the-elderly&amp;catid=29:nr-2-2014</t>
  </si>
  <si>
    <t>Insuficieţa cardiacă cu fracţie de ejecţie păstrată enigma terapeutică</t>
  </si>
  <si>
    <t>Cristina Mihaela Chircu, Ioan Manitiu, Minodora Teodoru, Andra Bebeselea, Nicoleta Calutiu</t>
  </si>
  <si>
    <t>http://www.amtsibiu.ro/index.php?option=com_content&amp;view=article&amp;id=1778:heart-failure-with-preserved-ejection-fraction-in-daily-medical-practice&amp;catid=31:nr-4-2014</t>
  </si>
  <si>
    <t>Managementul infarctului miocardic acut in sindromul cardiorenal - actualiyarea indicilor demografici si a comorbiditatilor implicate</t>
  </si>
  <si>
    <t>Minodora Teodoru, Anita Kaumann, Ioan Manitiu, Maria+Denisa Stefa, Adrian Teodoru</t>
  </si>
  <si>
    <t>http://www.amtsibiu.ro/index.php?option=com_content&amp;view=article&amp;id=1797:management-of-acute-myocardial-infraction-in-cardiorenal-syndrome--updating-the-demographic-indices-and-identifying-the-involved-comorbidities&amp;catid=31:nr-4-2014</t>
  </si>
  <si>
    <t xml:space="preserve">Insuficienţa cardiacă cu fracţie de ejecţie prezervată în practica medicală curentă </t>
  </si>
  <si>
    <t>Cristina Mihaela Chircu, Ioan Maniţiu, Minodora Teodoru, Andra Bebeşelea, Nicoleta Căluţiu</t>
  </si>
  <si>
    <t>Particularităţi ale recuperării cardiovasculare la femei</t>
  </si>
  <si>
    <t>Paul-Nicolae Suceveanu, Ioan Maniţiu, Mihaela-Carmen Suceveanu</t>
  </si>
  <si>
    <t>84-89</t>
  </si>
  <si>
    <t>http://www.amtsibiu.ro/index.php?option=com_content&amp;view=article&amp;id=1793:cardiovascular-recovery-particularities-in-women&amp;catid=31:nr-4-2014</t>
  </si>
  <si>
    <t>Rolul testării de efort la pacienţii cu vârste peste 65 de ani cu insuficienţă cardiacă ischemică</t>
  </si>
  <si>
    <t>Paul Nicolae Suceveanu, Dana Pop, Dumitru Zdrenghea, Ioan Maniţiu</t>
  </si>
  <si>
    <t>90-92</t>
  </si>
  <si>
    <t>http://www.amtsibiu.ro/index.php?option=com_content&amp;view=article&amp;id=1794:role-of-cardiac-stress-test-in-patients-over-65-years-old-with-ischemic-cardiac-insufficiency&amp;catid=31:nr-4-2014</t>
  </si>
  <si>
    <t>Clinical and evolutional peculiarities of a patient with Richter's Syndrome</t>
  </si>
  <si>
    <t>Mihăilă RG, Bogdan-Duică IȘ</t>
  </si>
  <si>
    <t>ISSN: 1453-1968</t>
  </si>
  <si>
    <t>Apr-Jun</t>
  </si>
  <si>
    <t>Index Copernicus şi EBSCOhost, ULRICH'S, OPEN J-GATE</t>
  </si>
  <si>
    <t>www:amtsibiu.ro</t>
  </si>
  <si>
    <t xml:space="preserve">Human health evaluation by scientific indicators. </t>
  </si>
  <si>
    <t>S Cernuşcă-Miţariu, D Mocuţa, L Burlibaşa, D C Bodnar, L Oancea, R Chicea, M Cernuşcă-Miţariu, R Mihăilă</t>
  </si>
  <si>
    <t>European Journal of Science and Theology, February 2014, Vol.10, No.1, 117-123. ISSN 1841-0464. www.ejst.tuiasi.ro</t>
  </si>
  <si>
    <t>January</t>
  </si>
  <si>
    <t>117-123</t>
  </si>
  <si>
    <t>Arts and Humanities Citation Index</t>
  </si>
  <si>
    <t xml:space="preserve">www.ejst.tuiasi.ro/ </t>
  </si>
  <si>
    <t>7virgula5</t>
  </si>
  <si>
    <t>The Coexistence of a NonHodgkin with a Hodgkin's Lymphoma or a Single Disease?</t>
  </si>
  <si>
    <t>RG Mihăilă, C Catana, L Vecerzan, S Morar, S Marchian,  M Cernușcă-Mițariu</t>
  </si>
  <si>
    <t>Sch J Med Case Rep 2014; 2(4):258-260. ISSN 2347-6559 (Online), ISSN 2347-9507 (Print). Available Online: http://saspjournals.com/sjmcr 19; indexed in: Google Scholar, Journal Index.Net, Advanced Science Index, Eyesource,  Science Central, Getcited, Library Directory, Research Bible and under process in other databases</t>
  </si>
  <si>
    <t>ISSN 2347-6559 (Online), ISSN 2347-9507 (Print)</t>
  </si>
  <si>
    <t>April</t>
  </si>
  <si>
    <t>Google Scholar, Journal Index.Net, Advanced Science Index, Eyesource,  Science Central, Getcited, Library Directory, Research Bible and under process in other databases</t>
  </si>
  <si>
    <t>Acanthosis Nigricans – a Clinical Manifestation of a Gastric Cancer</t>
  </si>
  <si>
    <t>RG Mihăilă, S Morar, S Marchian, M Cernușcă-Mițariu, R Mihăilă</t>
  </si>
  <si>
    <t>1.    Sch J Med Case Rep 2014; 2(4):255-257. ISSN 2347-6559 (Online), ISSN 2347-9507 (Print). Available Online: http://saspjournals.com/sjmcr 19; indexed in: Google Scholar, Journal Index.Net, Advanced Science Index, Eyesource, Science Central, Getcited, Library Directory, Research Bible and under process in other databases.</t>
  </si>
  <si>
    <t>The influence of the psychic on the evolution of an acute myeloid leukemia</t>
  </si>
  <si>
    <t>R Mihăilă, S Morar</t>
  </si>
  <si>
    <t>Annual Conference of the European Association of Psychosomatic Medicine: Care and Cure – an integrated approach to psychosomatic medicine, Sibiu, 25th-28th of June, 2014 (în curs de publicare într-un volum al manifestării indexat ISI-Thomson)</t>
  </si>
  <si>
    <t>Oxidul nitric, marker al inflamatiei cailor respiratorii in astmul bronsic si influenta terapiei de fond asupra acestuia</t>
  </si>
  <si>
    <t>Iulia-Ida Simina, Mihai-Leonida Neamtu</t>
  </si>
  <si>
    <t>93-95</t>
  </si>
  <si>
    <t>Manifestari respiratorii in boala de reflux</t>
  </si>
  <si>
    <t>Mihai Leonida Neamtu</t>
  </si>
  <si>
    <t>161-163</t>
  </si>
  <si>
    <t>Aspecte endocrinologice la pacientul critic</t>
  </si>
  <si>
    <t>163-166</t>
  </si>
  <si>
    <t>Cum interpretam hemoleucograma cu ajutorul analizorului automat de hematologie</t>
  </si>
  <si>
    <t>Mihai Leonida Neamtu, Cristian-Stefan Berghea-Neamtu</t>
  </si>
  <si>
    <t>166-168</t>
  </si>
  <si>
    <t>Principii nursing la pacientii cu cardiostimulare electrica permanenta</t>
  </si>
  <si>
    <t>Liliana Coldea, Alina Pintea, D.Orga-Dumitriu, F.Grosu</t>
  </si>
  <si>
    <t>index copernicus</t>
  </si>
  <si>
    <t>Patogenia cancerului gastric</t>
  </si>
  <si>
    <t>D. Orga-Dumitriu</t>
  </si>
  <si>
    <t>Sratinele si cataracta - controverse</t>
  </si>
  <si>
    <t>Telemedicina si telenursing - realitate sau science-fiction?</t>
  </si>
  <si>
    <t>Competentele asistentei de telenursing</t>
  </si>
  <si>
    <t>Restless legs syndrome</t>
  </si>
  <si>
    <t>Pereanu Marcel</t>
  </si>
  <si>
    <t>ISSN 1453-1986</t>
  </si>
  <si>
    <t>213-215</t>
  </si>
  <si>
    <t>http://www.amtsibiu.ro/index.php?option=com_content&amp;view=article&amp;id=1675:restless-legs-syndrome&amp;catid=30:nr-3-2014</t>
  </si>
  <si>
    <t>Hernia de disc cervicală - particularități clinice.</t>
  </si>
  <si>
    <t>Mutu Cătălin-Cosmin, Pereanu Marcel</t>
  </si>
  <si>
    <t>ISSN 1453-1987</t>
  </si>
  <si>
    <t>92-94</t>
  </si>
  <si>
    <t>http://www.amtsibiu.ro/index.php?option=com_content&amp;view=article&amp;id=1650:cervical-disc-protrusion--clinical-features&amp;catid=30:nr-3-2014</t>
  </si>
  <si>
    <t>Fibromialgia</t>
  </si>
  <si>
    <t>33-34</t>
  </si>
  <si>
    <t>http://www.amtsibiu.ro/index.php?option=com_content&amp;view=article&amp;id=1784:fibromyalgia&amp;catid=31:nr-4-2014</t>
  </si>
  <si>
    <t>Pruritul cutanat - prezentare de caz</t>
  </si>
  <si>
    <t>Porr C</t>
  </si>
  <si>
    <t>A Med Transilv</t>
  </si>
  <si>
    <t>58-60</t>
  </si>
  <si>
    <t>Te poţi vindeca de alergie?</t>
  </si>
  <si>
    <t>iSSN-1453-1968</t>
  </si>
  <si>
    <t>50-52</t>
  </si>
  <si>
    <t>http://www.amtsibiu.ro/index.php?option=com_content&amp;view=article&amp;id=1604:can-you-cure-allergies&amp;catid=29:nr-2-2014</t>
  </si>
  <si>
    <t>Angioedemul ereditar</t>
  </si>
  <si>
    <t>61-63</t>
  </si>
  <si>
    <t>66-68</t>
  </si>
  <si>
    <t>http://www.amtsibiu.ro/index.php?option=com_content&amp;view=article&amp;id=1576:what-can-hide-behind-an-asthmatic-person&amp;catid=28:nr-1-2014</t>
  </si>
  <si>
    <t xml:space="preserve">Neurosyphilis in a young patient presented as rapid cognitive decline </t>
  </si>
  <si>
    <t>Reurologie Nevista Romana de</t>
  </si>
  <si>
    <t>1843-8148</t>
  </si>
  <si>
    <t>216-219</t>
  </si>
  <si>
    <t>EMBASE  SCIRIUS EBSCO WAMW getCITED OmnimedicalSearch</t>
  </si>
  <si>
    <t>http://neurologie.medica.ro/reviste_med/download/neurologie/2014.4/Neuro_Nr-4_2014_Art-8.pd</t>
  </si>
  <si>
    <t>Granulomul inelar subcutanat la copii si vaccinarea difetro-tetanică</t>
  </si>
  <si>
    <t>Corelația dintre presiunea intraabdominală și aspecte CT în pancreatita acută severă</t>
  </si>
  <si>
    <t>Pulmonary aspergillosis, the quiet and severe complication of immunosupressive therapy in pemphigus vulgaris</t>
  </si>
  <si>
    <t>262-264</t>
  </si>
  <si>
    <t>Laparoscopic Surgical Treatment of Umbilical Hernia and Small Eventrations with Prosthetic Mesh using Omentum Overlay</t>
  </si>
  <si>
    <t>D. Bratu, A. Sabãu, A. Dumitra, D. Sabãu, A. Miheåiu, L. Beli, R. Hulpuæ</t>
  </si>
  <si>
    <t>ISSN:1221-9118/1842-368x</t>
  </si>
  <si>
    <t>Sept-Oct</t>
  </si>
  <si>
    <t>Medline (PubMed, Index Medicus)/EBSCO/Elsevier Bibliografic Database: Scopus/SCImago</t>
  </si>
  <si>
    <t>http://www.revistachirurgia.ro/cuprinsen.php?nr=5&amp;an=2014&amp;tt=Number%205/2014%20-%20Sept-Oct</t>
  </si>
  <si>
    <t>MIHAELA STANCIU, FLORINA POPA, LIANA BERA</t>
  </si>
  <si>
    <t>Current health sciences journal</t>
  </si>
  <si>
    <t>Supplement 5</t>
  </si>
  <si>
    <t>printed edition ISSN: 2067-0656, electronic edition ISSN:  2069 – 4032</t>
  </si>
  <si>
    <t>INDEX COPERNICUS</t>
  </si>
  <si>
    <t xml:space="preserve"> http://www.chsjournal.org)</t>
  </si>
  <si>
    <t>Aspergiloza pulmonara - complicatie silentioasa si severa tratamentului imunosupresiv in pemfigusul vulgar</t>
  </si>
  <si>
    <t>MARIA ROTARU, FLORINA POPA, MIOARA MUNTEANU, MIHAELA STANCIU</t>
  </si>
  <si>
    <t>printed edition ISSN: 2285-7079, electronic edition ISSN:  1453 – 1968</t>
  </si>
  <si>
    <t xml:space="preserve"> IDBIDB
INDEX COPERNICUS, EBSCOhost™, ULRICH'S, OPEN J-GATE, DIRECTORY OF RESEARCH JOURNAL INDEXING (DRJI), DIRECTORY OF OPEN ACCESS JOURNALS (DOAJ), GENAMICS.
IDB
INDEX COPERNICUS, EBSCOhost™, ULRICH'S, OPEN J-GATE, DIRECTORY OF RESEARCH JOURNAL INDEXING (DRJI), DIRECTORY OF OPEN ACCESS JOURNALS (DOAJ), GENAMICS.
INDEX COPERNICUS, EBSCOhost™, ULRICH'S, OPEN J-GATE, DIRECTORY OF RESEARCH JOURNAL INDEXING (DRJI), DIRECTORY OF OPEN ACCESS JOURNALS (DOAJ), GENAMICS.
 IDB
INDEX COPERNICUS, EBSCOhost™, ULRICH'S, OPEN J-GATE, DIRECTORY OF RESEARCH JOURNAL INDEXING (DRJI), DIRECTORY OF OPEN ACCESS JOURNALS (DOAJ), GENAMICS.
</t>
  </si>
  <si>
    <t xml:space="preserve">office@amtsibiu.ro </t>
  </si>
  <si>
    <t xml:space="preserve">Dificultati diagnostice la un caz cu hiperleucocitoza </t>
  </si>
  <si>
    <t>S.I. Iurian, L. Mocanu, O. Cristiu, A. Vidrighin</t>
  </si>
  <si>
    <t>Acta Medica Transilvanica nr. 1/2014</t>
  </si>
  <si>
    <t>pag. 164 - 167</t>
  </si>
  <si>
    <t xml:space="preserve"> Sindromul Marshall sau PFAPA - prezentare de caz </t>
  </si>
  <si>
    <t>A. Vidrighin, S.I. Iurian</t>
  </si>
  <si>
    <t>ISSN - 1453-1968</t>
  </si>
  <si>
    <t>pag. 157 - 159</t>
  </si>
  <si>
    <t xml:space="preserve">Silviu Morar, Horațiu Dura, Sebastian Cernușcă Mițariu, Adrian Cristian, Marius Milcu, Mihaela Bucuță, Boicean Adrian, Mihaela Cernuşcă-Miţariu </t>
  </si>
  <si>
    <t xml:space="preserve">Dorina Mocuță, Claudia Camelia Burcea, Mihaela Cernuşcă-Miţariu, Gabriela Cormoș, Radu Fleacă, Cristian Comănescu, Adrian Hașegan, Adrian Boicean </t>
  </si>
  <si>
    <t>Ce se poate ascunde în spatele unui astmatic</t>
  </si>
  <si>
    <t xml:space="preserve">ISSN - 1453-1968     </t>
  </si>
  <si>
    <t>C.Roman-Filip,A Ungureanu, L.Prodan,   VSaceleanu.</t>
  </si>
  <si>
    <t>Maria Rotaru, Florina Ligia Popa</t>
  </si>
  <si>
    <t xml:space="preserve">Alina Bereanu, Mihai Sava, Csilla Kovacs, Roland Kiss, Maria Rotaru, Lorant Kiss </t>
  </si>
  <si>
    <t>Maria Rotaru, Florina Popa, Mioara Munteanu, Mihaela Stanciu</t>
  </si>
  <si>
    <t>Boli Infecțioase. Boli Tropicale</t>
  </si>
  <si>
    <t>Victoria Bîrluțiu</t>
  </si>
  <si>
    <t>978-606-12-0745-9</t>
  </si>
  <si>
    <t>Diadnostic diferenţial în gastroenterologie</t>
  </si>
  <si>
    <t>Editura Universităţii „Lucian Blaga” Sibiu</t>
  </si>
  <si>
    <t xml:space="preserve"> ISBN 978-606-12-0699-5</t>
  </si>
  <si>
    <t>Asistenta Psihiatrica - incotro?</t>
  </si>
  <si>
    <t>Editura Universitatii Lucian Blaga</t>
  </si>
  <si>
    <t>978-606-12-0690-2</t>
  </si>
  <si>
    <t>Evaluarea ecografica a valvulopatiilor cardiace</t>
  </si>
  <si>
    <t>Manitiu Ioan</t>
  </si>
  <si>
    <t xml:space="preserve">Editura Univeritatii Lucian Blaga din Sibiu </t>
  </si>
  <si>
    <t>978-606-12-0692-6      616.126.42</t>
  </si>
  <si>
    <t>Riscul familial in cancerul gastric</t>
  </si>
  <si>
    <t>Dan Orga-Dumitriu</t>
  </si>
  <si>
    <t>978-606-12-0684-1</t>
  </si>
  <si>
    <t>Neurologie clinică</t>
  </si>
  <si>
    <t>978-606-12-0784-8</t>
  </si>
  <si>
    <t>Citokinele şi bolile alergice</t>
  </si>
  <si>
    <t>Edit Univ “L Blaga”</t>
  </si>
  <si>
    <t>ISBN 978-606-12-0724-4</t>
  </si>
  <si>
    <t>&gt;200</t>
  </si>
  <si>
    <t>Teste grila pentru examenul de licenta specializarea Medicina</t>
  </si>
  <si>
    <t>Birlutiu V, Porr PJ (ed)</t>
  </si>
  <si>
    <t>Univ. Lucian Blaga</t>
  </si>
  <si>
    <t>Tendințe și progrese în medicina sibiană, Infecții ale cavității bucale</t>
  </si>
  <si>
    <t>Mihăilă Romeo, Bîrluțiu Victoria, Cernușă-Mițariu Mihaela, Porr Corina</t>
  </si>
  <si>
    <t>978-606-12-0643-8</t>
  </si>
  <si>
    <t>Protocoale de diagnostic si tratament in pediatrie, coordonator Prof. Dr. Mircea Nanulescu; cap. 2. Aparatul digestiv: Valori crescute ale transaminazelor serice</t>
  </si>
  <si>
    <t>Corina Cazan</t>
  </si>
  <si>
    <t>Protocoale de diagnostic si tratament in pediatrie, coordonator Prof. Dr. Mircea Nanulescu; cap. 8. Hipocalcemia</t>
  </si>
  <si>
    <t>Luminita Dobrota</t>
  </si>
  <si>
    <t>245-250</t>
  </si>
  <si>
    <t>Introducere în electronică medicală - Explorări funcţionale cardiovasculare</t>
  </si>
  <si>
    <t>Bera Liana Gabriela - capitol Ioan Maniţiu</t>
  </si>
  <si>
    <t xml:space="preserve"> Ghid al tratamentului insuficientei cardiace la pacientul cu insuficienta renala - Derivaţii nitraţi</t>
  </si>
  <si>
    <t>Teodoru Monodora - capitol Ioan Maniţiu</t>
  </si>
  <si>
    <t>978-606-12-0754-1</t>
  </si>
  <si>
    <t>Neurochirurgie clinică. Capitolul 1 - Diagnosticul clinic</t>
  </si>
  <si>
    <t>Săceleanu Vicențiu, Marcel Pereanu</t>
  </si>
  <si>
    <t>978-606-12-0682-7</t>
  </si>
  <si>
    <t>Neurochirurgie clinică. Capitolul 7 - Tumorile sistemului nervos</t>
  </si>
  <si>
    <t>Neurochirurgie clinică. Capitolul 8 - Supurațiile chirurgicale ale sistemului nervos</t>
  </si>
  <si>
    <t>Neurochirurgie clinică. Capitolul 10 - Malformatiile congenitale ale sistemului nervos</t>
  </si>
  <si>
    <t>Neurochirurgie clinică. Capitolul 11 - Hernia de disc</t>
  </si>
  <si>
    <t>Actualitati in gastroenterologie: patologie functionala de motilitate si inflamatorie. Capitol: Are tratamentul antibiotic si probiotic un aport in intestinul iritabil?</t>
  </si>
  <si>
    <t>Porr Paul Jurgen, Porr Corina</t>
  </si>
  <si>
    <t>Editura Med Univ Iuliu Hatieganu Cluj-Napoca</t>
  </si>
  <si>
    <t>ISBN 978-973-693-562-6</t>
  </si>
  <si>
    <t>10 pag/1 capitol</t>
  </si>
  <si>
    <t xml:space="preserve">Edit Univ “L Blaga” </t>
  </si>
  <si>
    <t>28 pag/1 capitol</t>
  </si>
  <si>
    <t>Gastroenterologie</t>
  </si>
  <si>
    <t>978-606-12-0706-0</t>
  </si>
  <si>
    <t>30 pag/ 3 capitole</t>
  </si>
  <si>
    <t>Introducere in electronica medicala</t>
  </si>
  <si>
    <t>10 pag/ 1 capitol</t>
  </si>
  <si>
    <t>Actualitati in gastroenterologie: patologie functionala de motilitate si inflamatorie. Capitol:Are tratamentul antibiotic si probiotic un impact in intestinul iritabil?</t>
  </si>
  <si>
    <t>Porr PJ, Porr C</t>
  </si>
  <si>
    <t xml:space="preserve"> Med. Univ. Iuliu Hatieganu</t>
  </si>
  <si>
    <t xml:space="preserve"> 978-973-693-562-6</t>
  </si>
  <si>
    <t>128-136</t>
  </si>
  <si>
    <t>Neurochirurgie Clinica                           ,capitolul  AVC ischemic</t>
  </si>
  <si>
    <t>ULB Sibiu  2014</t>
  </si>
  <si>
    <t>ISBN 978-606-12-0682-7</t>
  </si>
  <si>
    <t>14 pg</t>
  </si>
  <si>
    <t>Introducere în electronica medicală - capitol: Dermatopatologie si dermatoscopie</t>
  </si>
  <si>
    <t>Rotaru M</t>
  </si>
  <si>
    <t>INTRODUCERE IN ELECTRONICA  MEDICALA - FIZIOPATOLOGIA PRINCIPALELOR GLANDE ENDOCRINE</t>
  </si>
  <si>
    <t>AUTOR CAPITOL = MIHAELA STANCIU, SUB REDACTIA CARTII  LIANA BERA</t>
  </si>
  <si>
    <t>EDITURA UNIVERSITATII LUCIAN BLAGADIN SIBIU</t>
  </si>
  <si>
    <t>INTRODUCERE IN ELECTRONICA MEDICALA - INVESTIGATIILE BOLILOR ENDOCRINE</t>
  </si>
  <si>
    <r>
      <t xml:space="preserve">Porr PJ, </t>
    </r>
    <r>
      <rPr>
        <b/>
        <sz val="11"/>
        <color indexed="8"/>
        <rFont val="Arial"/>
        <family val="2"/>
      </rPr>
      <t xml:space="preserve">Porr C, </t>
    </r>
    <r>
      <rPr>
        <sz val="11"/>
        <color theme="1"/>
        <rFont val="Arial"/>
        <family val="2"/>
      </rPr>
      <t>Orga-Dumitriu D</t>
    </r>
  </si>
  <si>
    <r>
      <t>V.Saceleanu                       ,</t>
    </r>
    <r>
      <rPr>
        <b/>
        <sz val="11"/>
        <rFont val="Arial"/>
        <family val="2"/>
      </rPr>
      <t>C Roman-Filip,</t>
    </r>
    <r>
      <rPr>
        <sz val="11"/>
        <rFont val="Arial"/>
        <family val="2"/>
      </rPr>
      <t>A Deaconu</t>
    </r>
  </si>
  <si>
    <t>Porr PJ, Morar S, Cernusca M, Pumnea M</t>
  </si>
  <si>
    <t>2344 259X</t>
  </si>
  <si>
    <t xml:space="preserve">Esposito, Susanna, Birlutiu Victoria, Jarcuska, Pavol, Perino, Antonio, Man, Sorin Claudiu, Vladareanu, Radu, Meric, Dorothée Dobbelaere, Kurt; Thomas, Florence, Descamps Dominique </t>
  </si>
  <si>
    <t>Immunogenicity and Safety of Human Papillomavirus-16/18 AS04-Adjuvanted Vaccine Administered According to an Alternative Dosing Schedule Compared With the Standard Dosing Schedule in Healthy Women Aged 15 to 25 Years: Results From a Randomized Study. Pediatric Infectious Disease Journal: 
March 2011 - Volume 30 - Issue 3 - pp e49-e55</t>
  </si>
  <si>
    <t>Eduardo Lazcano-Poncea,
Margaret Stanleyb,
Nubia Muñoz et al. Overcoming barriers to HPV vaccination: Non-inferiority of antibody response to human papillomavirus 16/18 vaccine in adolescents vaccinated with a two-dose vs. a three-dose schedule at 21 months. Vaccine.Vol 32, Issue 6, 3 February 2014, Pp 725–732</t>
  </si>
  <si>
    <t>Immunogenicity and Safety of Human Papillomavirus-16/18 AS04-Adjuvanted Vaccine Administered According to an Alternative Dosing Schedule Compared With the Standard Dosing Schedule in Healthy Women Aged 15 to 25 Years: Results From a Randomized Study. Pediatric Infectious Disease Journal: March 2011 - Volume 30 - Issue 3 - pp e49-e55</t>
  </si>
  <si>
    <t>LE Markowitz, EF Dunne, M Saraiya, HW Chesson et al. Human papillomavirus vaccination: recommendations of the Advisory Committee on Immunization Practices (ACIP)</t>
  </si>
  <si>
    <t>cdc.gov</t>
  </si>
  <si>
    <t>MA Stanley, SL Sudenga, Anna R Giuliano.Alternative dosage schedules with HPV virus-like particle vaccines. Expert Review of Vaccines. August 2014, Vol. 13, No. 8 , Pages 1027-1038</t>
  </si>
  <si>
    <t>http://informahealthcare.com/doi/abs/10.1586/14760584.2014.935767</t>
  </si>
  <si>
    <t>Mallesh Beesu, Subbalakshmi S. Malladi, Lauren M. Fox, Cassandra D. Jones, Anshuman Dixit, and Sunil A. David.Human Toll-Like Receptor 8-Selective Agonistic Activities in 1-Alkyl-1H-benzimidazol-2-amines.J. Med. Chem., 2014, 57 (17), pp 7325–7341.DOI: 10.1021/jm500701q</t>
  </si>
  <si>
    <t>ACS Publications</t>
  </si>
  <si>
    <t>DS LaMontagne, E Mugisha, Y Pan, E Kumakech Aloysius Ssemagandad,
Troy J. Kempe,Jane Covera, b,
Ligia A. Pintoe, Mahboobeh Safaeian.Immunogenicity of bivalent HPV vaccine among partially vaccinated young adolescent girls in Uganda. Vaccine.Volume 32, Issue 47, 29 October 2014, Pages 6303–6311</t>
  </si>
  <si>
    <t>G. Gross, N. Becker, N. H. Brockmeyer et al. Vaccination against HPV-Associated Neoplasias. Recommendations from the Current S3 Guideline of the HPV Management Forum
of the Paul-Ehrlich Society
AWMF Guidelines, Registry No. 082-002 (short version),
valid until Dec. 31st, 2018</t>
  </si>
  <si>
    <t>hpv-impfleitlinie.de</t>
  </si>
  <si>
    <t>Victoria Bîrluțiu, Rareș Mircea Bîrluțiu</t>
  </si>
  <si>
    <t>Opsoclonus-myoclonus syndrome attributable to West Nile encephalitis: a case report.Journal of Medical Case Reports 2014, 8:232. doi:10.1186/1752-1947-8-232</t>
  </si>
  <si>
    <t>V Wiwanitkit.Opsoclonus-myoclonus-ataxia syndrome associated with dengue. Parkinsonism&amp;Related Disorders. Published Online: November 19, 2014.</t>
  </si>
  <si>
    <t>http://dx.doi.org/10.1016/j.parkreldis.2014.11.008</t>
  </si>
  <si>
    <t>R Mihăilă, L Nedelcu, O Frăţilă, L Retzler, C Domnariu, RC Cipăian, EC Rezi, C Beca, M Deac</t>
  </si>
  <si>
    <t>Effects of simvastatin in patients with viral chronic hepatitis C</t>
  </si>
  <si>
    <t>Grammatikos, G., et al. "The impact of antihyperlipidemic drugs on the viral load of patients with chronic hepatitis C infection: a meta‐analysis." Journal of Viral Hepatitis (2014).</t>
  </si>
  <si>
    <t>Lorena Maries, Ioan Manitiu</t>
  </si>
  <si>
    <t>Diagnostic and prognostic values of B-type natriuretic peptides (BNP) and N-terminal fragment brain natriuretic peptides (NT-pro-BNP)</t>
  </si>
  <si>
    <t>http://www.ncbi.nlm.nih.gov/pmc/articles/PMC3807675/citedby/</t>
  </si>
  <si>
    <t>R Mihăilă, L Nedelcu, O Frăţilă, L Retzler, C Domnariu, R Cipăian, EC Rezi, C Beca, M Deac</t>
  </si>
  <si>
    <t>1virgula66</t>
  </si>
  <si>
    <t>1virgula36</t>
  </si>
  <si>
    <t>R. Mihăilă, L. Nedelcu, O. Frăţilă, E.C. Rezi, C. Domnariu, M. Deac</t>
  </si>
  <si>
    <t>Effects of lovastatin and pentoxyphyllin in nonalcoholic steatohepatitis</t>
  </si>
  <si>
    <t>Oni, Ebenezer T., et al. "Statin use is not associated with presence of and severity of nonalcoholic fatty liver disease." Archives of medical research 45.1 (2014): 52-57.</t>
  </si>
  <si>
    <t>Arab, J. P., Candia, R., Zapata, R., Muñoz, C., Arancibia, J. P., Poniachik, J., ... &amp; Riquelme, A. (2014). Management of nonalcoholic fatty liver disease: An evidence-based clinical practice review. World journal of gastroenterology: WJG, 20(34), 12182.</t>
  </si>
  <si>
    <t>Lin, Minjie, et al. "Potential Approaches to Ameliorate Hepatic Fat Accumulation Seen with MTP Inhibition." Drug Safety 37.4 (2014): 213-224.</t>
  </si>
  <si>
    <t>R Mihaila</t>
  </si>
  <si>
    <t>Advances in the Management of Malignant Hemopathies: The Role of Statins</t>
  </si>
  <si>
    <t>Burkholderia cepacia septicemia in a patient with acute myeloid leukemia in postchemotherapy bone marrow aplasia</t>
  </si>
  <si>
    <t>Tong, X., D. Xiao, and F. Yao. "First reports of serious adverse drug reactions in recent weeks." (2014).</t>
  </si>
  <si>
    <t>Church, J. A., Fitzgerald, F., Walker, A. S., Gibb, D. M., &amp; Prendergast, A. J. (2014). The expanding role of co-trimoxazole in developing countries. The Lancet Infectious Diseases.</t>
  </si>
  <si>
    <t>Björkhem‐Bergman, L., Backheden, M., &amp; Söderberg Löfdal, K. (2014). Statin treatment reduces the risk of hepatocellular carcinoma but not colon cancer—results from a nationwide case‐control study in Sweden. Pharmacoepidemiology and drug safety, 23(10), 1101-1106.</t>
  </si>
  <si>
    <t>Intravenouse valproic acid in status epilepticus and seizures cluster,Revista Farmacia,nr3,2013</t>
  </si>
  <si>
    <t>Revista Farmacia,indexata ISI,Neurosteroids new antiepileptic therapy?,vol 62,nr.4 ISSN 2065-0019</t>
  </si>
  <si>
    <t>http://www.revistafarmacia.ro/201404/art-01-Craiu%20633-641.pdf</t>
  </si>
  <si>
    <r>
      <t xml:space="preserve">Cao, R., Bai, Y., Xu, R., &amp; Ye, P. (2015). Association between resting heart rate and N-terminal pro-brain natriuretic peptide in a community-based population study in Beijing. </t>
    </r>
    <r>
      <rPr>
        <i/>
        <sz val="11"/>
        <color indexed="8"/>
        <rFont val="Arial"/>
        <family val="2"/>
      </rPr>
      <t>Clinical Interventions in Aging</t>
    </r>
    <r>
      <rPr>
        <sz val="11"/>
        <color theme="1"/>
        <rFont val="Arial"/>
        <family val="2"/>
      </rPr>
      <t xml:space="preserve">, </t>
    </r>
    <r>
      <rPr>
        <i/>
        <sz val="11"/>
        <color indexed="8"/>
        <rFont val="Arial"/>
        <family val="2"/>
      </rPr>
      <t>10</t>
    </r>
    <r>
      <rPr>
        <sz val="11"/>
        <color theme="1"/>
        <rFont val="Arial"/>
        <family val="2"/>
      </rPr>
      <t>, 55–60. doi:10.2147/CIA.S66971</t>
    </r>
  </si>
  <si>
    <r>
      <t>Yang, C.-H., Ting, W.-J., Day, C. H., Ju, D.-T., Yeh, Y.-L., Chung, L.-C., … Huang, C.-Y. (2014). SHSST Cyclodextrin Complex Prevents the Fibrosis Effect on CCl</t>
    </r>
    <r>
      <rPr>
        <vertAlign val="subscript"/>
        <sz val="11"/>
        <color indexed="8"/>
        <rFont val="Arial"/>
        <family val="2"/>
      </rPr>
      <t>4</t>
    </r>
    <r>
      <rPr>
        <sz val="11"/>
        <color theme="1"/>
        <rFont val="Arial"/>
        <family val="2"/>
      </rPr>
      <t xml:space="preserve">-Induced Cirrhotic Cardiomyopathy in Rats through TGF-β Pathway Inhibition Effects. </t>
    </r>
    <r>
      <rPr>
        <i/>
        <sz val="11"/>
        <color indexed="8"/>
        <rFont val="Arial"/>
        <family val="2"/>
      </rPr>
      <t>International Journal of Molecular Sciences</t>
    </r>
    <r>
      <rPr>
        <sz val="11"/>
        <color theme="1"/>
        <rFont val="Arial"/>
        <family val="2"/>
      </rPr>
      <t xml:space="preserve">, </t>
    </r>
    <r>
      <rPr>
        <i/>
        <sz val="11"/>
        <color indexed="8"/>
        <rFont val="Arial"/>
        <family val="2"/>
      </rPr>
      <t>15</t>
    </r>
    <r>
      <rPr>
        <sz val="11"/>
        <color theme="1"/>
        <rFont val="Arial"/>
        <family val="2"/>
      </rPr>
      <t>(5), 8037–8048. doi:10.3390/ijms15058037</t>
    </r>
  </si>
  <si>
    <r>
      <t xml:space="preserve">Pisanti, Simona, et al. "Novel prospects of statins as therapeutic agents in cancer." </t>
    </r>
    <r>
      <rPr>
        <i/>
        <sz val="11"/>
        <color indexed="63"/>
        <rFont val="Arial"/>
        <family val="2"/>
      </rPr>
      <t>Pharmacological Research</t>
    </r>
    <r>
      <rPr>
        <sz val="11"/>
        <color indexed="63"/>
        <rFont val="Arial"/>
        <family val="2"/>
      </rPr>
      <t xml:space="preserve"> 88 (2014): 84-98.</t>
    </r>
  </si>
  <si>
    <t>Stent esofagian cu fixare esofagiana</t>
  </si>
  <si>
    <t>Dan Sabau, Anca Dumitra, Alexandru Sabau</t>
  </si>
  <si>
    <t>ULBS, Spitalul Clinic de Urgenta Sibiu</t>
  </si>
  <si>
    <t>Laparogastroscopia in dilatatia cicatriciala esofagiana</t>
  </si>
  <si>
    <t>Stentarea secventiala esofagiana dilatativa, in cicatrici stenozante</t>
  </si>
  <si>
    <t>Plicatura rectala cu rectopexie, in prolapsul rectal</t>
  </si>
  <si>
    <t>Dan Sabau, Alexandru Sabau, Anca Dumitra</t>
  </si>
  <si>
    <t>Coloplicatura in volvulusul sigmoidian</t>
  </si>
  <si>
    <t>Histeropexie ligamentara laparoscopica</t>
  </si>
  <si>
    <t>Dan Sabau,Adrian Stretean, Radu Chicea, Anca Dumitra, Alexandru Sabau</t>
  </si>
  <si>
    <t>Aspirator coaxial cu priza de aer</t>
  </si>
  <si>
    <t>Dan Sabau, , Anca Dumitra, Alexandru Sabau</t>
  </si>
  <si>
    <t>6,66</t>
  </si>
  <si>
    <t>Aspirator  cu fanta liniara pentru priza de aer</t>
  </si>
  <si>
    <t>Dan Sabau, Adrian Stretean, Radu Chicea, Anca Dumitra, Alexandru Sabau</t>
  </si>
  <si>
    <t>Aspirator in omega fix, montat la retractor</t>
  </si>
  <si>
    <t>Dan Sabau, Alexandru Sabau, Anca Dumitra, Mariana Sabau</t>
  </si>
  <si>
    <t>Colector  laparoscopic ajustabil pentru produse patologice</t>
  </si>
  <si>
    <t>Singleport cu autofixare</t>
  </si>
  <si>
    <t>Singleport cu insurubare</t>
  </si>
  <si>
    <t>Procedeu laparoscopic cu invaginarea sacului herniar in hernia inginala bilaterala varianta 2</t>
  </si>
  <si>
    <t xml:space="preserve">Dan Sabau, Alexandru Sabau,  Anca Dumitra </t>
  </si>
  <si>
    <t>Procedeu miniinvaziv de tratament al falsului chist de pancreas</t>
  </si>
  <si>
    <t>Tratamentul laparoscopic al pancreatitei acute</t>
  </si>
  <si>
    <t>Ablatie tumorala superficiala si profunda prin termonecroza</t>
  </si>
  <si>
    <t>Dan Sabau, Anca Dumitra, Alexandru Sabau, Mariana Sabau</t>
  </si>
  <si>
    <t>Laparogastroscopia in hemoragia digestiva de origine gastrica</t>
  </si>
  <si>
    <t>Laparogastroscopia in ablatia tumorala benigna</t>
  </si>
  <si>
    <t>Laparogastroscopia in stentarea tumorala faringo-esofagiana proximala</t>
  </si>
  <si>
    <t>Laparogastroscopia in stentarea tumorala esofagiana distala</t>
  </si>
  <si>
    <t>Proteza faingo-esofagiana cu platou proximal</t>
  </si>
  <si>
    <t>Procedeu de blindare epigastrica in diastazisul dreptilor abdominali</t>
  </si>
  <si>
    <t>Abordul transpleurodiafragmatic al chistului hidatic hepatic de segment VII</t>
  </si>
  <si>
    <t>Procedeu de utilizare a acului Reverdin in chirurgia laparoscopica</t>
  </si>
  <si>
    <t>Dan Sabau, Alexandru Sabau, Anca Dumitra, Dan Bratu</t>
  </si>
  <si>
    <t>Colecistogastroanastomoza miniinvaziva</t>
  </si>
  <si>
    <t>Coledocoduodenoanastomoza miniinvaziva</t>
  </si>
  <si>
    <t>Fir in "X" de sutura parietala in protectia musculara abdominala</t>
  </si>
  <si>
    <t>Departator autostatic cu lamele retractoare intersanjabile</t>
  </si>
  <si>
    <t>Procedeu de ramforsare dubla suprabiologica a marginilor peretelui abdominal</t>
  </si>
  <si>
    <t>Laparogastroscopia in extragerea corpilor straini gastrici</t>
  </si>
  <si>
    <t>Procedeu de tratament laparoscopic in hernia Spigeliana</t>
  </si>
  <si>
    <t>Procedeu laparoscopic de tratament al herniei ombilicale</t>
  </si>
  <si>
    <t>Procedeu laparoscopic de tratament al eventratiei subombilicale</t>
  </si>
  <si>
    <t>Aspirator curb de 10 mm pentru chirurgia deschisa</t>
  </si>
  <si>
    <t>Apendicectomie miniinvaziva prin minilaparotomie cu epiploonoplastie si absenta suturii parietale</t>
  </si>
  <si>
    <t>Single port cu doua canule in laparogastroscopie</t>
  </si>
  <si>
    <t>Dan Sabau, , Alexandru Sabau, Anca Dumitra</t>
  </si>
  <si>
    <t>Chistectomia ideala in chirurgia laparoscopica</t>
  </si>
  <si>
    <t>Procedeu laparoscopicv de tratament al falsului chist de pancreas</t>
  </si>
  <si>
    <t>Tratament asistat laparoscopic al ulcerului duodenal perforat</t>
  </si>
  <si>
    <t>Procedeu chirurgical de decompresie a CBP si a canalului Wirsung in pancreatita acuta</t>
  </si>
  <si>
    <t>Procedeu de neutralizare a enzimelor pancreatice in pancreatita acuta</t>
  </si>
  <si>
    <t>Abordul laparoscopic in supuratia pancreatica</t>
  </si>
  <si>
    <t>Anastomoza perichistodigestiva miniinvaziva cu proiectie de lumina centrata in CHH</t>
  </si>
  <si>
    <t>Abord inovator extraperitoneal al chistelor hidatice hepatice situate in vecinatatea ligamentului rotund</t>
  </si>
  <si>
    <t>Colector  laparoscopic pentru produse patologice</t>
  </si>
  <si>
    <t>World Journal of Gastroenterology</t>
  </si>
  <si>
    <t>http://www.wjgnet.com/1007-9327/</t>
  </si>
  <si>
    <t>indexed in: Current Contents/Clinical Medicine, Science Citation Index Expanded (also known as SciSearch), Journal Citation Reports, Index Medicus, MEDLINE, PubMed, PubMed Central, și Digital Object Identifier. http://www.wjgnet.com/1007-9327/</t>
  </si>
  <si>
    <t>Journal of Cancer Research and Treatment</t>
  </si>
  <si>
    <t>http://www.sciepub.com/journal/JCRT</t>
  </si>
  <si>
    <t>GoogleScholar, Academia, Computer Literature Index</t>
  </si>
  <si>
    <t>World Journal of Hepatology</t>
  </si>
  <si>
    <t>http://www.wjgnet.com/1948-5182/navdetail_41.htm</t>
  </si>
  <si>
    <t>PubMed Central, PubMed, Digital Object Identifier, Directory of Open Access Journals, and Scopus, GoogleScholar, Academia, Computer Literature Index</t>
  </si>
  <si>
    <t>66.66</t>
  </si>
  <si>
    <t>Scientia Research Library</t>
  </si>
  <si>
    <t>www.scientiaresearchlibrary.com</t>
  </si>
  <si>
    <t>Genamics, WZB, Cite Factor, DRJI, etc.</t>
  </si>
  <si>
    <t>member of editorial board</t>
  </si>
  <si>
    <t>International Journal of Nutrition and Food Sciences</t>
  </si>
  <si>
    <t>www.sciencepublishinggroup.com/journal</t>
  </si>
  <si>
    <t>DRJI, WZB</t>
  </si>
  <si>
    <t>MARCHIAN SANDA</t>
  </si>
  <si>
    <t>al 21-lea Congres National de Medicina de Laboratorl cu participare internationala</t>
  </si>
  <si>
    <t>al IV-lea Congres National de Genetica Medicala cu  partiicipare internationala</t>
  </si>
  <si>
    <t>Bucuresti</t>
  </si>
  <si>
    <t>www.srgm.ro./upload/content/Al_doilea_anunt_Conferinta_de_Genetica.pdf</t>
  </si>
  <si>
    <t>www.conferences.ulbsibiu.ro/conf.zms/comitet_stiintific.html</t>
  </si>
  <si>
    <t>J Neurosci Rural Pract</t>
  </si>
  <si>
    <t>http://www.ruralneuropractice.com</t>
  </si>
  <si>
    <t>recenzor articol</t>
  </si>
  <si>
    <t>Maniţiu Ioan</t>
  </si>
  <si>
    <t>//www.amtsibiu.ro</t>
  </si>
  <si>
    <t>Revista Română de Cardiologie</t>
  </si>
  <si>
    <t>http://www.romanianjournalcardiology.ro/</t>
  </si>
  <si>
    <t>The XIX World Congress of Echocardiography and Allied Technique</t>
  </si>
  <si>
    <t>10-11 mai</t>
  </si>
  <si>
    <t>The 53rd edition of the National Congress of Cardiology!</t>
  </si>
  <si>
    <t xml:space="preserve">2-4 octombrie </t>
  </si>
  <si>
    <t>http://www.congrescardiologie.ro/eng/council/</t>
  </si>
  <si>
    <t>Hepatitis Monthly</t>
  </si>
  <si>
    <t>www:hepatmon.com</t>
  </si>
  <si>
    <t>Acta Biochimica Polonica</t>
  </si>
  <si>
    <t>www.actabp.pl/‎</t>
  </si>
  <si>
    <t>www.wjgnet.com/‎</t>
  </si>
  <si>
    <t>Journal of Polymer and Biopolymer Physics Chemistry</t>
  </si>
  <si>
    <t>http://www.sciepub.com/journal/jpbpc</t>
  </si>
  <si>
    <t>Advanced Scholars Journals</t>
  </si>
  <si>
    <t>·         www.advancedscholarsjournals.org.</t>
  </si>
  <si>
    <t>Revista Societății Române de Dermatologie</t>
  </si>
  <si>
    <t>http://www.srd.ro/index.php/revista</t>
  </si>
  <si>
    <t>International Journal of Dermatology</t>
  </si>
  <si>
    <t>http://onlinelibrary.wiley.com/journal/10.1111/%28ISSN%291365-4632</t>
  </si>
  <si>
    <t>Conferința Națională cu participare internațională Timișoara</t>
  </si>
  <si>
    <t>www.srd.ro</t>
  </si>
  <si>
    <t>IX th Romanian-Serbian Conference of Surgery</t>
  </si>
  <si>
    <t>www.worldecho2014.com</t>
  </si>
  <si>
    <t>International European Association of Psyhosomatic Medicine Congres</t>
  </si>
  <si>
    <t>eapm2014.medical-congresses.ro</t>
  </si>
  <si>
    <t>Conference of the European Association of Psychosomatic Medicine 2014</t>
  </si>
  <si>
    <t>Porr PJ</t>
  </si>
  <si>
    <t>Congresul European de Medicina Psihosomatica</t>
  </si>
  <si>
    <t>EAPM2014</t>
  </si>
  <si>
    <t>3.curs intensiv franco-roman de oncologie digestiva</t>
  </si>
  <si>
    <t>oncodigest.ro</t>
  </si>
  <si>
    <t>Sabau Alexandru-Dan</t>
  </si>
  <si>
    <t>MIHAELA STANCIU</t>
  </si>
  <si>
    <t>THE XXII-TH NATIONAL CONGRESS OF ENDOCRINOLOGY with International Participation TARGU-MURES</t>
  </si>
  <si>
    <t>secretariatsre2014@gmail.com</t>
  </si>
  <si>
    <t>BOLILE RARE-IMPREUNA PENTRU O INGRIJIRE MAI BUNA IN BOLILE RARE</t>
  </si>
  <si>
    <t>www.bolirareromania.ro/node/233</t>
  </si>
  <si>
    <t>Congresul Societatii Romane de Gastroenterologie, Hepatologie si Nutritie Pediatrica, Sibiu</t>
  </si>
  <si>
    <t>www.srghnp2014.medical-congresses.ro</t>
  </si>
  <si>
    <t>Conferinţa Naţională a Grupurilor de Lucru</t>
  </si>
  <si>
    <t>Particularităţi ale bolilor cardiovasculare la femei</t>
  </si>
  <si>
    <t>14-15 martie</t>
  </si>
  <si>
    <t>Mihaila R</t>
  </si>
  <si>
    <t>Conferinta Nationala de Hematologie</t>
  </si>
  <si>
    <t>www.srh.org.ro</t>
  </si>
  <si>
    <t>noi</t>
  </si>
  <si>
    <t>conferinte.ulbsibiu.ro/conf.zms</t>
  </si>
  <si>
    <t>Romnan-Filip Corina</t>
  </si>
  <si>
    <t xml:space="preserve">Optiuni terapeutice si metode de reabilitare in AVC si       patologia coloanei vertebrale     </t>
  </si>
  <si>
    <t xml:space="preserve">Conferința "Lucrările științifice medicale: realități, mituri și greșeli de redactare" Sibiu   </t>
  </si>
  <si>
    <t>http://medicina.ulbsibiu.ro secțiunea Știri</t>
  </si>
  <si>
    <t>Simpozion"Diagnosticul și managementul interdisciplinar al bolilor degenerative asociate" Sibiu</t>
  </si>
  <si>
    <t>Simpozion "Diagnosticul și managementul interdisciplinar al bolilor degenerative asociate" Alba Iulia</t>
  </si>
  <si>
    <t>Simpozion "Diagnosticul și managementul interdisciplinar al bolilor degenerative asociate" Brașov</t>
  </si>
  <si>
    <t xml:space="preserve">Simpozion "Diagnosticul și managemnetul interdisciplinar al bolilor degenerative asociate" Mediaș </t>
  </si>
  <si>
    <t>Sabău Alexandru-Dan</t>
  </si>
  <si>
    <t>Workshop "Noduri si suturi"</t>
  </si>
  <si>
    <t>AL IX-LEA CONGRES AL ASOCIATIEI DE ENDOCRINOLOGIE CLINICA DIN ROMANIA</t>
  </si>
  <si>
    <t>www.event-consulting.ro/.../al_ix-lea_congres_al_asociatiei_de_endocri, www.endocrinologieclinica-aecr.ro/</t>
  </si>
  <si>
    <t>Studiu Comparativ clinic radio-imagistic al pacienţilor cu leziuni osoase în traumatismele oro-maxio-faciale trataţi prin sisteme de osteosinteză şi sisteme ortopedice</t>
  </si>
  <si>
    <t>Silviu Morar, responsabil ştiinţific Adrian Boicean</t>
  </si>
  <si>
    <t>site-ul departamentului</t>
  </si>
  <si>
    <t xml:space="preserve">cod de înregistrare a proiectului PN-II-PT-PCCA-2013-4-1998 Sistem informatic pentru optimizarea strategiei naţionale de la
prevenţie până la recuperare, a bolilor vasculare acronim INFORISC                                                           </t>
  </si>
  <si>
    <t>Bera Liana Gabriela Ioan Maniţiu responsabil modul cardiologie</t>
  </si>
  <si>
    <t xml:space="preserve">Implementarea unui program de evaluare și tratare a sindromului metabolic, la un lot populațional activ, pentru profilaxia primara a bolilor cerebro-vasculare. </t>
  </si>
  <si>
    <t>Roman-Filip Corina</t>
  </si>
  <si>
    <t>Aurelian Ungureanu</t>
  </si>
  <si>
    <t>Studiul factorilor de risc tumoral corelați cu formele clinico-patologice ale carcinoamelor cutanate și analiza comportamentului unor grupe populaționale față de cancerele cutanate</t>
  </si>
  <si>
    <t>Morariu S, Solovăstru L, Popescu C, Țăranu T, Bera L, Popa F, Constantin M, Iancu G, Popescu R</t>
  </si>
  <si>
    <t>4.05.2015</t>
  </si>
  <si>
    <t xml:space="preserve">Aprecierea atitudinii față de keratoze actinice și carcinoame cutanate în populația sănătoasă corelată cu prevalența acestora și evaluarea riscului de transformare în carcinoame cutanateprin analiza factorilor asociați </t>
  </si>
  <si>
    <t>Nicolaescu A, Morariu S, Solovăstru L, Nicola G</t>
  </si>
  <si>
    <t>1.05.2014</t>
  </si>
  <si>
    <t>31.12.2015</t>
  </si>
  <si>
    <t xml:space="preserve">"DIAGNOSTICUL ȘI MANAGEMENTUL INTERDISCIPLINAR AL BOLILOR DEGENERATIVE ASOCIATE" </t>
  </si>
  <si>
    <t>FLORINA POPA</t>
  </si>
  <si>
    <t>ROTARU MARIA, MIHAELA STANCIU, MIHAI ROMAN</t>
  </si>
  <si>
    <t>Rotaru M, Roman M, Stanciu M</t>
  </si>
  <si>
    <t>Saving Hearts: Innovative Methods in Cardiovascular Disease Treatment Nr contract 2014-1-1RO01-KA203-002970</t>
  </si>
  <si>
    <t>Erasmus+, axa KA2 Strategic partnership</t>
  </si>
  <si>
    <t>Costache Victor Virgil</t>
  </si>
  <si>
    <t>Daniela Preda, Sanda Marchian , Adrian Santa, Felicia Gligor</t>
  </si>
  <si>
    <t>www.anpcdefp.ro/userfiles/Rezultate PS 30 04 2014 DU.pdf</t>
  </si>
  <si>
    <t>Protocol Acti-INSP-001</t>
  </si>
  <si>
    <t>LASAG Inhalation for Influenza Treatment, EudraCT 2012-004072-19</t>
  </si>
  <si>
    <t>studiu in curs</t>
  </si>
  <si>
    <t xml:space="preserve">Crearea unui Centru de cercetare invaziva si noninvaziva in domeniul patologiei cardiace si vasculare la adult </t>
  </si>
  <si>
    <t>Investitii pentru viitorul dumneavoastra - Programul Operational Sectorial Cresterea Competitivitatii Economice</t>
  </si>
  <si>
    <t>Ioan Manitiu</t>
  </si>
  <si>
    <t>Microbial cell-textile biocomposites for preventive care and reduction of diabetic foot associated infections</t>
  </si>
  <si>
    <t>Neamțu Bogdan</t>
  </si>
  <si>
    <t xml:space="preserve"> Diana Coman, Rotaru M, Felicia Gligor, Neamtu Cristian Stefan,  Radu Pascu</t>
  </si>
  <si>
    <t>Bolile rare-Definitii si initiative, structuri organizatorice in Romania si Europa</t>
  </si>
  <si>
    <t>Sanda Marchian</t>
  </si>
  <si>
    <t>Ziua Bolilor Rare-impreuna pentru o ngrijire mai buna in bolile rare Sibiu    www.bolirareroromania.ro/node/233</t>
  </si>
  <si>
    <t>Parkinson  Syndrome</t>
  </si>
  <si>
    <t>Manisor A.M.,Marchian Sanda,Loloiu D.</t>
  </si>
  <si>
    <t>Asklepios 2014, 7th INTERNATIONAL MEDICAL CONGRESSFOR STUDENTS AND YOUNG DOCTORS</t>
  </si>
  <si>
    <t>Stem cells</t>
  </si>
  <si>
    <t>Godeanu M.V., Marchian Sanda</t>
  </si>
  <si>
    <t>The importannce of HLA in transplants, HLA typingand the presenceof specific HLA types  in certain diseases</t>
  </si>
  <si>
    <t>Popescu C.M., Marchian Sanda</t>
  </si>
  <si>
    <t>Genetic Testing</t>
  </si>
  <si>
    <t>The 21th National Congress of Laboratory Medicine                       www.iatdmct.ro/Program-Stiintific-SRML-IATDMCT</t>
  </si>
  <si>
    <t>ISSN 2360-3208</t>
  </si>
  <si>
    <t xml:space="preserve"> Bardet-Biedl Syndrom.Case Report</t>
  </si>
  <si>
    <t>Sanda Marchian, S. Iurian</t>
  </si>
  <si>
    <t>www.srgm.ro/upload/content/Program_Final_Congres_complet.pdf</t>
  </si>
  <si>
    <t>Profilaxie si diagnostic precoce in bolile genetice</t>
  </si>
  <si>
    <t>Medical Forum Sibiu</t>
  </si>
  <si>
    <t>www.medical.manager.ro/articol.php?id=17558</t>
  </si>
  <si>
    <t>Genetica infectiei cu Helicobacter Pylori</t>
  </si>
  <si>
    <t>Congresul National de Gastroenterologie, Hepatologie si Nutritie Pediatrica</t>
  </si>
  <si>
    <t>www.srghnp2014.medi…-congresses.ro/Content/dowloads/programCongresSRGHNPSibiu2014.pdf</t>
  </si>
  <si>
    <t>The Clostridium Difficile Colitis as Experienced at the Academic Hospital in Sibiu, Romania</t>
  </si>
  <si>
    <t>IATDMCT Regional Meeting, The 21st National Congress of Laboratory Medicine, The 9th National Congress of Laboratory Technicians, The 8th Immunopathology Symposium, Sibiu, http://www.iatdmct.ro</t>
  </si>
  <si>
    <t>25-26</t>
  </si>
  <si>
    <t xml:space="preserve">The Value of Procalcitonine Level in Severe Bacterial Infections Diagnosis. Prospective Study </t>
  </si>
  <si>
    <t>28-29</t>
  </si>
  <si>
    <t>Implicarea Bolilor Infecțioase în incapacitatea temporară de muncă, prin prizma cazuisticii clinicii Boli Infecțioase a Spitalului Clinic Județean de Urgență Sibiu</t>
  </si>
  <si>
    <t>Simpozionul ”Zilele Francisc I Rainer”, Antropologia și munca. Sibiu, 2014</t>
  </si>
  <si>
    <t>Why are we concerned about iron deficiency in infants?</t>
  </si>
  <si>
    <t>Corina Cazan, Luminita Dobrota</t>
  </si>
  <si>
    <t>Hemostaza endoscopica gastrointestinala (studiu clinic)</t>
  </si>
  <si>
    <t>Congresul Societatii Romane de Gastroenterologie, Hepatologie si Nutritie Pediatrica, Sibiu; www.srghnp2014.medical-congresses.ro</t>
  </si>
  <si>
    <t>Effect of helicobacter pylori eradication therapy on the iron status in children with iron deficiency anemia</t>
  </si>
  <si>
    <t>M.L. Neamtu, C. Cazan</t>
  </si>
  <si>
    <t>32nd Annual Meeting of the European Society for Paediatric Infectious Diseases, Dublin, Ireland; www.espid.org; www.kenes.com/espid</t>
  </si>
  <si>
    <t xml:space="preserve">Efectul tratamentului pe termen lung cu analogi nucleozidici asupra AND VHB si AND circular covalent inchis la pacientii cu hepatita cronica cu virus B </t>
  </si>
  <si>
    <t>Cipăian CR</t>
  </si>
  <si>
    <t>Conferinţa de Oncologie Digestivă Transylvania GI Oncology 2014. Cluj Napoca http://www.diasan.ro/transylvania-gi-oncology-conference/</t>
  </si>
  <si>
    <t>Iun</t>
  </si>
  <si>
    <t>Diagnosticul clinic în medicina mileniului III</t>
  </si>
  <si>
    <t>Cipăian CR, Mihaila R</t>
  </si>
  <si>
    <t>Zilele Medicale Sibiene, Sibiu</t>
  </si>
  <si>
    <t>ISSN: 2344 259X</t>
  </si>
  <si>
    <t>15-18</t>
  </si>
  <si>
    <t>Biologic guidelines in enteritis with rotavirus in childhood</t>
  </si>
  <si>
    <t>M.L. Neamtu, L. Dobrota</t>
  </si>
  <si>
    <t>Suicidal behavior and the fundamental motivations</t>
  </si>
  <si>
    <t>Congres National SAEL, Predeal</t>
  </si>
  <si>
    <t>Institutionalization or de-institutionalization? Directions and issues in the process of assisting the persons with intellectual disabilities in Romania</t>
  </si>
  <si>
    <t>C. Vasile, L. Duica</t>
  </si>
  <si>
    <t>4th IASSIDD Europe Congress</t>
  </si>
  <si>
    <t>Particularităţi ale insuficienţei cardiace la vârstnic</t>
  </si>
  <si>
    <t>I. Maniţiu</t>
  </si>
  <si>
    <t>Particularităţi ale bolilor cardiovasculare la vârstnici</t>
  </si>
  <si>
    <t>Valvulopatii la vârstnici</t>
  </si>
  <si>
    <t>Statine şi patologia hepatică</t>
  </si>
  <si>
    <t>Conferinţa Naţională a Grupurilor de Lucru, Sibiu</t>
  </si>
  <si>
    <t>Imagisica în bolile aortei în unitatea de primiri urgenţe</t>
  </si>
  <si>
    <t>I. Maniţiu, Minodora Teodoru</t>
  </si>
  <si>
    <t>The XIX Congress of Ecocardiography and Allied Techniques Sibiu, 10-11 may</t>
  </si>
  <si>
    <t>Sindroamele coronariene acute cu coronarografie normală.</t>
  </si>
  <si>
    <t>I. Manitiu si colaboratorii</t>
  </si>
  <si>
    <t>Rămâne angiografia "the gold standard" în diagnosticul ischemiei coronariene la pacienţii hipertensivi?</t>
  </si>
  <si>
    <t>Testul de efort cardiopulmonar în insuficienţa cardiacă.</t>
  </si>
  <si>
    <t>Utilitatea ecocardiografiei în diagnosticul insuficienţei cardiace.</t>
  </si>
  <si>
    <t>Caracteristicile HTA la vârstnici.</t>
  </si>
  <si>
    <t>Noutăți privind anemia aplastică</t>
  </si>
  <si>
    <t xml:space="preserve">Medicina Interna. Vol XI. Rezumate. Al XIV-lea Congres Naţional de Medicină Internă. </t>
  </si>
  <si>
    <t>Apr</t>
  </si>
  <si>
    <t>ISSN: 1220-5818</t>
  </si>
  <si>
    <t>33-35</t>
  </si>
  <si>
    <t>Actualities on Hodgkin’s Lymphoma</t>
  </si>
  <si>
    <t>Documenta Haematologica. Nr 1-2. The XXIInd National Conference of Clinical Hematology and Transfusion Medicine with international participation</t>
  </si>
  <si>
    <t>ISSN: 1582-196X</t>
  </si>
  <si>
    <t>44-45</t>
  </si>
  <si>
    <t>Trombocitemia esențială în atenția clinicienilor</t>
  </si>
  <si>
    <t>ISSN 2344 259X; ISSN-L 2344 259X</t>
  </si>
  <si>
    <t>Controverse, actualitati, certitudini si perspective corelabile cu tratamentul gastritei cu H. pylori la copil</t>
  </si>
  <si>
    <t>Mihai Neamtu</t>
  </si>
  <si>
    <t>Ameliorarea neurologică precoce a pacienților cu AVC în Clinica de Neurologie Sibiu - studiu clinic</t>
  </si>
  <si>
    <t>Volum de rezumate, Opțiuni terapeutice și metode de reabilitare în AVC și patologia coloanei vertebrale, Sibiu</t>
  </si>
  <si>
    <t>35-36</t>
  </si>
  <si>
    <t>Posterior reversible encephalopathy syndrome postpartum</t>
  </si>
  <si>
    <t>Roumanian Journal of Neurology ,vol XIII,Suppl 1,2014 ,12th Congress of Roumanian Society of Neurology Bucharest 14-17 mai 2014</t>
  </si>
  <si>
    <t>ISSN 1843-1331</t>
  </si>
  <si>
    <t>pag 63-64</t>
  </si>
  <si>
    <t>Decompressive craniectomy in acute supratentorial ischemic stroke –retrospective study,</t>
  </si>
  <si>
    <t>Fibrilatia atriala si stroke</t>
  </si>
  <si>
    <t xml:space="preserve">ISSN 2344 259X      </t>
  </si>
  <si>
    <t>pag 49-50</t>
  </si>
  <si>
    <t>Optiuni terapeutice in AVC ischemic acut</t>
  </si>
  <si>
    <t>C.Roamn-Filip</t>
  </si>
  <si>
    <t>Simpozion de neuroreabilitare,Sibiu,5 dec.2014</t>
  </si>
  <si>
    <t>volum de rezumate ISSN978-606-12-0906-4</t>
  </si>
  <si>
    <t>pag.37</t>
  </si>
  <si>
    <t>Craniectomia decompresiva in accidentul vascular ischemic acut supratentorial</t>
  </si>
  <si>
    <t>pag 48-49</t>
  </si>
  <si>
    <t>11th EADV Spring Symposium Belgrade www.eadv.org</t>
  </si>
  <si>
    <t>Results regarding the dermoscopic changes of melanocytic nevi on a group of patients over a period of 60 months</t>
  </si>
  <si>
    <t>23rd EADV Congress Amsterdam www.eadv.org</t>
  </si>
  <si>
    <t>Correlation between demographic data, clinical forms and treatment regimens in a group of patients with cutaneous mycoses</t>
  </si>
  <si>
    <t>Results on the effectiveness and cutaneous side effects of treatment with intense pulsed light</t>
  </si>
  <si>
    <t>Practica scleroterapiei în ambulatorul de dermatologie</t>
  </si>
  <si>
    <t>Congresul Societății Române de Dermatologie Timișoara        www.srd.ro</t>
  </si>
  <si>
    <t>Sinteze privind tratamentul pemfigoidului bulos și riscul de recidivă al bolii</t>
  </si>
  <si>
    <t>Studiu privind asocierea comorbidităților metabolice și cardio-vasculare în boala psoriazică</t>
  </si>
  <si>
    <t>Modificările metabolismului lipidic și ale markerilor inflamatori la pacienții cu gonartroză</t>
  </si>
  <si>
    <t>Diagnosticul etiologic al dermatofițiilor la un lot de pacienți cu micoze cutanate</t>
  </si>
  <si>
    <t>Inhibitorii receptorilor factorilor de creștere epidermali și reacțiile toxice cutanate</t>
  </si>
  <si>
    <t>Consecințe posibile ale unui diagnostic dificil: lupus eritematos sistemic (prezentare de caz)</t>
  </si>
  <si>
    <t>Profilaxia chirurgicală a pancreatitei acute severe</t>
  </si>
  <si>
    <t>A XXXVI-a reuniune a chirurgilor din Moldova "Iacomi-Razesu", A VIII-a conferinta de chirurgie cu participare internationala, Piatra Neamt, http://chirurgiemoldova.ro/</t>
  </si>
  <si>
    <t>Chistul hidatic operat laparoscopic, golden standard</t>
  </si>
  <si>
    <t>D. Sabău, Anca Dumitra, Al. Sabău</t>
  </si>
  <si>
    <t>Stenoza esofagiană și endoprotezarea esofagiană</t>
  </si>
  <si>
    <t>D. Sabău, Anca Dumitra, G. Smarandache, Al. Sabău</t>
  </si>
  <si>
    <t>Therapeutic window in acute pancreatitis</t>
  </si>
  <si>
    <t>D. Sabau, D. Bratu, Al. Sabau, Anca Dumitra</t>
  </si>
  <si>
    <t>Inovative laparoscopy in hydatid liver cyst</t>
  </si>
  <si>
    <t xml:space="preserve">D. Sabau, Anca Dumitra, Al. Sabau, </t>
  </si>
  <si>
    <t xml:space="preserve">Anca Dumitra, Al. Sabau,D. Bratu, D. Sabau,   </t>
  </si>
  <si>
    <t>D. Bratu, A. Mihetiu, Al. Sabau, Anca Dumitra, L. Beli, D. Sabau</t>
  </si>
  <si>
    <t>Gallblader strangulation within a recurrent incisional hernia (after gunshot wound): A unique cause of acute cholecystitis</t>
  </si>
  <si>
    <t>A. Popenţiu, D. Moga, I.Barb, Al. Sabău,D. Sabău</t>
  </si>
  <si>
    <t>Esophageal endoprosthesis through laparogastroscopy</t>
  </si>
  <si>
    <t>Al.Sabau, Anca Dumitra, L. Beli, D. Sabau</t>
  </si>
  <si>
    <t>The remarkable effects of vacuum therapz in evisceration - case presentation</t>
  </si>
  <si>
    <t xml:space="preserve">Anca Dumitra, Al. Sabau,O. Tobias, D. Sabau,   </t>
  </si>
  <si>
    <t>Abordul laparoscopic al chistelor hidatice hepatice la copii</t>
  </si>
  <si>
    <t>A.D. Sabău, Anca Dumitra, D. Bratu, C.G. Smarandache, Vanina Marcu-Iordănescu, D. Sabău</t>
  </si>
  <si>
    <t>Congresul National de chirurgie cu participare internationala, Editia a XXVII-a, http://eventernet.ro/cnc2014.html</t>
  </si>
  <si>
    <t>ISSN: 1221-9118</t>
  </si>
  <si>
    <t>Al. Sabău, Anca Dumitra, Dan Bratu, C.G. Smarandache, Vanina Marcu-Iordănescu, D. Sabău</t>
  </si>
  <si>
    <t>Efectele remarcabile ale terapiei prin vacuum în evisceraţii – prezentare de caz</t>
  </si>
  <si>
    <t>Anca Dumitra, Al. Sabău, D. Bratu, O. Tobias, D. Sabău</t>
  </si>
  <si>
    <t>Metode laparoscopice de tratament al herniei Spiegel – prezentare a două cazuri</t>
  </si>
  <si>
    <t>A. Popenţiu, D. Moga, Al. Sabău, Anca Dumitra, D. Sabău</t>
  </si>
  <si>
    <t>Tratamentul chirurgical al herniei inghinale, procedeu Lichtenstein II - experienţa Clinicii Chirurgie II Sibiu</t>
  </si>
  <si>
    <t>D. Bratu, A. Miheţiu, A. Sabău, A. Dumitra, L. Beli, D. Sabău</t>
  </si>
  <si>
    <t>Tratamentul cu alogrefă textilă al herniilor ombilicale şi eventraţiilor postoperatorii – laparoscopie vs open surgery</t>
  </si>
  <si>
    <t>D. Bratu, A. Miheţiu, A. Sabău, Anca Dumitra, F. Barabas, D. Sabău</t>
  </si>
  <si>
    <t>Metodă inovativă de plicatură colonică şi rectală cu fir continuu în tratamentul volvulusului sigmoidian şi prolapsul rectal</t>
  </si>
  <si>
    <t>D. Sabău, Anca Dumitra, D. Bratu, Al. Sabău</t>
  </si>
  <si>
    <t>Mininvazivitate chirurgicală în stenoza esofagiană postcaustică</t>
  </si>
  <si>
    <t>D. Sabău, Al. Sabău, D. Bratu, G. Smarandache, Anca Dumitra</t>
  </si>
  <si>
    <t>Stenozele maligne ale jocţiunii faringoesofagiene – o provocare pentru chirurg</t>
  </si>
  <si>
    <t>D. Sabău, Anca Dumitra, Al. Sabău, D. Bratu, G. Smarandache</t>
  </si>
  <si>
    <t xml:space="preserve"> Modificările metabolismului lipidic și a markerilor inflamatori la pacienții cu gonartroză</t>
  </si>
  <si>
    <t>F. Popa, M. Stanciu, A. Pintea, C. Diaconu, A. Banciu, M. Rotaru.</t>
  </si>
  <si>
    <t>Congresul Național de Medicină de laborator cu participare internațională, Sibiu, http://www.iatdmct.ro/</t>
  </si>
  <si>
    <t>4-7 iunie</t>
  </si>
  <si>
    <t>vol. de rezumate ISSN 1453-1968</t>
  </si>
  <si>
    <t>pag 2-3</t>
  </si>
  <si>
    <t>Celulele Hurthle in punctia cu ac fin si examen citologic tiroidian</t>
  </si>
  <si>
    <t>Mihaela Stanciu, Florina Popa, Liana Bera, I.Gh.Totoianu</t>
  </si>
  <si>
    <t>AL IX LEA CONGRES AL ASOCIATIEI DE ENDOCRINOLOGIE CLINICA DIN ROMANIA, SIBIU www.endocrinologieclinica-aecr.ro/, www.event-consulting.ro/.../al_ix-lea_congres_al_asociatiei_de_endocri</t>
  </si>
  <si>
    <t>3-6sept 2014</t>
  </si>
  <si>
    <t>Tumori maligne multiple sau metastaze tiroidiene?-prezentare de caz</t>
  </si>
  <si>
    <t>NICOLETA CALUTIU, MIHAELA STANCIU, FLORINA POPA, LIANA BERA, I.GH. TOTOIANU</t>
  </si>
  <si>
    <t>pag 11- program postere</t>
  </si>
  <si>
    <t xml:space="preserve">OATEOPOROSIS AND METABOLIC SYNDROME IN WOMEN WITH SURGICALLY INDUCED MENOPAUSE </t>
  </si>
  <si>
    <t>THE XXII-TH NATIONAL CONGRESS OF ENDOCRINOLOGY WITH INTERNATIONAL PARTICIPATION, TARGU-MURES , secretariatsre2014@gmail.com. In ACTA ENDOCRINOLOGICA VOL X, SUPPL 2</t>
  </si>
  <si>
    <t>ISSN 1841-0987</t>
  </si>
  <si>
    <t>71-72</t>
  </si>
  <si>
    <t>PECULIARITIES OF LIVER METASTASES IN NEUROENDOCRINE TUMORS</t>
  </si>
  <si>
    <t>MIHAELA STANCIU, I.GH.TOTOIANU</t>
  </si>
  <si>
    <t>171-172</t>
  </si>
  <si>
    <t>HYPERTENSION AND PRIMARY HYPERPARATIROIDISM</t>
  </si>
  <si>
    <t>LACRIMA STANCIU, MIHAELA STANCIU, CODRUTA RACZ, IANA VERDE, I.GH. TOTOIANU</t>
  </si>
  <si>
    <t>244-245</t>
  </si>
  <si>
    <t>HIPERPARATIROIDISMUL PRIMAR LA FEMEILE TRATATE DE CANCER MAMAR</t>
  </si>
  <si>
    <t>ACTUALITATI IN ENDOCRINOLOGIA ONCOLOGICA - SYLLABUS - IASI</t>
  </si>
  <si>
    <t>ISBN 978-606-544-233-7</t>
  </si>
  <si>
    <t>137-143</t>
  </si>
  <si>
    <t>OBEZITATEA SI OSTEOPOROZA</t>
  </si>
  <si>
    <t>SIMPOZIONUL REGIONAL ACT-MOB -ACTUALITATI IN MANAGEMENTUL OBEZITATII, SIBIU, www.arso.ro</t>
  </si>
  <si>
    <t>Ttiroidita subacuta in contextul tratamentului cu teriparatid-prezentare de caz</t>
  </si>
  <si>
    <t>MIHAELA STANCIU, SOFIA IOSIF, CODRUTA RACZ, LACRIMASTANCIU, IOANA VERDE, I.G.TOTOIANU</t>
  </si>
  <si>
    <t>ZILELE MEDICALE SIBIENE, EDITURA UNIVERSITATII LUCIAN BLAGA , SIBIU</t>
  </si>
  <si>
    <t>ISSN 2344259X-ISSN-L 2344259X</t>
  </si>
  <si>
    <t>46-47</t>
  </si>
  <si>
    <t>OSTEOPOROZA SEVERA LA BARBAT SECUNDARA CORTICOTERAPIEI TOPICE</t>
  </si>
  <si>
    <t>MIHAELA STANCIU, IULIA ENACHESCU, OLIVERIA SOIMA</t>
  </si>
  <si>
    <t>SUBACUTE THYROIDITIS - DIAGNOSTIC DIFICULTIES (CASE PRESENTATION)</t>
  </si>
  <si>
    <t>15TH POSTGRADUATE EUROPEAN SOCIETY OF ENDOCRINOLOGY, TRAINING COURSE ON ENDOCRINOLOGY, DIABETES AND METABOLISM, CLUJ-NAPOCA, EDITURA RISOPRINTwww.esepostgraduate2014.ro</t>
  </si>
  <si>
    <t>27-30noiembrie</t>
  </si>
  <si>
    <t>ISBN 978-973-53-1429-3</t>
  </si>
  <si>
    <t>103-104</t>
  </si>
  <si>
    <t>SOLITARY AUTONOMOUSLY FUNCTIONING THYROID NODULE AND SEVERE OSTEOPOROSIS</t>
  </si>
  <si>
    <t>ENDOCRINE ABSTRACT-16TH EUROPEAN CONGRES OF ENDOCRINOLOGY, WROCZLAW, POLAND, http://www.ece2014.org/</t>
  </si>
  <si>
    <t>3-7 MAY</t>
  </si>
  <si>
    <t>ISSN 1470-3947(PRINT) ISSN 1479-68489(ONLINE)</t>
  </si>
  <si>
    <t>35.P1064 DOI:10</t>
  </si>
  <si>
    <t>S. I. Iurian, H. Brunner, H. Yntema, S. Iurian, Bogdan M., A. Vidrighin</t>
  </si>
  <si>
    <t>The European Human Genetics Conference, Milano, Italy</t>
  </si>
  <si>
    <t xml:space="preserve">A case with refractory urinary tract infection </t>
  </si>
  <si>
    <t>A. Vidrighin, S.I. Iurian, L. Topor</t>
  </si>
  <si>
    <t xml:space="preserve">2014 Salzburg CHOP Pediatric Infectious Diseases Seminar </t>
  </si>
  <si>
    <r>
      <t xml:space="preserve">Rotaru M, </t>
    </r>
    <r>
      <rPr>
        <b/>
        <sz val="11"/>
        <rFont val="Arial"/>
        <family val="2"/>
      </rPr>
      <t>Iancu G</t>
    </r>
  </si>
  <si>
    <r>
      <t>Rotaru M,</t>
    </r>
    <r>
      <rPr>
        <b/>
        <sz val="11"/>
        <rFont val="Arial"/>
        <family val="2"/>
      </rPr>
      <t xml:space="preserve"> Iancu G</t>
    </r>
  </si>
  <si>
    <r>
      <t>Rotaru M,</t>
    </r>
    <r>
      <rPr>
        <b/>
        <sz val="11"/>
        <rFont val="Arial"/>
        <family val="2"/>
      </rPr>
      <t xml:space="preserve"> Iancu G, </t>
    </r>
    <r>
      <rPr>
        <sz val="11"/>
        <rFont val="Arial"/>
        <family val="2"/>
      </rPr>
      <t>Solovastru L, Taranu T</t>
    </r>
  </si>
  <si>
    <r>
      <t>The</t>
    </r>
    <r>
      <rPr>
        <b/>
        <sz val="11"/>
        <color indexed="8"/>
        <rFont val="Arial"/>
        <family val="2"/>
      </rPr>
      <t xml:space="preserve"> </t>
    </r>
    <r>
      <rPr>
        <sz val="11"/>
        <color indexed="8"/>
        <rFont val="Arial"/>
        <family val="2"/>
      </rPr>
      <t>6th East-European and Mediterranean Teaching Course on Pediatric Infectious Diseases</t>
    </r>
    <r>
      <rPr>
        <b/>
        <sz val="11"/>
        <color indexed="8"/>
        <rFont val="Arial"/>
        <family val="2"/>
      </rPr>
      <t> </t>
    </r>
    <r>
      <rPr>
        <sz val="11"/>
        <color indexed="8"/>
        <rFont val="Arial"/>
        <family val="2"/>
      </rPr>
      <t>and the7th European Society of Pediatric Infectious Diseases Teaching Course</t>
    </r>
    <r>
      <rPr>
        <b/>
        <sz val="11"/>
        <color indexed="8"/>
        <rFont val="Arial"/>
        <family val="2"/>
      </rPr>
      <t xml:space="preserve">, </t>
    </r>
    <r>
      <rPr>
        <sz val="11"/>
        <color indexed="8"/>
        <rFont val="Arial"/>
        <family val="2"/>
      </rPr>
      <t xml:space="preserve">Brasov, Romania </t>
    </r>
  </si>
  <si>
    <r>
      <t>D Radu,N Stirbu,D Patrusel,</t>
    </r>
    <r>
      <rPr>
        <b/>
        <sz val="11"/>
        <rFont val="Arial"/>
        <family val="2"/>
      </rPr>
      <t>C Roman-Filip</t>
    </r>
  </si>
  <si>
    <r>
      <t xml:space="preserve">D Radu,N Stirbu,V Saceleanu ,              </t>
    </r>
    <r>
      <rPr>
        <b/>
        <sz val="11"/>
        <rFont val="Arial"/>
        <family val="2"/>
      </rPr>
      <t>C Roman-Filip</t>
    </r>
  </si>
  <si>
    <r>
      <t>C.Roamn-Filip</t>
    </r>
    <r>
      <rPr>
        <sz val="11"/>
        <rFont val="Arial"/>
        <family val="2"/>
      </rPr>
      <t>,L Prodan</t>
    </r>
  </si>
  <si>
    <r>
      <t>D.Radu,A.Deaconu,A.Ungureanu,V.Saceleanu,</t>
    </r>
    <r>
      <rPr>
        <b/>
        <sz val="11"/>
        <rFont val="Arial"/>
        <family val="2"/>
      </rPr>
      <t>C.Roman-Filip</t>
    </r>
  </si>
  <si>
    <r>
      <t>Rotaru M</t>
    </r>
    <r>
      <rPr>
        <sz val="11"/>
        <rFont val="Arial"/>
        <family val="2"/>
      </rPr>
      <t>, Iancu G</t>
    </r>
  </si>
  <si>
    <r>
      <t>Rotaru M</t>
    </r>
    <r>
      <rPr>
        <sz val="11"/>
        <rFont val="Arial"/>
        <family val="2"/>
      </rPr>
      <t>, Nati A</t>
    </r>
  </si>
  <si>
    <r>
      <t xml:space="preserve">Rotaru M, </t>
    </r>
    <r>
      <rPr>
        <sz val="11"/>
        <rFont val="Arial"/>
        <family val="2"/>
      </rPr>
      <t>Iancu G</t>
    </r>
  </si>
  <si>
    <r>
      <t>Rotaru M</t>
    </r>
    <r>
      <rPr>
        <sz val="11"/>
        <rFont val="Arial"/>
        <family val="2"/>
      </rPr>
      <t>, Opriș A</t>
    </r>
  </si>
  <si>
    <r>
      <t xml:space="preserve">Rotaru M, </t>
    </r>
    <r>
      <rPr>
        <sz val="11"/>
        <rFont val="Arial"/>
        <family val="2"/>
      </rPr>
      <t>Urluescu M</t>
    </r>
  </si>
  <si>
    <r>
      <t xml:space="preserve">Popa F, Stanciu M, Pintea A, Diaconu C, Banciu A, </t>
    </r>
    <r>
      <rPr>
        <b/>
        <sz val="11"/>
        <rFont val="Arial"/>
        <family val="2"/>
      </rPr>
      <t>Rotaru M</t>
    </r>
  </si>
  <si>
    <r>
      <t>Rotaru M,</t>
    </r>
    <r>
      <rPr>
        <sz val="11"/>
        <rFont val="Arial"/>
        <family val="2"/>
      </rPr>
      <t xml:space="preserve"> Popa F</t>
    </r>
  </si>
  <si>
    <r>
      <t>Rotaru M</t>
    </r>
    <r>
      <rPr>
        <sz val="11"/>
        <rFont val="Arial"/>
        <family val="2"/>
      </rPr>
      <t>, Iancu G, Solovastru L, Taranu T</t>
    </r>
  </si>
  <si>
    <r>
      <t xml:space="preserve">Hăvărneanu D, </t>
    </r>
    <r>
      <rPr>
        <b/>
        <sz val="11"/>
        <rFont val="Arial"/>
        <family val="2"/>
      </rPr>
      <t>Rotaru M,</t>
    </r>
    <r>
      <rPr>
        <sz val="11"/>
        <rFont val="Arial"/>
        <family val="2"/>
      </rPr>
      <t xml:space="preserve"> Mihăilă R, Boca I, Chicea R, Chicea L</t>
    </r>
  </si>
  <si>
    <t>Histological patterns in orbital malignant tumors</t>
  </si>
  <si>
    <t>Viorel Ibric Cioranu, Vasile Nicolae, Daniel Iorgulescu, Iulian Mihai Făgețan, Vlad Petrescu Seceleanu, Mihaela Cernușcă-Mițariu, Silviu Nicolae, Sorin Ibric Cioranu</t>
  </si>
  <si>
    <t>Romanian Journal  of Morphology and Embriology</t>
  </si>
  <si>
    <t xml:space="preserve"> vol.55 </t>
  </si>
  <si>
    <t>2 Suppl</t>
  </si>
  <si>
    <t>ISSN print 1220-0522, ISSN on-line 2066-8279</t>
  </si>
  <si>
    <t>http://www.rjme.ro/RJME/jsp/archive.jsp?id1=2014&amp;id2=44#a</t>
  </si>
  <si>
    <t>pag. 703-706</t>
  </si>
  <si>
    <t>Dimensioning initial preparation for dental incisal reconstruction with biomaterials</t>
  </si>
  <si>
    <t xml:space="preserve">Andreea Ștețiu, Valentin Oleksik, Mircea Ștețiu, Radu Petruse, Mihai Burlibașa, Mihaela Cernușcă Mițariu, Ileana Ionescu </t>
  </si>
  <si>
    <t>vol. 19</t>
  </si>
  <si>
    <t>nr. 5</t>
  </si>
  <si>
    <t>ISSN 1224-5984</t>
  </si>
  <si>
    <t>http://www.rombio.eu/vol19nr5/cuprins.htm</t>
  </si>
  <si>
    <t>pag. 9792-9800</t>
  </si>
  <si>
    <t>septembrie octombrie</t>
  </si>
  <si>
    <t>Influence of Wine Components on the Reflection Properties of the Visible Light of Dental Composites</t>
  </si>
  <si>
    <t xml:space="preserve">Mona Ionaş, Mandra Eugenia Badea,Laura |Silaghi Dumitrescu, Tiberiu Ionaş, Mărioara Moldovan, </t>
  </si>
  <si>
    <t>MATERIALE PLASTICE</t>
  </si>
  <si>
    <t xml:space="preserve">0025-5289 </t>
  </si>
  <si>
    <t>http://www.revmaterialeplastice.ro/pdf/IONAS%20M.pdf%204%2014.pdf</t>
  </si>
  <si>
    <t>435-439</t>
  </si>
  <si>
    <t xml:space="preserve"> Mona Ionaş, Simona . Oancea, Mândra Eugenia Badea</t>
  </si>
  <si>
    <t>OPTOELECTRONICS AND ADVANCED MATERIALS-RAPID
COMMUNICATIONS</t>
  </si>
  <si>
    <t xml:space="preserve">1842-6573 </t>
  </si>
  <si>
    <t>http://oam-rc.inoe.ro/index.php?option=magazine&amp;op=view&amp;idu=2459&amp;catid=87</t>
  </si>
  <si>
    <t xml:space="preserve">Cioranu, Viorel Ibric
  Iorgulescu, Daniel
  Seceleanu, Vlad Petrescu
  Cioranu, Sorin Ibric
  Toma, Carmen
  Fronie, Adrian Joan
  Fagetan, Iulian Mihai
  Nicolae, Vasile
</t>
  </si>
  <si>
    <t>ROMANIAN JOURNAL OF MORPHOLOGY AND EMBRYOLOGY</t>
  </si>
  <si>
    <t>183-187</t>
  </si>
  <si>
    <t>0.723</t>
  </si>
  <si>
    <t xml:space="preserve">Changing the root morphology in a case of periodontal impairment at a
  maxillary molar used as a sustaining tooth
</t>
  </si>
  <si>
    <t xml:space="preserve">Daguci, Constantin
  Daguci, Luminita
  Bataiosu, Marilena
  Popescu, Mihai Raul
  Bunget, Adina
  Margarit, Ruxandra
  Andrei, Oana Cella
  Dumitrache, Adina
  Vasile, Nicolae
  Sfeatcu, Ruxandra
</t>
  </si>
  <si>
    <t>957-960</t>
  </si>
  <si>
    <t xml:space="preserve">Immunohistochemical and electron microscopy aspects of the nerve
  structures from the dental pulp
</t>
  </si>
  <si>
    <t xml:space="preserve">Manolea, Horia
  Vasile, Nicolae
  Opri, Mirela
  Fronie, Adrian
  Popescu, Mihai Raul
</t>
  </si>
  <si>
    <t>147-152</t>
  </si>
  <si>
    <t>Pilot study assessing the ability of the dental spectrophotometer to measure the colour changes induced by natural pigments</t>
  </si>
  <si>
    <t>Ionaş M., Oancea S., Cernuscă-Miţariu M.M.</t>
  </si>
  <si>
    <t>Optoelectronics and advanced materials – rapid communications</t>
  </si>
  <si>
    <t>No. 11-12</t>
  </si>
  <si>
    <t xml:space="preserve">ISSN 1842-6573 </t>
  </si>
  <si>
    <t>https://opac.giga-hamburg.de/ezb/detail.phtml?bibid=GIGA&amp;colors=7&amp;lang=en&amp;jour_id=145317</t>
  </si>
  <si>
    <t>pag. 922-926</t>
  </si>
  <si>
    <t xml:space="preserve">November - December  </t>
  </si>
  <si>
    <t>Role of Angiotensin Converting Enzyme (ACE) Inhibitors in Hypertension and Cardiovascular Protection Management</t>
  </si>
  <si>
    <t>Țânțu M, Belu E, Bobescu E, Armean SM, Armean P, Constantin MM, Domnariu CD</t>
  </si>
  <si>
    <t>ISSN: 0014-8237 (printed), ISBN: 2065-0019 (on-line)</t>
  </si>
  <si>
    <t>http://www.revistafarmacia.ro/201403/art-03-Tantu_Armean_443-451.pdf</t>
  </si>
  <si>
    <t>451-459</t>
  </si>
  <si>
    <t>Malignant ameloblastoma in an eight year old child with metastasis to the lung: case report with a clinicopathologic analysis</t>
  </si>
  <si>
    <t xml:space="preserve">Vol 55 </t>
  </si>
  <si>
    <t>Nr 1, 2014</t>
  </si>
  <si>
    <t>ISSN (print) 1220-0522 ISSN (on-line) 2066-8279</t>
  </si>
  <si>
    <t>http://www.rjme.ro/RJME/jsp/currentiss.jsp</t>
  </si>
  <si>
    <t>Vol 55 (2 Suppl) 3-6</t>
  </si>
  <si>
    <t>Sociological study of the importance of oral health in the training of military career</t>
  </si>
  <si>
    <t>ISSN 1841-0464 (tipărit) 1842-8517 (on-line)</t>
  </si>
  <si>
    <r>
      <t xml:space="preserve">V. Ibric-Cioranu; D. Iorgulescu; V. Petrescu; S. Ibric-Cioranu; Carmen Toma; A. Fronie; </t>
    </r>
    <r>
      <rPr>
        <u/>
        <sz val="11"/>
        <color indexed="8"/>
        <rFont val="Arial"/>
        <family val="2"/>
      </rPr>
      <t>I. Făgețan</t>
    </r>
    <r>
      <rPr>
        <sz val="11"/>
        <color indexed="8"/>
        <rFont val="Arial"/>
        <family val="2"/>
      </rPr>
      <t>; V. Nicolae</t>
    </r>
    <r>
      <rPr>
        <sz val="12"/>
        <color indexed="8"/>
        <rFont val="Times New Roman"/>
        <family val="1"/>
      </rPr>
      <t/>
    </r>
  </si>
  <si>
    <r>
      <t xml:space="preserve">V. Ibric-Cioranu; V. Nicolae; D. Iorgulescu; </t>
    </r>
    <r>
      <rPr>
        <u/>
        <sz val="11"/>
        <color indexed="8"/>
        <rFont val="Arial"/>
        <family val="2"/>
      </rPr>
      <t>I. Făgețan</t>
    </r>
    <r>
      <rPr>
        <sz val="11"/>
        <color indexed="8"/>
        <rFont val="Arial"/>
        <family val="2"/>
      </rPr>
      <t>; V. Petrescu; Mihaela Cernuşcă-Miţariu; S. Nicolae; S. Ibric-Cioranu</t>
    </r>
  </si>
  <si>
    <r>
      <t xml:space="preserve">V. Nicolae; V. Ibric-Cioranu; </t>
    </r>
    <r>
      <rPr>
        <u/>
        <sz val="11"/>
        <color indexed="8"/>
        <rFont val="Arial"/>
        <family val="2"/>
      </rPr>
      <t>I. Făgețan</t>
    </r>
    <r>
      <rPr>
        <sz val="11"/>
        <color indexed="8"/>
        <rFont val="Arial"/>
        <family val="2"/>
      </rPr>
      <t>; Dana Dumitra; S. Ibric; S. Nicolae si S. Cernuşcă-Miţariu</t>
    </r>
    <r>
      <rPr>
        <sz val="12"/>
        <color indexed="8"/>
        <rFont val="Times New Roman"/>
        <family val="1"/>
      </rPr>
      <t/>
    </r>
  </si>
  <si>
    <t>The impact of psyhological stress on blood pressure in middle school pupils and the role of other risk factors in its occurrence</t>
  </si>
  <si>
    <t>Domnariu CD, Duca Ș,  Domnariu HP(Universitatea din Ulm, Germania)</t>
  </si>
  <si>
    <t xml:space="preserve">Proceedings of EAPM 2014, Care and Cure- An Integrated Approach to Psychosomatic Medicine, EAPM 2014, Sibiu, Romania, 2014, 25th-28th of June </t>
  </si>
  <si>
    <t>ISBN 978-88-7587-701-9</t>
  </si>
  <si>
    <t>98-102</t>
  </si>
  <si>
    <t>Lack of instrumental and emotional support is a marker for risk of postnatal depression</t>
  </si>
  <si>
    <t>110-114</t>
  </si>
  <si>
    <t>Oral health education: an incentive towards quality life enhancement in the case of Romanian poor children</t>
  </si>
  <si>
    <t>Ștef Laura, Anca Frăţilă, Mona Ionaș</t>
  </si>
  <si>
    <t xml:space="preserve">FMED5 </t>
  </si>
  <si>
    <t xml:space="preserve">5-th World Conferince of Educational Science Roma 2013   Roma  Procedia - Social and Behavioral Sciences 116 ( 2014 ) </t>
  </si>
  <si>
    <t xml:space="preserve">pp  2474 – 2477 </t>
  </si>
  <si>
    <t>http://www.sciencedirect.com/science/journal/18770428/116</t>
  </si>
  <si>
    <t>http://www.worldeducationcenter.eu/index.php/wces/wces2013</t>
  </si>
  <si>
    <t>Statistical and clinical study on bone supply of 6 years mandibular molars implant-prosthetic rehabilitated using CT scans.</t>
  </si>
  <si>
    <t>poster, abstract</t>
  </si>
  <si>
    <t>Traistaru, V., Traistaru M., Traistaru T., Stetiu Andreea Angela, Bodnar D., Dumitru S., Burcea C., Burlibasa M.</t>
  </si>
  <si>
    <t>FMED 5</t>
  </si>
  <si>
    <t>Clinical Oral Implants Research - EAO (European Association for Osseointegration) 23rd Annual Scientific Meeting</t>
  </si>
  <si>
    <t>eISSN 1600-0501</t>
  </si>
  <si>
    <t>DOI: 10.1111/clr.12458_125</t>
  </si>
  <si>
    <t>http://onlinelibrary.wiley.com/doi/10.1111/clr.12458_125/pdf</t>
  </si>
  <si>
    <t>Coping mechanism in a socio - educational light: a case study in nowadays’ Romanian medical organizations</t>
  </si>
  <si>
    <t xml:space="preserve">Ștefenel Delia, Răulea Ciprian, Ștef Laura </t>
  </si>
  <si>
    <t xml:space="preserve">WCES Roma 2013 Procedia - Social and Behavioral Sciences 116 ( 2014 ) </t>
  </si>
  <si>
    <t xml:space="preserve">pp 2205 – 2209 </t>
  </si>
  <si>
    <t>ttp://www.sciencedirect.com/science/journal/18770428/116</t>
  </si>
  <si>
    <t>Bouleanu Elena, Iliovici Petrică, Moșoiu Corneliu, Beldean Luminița</t>
  </si>
  <si>
    <t>Proceedings of EAPM 2014, Care and Cure - An Integrated Approach to Psychosomatic Medicine, Sibiu, Romania, 25-28 iunie 2014</t>
  </si>
  <si>
    <t>978-88-7587-701-9</t>
  </si>
  <si>
    <t>34-40</t>
  </si>
  <si>
    <t>DOI: 10.13140/2.1.1520.7688 </t>
  </si>
  <si>
    <r>
      <t xml:space="preserve">Duca Ș, </t>
    </r>
    <r>
      <rPr>
        <sz val="11"/>
        <color indexed="8"/>
        <rFont val="Arial"/>
        <family val="2"/>
      </rPr>
      <t>Domnariu CD, Domnariu HP (Universitatea din Ulm, Germania)</t>
    </r>
  </si>
  <si>
    <t>95-97</t>
  </si>
  <si>
    <t xml:space="preserve">NURSING PRINCIPLES IN HYPERTENSIVE PATIENTS </t>
  </si>
  <si>
    <t>LILIANA COLDEA</t>
  </si>
  <si>
    <t>NR. 2</t>
  </si>
  <si>
    <t>http://www.amtsibiu.ro/Arhiva/2014/Nr2-en/Coldea2-en.pdf</t>
  </si>
  <si>
    <t xml:space="preserve">PARTICULAR ASPECTS OF INFECTIVE ENDOCARDITIS–CASE PRESENTATION </t>
  </si>
  <si>
    <t>NR. 3</t>
  </si>
  <si>
    <t>98-100</t>
  </si>
  <si>
    <t>http://www.amtsibiu.ro/Arhiva/2014/Nr3-en/Coldea1-en.pdf</t>
  </si>
  <si>
    <t xml:space="preserve">Training strategies for developing psycho-pedagogical skills in inclusive dentistry  </t>
  </si>
  <si>
    <t xml:space="preserve"> Ştef Laura, Daniel Mara, Bogdan Oprea, Mona Ionas, Anca Dumitriu, Boţa Gabriela, Ileana Ionescu, Radu Fleaca, Mihaela Cernuşcă-Miţariu </t>
  </si>
  <si>
    <t xml:space="preserve">nr.5 </t>
  </si>
  <si>
    <t>1841-0464 e-ISSN 1842-8517</t>
  </si>
  <si>
    <t>http://www.ejst.tuiasi.ro/issue10.html</t>
  </si>
  <si>
    <t>The concept of wellbeing in relation to health and quality of life</t>
  </si>
  <si>
    <t>R. Sfetnicu, M. Cernusca-Mitariu, C. Ionescu, M.  Roman, S. Cernusca Mitariu, L. Coldea, Boţa Gabriela, C. C. Burcea</t>
  </si>
  <si>
    <t>x</t>
  </si>
  <si>
    <t>123-`128</t>
  </si>
  <si>
    <t xml:space="preserve">„The connection between dentistry and religion over the ages”, </t>
  </si>
  <si>
    <t>Dana Cristina Bodnar, Mihaela Cernuşcă-Miţariu, Sebastian Cernușcă Mițariu, Camelia Ionescu, Camelia Claudia Burcea, Maria Popa, Gabriela Boța, Mona Ionaș</t>
  </si>
  <si>
    <t>NR. 4</t>
  </si>
  <si>
    <t>89-97</t>
  </si>
  <si>
    <t xml:space="preserve">Alina Cristian, Boţa Gabriela, Adrian Cristian, Horatiu Dura </t>
  </si>
  <si>
    <t>Teenage Drug Consumption</t>
  </si>
  <si>
    <t>Ştef Laura, Bobic Viorica, Corman Sorina, Bucuţă Mihaela, Dumitriu Anca, Cernuşcă-Miţariu Mihaela, Oprea Bogdan, Şerb Bogdan, Morar Silviu</t>
  </si>
  <si>
    <t>pag. 167-178</t>
  </si>
  <si>
    <t>Cernuşcă-Miţariu Sebastian, Mocuţa Dorina, Burlibaşa Liliana, Bodnar Dana Cristina, Oancea Luminiţa, Chicea Radu, Cernuşcă-Miţariu Mihaela, Mihăilă Romeo</t>
  </si>
  <si>
    <t>pag. 117-124</t>
  </si>
  <si>
    <t>Medically assisted procreation</t>
  </si>
  <si>
    <t>pag. 199-211</t>
  </si>
  <si>
    <t>Considerations over the features of the bone in the mandibular first molar area, extracted and unrestored using X-ray computed tomography</t>
  </si>
  <si>
    <t xml:space="preserve">Victor Trăistaru, Mihai Burlibașa, Mihai David, Mihai Bogdan Bucur, Mihaela Cernușcă Mițariu, Gabriela Tănase, Cristian Andrei Comeș, Claudia Camelia Burcea </t>
  </si>
  <si>
    <t xml:space="preserve">ISSN 1453-1968 </t>
  </si>
  <si>
    <t>ianuarie martie</t>
  </si>
  <si>
    <t>pag. 130-132</t>
  </si>
  <si>
    <t>http://www.amtsibiu.ro/index.php?option=com_content&amp;view=article&amp;id=1577:issue-no-1-2014&amp;catid=28:nr-1-2014&amp;Itemid=15</t>
  </si>
  <si>
    <t>The photography – a diagnostic tool in dentistry</t>
  </si>
  <si>
    <t xml:space="preserve">Bogdan Oprea, Dan Lazăr, Sebastian Cernușcă Mițariu, Laura Ștef, Romanița Gligor, Cristian Țânțar, Mihaela Cernușcă Mițariu </t>
  </si>
  <si>
    <t>aprilie iunie</t>
  </si>
  <si>
    <t>279-282</t>
  </si>
  <si>
    <t>http://www.amtsibiu.ro/index.php?option=com_content&amp;view=article&amp;id=1641:issue-no-2-2014&amp;catid=29:nr-2-2014&amp;Itemid=15</t>
  </si>
  <si>
    <t>Clinical-statistical study of the long-time behavior of cervical restorations</t>
  </si>
  <si>
    <t>Mihai Burlibașa, Corina Marilena Cristache, Dana Cristina Botnar, Traian Botnar,  Mihaela Cernușcă Mițariu, Luminița Oancea, Mihai David, Victor Trăistariu</t>
  </si>
  <si>
    <t>293-298</t>
  </si>
  <si>
    <t>Computer assistance harnessed in modern dentistry treatments</t>
  </si>
  <si>
    <t xml:space="preserve">Bogdan Oprea, Sebastian Cernușcă Mițariu, Raluca Dragomir, Minerva Boitan, Radu Fleacă, Mihaela Cernușcă Mițariu </t>
  </si>
  <si>
    <t xml:space="preserve"> ISSN 1453-1968</t>
  </si>
  <si>
    <t>298-301</t>
  </si>
  <si>
    <t>The role of individual differences as predicators in the process of occupational stress for romanian teachers</t>
  </si>
  <si>
    <t>Anamaria Grecu, Adrian T. Brate, Mihaela Bucuță, Marius Milcu, Mihaela Cernuşcă-Miţariu</t>
  </si>
  <si>
    <t>pag. 179-184</t>
  </si>
  <si>
    <t>The quality of life major resource of family health</t>
  </si>
  <si>
    <r>
      <t>Liliana Burlibașa, Dorina Mocuță, Andreea Angela Ștețiu, Ciprian Tănăsescu, Mihaela Cernuşcă-Miţariu, Camelia Claudia Burcea,Sebastian Cernușcă Mițariu</t>
    </r>
    <r>
      <rPr>
        <b/>
        <sz val="10"/>
        <rFont val="Arial"/>
        <family val="2"/>
      </rPr>
      <t/>
    </r>
  </si>
  <si>
    <t>pag. 59-67</t>
  </si>
  <si>
    <t>The connection between dentistry and religion over the ages</t>
  </si>
  <si>
    <r>
      <t xml:space="preserve">Dana Cristina Bodnar, Mihaela Cernuşcă-Miţariu, Sebastian Cernușcă Mițariu, Camelia Ionescu, Camelia Claudia Burcea, Maria Popa, Gabriela Boța, Mona Ionaș </t>
    </r>
    <r>
      <rPr>
        <b/>
        <sz val="10"/>
        <rFont val="Arial"/>
        <family val="2"/>
      </rPr>
      <t/>
    </r>
  </si>
  <si>
    <t>pag. 89-97</t>
  </si>
  <si>
    <t>The concept of wellbeing in the relation to health and quality of life</t>
  </si>
  <si>
    <r>
      <t>Ruxandra Sfeatcu, Mihaela Cernuşcă-Miţariu, Camelia Ionescu, Mihai Roman, Sebastian Cernușcă Mițariu, Liliana Coldea, Gabriela Boța, Claudia Camelia Burcea</t>
    </r>
    <r>
      <rPr>
        <b/>
        <sz val="10"/>
        <rFont val="Arial"/>
        <family val="2"/>
      </rPr>
      <t/>
    </r>
  </si>
  <si>
    <t>pag. 123-128</t>
  </si>
  <si>
    <t>no. 5</t>
  </si>
  <si>
    <t>SSN 1841-0464</t>
  </si>
  <si>
    <t>Training strategies for developing psycho-pedagigical skills in inclusive dentistry</t>
  </si>
  <si>
    <t>Laura Ștef, Daniel Mara, Bogdan Oprea, Mona Ionaș, Anca Dumitriu, Gabriela Boța, Ileana Ionescu, Radu Fleacă, Mihaela Cernuşcă-Miţariu</t>
  </si>
  <si>
    <t xml:space="preserve"> vol. 10</t>
  </si>
  <si>
    <t>pag. 91-99</t>
  </si>
  <si>
    <t>Corelarea etiologică a abraziunii cu localizarea dentară la pacienţii tineri</t>
  </si>
  <si>
    <t>Luminiţa Oancea, Cristina Bute, Mihaela Pantea, Gabriela Tănase, Ion Alexandru Popovici, Sebastian Cernuscă Mitariu, Claudia camelia Burcea</t>
  </si>
  <si>
    <t>vol. XIX</t>
  </si>
  <si>
    <t>Preliminary clinical statistical study regarding postoperative sensitivity in the treatment of simple caries</t>
  </si>
  <si>
    <t>Dana Cristina Bodnar, Corina Marilena Cristache, Traian Bodnar, Luminiţa Oancea, Sebastian Cernușcă Mițariu, Victor Trăistaru, Mihai David, Mihai Burlibaşa</t>
  </si>
  <si>
    <t>282-286</t>
  </si>
  <si>
    <t>THE CONCEPT OF WELLBEING IN RELATION TO HEALTH AND QUALITY OF LIFE</t>
  </si>
  <si>
    <t>Ruxandra Sfeatcu, Mihaela Cernuşcă-Miţariu, Camelia Ionescu, Mihai Roman, Sebastian Cernuşcă-Miţariu, Liliana Coldea, Gabriela Bota, Claudia Camellia Burcea</t>
  </si>
  <si>
    <t>European Journal of Science and Theology </t>
  </si>
  <si>
    <t>VOLUM 10</t>
  </si>
  <si>
    <t>1842 - 8517</t>
  </si>
  <si>
    <t>123-128</t>
  </si>
  <si>
    <t>Elektronische Zeitschriftenbibliothek, EBSCO, Index Copernicus International, Scopus by Elsevier Bibliographic Databases.</t>
  </si>
  <si>
    <t>http://www.ejst.tuiasi.ro/Files/46/12_Sfeatcu%20et%20al.pdf</t>
  </si>
  <si>
    <t>Considerations Regarding the Lifetime of Dentures,</t>
  </si>
  <si>
    <t xml:space="preserve"> Constantin Vasiloaica, Valentin Grecu, Anca Fraţilă</t>
  </si>
  <si>
    <t>BULETINUL Universității Petrol – Gaze din Ploieşti, Seria TEHNICĂ</t>
  </si>
  <si>
    <t>LXVI</t>
  </si>
  <si>
    <t>ISSN 1224-8495</t>
  </si>
  <si>
    <t>21-28</t>
  </si>
  <si>
    <t>http://www.bulletin.upg-ploiesti.ro/</t>
  </si>
  <si>
    <t>Considerations about tension conditions in fixed prosthesis with dento-periodontal support respective implant support,</t>
  </si>
  <si>
    <t xml:space="preserve">Anca Fratila, Adrian Buca, Constantin Vasiloaica </t>
  </si>
  <si>
    <t xml:space="preserve">. LXVI </t>
  </si>
  <si>
    <t>Managementul comunicării la nivelul asistenţei secundare</t>
  </si>
  <si>
    <t>Violeta Frâncu, O. Frâncu</t>
  </si>
  <si>
    <t>pg. 8-10, 125-127</t>
  </si>
  <si>
    <t>Index Copernicus , EBSCOhost, ULRICH'S, OPEN J-GATE, DRJI, DOAJ, GENAMICS</t>
  </si>
  <si>
    <t>www.indexcopernicus.com,  http://www.ebscohost.com,  http://ulrichsweb.serialssolutions.com, openj-gate.org, www.drji.org, doaj.org, genamics.com</t>
  </si>
  <si>
    <t>Monitorizarea intervenţiei de promovare a unui sti lde viaţă sănătos la adulţi. Evaluare cantitativă</t>
  </si>
  <si>
    <t xml:space="preserve">Violeta Frâncu </t>
  </si>
  <si>
    <t>pg.31-35, 183-184</t>
  </si>
  <si>
    <t>Aspecte ale stării de sănătate oro-dentare în judeţul Sibiu. Studiu comparative între mediul urban şi rural</t>
  </si>
  <si>
    <t>pg.16-19, 182-185</t>
  </si>
  <si>
    <t xml:space="preserve"> Bodnar Cristina Dana., Cernuşcă-Miţariu Mihaela., Cernuşcă-Miţariu Sebastian., Ionescu Cameleia., Burcea Claudia Camelia, Popa Maria, Boţa Gabriela., Ionaş Mona</t>
  </si>
  <si>
    <t>European Journal of science and Theology</t>
  </si>
  <si>
    <t>Elektronische
Zeitschriftenbibliothek
EBSCO
Index Copernicus International
Scopus by Elsevier Bibliographic Databases</t>
  </si>
  <si>
    <t>http://www.ejst.tuiasi.ro/Files/46/9_Bodnar%20et%20al.pdf</t>
  </si>
  <si>
    <t>Training strategies for developing psycho-pedagogical skills in inclusive dentistry</t>
  </si>
  <si>
    <t>Laura Ştef,  Daniel Mara, Bogdan Oprea, Mona Ionas, Anca Dumitriu, Gabriela Bota, Ileana Ionescu, Radu Fleaca, Mihaela Cernuşcă-Miţariu</t>
  </si>
  <si>
    <t>Elektronische
Zeitschriftenbibliothek
EBSCO
Index Copernicus International
Scopus by Elsevier Bibliographic Databases.</t>
  </si>
  <si>
    <t>http://www.ejst.tuiasi.ro/Files/47/9_Stef%20et%20al.pdf</t>
  </si>
  <si>
    <t>Managment of pacients with dentist-phobia.A case report</t>
  </si>
  <si>
    <t>Andreea Oana Roşu Mona Ionaş, Doina Lucia Ghergic</t>
  </si>
  <si>
    <t>International Journal of Medical Dentistry</t>
  </si>
  <si>
    <t>2066-6063</t>
  </si>
  <si>
    <t>333-336</t>
  </si>
  <si>
    <t xml:space="preserve"> EBSCO, ProQuest, Doaj, Copernicus, Global Impact Factor. </t>
  </si>
  <si>
    <t>http://www.ijmd.ro/articole/399_IJMD%202014-%2016%20Andreea%20Oana%20Rosu.pdf</t>
  </si>
  <si>
    <t>BISPHOSPHONATE-RELATED OSTEONECROSIS OF THE JAW: A CASE SERIES OF 28 PATIENTS</t>
  </si>
  <si>
    <t>Sorin IBRIC CIORANU, Vasile NICOLAE, Mariana SABAU, Viorel IBRIC CIORANU</t>
  </si>
  <si>
    <t>International Journal of Modern Dentistry</t>
  </si>
  <si>
    <t>oct/dec</t>
  </si>
  <si>
    <t>326-332</t>
  </si>
  <si>
    <t>EBSCO, ProQuest, Doaj, Copernicus, Global Impact Factor</t>
  </si>
  <si>
    <t>http://www.ijmd.ro/articole/397_IJMD%202014-%2015%20Sorin%20Ibric%20Cioranu.pdf</t>
  </si>
  <si>
    <t>BURLIBASA L., MOCUŢA D., ŞTEŢIU Andreea, TĂNĂSESCU C., CERNUŞCĂ-MIŢARIU M., ARMEAN P., CERNUŞCĂ-MIŢARIU S.</t>
  </si>
  <si>
    <t>European Journal of Science &amp; Theology</t>
  </si>
  <si>
    <t>1841-0464, e-ISSN 1842-8517</t>
  </si>
  <si>
    <t>59-67</t>
  </si>
  <si>
    <t>http://www.scopus.com/authid/detail.url?authorId=55822231500</t>
  </si>
  <si>
    <t xml:space="preserve"> Ştef Laura, Bobic Viorica, Corman Sorina, Bucuţă Mihaela, Dumitriu Anca, Cernuşcă-Miţariu Sebastian, Oprea Bogdan, Şerb Bogdan, Morar Silviu</t>
  </si>
  <si>
    <t xml:space="preserve"> Ştef Laura, Daniel Mara, Bogdan Oprea, Mona Ionas, Anca Dumitriu, Gabriela Bota, Ileana Ionescu, Radu Fleaca, Mihaela Cernuşcă-Miţariu </t>
  </si>
  <si>
    <t>Fotografia-Instrument de diagnostic in medicina</t>
  </si>
  <si>
    <t>OpreaB,Lazar D.,Cernusca S,Stef L,Gligor Romanita,Tantar C,Cernusca Mitariu M</t>
  </si>
  <si>
    <t>25.03.2014</t>
  </si>
  <si>
    <t>127-129</t>
  </si>
  <si>
    <t xml:space="preserve">INDEX COPERNICUS, EBSCOhost™, ULRICH'S, OPEN J-GATE, DIRECTORY OF RESEARCH JOURNAL INDEXING (DRJI), DIRECTORY OF OPEN ACCESS JOURNALS (DOAJ), GENAMICS. </t>
  </si>
  <si>
    <t>http://www.amtsibiu.ro/home-page</t>
  </si>
  <si>
    <t>SINDROMUL DE FANTA SFENOIDALA-PREZENTARE DE CAZ</t>
  </si>
  <si>
    <t>ANDREEA MARIA HÂNCU1, ADRIAN TEODORU2, CLAUDIU MATEI3, DANIEL HÂNCU4,</t>
  </si>
  <si>
    <t>CNCSIS B+, BDI, INDEX COPERNICUS, DOAJ, DRJI</t>
  </si>
  <si>
    <t>1. SILICON ALLOPLASTIC GRAFTS IN MAXILLOFACIAL SURGERY</t>
  </si>
  <si>
    <t>Viorel Ibric Cioranu, Sorin Ibric Cioranu, Silviu Nicolae, Vasile Nicolae</t>
  </si>
  <si>
    <t>108-110</t>
  </si>
  <si>
    <t>111-112</t>
  </si>
  <si>
    <t>Vasile Nicolae, Dana Dumitra, Silviu Nicolae, Vladimir Sorin Ibric Cioranu, Viorel Ibric Cioranu</t>
  </si>
  <si>
    <t>135-137</t>
  </si>
  <si>
    <t>Viorel Ibric Cioranu, Vladimir Sorin Ibric Cioranu,Dana Dumitra, Silviu Nicolae, Vasile Nicolae</t>
  </si>
  <si>
    <t>138-140</t>
  </si>
  <si>
    <t xml:space="preserve">Vasile Nicolae, Viorel Ibric Cioranu, Dana Petrescu Seceleanu, Dana Dumitra
</t>
  </si>
  <si>
    <t>151-153</t>
  </si>
  <si>
    <t>Sorin Ibric Cioranu, Vasile Nicolae, Viorel Ibric Cioranu</t>
  </si>
  <si>
    <t>157-158</t>
  </si>
  <si>
    <t>STUDY ON THE IMPORTANCE OF SHOULDER DENTAL PREPARATION FOR MUTUAL PROTECTION IN AN ODONTAL-PERIODONTAL- PROSTHETIC CONTEXT</t>
  </si>
  <si>
    <t>Nicolae Vasile, Dana Dumitra</t>
  </si>
  <si>
    <t>vol 18</t>
  </si>
  <si>
    <t>Nr. 4</t>
  </si>
  <si>
    <t>323-325</t>
  </si>
  <si>
    <t>CNCS B+</t>
  </si>
  <si>
    <t>www.ijmd.ro</t>
  </si>
  <si>
    <t>CLINICAL STUDY ON AESTHETIC REHABILITATION THROUGH INTEGRALLY CERAMIC RESTAURATIONS AND ZIRCONIUM STRUCTURES</t>
  </si>
  <si>
    <t>Nicolae Vasile, Dana Dumitra, Viorel ibric Cioranu</t>
  </si>
  <si>
    <t>nr. 2</t>
  </si>
  <si>
    <t>TREATMENT OF CHRONIC MARGINAL PERIODONTITIS WITH A ND-YAG LASER, COMPARATIVELY WITH THE CLASSICAL SURGICAL TREATMENT</t>
  </si>
  <si>
    <t>Viorel IBRIC CIORANU, Vasile NICOLAE, Sorin GHISE, Sorin IBRIC CIORANU</t>
  </si>
  <si>
    <t xml:space="preserve">Sorin IBRIC CIORANU, Vasile NICOLAE, Marina SABAU, Viorel IBRIC CIORANU </t>
  </si>
  <si>
    <t>nr. 4</t>
  </si>
  <si>
    <t>Pop Ioan (Irineu), Cernuşcă-Miţariu Mihaela</t>
  </si>
  <si>
    <t xml:space="preserve">Bogdan Horațiu Șerb, Silvana Elena Șerb, Mihaela Cernuşcă-Miţariu, Silviu Morar, Laura Ștef, Sebastian Cernușcă Mițariu </t>
  </si>
  <si>
    <t xml:space="preserve"> ORBITAL RECONSTRUCTION AFTER EXENTERATION FOR MALIGNANT TUMOURS USING LOCAL FLAPS</t>
  </si>
  <si>
    <t>BIO-MECHANICAL STUDY ON CONICAL IMPLANT-ABUTMENT CONNECTION STABILITY</t>
  </si>
  <si>
    <t>CONSERVATION OF ACTIVE ALVEOLAR PREIMPLANTAR SITE AFTER EXTRACTION</t>
  </si>
  <si>
    <t>DISTRACTION OSTEOGENESIS IN IMPLANT DENTISTRY</t>
  </si>
  <si>
    <t>MAXILLARY SINUSITIS AFTER BISPHOSPHONATES TREATMENT</t>
  </si>
  <si>
    <t>PRINCIPII GENERALE ŞI PARTICULARITĂŢI ÎN NURSINGUL GERIATRIC</t>
  </si>
  <si>
    <t>Alina Liliana PINTEA, Florina Ligia POPA, Liliana COLDEA</t>
  </si>
  <si>
    <t>978-606-12-0916-3</t>
  </si>
  <si>
    <t>Ergonomia în medicina dentară. Note de curs</t>
  </si>
  <si>
    <t>Editura Universităţii „Lucian Blaga“ din Sibiu,</t>
  </si>
  <si>
    <t xml:space="preserve">ISBN 978-606-12-0519-6. </t>
  </si>
  <si>
    <t>Licenţă 2014. Specializarea Medicină Dentară</t>
  </si>
  <si>
    <t>Editura Universitatea Lucian Blaga Sibiu (cod 177 CNCSIS)</t>
  </si>
  <si>
    <t>978-606-12-0666-7</t>
  </si>
  <si>
    <t>Tendinţe şi progrese în medicina sibiană. Vol. 1. .</t>
  </si>
  <si>
    <t>ISBN 978-606-12-0537-7</t>
  </si>
  <si>
    <t>Tendințe și progrese în medicina sibiană, vol. 2</t>
  </si>
  <si>
    <t>Teste grilă pentru examenul de licenţă, specializarea Medicină Dentară</t>
  </si>
  <si>
    <r>
      <t>Cernuşcă-Miţariu Maria Mihaela</t>
    </r>
    <r>
      <rPr>
        <sz val="10"/>
        <rFont val="Arial"/>
        <family val="2"/>
      </rPr>
      <t/>
    </r>
  </si>
  <si>
    <t>ISBN 978-606-12-0666-7</t>
  </si>
  <si>
    <t>Teste grilă pentru examenul de licenţă, specializarea Tehnică Dentară</t>
  </si>
  <si>
    <t>ISBN 978-606-12-0665-0.</t>
  </si>
  <si>
    <t>Tendințe și progrese în medicina sibiană, vol. 2, aparuta in 2014</t>
  </si>
  <si>
    <t>Morar Silviu, Cernuşcă-Miţariu Maria Mihaela,Burlibașa Mihai, Ștef Laura, Ștețiu Andreea, Boța Gabriela.</t>
  </si>
  <si>
    <t xml:space="preserve"> ISBN 978-606-12-0537-0</t>
  </si>
  <si>
    <t>Cernuşcă-Miţariu Sebastian</t>
  </si>
  <si>
    <t>Management si marketing farmaceutic</t>
  </si>
  <si>
    <t>Adela Cojan</t>
  </si>
  <si>
    <t>Ed.Universitatii ”Lucian Blaga” Sibiu</t>
  </si>
  <si>
    <t>978-606-12-0908-8</t>
  </si>
  <si>
    <t>Monitorizarea inegalităților în starea de sănătate a populației României</t>
  </si>
  <si>
    <t>Domnariu CD (coordonator), Filip I, Bălășan L, Chiș O, Popa L</t>
  </si>
  <si>
    <t>Editura Universității ”Lucian Blaga”din Sibiu</t>
  </si>
  <si>
    <t>978-606-12-0517-2</t>
  </si>
  <si>
    <t>Utilizarea lamboului mio-cutanat din muşchiul pestoral mare în patologia oncologică orală şi cervială</t>
  </si>
  <si>
    <t>Făgeţan Iulian</t>
  </si>
  <si>
    <t>978-606-12-0821-0</t>
  </si>
  <si>
    <t>Licenţă 2014Tehnică Dentară</t>
  </si>
  <si>
    <t xml:space="preserve">Coordonator: Popa Maria, Cernuşcă-Miţariu Sebastian, Ionaş Mona </t>
  </si>
  <si>
    <t>978-606-12-0665-0</t>
  </si>
  <si>
    <t>Aspecte clinice si tehnice ale protezarii fixe: note de curs</t>
  </si>
  <si>
    <t>Mitariu Gabriela-Simona</t>
  </si>
  <si>
    <t>ISBN 978-606-12-0899-9</t>
  </si>
  <si>
    <t>Preventia in medicina dentara</t>
  </si>
  <si>
    <t>Sabau Mariana, Smarandache Andreea-Maria, Stanila Albertina</t>
  </si>
  <si>
    <t>978-606-12-0715-2</t>
  </si>
  <si>
    <t>Restaurari protetice unidentare</t>
  </si>
  <si>
    <t>978-606-12-0716-9</t>
  </si>
  <si>
    <t>Restaurari protetice fixe in edentatia partiala</t>
  </si>
  <si>
    <t>978-606-12-0717-6</t>
  </si>
  <si>
    <t>Tendinţe şi progrese în medicina sibiană. Vol. 1. Capitolul Diabetul zaharat – factor de risc şi indicator de risc în boala parodontală. Importanţa igienei orale.</t>
  </si>
  <si>
    <t>ianuarie 2014</t>
  </si>
  <si>
    <t>Indreptar lucrari practice dentistica preventivă</t>
  </si>
  <si>
    <t>ISBN 978-606-12-0678-0</t>
  </si>
  <si>
    <t xml:space="preserve">Vasile Nicolae, </t>
  </si>
  <si>
    <t>Techno-Media</t>
  </si>
  <si>
    <t>978-606-616-154-1</t>
  </si>
  <si>
    <t>Ştef Laura, BoitorGhe.  Cornel</t>
  </si>
  <si>
    <t>Ştef Laura, Gabriela Boţa, Dragoş Dădârlat</t>
  </si>
  <si>
    <t>Şteţiu Andreea Angela, Ştef Laura, Boța Gabriela</t>
  </si>
  <si>
    <t>Mihăilă Romeo, Bîrluțiu Victoria, Cernuşcă-Miţariu Maria Mihaela,Porr Corina</t>
  </si>
  <si>
    <t>Silviu Morar, Laura Stef, Stetiu Andreea, Boţa Gabriela</t>
  </si>
  <si>
    <t xml:space="preserve">Liliana COLDEA, Luminiţa BELDEAN, Iris MUREŞAN, Carmen Narcisa NATEA, Alina PINTEA, Cosmina DIACONU
</t>
  </si>
  <si>
    <t>978-606-12-0728-2</t>
  </si>
  <si>
    <t>Licenţă 2014. Specializarea Medicină Dentară - capitolul Grile licenta Endodontie</t>
  </si>
  <si>
    <t>Boţa Gabriela</t>
  </si>
  <si>
    <t>Tendinţe şi progrese în medicina sibiană. Vol. 1.(aparuta in 2014) Capitolul Aspecte etiologice şi morfologice utile în diagnosticul clinic al leziunilor cu potenţial de malignizare.</t>
  </si>
  <si>
    <t>Tendinţe şi progrese în medicina sibiană. Vol. 1. (aparuta in 2014) Capitolul Managementul retratamentului endodontic non-chirurgical. Imprtanta microscopiei optice dentare.</t>
  </si>
  <si>
    <t xml:space="preserve">Laura STEF, G. Boţa </t>
  </si>
  <si>
    <t>pag. 152-165</t>
  </si>
  <si>
    <t>ISBN 978-606-12-0537-0. Bibliogr. ISBN 978-606-12-0643-8</t>
  </si>
  <si>
    <t>40 pag</t>
  </si>
  <si>
    <t xml:space="preserve">Capitol de Carte –  Managementul retratamentului endodontic non-chirurgical. Importanța microsccopiei optice dentare.Tendințe și progrese în medicina sibiană. Vol. 1. </t>
  </si>
  <si>
    <t>978-606-12-0537-0. Bibliogr. ISBN 978-606-12-0538-7</t>
  </si>
  <si>
    <t>35 pag</t>
  </si>
  <si>
    <t xml:space="preserve">Capitol de Carte –  Aspecte etiologice și morfologice utile în diagnosticul clinic al leziunilor cu potențial de malignizare. Tendințe și progrese în medicina sibiană. Vol. 1. </t>
  </si>
  <si>
    <t xml:space="preserve">Capitol de Carte –  Diabetul zaharat – factor de risc și indicator de risc în boala parodontală. Importanța igienei orale.Tendințe și progrese în medicina sibiană. Vol. 1. </t>
  </si>
  <si>
    <t>Tendinţe şi progrese în medicina sibiană. Vol. 1. Capitolul Managementul retratamentului endodontic non-chirurgical. Imprtanta microscopiei optice dentare.</t>
  </si>
  <si>
    <t>Licenta 2014 specializarea medicina dentara-capitol 4</t>
  </si>
  <si>
    <t>Dahm Tataru Cristina</t>
  </si>
  <si>
    <t>Ed.Univ~L.Blaga~</t>
  </si>
  <si>
    <t>Licenta 2014 specializarea Tehnica dentara-capitol 6</t>
  </si>
  <si>
    <t>TESTE EXAMEN LICENTA PENTRU SPECIALIZAREA ASISTENTA MEDICALA GENERALA, CAPITOL- TEHNICI GENERALE DE INGRIJIRE (PARTEA I)</t>
  </si>
  <si>
    <t>DIACONU COSMINA, LUMINITA BELDEAN, LILIANA COLDEA, IRIS MURESAN,  ALINA PINTEA, CARMEN NARCISA NATEA</t>
  </si>
  <si>
    <t>EDITURA UNIVERSITATII "LUCIAN BLAGA" SIBIU</t>
  </si>
  <si>
    <t xml:space="preserve">TEHNICI GENERALE DE INGRIJIRE (PARTEA I) PAG.4-23 , </t>
  </si>
  <si>
    <t xml:space="preserve">TESTE EXAMEN LICENTA PENTRU SPECIALIZAREA ASISTENTA MEDICALA GENERALA, CAPITOL - NURSING CLINIC IN NEUROLOGIE SI NEUROCHIRURGIE </t>
  </si>
  <si>
    <t>NURSING CLINIC IN NEUROLOGIE SI NEUROCHIRURGIE PAG.156-167</t>
  </si>
  <si>
    <t>Chirurgie oro-maxilo-facială. Cap. Clasificarea TNM și stadializarea tumorilor maligne din sfera OMF</t>
  </si>
  <si>
    <t>V. Ibric Cioranu</t>
  </si>
  <si>
    <t>Ed. Techno Media Sibiu</t>
  </si>
  <si>
    <t>ISBN 978-606-8030-22-7</t>
  </si>
  <si>
    <t xml:space="preserve">195 pagini </t>
  </si>
  <si>
    <t>Chirurgie oro-maxilo-facială</t>
  </si>
  <si>
    <t>Ed. Universității „Lucian Blaga” Sibiu</t>
  </si>
  <si>
    <t>ISBN 978-606-12-0343-7.</t>
  </si>
  <si>
    <t xml:space="preserve">501 pagini </t>
  </si>
  <si>
    <t>Licenţă 2014. Specializarea Medicină Dentară - capitolul Grile licenta : Puntea dentara</t>
  </si>
  <si>
    <t>Fratila Anca</t>
  </si>
  <si>
    <t>Licentă 2014. Tehnică Dentară Capitolul 13: Puntea dentara protetica si tehnologie</t>
  </si>
  <si>
    <t xml:space="preserve">Editura Universitatea Lucian Blaga Sibiu </t>
  </si>
  <si>
    <t>ISBN 978-606-12-0665-0</t>
  </si>
  <si>
    <t xml:space="preserve">martie </t>
  </si>
  <si>
    <t>Licenţă 2014 Specializarea medicină dentară</t>
  </si>
  <si>
    <t>Popa Maria, Cernuşcă-Miţariu Sebastian, Ionaş Mona and co</t>
  </si>
  <si>
    <t>Licenţă 2014. Specializarea Medicină Dentară - capitolul Grile Tehnologia Puntilor Dentare</t>
  </si>
  <si>
    <t>Fleancu Andrei</t>
  </si>
  <si>
    <t>Licentă 2014. Tehnică Dentară Capitolul 14: Puntea Dentara -  Protetica</t>
  </si>
  <si>
    <t>LICENTA 2014. SPECIALIZAREA MEDICINĂ DENTARĂ GRILE PROTEZA TOTALĂ</t>
  </si>
  <si>
    <t>STETIU ANDREEA, STEF LAURA, BOTA GABRIELA , BOITOR CORNEL, CERNUSCA MITARIU MIHAELA, CERNUSCĂ MITARIU SEBASTIAN, DAHM TATARU CRISTINA, FLEANCU ANDREI, FRATILA ANCA, GLIGOR ROMANITA MIHAELA, IONAS MONA, IBRIC CIORANU VIOREL, MARZA DIANA MARIA, MITARIU MIHAI, NICOLAE VASILE, POPA MARIA, SABAU MARIANA</t>
  </si>
  <si>
    <t>EDITURA UNIVERSITĂȚII LUCIAN BLAGA DIN SIBIU</t>
  </si>
  <si>
    <t>LICENTA 2014.  TEHNICA DENTARĂ GRILE PROTEZA TOTALĂ</t>
  </si>
  <si>
    <t>078-606-12-0665-0</t>
  </si>
  <si>
    <t>Licență 2014, Medicina Dentara, Ocluzologie</t>
  </si>
  <si>
    <t>Sabău Mariana</t>
  </si>
  <si>
    <t>Editura Universității Lucian Blaga Sibiu</t>
  </si>
  <si>
    <t>Licență 2014, Medicina Dentara, Proteza totala</t>
  </si>
  <si>
    <t>Licenta 2014, Tehnică Dentara, Ocluzologie</t>
  </si>
  <si>
    <t>Licenta 2014, Tehnică Dentara, Proteza totală</t>
  </si>
  <si>
    <t>Şteţiu Andreea Angela</t>
  </si>
  <si>
    <t>978-606-12-0476-2</t>
  </si>
  <si>
    <t>Tendinţe şi progrese în medicina sibiană. Vol. 1. Capitolul Incluzia de canin – abordare chirurgical – ortodontică</t>
  </si>
  <si>
    <t>Tendinţe şi progrese în medicina sibiană. Vol. 1. Capitolul Aspecte etiologice şi morfologice utile în diagnosticul clinic al leziunilor cu potenţial de malignizare.</t>
  </si>
  <si>
    <t>Licenţă 2014. Specializarea Medicină Dentară - capitolul Grile licenta Grile licenţă patologie şi reabilitare orală</t>
  </si>
  <si>
    <t xml:space="preserve">Ştef Laura </t>
  </si>
  <si>
    <t>Tendinţe şi progrese în medicina sibiană. Vol. 2. Capitolul Esenţialul în imunologia orală</t>
  </si>
  <si>
    <t>ISBN vol 2  978-606-12-0643-8</t>
  </si>
  <si>
    <t>TESTE EXAMEN LICENTA PENTRU SPECIALIZAREA ASISTENTA MEDICALA GENERALA   Cap: Nursing Comunitar al mamei si copilului-16 pag, Nursing Comunitar in Pediatrie- ingrijri generale 17 pag, Nursing comunitar n pediatrie-Ingrijri specifice-11 pag</t>
  </si>
  <si>
    <t>3 capitole-40 pagini</t>
  </si>
  <si>
    <t>Licenta 2014 specialitate medicina dentara</t>
  </si>
  <si>
    <t>Gligor Romanita, Cernusca Mitariu Sebastian</t>
  </si>
  <si>
    <t>Editura Universitatii Lucian Blaga sibiu 2014</t>
  </si>
  <si>
    <t>Pag.67-88</t>
  </si>
  <si>
    <t>Licenta 2014 specialitate tehnica dentara</t>
  </si>
  <si>
    <t>Pag.136-155</t>
  </si>
  <si>
    <t>TESTE EXAMEN LICENTA PENTRU SPECIALIZAREA ASISTENTA MEDICALA GENERALA, Cap. NURSING COMUNITAR_ASPECTE GENERALE, Cap. NURSING CLINIC IN BOLI CHIRURGICALE, MASURI DE PRIM AJUTOR</t>
  </si>
  <si>
    <t>Sl.Dr. IRIS MURESAN</t>
  </si>
  <si>
    <t>UNIVERSITATII "LUCIAN BLAGA" din SIBIU</t>
  </si>
  <si>
    <t>2 capitole, 20 pagini</t>
  </si>
  <si>
    <t xml:space="preserve">tratamentul edentației totale. </t>
  </si>
  <si>
    <t>Sabau Mariana. Nicolae Asile. A. Smarandache. A. Stanila. D. Dumitra</t>
  </si>
  <si>
    <t>Universitatii Lucian Blaga Sibiu</t>
  </si>
  <si>
    <t>978-606-12-0714-5</t>
  </si>
  <si>
    <t>220-251</t>
  </si>
  <si>
    <t xml:space="preserve"> Licenta 2014 Tehnica Dentara</t>
  </si>
  <si>
    <t>Cernusca Mitariu Maria Mihaela, Marza Diana, Stetiu Andreea Angela, Boitor Cornel, Bota Gabriela, Cernusca Mitariu Sebastian, Dahm Cristina, Fratila Anca, Fleancu Andrei, Gligor Romanita Mihaela, Ionas Mona, Ibric Cioranu Viorel, Morari Irina, Mitariu Mih</t>
  </si>
  <si>
    <t>978-606-12-0655-0</t>
  </si>
  <si>
    <t xml:space="preserve"> Licenta 2014 Medicina Dentara</t>
  </si>
  <si>
    <t xml:space="preserve">Capitol de Carte –  Esențialul în imunologie orală.Tendințe și progrese în medicina sibiană. </t>
  </si>
  <si>
    <t>TESTE EXAMEN LICENŢĂ PENTRU SPECIALIZAREA ASISTENŢĂ MEDICALĂ GENERALĂ (TEHNICI DE INGRIJIRE PARTEA a -II -a, NURSING ÎN GERIATRIE, NURSING VARSTNIC SI BOLI TERMINALE</t>
  </si>
  <si>
    <t>Mihaela Cernușcă Mițariu, Mihai Ioan Mițariu, Sebastian Cernușcă Mițariu, Silviu Morar, Bogdan Șerb, Laura Ștef</t>
  </si>
  <si>
    <t xml:space="preserve">Gabriela Boța, Alina Cristian, Mihai Mițariu, Mihaela Cernușcă Mițariu, Laura Ștef. </t>
  </si>
  <si>
    <t xml:space="preserve"> Laura Ștef, Adreea Ștețiu Gabriela Boța, Maria Popa, Mihaela Cernușcă Mițariu, Sebastian Cernușcă Mițariu, Cornel Boitor. </t>
  </si>
  <si>
    <t xml:space="preserve"> (21 pag.)</t>
  </si>
  <si>
    <t>Adreea Ștețiu, Laura Ștef, Mircea Ștețiu, Mihai Burlibașa, Ileana Ionescu, Mihaela Cernușcă Mițariu.</t>
  </si>
  <si>
    <t>(30 pag.)</t>
  </si>
  <si>
    <t>TESTE EXAMEN LICENŢĂ PENTRU SPECIALIZAREA ASISTENŢĂ MEDICALĂ GENERALĂ (NEVOI FUNDAMENTALE – INTERVENŢII NURSING, NURSING ÎN AFECŢIUNI DIGESTIVE, NURSING ÎN AFECŢIUNI RENALE, NURSING ÎN AFECŢIUNI CARDIO-VASCULARE, NURSING ÎN AFECŢIUNI RESPIRATORII)</t>
  </si>
  <si>
    <t xml:space="preserve"> V. Ibric Cioranu, I. Făgețan</t>
  </si>
  <si>
    <t xml:space="preserve">Şteţiu Andrea Angela, Ştef Laura, Gabriela Boţa, Boitor Cornel, Cernuşcă Miţariu Mihaela, Cernuşcă Miţariu Sebastian, Dahm Tătaru Cristina, Fleancu Andrei, Frăţilă Anca, Gligor Romaniţa Mihaela, Ionaş Mona </t>
  </si>
  <si>
    <t>Popa Maria, Ştef Laura, ŞTEŢIU Andreea, Miu Alexandra</t>
  </si>
  <si>
    <t>Ştef Laura, ŞTEŢIU Andreea, Boţa Gabriela, Popa Maria, Cernuşcă – Miţariu Mihaela, Cernuşcă – Miţariu Sebastian, Boitor Cornel</t>
  </si>
  <si>
    <t>ŞTEŢIU Andreea, Ştef Laura, Şteţiu Mircea, Burlibaşa Mihai, Ionescu Ileana, Cernuşcă – Miţariu Mihaela</t>
  </si>
  <si>
    <t xml:space="preserve">Cernuşcă-Miţariu M, Miţariu M,Cernuşcă-Miţariu S, Morar S, Şerb B, Ştef Laura, </t>
  </si>
  <si>
    <t>Popa Maria, Ştef Laura, Şteţiu Andreea, Miu Alexandra</t>
  </si>
  <si>
    <t>Ştef Laura, Şteţiu  Andreea, Boţa Gabriela, Popa Maria, Cernuşcă – Miţariu Mihaela, Cernuşcă – Miţariu Sebastian, Boitor Cornel</t>
  </si>
  <si>
    <t>Şteţiu Andreea, Ştef Laura, Şteţiu Mircea, Burlibaşa Mihai, Ionescu Ileana, Cernuşcă – Miţariu Mihaela</t>
  </si>
  <si>
    <t>Revista AOSRF</t>
  </si>
  <si>
    <t>Cernuşcă-Miţariu Maria Mihaela</t>
  </si>
  <si>
    <t>ISSN 2343 – 8312</t>
  </si>
  <si>
    <t>Zilele medicale sibiene</t>
  </si>
  <si>
    <t>ISSN 2344 – 259X, ISSN-L 2344 – 259X</t>
  </si>
  <si>
    <t>Current Contents/Clinical Medicine, Science Citation Index Expanded (also known as SciSearch), Journal Citation Reports, Index Medicus, MEDLINE, PubMed, PubMed Central, and Digital Object Identifier, http://www.ncbi.nlm.nih.gov/pmc/articles/PMC4161803/</t>
  </si>
  <si>
    <t>Effects of lovastatin and pentoxyphyllin in nonalcoholic steatohepatitis, Hepato-gastroenterology, 2009, 56(93):1117-1121</t>
  </si>
  <si>
    <t>Elsevier, ScienceDirect, http://www.sciencedirect.com/science/article/pii/S0188440913002981; http://www.arcmedres.com/article/S0188-4409%2813%2900298-1/pdf</t>
  </si>
  <si>
    <t>Springer, http://link.springer.com/article/10.1007/s40264-014-0147-x</t>
  </si>
  <si>
    <t>Socio-economic factors and hygienic food-illness involved in determining dental caries of 12-year-old children in rural and urban area, Revista de cercetare si interven]ie sociala, 2011, vol. 33, pp. 167 - 177, ISSN: 1583-3410 (print), ISSN: 1584-5397 (electronic)
Selected by coverage in Social Sciences Citation Index, ISI databases</t>
  </si>
  <si>
    <t xml:space="preserve">Ristya Widi E Yani, Kuntoro,Darmawan Setijanto, The Toddlers’ Caries in Urban and Rural Area, Sciknow Publications Ltd. IJMCH 2014, 2(4):128-131
International Journal of Maternal and Child Health DOI: 10.12966/ijmch.11.04.2014
©Attribution 3.0 Unported (CC BY 3.0), IJMCH 2014, 2(4):128-131, Print ISSN: 2330-3409    Online ISSN: 2330-3417
</t>
  </si>
  <si>
    <t>http://manuscript.sciknow.org/uploads/ijmch/pub/ijmch-1411751858.pdf</t>
  </si>
  <si>
    <t>DENTIST SOFTWARE APPLICATION
IN CHILDREN CARIES PROPHYLAXIS, Revista de cercetare si interven]ie sociala, 2013, vol. 41, pp. 118-128, is indexed by ISI Thomson Reuters - Social Sciences Citation Index</t>
  </si>
  <si>
    <t>Adriana Bălan, Gheorghe Bălan, Veronica Pintiliciuc-Șerban, 
HEALTHCARE DISPARITIES IN PEDIATRIC DENTISTRY: IDENTIFYING VULNERABLE GROUPS,  REVISTA ROMÂNĂ DE BIOETICĂ, vol.12, nr.3, ISSN 1583-5170, 2014, iulie -septembrie</t>
  </si>
  <si>
    <t>http://bioetica.ro/index.php/arhiva-bioetica/article/view/637/pdf_52</t>
  </si>
  <si>
    <t>Ionas Mona., Stef Laura</t>
  </si>
  <si>
    <t>Closing the Assessment Loop of Dental Health Education of Children from Disadvantaged Backgrounds. Revista de Cercetare si Interventie Sociala, 2013, 42: 262-274</t>
  </si>
  <si>
    <t>Adriana Bălan, Gheorghe Bălan,
Veronica Pintiliciuc-Șerban, HEALTHCARE DISPARITIES IN PEDIATRIC DENTISTRY: IDENTIFYING VULNERABLE GROUPS, Revista Română de Bioetică, Vol. 12, Nr. 3, iulie-septembrie 2014</t>
  </si>
  <si>
    <t xml:space="preserve"> web of ScienceThomson Reuters http://www.bioetica.ro/index.php/arhiva-bioetica/article/view/637</t>
  </si>
  <si>
    <t>C Roman-Filip,F. Gligor A Ungureanu,L Prodan</t>
  </si>
  <si>
    <t>Mihaila RG, Nedelcu L, Fratila O, Rezi EC, Domnariu C, Deac M</t>
  </si>
  <si>
    <t>Gligor Romanita</t>
  </si>
  <si>
    <t>Cheia de culori-ajutor sau impediment pentru tehnicianul dentar</t>
  </si>
  <si>
    <t>Ceramica integrala pentru proteze unidentare</t>
  </si>
  <si>
    <t>Tehnica dentara meseria mea</t>
  </si>
  <si>
    <t>Interviu oferit postului de radio RRI in data de 4.10.2014 link:http://rri.ro/fr    fr/soins dentaires une cooperation roumano francaise-23082</t>
  </si>
  <si>
    <t xml:space="preserve">Asociatia Odonto-Stomatologica Romano-Franceza din Sibiu,Organizatia Studentilor Dentisti Sibiu,ULBS </t>
  </si>
  <si>
    <t>https://congresdentarsibiu.wordpress.com/</t>
  </si>
  <si>
    <t>Domnariu Carmen Daniela</t>
  </si>
  <si>
    <t>Revista Societatii Române de STOMATOLOGIE</t>
  </si>
  <si>
    <t>http://stomatologie.medica.ro/</t>
  </si>
  <si>
    <t>EBSCO  
- Scirius
- getCITED
- WAME</t>
  </si>
  <si>
    <t>CONSILIUL EDITORIAL</t>
  </si>
  <si>
    <t>Ionaş Mona</t>
  </si>
  <si>
    <t>International Journal of medical Dentistry</t>
  </si>
  <si>
    <t>http://www.ijmd.ro/index.php?link=colegiu_editorial&amp;anul=2014&amp;nr=1&amp;vol=18</t>
  </si>
  <si>
    <t xml:space="preserve">Editor asociat </t>
  </si>
  <si>
    <t>Optiuni terapeutice si metode de reabilitare in AVC si patologia coloanei vertebrale</t>
  </si>
  <si>
    <t>http://aria.com.ro/?p=60</t>
  </si>
  <si>
    <t>Politici de sănătate</t>
  </si>
  <si>
    <t>http://politicidesanatate.ro/despre-noi/board/</t>
  </si>
  <si>
    <t>Roumanian Journal of Health Manager</t>
  </si>
  <si>
    <t>http://www.msc-ro.com/journals/romanian-journal-of-health-manager/</t>
  </si>
  <si>
    <t>Bulletin of the Transilvania University of Brasov. Series VI: Medical Sciences</t>
  </si>
  <si>
    <t>http://webbut.unitbv.ro/Bulletin/Series VI/Scientific_Com6.html</t>
  </si>
  <si>
    <t>A III-a Conferință Națională cu participare internationala de Sănătate Publică“Provocări și perspective în sănătatea publică”</t>
  </si>
  <si>
    <t>http://conferinta2014.cmsst.ro/index.php/informatii-conferinta-nationala-sanatate-publica-timisoara</t>
  </si>
  <si>
    <t>Frâncu Violeta</t>
  </si>
  <si>
    <t>Acta Medica Transilvanica, ISSN  1453-1968</t>
  </si>
  <si>
    <t>Asistent de redacție</t>
  </si>
  <si>
    <t>Romanian Journal of Health Manager, ISSN 2344-6633</t>
  </si>
  <si>
    <t>www.mediasyscom.ro</t>
  </si>
  <si>
    <t>Membru în comitetul editorial</t>
  </si>
  <si>
    <t>Revista de Igienă și Sănătate Publică, ISSN1221-2520</t>
  </si>
  <si>
    <t>eurobit@mail.dnttm.ro</t>
  </si>
  <si>
    <t>Loredana Piloff</t>
  </si>
  <si>
    <t>RevistaMedicala Romana</t>
  </si>
  <si>
    <t>Conferinta regionala Zilele Medicale ale Albei 24-26 aprilie 2014(comitet stiintific)</t>
  </si>
  <si>
    <t>24 - 26. 04</t>
  </si>
  <si>
    <t>Comunicare si relationare - Medical Forum 4 - 5 octombrie 2014 ( comitet stiintific)</t>
  </si>
  <si>
    <t>Coordonator stiintific program simpozioane lunare SNMF Sibiu (creditate CMR Nr.6812/ 20.12.2013</t>
  </si>
  <si>
    <t>15.01.2014; 19.02;19.03;16.04;221.05;18.06;16.07;20.08;17.09;15.10;19.11;17.12</t>
  </si>
  <si>
    <t>Sabau Mariana</t>
  </si>
  <si>
    <t>The International Journal of Medical Dentistry</t>
  </si>
  <si>
    <t>http://www.ijmd.ro/</t>
  </si>
  <si>
    <t>Andreea STETIU</t>
  </si>
  <si>
    <t>rewiever</t>
  </si>
  <si>
    <t>Al XXI-lea Congres International Romano-Francez al AOSRF - Succesul estetic prin interdisciplinaritate 02-04 octombrie 2014, Sibiu, Romania</t>
  </si>
  <si>
    <t>Al XXI-lea Congres Româno-Francez de Stomatologie cu tema “Succesul estetic prin interdisciplinaritate”, Sibiu, 02-04 octombrie 2014</t>
  </si>
  <si>
    <t>Congresul Naţional de Medicină de Laborator cu participare internaţională</t>
  </si>
  <si>
    <t>membrue</t>
  </si>
  <si>
    <t>International WorkShop - Tehnologii moderne in practica stomatologică</t>
  </si>
  <si>
    <t>Al XXI-lea Congres Româno-Francez de Stomatologie cu tema “Succesul estetic prin interdisciplinaritate ", Sibiu</t>
  </si>
  <si>
    <t>www.aosrf.ro</t>
  </si>
  <si>
    <t xml:space="preserve">02-04 oct </t>
  </si>
  <si>
    <t>Anca Fratila, Adrian Buca (SUA), Ştef Laura, Andreea Angela Ștețiu</t>
  </si>
  <si>
    <t>Anca Fratila, Adrian Buca (SUA), STETIU Andreea Angela</t>
  </si>
  <si>
    <t xml:space="preserve">Stef Laura , Cernusca Sebastian </t>
  </si>
  <si>
    <r>
      <t xml:space="preserve">International WorkShop - </t>
    </r>
    <r>
      <rPr>
        <i/>
        <sz val="11"/>
        <color indexed="8"/>
        <rFont val="Arial"/>
        <family val="2"/>
      </rPr>
      <t>Tehnologii moderne in practica stomatologica</t>
    </r>
  </si>
  <si>
    <t>Pintea Alina</t>
  </si>
  <si>
    <t>Simpozion de neuroreabilitare "Optiuni terapeutice si metode de reabilitare in AVC si patologia coloanei vertebrale"</t>
  </si>
  <si>
    <t>Conferinta Educatia in secolul XXI-prezent si perspective. Dialoguri ULBS: invatamant universitar-invatamant preuniversitar</t>
  </si>
  <si>
    <t>Comitet stiintific-membru</t>
  </si>
  <si>
    <t>Diaconu Cosmina</t>
  </si>
  <si>
    <t>Simpozion de neuroreabilitare</t>
  </si>
  <si>
    <t>Tehnici combinate inovative de epurare sanguină extracorporeală în terapia intensivă</t>
  </si>
  <si>
    <t>Aspecte iatrogene in restaurarea protetica fixa, OTDR Ploiesti ULBS</t>
  </si>
  <si>
    <t>http://www.otdr.ro/index.php?menu_item=Evenimente</t>
  </si>
  <si>
    <t>Organizator principal din partea ULBS</t>
  </si>
  <si>
    <t xml:space="preserve">aprilie </t>
  </si>
  <si>
    <t>Ionas Mona</t>
  </si>
  <si>
    <t xml:space="preserve"> Designul zonei frontale. Culoarea dentară, OTDR Sibiu-ULBS</t>
  </si>
  <si>
    <t xml:space="preserve"> Designul zonei frontale. Culoarea dentară, OTDR Oradea-ULBS</t>
  </si>
  <si>
    <t xml:space="preserve"> Designul zonei frontale. Culoarea dentară, OTDR Reşiţa-ULBS</t>
  </si>
  <si>
    <t>Ionaş Mona, Fleancu Andrei</t>
  </si>
  <si>
    <t>Stratificarea ceramicii pe schelet metalic</t>
  </si>
  <si>
    <t>mona.ionas@ulbsibiu.ro</t>
  </si>
  <si>
    <t>apilie</t>
  </si>
  <si>
    <t>Membru din partea ULBS</t>
  </si>
  <si>
    <t>Workshop - Igiena orala la cele mai inalte standarde</t>
  </si>
  <si>
    <t>Riscul bolilor profesionale si a infectiilor incrucisate in practica tehnicianului dentar,OTDR Ploiesti ULBS</t>
  </si>
  <si>
    <t>Beeldean Luminita</t>
  </si>
  <si>
    <t>Conferinta Nationala a Medicilor de Familie</t>
  </si>
  <si>
    <t>http://medica.ro/evenimente/mf/2014/Program%20MF%202014.pdf</t>
  </si>
  <si>
    <t>moderator sesiunea 11, membru in Consiliul stiintific</t>
  </si>
  <si>
    <t>GLIGOR MIHAELA ROMANITA</t>
  </si>
  <si>
    <t>Modelajul aditiv in conceptul gnatologic modern</t>
  </si>
  <si>
    <t>www.odtr.ro</t>
  </si>
  <si>
    <t>Sl.Dr.IRIS CODRUTA MURESAN</t>
  </si>
  <si>
    <t>"Zlele medicinei de urgenta sibiene - 2014"</t>
  </si>
  <si>
    <t>organizator principal, coordonator program</t>
  </si>
  <si>
    <r>
      <t xml:space="preserve">Ionaş Mona, </t>
    </r>
    <r>
      <rPr>
        <b/>
        <sz val="11"/>
        <rFont val="Arial"/>
        <family val="2"/>
      </rPr>
      <t>Fleancu Andrei</t>
    </r>
  </si>
  <si>
    <r>
      <t>STETIU Andreea Angela</t>
    </r>
    <r>
      <rPr>
        <sz val="11"/>
        <rFont val="Arial"/>
        <family val="2"/>
      </rPr>
      <t>, Stef Laura</t>
    </r>
  </si>
  <si>
    <r>
      <t xml:space="preserve">Stețiu Andreea Angela, </t>
    </r>
    <r>
      <rPr>
        <b/>
        <sz val="11"/>
        <rFont val="Arial"/>
        <family val="2"/>
      </rPr>
      <t>Ștef Laura</t>
    </r>
  </si>
  <si>
    <t>Studiu comparativ clinic și radioimagistic al pacienților cu leziuni osoase în traumatismele oro-maxilo-faciale tratați prin sisteme de osteosinteză și sisteme ortopedice</t>
  </si>
  <si>
    <t>10.02.2014</t>
  </si>
  <si>
    <t>09.02.2017</t>
  </si>
  <si>
    <t>Variaţia dimensiunilor unor modele realizate după amprenta cu Impregum</t>
  </si>
  <si>
    <t>Mona Ionaş</t>
  </si>
  <si>
    <t>Laura Ştef, Maria-Mihaela Cernuşcă Miţariu, Cernuşcă Sebastian</t>
  </si>
  <si>
    <t xml:space="preserve">Studiul clinic al stabilitatii conexiunii conice bont-implant, in zonele cu stress biomecanic in cazul implanturilor S-Line. </t>
  </si>
  <si>
    <t>Conf. Univ. Dr. Vasile Nicolae</t>
  </si>
  <si>
    <t>Dumitra Dana, Anca Fratila, Cioca Gabriela, Cernusca Mitariu Mihaela, Sabau Mariana, Popa Maria, Bota Gabriela, Silviu Nicolae</t>
  </si>
  <si>
    <t>Evluarea beneficiului terapeutic cu Sulodexid in patologia venoasa si arteriala la pacientii cu multiple conditionari clinice</t>
  </si>
  <si>
    <t>Sef lucrari dr. Boicean Adrian; Sef lucrari dr. Ciprian Tanasescu</t>
  </si>
  <si>
    <t>Dr. Sitterli Carmen, Dr. Bratu Dan, Dr. Matei Ioana, Dr. Horatiu Dura</t>
  </si>
  <si>
    <t>01 octombrie 2014</t>
  </si>
  <si>
    <t>30 septembrie 2015</t>
  </si>
  <si>
    <t>Studiu metodologic prin scanare computerizată al leziunilor cu pierdere de substanţă disarmoniei dentoalveolare la persoane cu risc profesional</t>
  </si>
  <si>
    <t>TINERE ECHIPE DE CERCETARE - PN-II-RU-TE-2014-4</t>
  </si>
  <si>
    <t>Gligor Mihaela Romanita</t>
  </si>
  <si>
    <t>Cernusca-Mitariu Mihaela, Stetiu Mircea,Stetiu Andreea, Dadarlat Dragos</t>
  </si>
  <si>
    <t>. . http://uefiscdi-direct.ro</t>
  </si>
  <si>
    <t>THE CHARACTERISTIC AND FREQUENCY OF EXTRAHEPATIC MANIFESTATIONS IN CRONIC
HEPATITIS C</t>
  </si>
  <si>
    <t>COLDEA LILIANA</t>
  </si>
  <si>
    <t>PINTEA ALINA, GROSU FLORIN, ŞTEFAN MARIA, COLCERIU MIRCEA</t>
  </si>
  <si>
    <t>DE MEDICINA DENTARA ŞI NURSING</t>
  </si>
  <si>
    <t>https://ec.europa.eu/research/participants/submission/manage/secure/summary;SepSubExt_SESSION_ID=PGxBJT1b7GnWL3LL7CPpBK1P7V3dGnpf116m5JjGpPCpf6HC9v6N</t>
  </si>
  <si>
    <t xml:space="preserve">„Interventii la  mai multe niveluri pentru prevenția bolilor netransmisibile (BNT) asociate stilului de viata in Romania” </t>
  </si>
  <si>
    <t>Mecanismul Financiar Norvegian 2009-2014, Programului RO 19 „Inițiative in sanatatea publica”</t>
  </si>
  <si>
    <t>Cioran Livia</t>
  </si>
  <si>
    <t>Domnariu Carmen, Cucu Alexandra, Furtunescu Florentina</t>
  </si>
  <si>
    <t>http://insp.gov.ro/sites/1/conferinta-de-lansare-a-priectului/</t>
  </si>
  <si>
    <t xml:space="preserve">Cadrul metodologic privind recunoașterea și echivalarea competențelor profesionale dobândite formal, nonformal sau informal de către asistenții medicali care nu au urmat studii universitare de licență </t>
  </si>
  <si>
    <t>Calitate in invatamantul superior</t>
  </si>
  <si>
    <t>Icociu Vasilica Cristina</t>
  </si>
  <si>
    <t>Domnariu Carmen, Artimof Daniela; Azoicai Doina; Bararu Tania; Dinu Eleonora-Antoaneta; Dragan Simona; Farcau Dorin Ioan; Ionescu Daniela; Muntean Daniela Lucia; Papacocea Ioana Raluca; Stanescu Elena; Tiurean Lavinia; Ruud Maas – expert din străinătate</t>
  </si>
  <si>
    <t>http://www.edu.ro/index.php/articles/22013</t>
  </si>
  <si>
    <t>Buna Guvernare prin Integrtitate si Responsabilitate in Sistemul de Sanatate Romanesc</t>
  </si>
  <si>
    <t>Programul Operational Dezvoltarea Capacitatii Administrative</t>
  </si>
  <si>
    <t>Petcu Cristian</t>
  </si>
  <si>
    <t xml:space="preserve">Domnariu Carmen, Liliana Iliescu, Mariana Postolache, Antoanescu Dragoescu etc </t>
  </si>
  <si>
    <t>http://www.integritate.ms.ro/upload/lista%20publicare%20selectie%20formatori%20cistigatori%20(02%2009%202013)-1.pdf</t>
  </si>
  <si>
    <t>Correlative strategies for assessing and promoting the life quality in Roma communities</t>
  </si>
  <si>
    <t>EEA Research Programme - "Research within priority sectors"
2013 Call</t>
  </si>
  <si>
    <t>Mona Ionas ULBS</t>
  </si>
  <si>
    <t xml:space="preserve">Laura Stef
Maria-Mihaela Cernuşcă Miţariu
Georgeta Sorina Corman
Viorica Bobic
Dragos Anton Dadarlad
Secu Dacian
</t>
  </si>
  <si>
    <t>Simularea, modelarea, testarea si implementarea unor tehnici reconstructive dentare inovatoare pentru îmbunătăţirea calităţii vieţii</t>
  </si>
  <si>
    <t>Proiecte colaborative de cercetare aplicativa (PCCA)</t>
  </si>
  <si>
    <t>Laura Ştef, Maria-Mihaela Cernuşcă Miţariu</t>
  </si>
  <si>
    <t>http://uefiscdi.gov.ro/userfiles/file/PARTENERIATE/Competitie%202013/Rezultate%20Preliminare/D7%20-%20Materiale.pdf</t>
  </si>
  <si>
    <t>Influenta conditiilor de mediu (pH, alcool etilic) asupra capacitatii de colorare ale solutiilor de pigmenti naturali antocianici aplicaţi materialelor compozite dentare.</t>
  </si>
  <si>
    <t>Model colaborativ instituţional pentru translatarea cercetării ştinţifice biomedicale în practica clinică-TRANSCENT ID Proiect 138776</t>
  </si>
  <si>
    <t>http://www.umfcluj.ro/ro/informatii-ro/avizier-ro/item/download/855_29d6e99e96bcb2dc4721d76c66d6edf4</t>
  </si>
  <si>
    <t>“Îmbunătăţirea cunoştinţelor, abilităţilor şi responsabilităţilor din educaţia studenţilor de la medicină dentară utilizând tehnologii moderne” - IKARDENT</t>
  </si>
  <si>
    <t>PN-II-PT-PCCA-2013-4-0963</t>
  </si>
  <si>
    <t xml:space="preserve">depus in iunie 2013 </t>
  </si>
  <si>
    <t xml:space="preserve">iunie 2014, 64 puncte </t>
  </si>
  <si>
    <t>Studiul corelaţiei mutaţiilor genelor Senzorului de Calciu şi Receptorului vitaminei D cu dezechilibre ale homeostaziei calciului</t>
  </si>
  <si>
    <t xml:space="preserve">1 PN-II-PT-PCCA- 2013-4-1806 </t>
  </si>
  <si>
    <t>Beldean Luminita</t>
  </si>
  <si>
    <t xml:space="preserve">Porr Paul, Roman-Filip Corina, Muresan Iris, Atasie Dieter, </t>
  </si>
  <si>
    <t>http://uefiscdi.gov.ro/userfiles/file/PARTENERIATE/Competitie%202013/Rezultate%20Preliminare/D4%20-%20Sanatate.pdf</t>
  </si>
  <si>
    <t>2014-66 puncte</t>
  </si>
  <si>
    <t>Medicina dentara si nursing</t>
  </si>
  <si>
    <t>Masuri profilactice si terapeutice in cazul afectarii artro-musculo-scheletale determinate de activitatea la videoterminal</t>
  </si>
  <si>
    <t>Lucrare comunicata la Simpozionul "Afectiuni ale aparatului vizual si ale sistemului musculo-scheletal in relatie cu activitatea la videoterminal" Sibiu</t>
  </si>
  <si>
    <t>Aspecte teoretice si de reabilitare medical in spondilolistezisul coloanei vertebrale lombare</t>
  </si>
  <si>
    <t>Cosmina Diaconu, Cristinel Gabriel Diaconu, Alina Liliana Pintea, Florina Ligia Popa</t>
  </si>
  <si>
    <t>Simpozion de neuroreabilitare "Optiuni terapeutice si metode de reabilitare in AVC si patologia coloanei vertebrale" Sibiu, htpp://medicina.ulbsibiu.ro/ro/cercetare.php</t>
  </si>
  <si>
    <t>978-606-12-0906-4</t>
  </si>
  <si>
    <t>Modificarile metabolismului lipidic si a markerilor inflamatori la pacientii cu gonartroza</t>
  </si>
  <si>
    <t>Florina Popa, Mihaela Stanciu, Alina Pintea, Cosmina Diaconu, Adelina Banciu, Maria Rotaru</t>
  </si>
  <si>
    <t>Congresul National de Medicina de laborator cu participare internationala al Societatii Romane de laborator, Sibiu, http://www.iatdmct.ro</t>
  </si>
  <si>
    <t>3,3</t>
  </si>
  <si>
    <t>Crural nerve palsy post compressive hematomain the iliopsoas muscle- case report</t>
  </si>
  <si>
    <t>Cosmina Diaconu, Alina Pintea, Gabriel Diaconu, Florina Popa</t>
  </si>
  <si>
    <t>Al 37-lea Congres National de Reabilitare Medicala cu participare internationala, Volum de rezumate, Sibiu, www.srrm.ro</t>
  </si>
  <si>
    <t>Actiunea hipocloritului de sodiu in procesul de sterilizare a canalelor radiculare</t>
  </si>
  <si>
    <t>Zilele Medicale Sibiene,</t>
  </si>
  <si>
    <t xml:space="preserve">nov </t>
  </si>
  <si>
    <t>ISSN 2344 259X</t>
  </si>
  <si>
    <t xml:space="preserve">Adevăr şi provocare în abordarea pacientului cu probleme medicale </t>
  </si>
  <si>
    <t xml:space="preserve">oct </t>
  </si>
  <si>
    <t>1.            ISSN 2343-8312</t>
  </si>
  <si>
    <t>A beautiful smile sazs...all of it. Dental whitening</t>
  </si>
  <si>
    <t>An  AFM AND SEM STUDY OF SOME DENTAL RESTORATIVE MATERIALS</t>
  </si>
  <si>
    <t>14 th International Balkan Workshop on  Applied Physics 2-4 iulie 2014, Constanta</t>
  </si>
  <si>
    <t>http://www.ibwap.ro/2015/uploads/template/IBWAP%202014%20-%20Book%20of%20Abstracts.pdf</t>
  </si>
  <si>
    <t>Indicațiile terapiei implanto-protetice în scopul prevenirii accidentelor și complicațiilor</t>
  </si>
  <si>
    <t xml:space="preserve"> Al XXI-lea Congres Româno-Francez de Stomatologie cu tema “Succesul estetic prin interdisciplinaritate”, Sibiu</t>
  </si>
  <si>
    <t xml:space="preserve">ISSN 2343-8312 </t>
  </si>
  <si>
    <t>17-19</t>
  </si>
  <si>
    <t xml:space="preserve">The bridge between psychological and medical approaches
 in pediatric dentistry
</t>
  </si>
  <si>
    <t>Cristina Adriana Dahm-Tataru</t>
  </si>
  <si>
    <t xml:space="preserve">PROBLEM OF PERSONATITY IN MODERN SCIENCE: RESULTS AND PROSPECTS </t>
  </si>
  <si>
    <t>98-99</t>
  </si>
  <si>
    <t>OF RESEARCH (PPMSRPR), Kyiv, Ucraina</t>
  </si>
  <si>
    <t>Manifestari articulare periferice si abarticulare determinate de activitatea la videoterminal</t>
  </si>
  <si>
    <t xml:space="preserve"> Țânțu M, Belu E, Man GM, Manu D, Rogozea LM, Stocheci CM, Bălășoiu AT, Stănescu C, Domnariu CD.</t>
  </si>
  <si>
    <t>ISSN (print) 1220-0522, ISSN (on-line) 2066-8279.</t>
  </si>
  <si>
    <t>http://www.rjme.ro/RJME/resources/files/550314803809.pdf</t>
  </si>
  <si>
    <t>803-809</t>
  </si>
  <si>
    <t>Relatia dintre starea de sanatate si capacitatea de munca la populatia din judetul Sibiu-expresie a calitatii vietii</t>
  </si>
  <si>
    <t>Domnariu CD, Filip I</t>
  </si>
  <si>
    <t>Antropologie si munca, Simpozionul Francisc I.Rainer, Sibiu, 2014; http://www.acad.ro/com2014/doc/d0409-FrRainer2014-inv.pdf</t>
  </si>
  <si>
    <t>Qualitative Evaluation of a Healthy Lifestyle Programme in Adults</t>
  </si>
  <si>
    <t>Vestemean I, Domnariu C</t>
  </si>
  <si>
    <t>1221 - 2520</t>
  </si>
  <si>
    <t>Psychologische Medizin, suppl 1/2014, EAPM 2014, Care and Cure- An Integrated Approach to Psychosomatic Medicine, EAPM 2014, Sibiu, Romania, 2014, 25th-28th of June, http://eapm2014.medical-congresses.ro/Media/eapm2014/anunt/EAPM%20Abstracts%20-%20Klin%20Psychol%20Final%20version.pdf ; http://eapm2014.medical-congresses.ro/</t>
  </si>
  <si>
    <t>1014-8167</t>
  </si>
  <si>
    <t xml:space="preserve">31-32, http://eapm2014.medical-congresses.ro/Media/eapm2014/anunt/EAPM%20Abstracts%20-%20Klin%20Psychol%20Final%20version.pdf ; </t>
  </si>
  <si>
    <t>Duca Ș, Domnariu CD,  Domnariu HP(Universitatea din Ulm, Germania)</t>
  </si>
  <si>
    <t>Psychologische Medizin, suppl 1/2014, EAPM 2014, Care and Cure- An Integrated Approach to Psychosomatic Medicine, EAPM 2014, Sibiu, Romania, 2014, 25th-28th of June, http://eapm2014.medical-congresses.ro/</t>
  </si>
  <si>
    <t xml:space="preserve">32, http://eapm2014.medical-congresses.ro/Media/eapm2014/anunt/EAPM%20Abstracts%20-%20Klin%20Psychol%20Final%20version.pdf ; </t>
  </si>
  <si>
    <t>Lamboul mio-cutanat din mușchiul pectoral mare folosit în exciziile post-tumorale din sfera oro-maxilo-facială</t>
  </si>
  <si>
    <t>13-15 noiembrie</t>
  </si>
  <si>
    <t>Fracturile de perete anterior de sinus frontal și de perete superior orbitar, în legătură cu cazuri clinice</t>
  </si>
  <si>
    <t xml:space="preserve">I. Făgețan; Mihaela Mărgărit; Mihaela Cernușcă Mițariu  </t>
  </si>
  <si>
    <t>Patologia infecțioasă în sfera oro-maxilo-facială. Abcesul lojei infratemporale</t>
  </si>
  <si>
    <t xml:space="preserve"> Mihaela Cernușcă Mițariu; I. Făgețan; Daciana Dinea; Mihaela Mărgărit</t>
  </si>
  <si>
    <t>Quality of life of patients with late stage head and neck malignant tumors</t>
  </si>
  <si>
    <t>V. Petrescu Seceleanu; I. Făgețan; S. Ibric-Cioranu; V. Ibric-Cioranu</t>
  </si>
  <si>
    <t>22-24 septembrie</t>
  </si>
  <si>
    <t>A 5 year experience on autologous bone blocks use în implant dentistry</t>
  </si>
  <si>
    <t>S. Ibric-Cioranu; I. Făgețan; V. Ibric-Cioranu; V. Petrescu Seceleanu</t>
  </si>
  <si>
    <t>Primary reconstruction of the orbit in facial trauma management</t>
  </si>
  <si>
    <t xml:space="preserve">UTILIZAREA SEPARATORUL OCLUZAL –Aspecte clinice
</t>
  </si>
  <si>
    <t xml:space="preserve"> MODERN TECHNIQUES OF PREVENTIVE DENTAL CARE OF SCHOOLCHILDREN</t>
  </si>
  <si>
    <t>Acknowlledging the importance of toothbrushing in children from disadvantaged backgrounds</t>
  </si>
  <si>
    <t>Mona Ionas</t>
  </si>
  <si>
    <t xml:space="preserve"> Materials of XVI International Conference Young Scientists, Problem of personatity in modern science: results and prospects  of research  Kyiv</t>
  </si>
  <si>
    <t>aprile</t>
  </si>
  <si>
    <t>УДК  316.4 + 159.9.01</t>
  </si>
  <si>
    <t>114-115</t>
  </si>
  <si>
    <t xml:space="preserve"> Influenţa fundalului asupra culorii materialelor compozite </t>
  </si>
  <si>
    <t>Mona Ionaş, Mandra Eugenia Badea, Laura Silaghi Dumitrescu, Marioara Moldovan</t>
  </si>
  <si>
    <t>Importanţa alegerii corecte a culorii dentare</t>
  </si>
  <si>
    <t>Coman Andrei, Mona Ionaş</t>
  </si>
  <si>
    <t>Al VII-le Congres International al Societăţii române de Reabilitare Generală şi Oro-Maxilo-Facială</t>
  </si>
  <si>
    <t>http://www.asrro.ro/wp-content/uploads/2014/12/Program_congres_SRRO_DE_20141.pdf</t>
  </si>
  <si>
    <t>De ce şi cum stratificăm materialele compozite</t>
  </si>
  <si>
    <t>Mona ionaş</t>
  </si>
  <si>
    <t>Av-a ediţie a simpozionului pentru medici dentişti, Satu Mare</t>
  </si>
  <si>
    <t>https://pinvents.com/event/271426172981873/simpozionul-pentru-medici-dentiti-a-v-a-edi</t>
  </si>
  <si>
    <t>Particularitati ale bolilor cardiovasculare la femei- abordarea medicului de familie</t>
  </si>
  <si>
    <t xml:space="preserve">Societatea Romana de Cardiologie – Casa Inimii Sibiu- 14-15 martie 2014 </t>
  </si>
  <si>
    <t xml:space="preserve">AINS în tratamentul durerii şi inflamaţiei – </t>
  </si>
  <si>
    <t>Atelier de lucru- Artropatiile – Managementul complementar reumatolog medic de familie</t>
  </si>
  <si>
    <t>Creditat CMR Nr.57/ 27.03.2014</t>
  </si>
  <si>
    <t xml:space="preserve">Cazuri practice în cabinetul medicului de familie – artropatii   </t>
  </si>
  <si>
    <t xml:space="preserve">  Atelier de lucru- Artropatiile – Managementul complementar reumatolog medic de familie</t>
  </si>
  <si>
    <t xml:space="preserve">Vitamine şi minerale –sănătate şi longevitate- </t>
  </si>
  <si>
    <t>Conferinţa Naţională de Medicina Familiei cu participare internaţională-</t>
  </si>
  <si>
    <t>26-29 martie</t>
  </si>
  <si>
    <t xml:space="preserve"> Valenţe terapeutice ale alimentelor </t>
  </si>
  <si>
    <t>Conferinţa regională Zilele Medicale ale Albei – 24-26 aprilie 201</t>
  </si>
  <si>
    <t>24-26 martie</t>
  </si>
  <si>
    <t xml:space="preserve">Mesajul gestului 
</t>
  </si>
  <si>
    <t>A V a Conferinţă Regională a Medicilor de Familie Regiunea de dezvoltare Nord Vest Cluj Napoca</t>
  </si>
  <si>
    <t>21-24 mai</t>
  </si>
  <si>
    <t xml:space="preserve">Semnificaţia examinărilor de laborator în diagnosticul şi prognosticul bolii cardiace 
         ischemice 
</t>
  </si>
  <si>
    <t>Al 21-lea Congres Naţional de Medicină de Laborator-4-7 iunie 2014 Sibiu</t>
  </si>
  <si>
    <t xml:space="preserve">Algoritme de diagnostic şi tratament în cardiologie pentru medicul de familie
</t>
  </si>
  <si>
    <t xml:space="preserve"> Cursul Naţional URGEMED 6 – 5-6 iunie 2014 , Bucureşti</t>
  </si>
  <si>
    <t xml:space="preserve">Este utilă monitorizarea pacienţilor cu HTA în ambulatoriu? De ce şi cum monitorizăm? </t>
  </si>
  <si>
    <t>„Utilizarea ghidului actualizat de HTA în practica curentă- Sibiu, 25 septembrie, 2014</t>
  </si>
  <si>
    <t>ULBS, Crediat CMR 6/ 25.09.2014</t>
  </si>
  <si>
    <t>Criteriile unei terapii optime pentru pacienţii vasculari: acţiune multinodala, eficienţa şi profil de siguranţă favorabil pe termen lung- Sibiu 29.oct.2014</t>
  </si>
  <si>
    <t>Creditat CMR Nr.168/ 29.10.2014</t>
  </si>
  <si>
    <t>Comunicare şi relaţionare</t>
  </si>
  <si>
    <t xml:space="preserve"> Medical Forum –Sibiu, 4-5 oct 2014</t>
  </si>
  <si>
    <t xml:space="preserve">4-5 octombrie </t>
  </si>
  <si>
    <t>Creditat CMR Seria 420 Nr.2</t>
  </si>
  <si>
    <t>Ce valoare au suplimentele de vitamine şi minerale?</t>
  </si>
  <si>
    <t xml:space="preserve"> Zilele Medicale Sibiene- 13-15 noiembrie 2014 </t>
  </si>
  <si>
    <t>pag 20</t>
  </si>
  <si>
    <t>Ghidul de HTA 2013</t>
  </si>
  <si>
    <t>Simpozioane SNMF Sibiu</t>
  </si>
  <si>
    <t>Crediat CMR Nr.6812/ 20.12.2013</t>
  </si>
  <si>
    <t>IEC în tratamentul bolilor cardiovasculare</t>
  </si>
  <si>
    <t xml:space="preserve">  Tratamentul actual al osteoporozei</t>
  </si>
  <si>
    <t xml:space="preserve"> Hipertensiunea arterială rezistentă la tratament</t>
  </si>
  <si>
    <t xml:space="preserve">Antiagregante plachetare – indicaţii  </t>
  </si>
  <si>
    <t>Infecţiile de tract urinar la adult</t>
  </si>
  <si>
    <t>Boala venoasă cronică</t>
  </si>
  <si>
    <t xml:space="preserve"> Terapie antialergică la adult</t>
  </si>
  <si>
    <t>Terapii alternative în practica MF</t>
  </si>
  <si>
    <t>Afecţiuni parodontale la pacienţii aflaţi sub tratamentul neoplasmului în sfera</t>
  </si>
  <si>
    <t>Zilele Medicale Sibiene, 13-14 noiembrie, 2014, pag. 19. Sibiu, România, ISSN 2344 259X, ISSN-L 2344 259X, http://conferences.ulbsibiu.ro/conf.zms/doc/ZMS%202014%20program.pdf</t>
  </si>
  <si>
    <t>Tratamentul ortodontic interceptiv</t>
  </si>
  <si>
    <t>Adevar si provocare in abordarea pacientului cu probleme medicale</t>
  </si>
  <si>
    <t>Caiet de rezumate Vol. XXI 2014. Al XXI-lea Congres International Romano-Francez al AOSRF - Succesul estetic prin interdisciplinaritate 02-04 octombrie 2014, Sibiu, Romania</t>
  </si>
  <si>
    <t>ISSN 2343-8312 ISSN-L 2343-8312</t>
  </si>
  <si>
    <t>Tratamentul parodontal conservativ la pacientii diabetici</t>
  </si>
  <si>
    <t>22-24</t>
  </si>
  <si>
    <t>The social and psychiatric influences in patients with periodontitis associated with diabetus melitus</t>
  </si>
  <si>
    <t>Andreea Angela Şteţiu, Mircea Şteţiu</t>
  </si>
  <si>
    <t>XVI International Conference of Young Scientists. "Problems of identity in modern science: Research Results and Prospects" 3-4 April 2014, Kiev, Ukraine</t>
  </si>
  <si>
    <t>УДК  316.4 + 159.9.01 ББК 88</t>
  </si>
  <si>
    <t>95-96</t>
  </si>
  <si>
    <t>Ce se poate ascunde in spatele unei polimialgii reumatice?</t>
  </si>
  <si>
    <t>Interacţiuni medicamentoase în practica stomatologică</t>
  </si>
  <si>
    <t>Psychosocial issue in the case of pacients with oro-maxiofacial cancers.</t>
  </si>
  <si>
    <t>Assesing locus of control amoung healthcare occupation: measurement and adjustement</t>
  </si>
  <si>
    <t xml:space="preserve"> The XVI International Conferince of Young Scientist, 3-4 apr 2014</t>
  </si>
  <si>
    <t>The Answer of Oral Cavity Structures by Drugs Administrations</t>
  </si>
  <si>
    <t xml:space="preserve"> IATDMCT Regional Meeting, http://www.med-farm.ro/evenimente/conferinta-regionala-iatdmct-si-congresul-srml-2014</t>
  </si>
  <si>
    <t>Aspecte privind recunoasterea si monitorizarea bolilor endocrine la copil</t>
  </si>
  <si>
    <t xml:space="preserve">Practica Medicala, Conferinta Nationala a Medicilor de Familie, Bucurestti </t>
  </si>
  <si>
    <t xml:space="preserve">ISSN 1842-8258  si eISSN 2069-6108     </t>
  </si>
  <si>
    <t>sesiunea 11</t>
  </si>
  <si>
    <t>Facial asymmetries frequenses in violin player with esthetic implantology</t>
  </si>
  <si>
    <t>EAO Congress</t>
  </si>
  <si>
    <r>
      <rPr>
        <sz val="11"/>
        <rFont val="Arial"/>
        <family val="2"/>
      </rPr>
      <t xml:space="preserve">A III-a Conferință Națională, cu participare internațională, de sănătate publica "Provocări și perspective în sănătatea publică", Timisoara, 28-30 mai 2014;  </t>
    </r>
    <r>
      <rPr>
        <u/>
        <sz val="11"/>
        <color indexed="12"/>
        <rFont val="Arial"/>
        <family val="2"/>
      </rPr>
      <t>http://conferinta2014.cmsst.ro/</t>
    </r>
  </si>
  <si>
    <r>
      <t>I</t>
    </r>
    <r>
      <rPr>
        <u/>
        <sz val="11"/>
        <color indexed="8"/>
        <rFont val="Arial"/>
        <family val="2"/>
      </rPr>
      <t>. Făgețan</t>
    </r>
    <r>
      <rPr>
        <sz val="11"/>
        <color indexed="8"/>
        <rFont val="Arial"/>
        <family val="2"/>
      </rPr>
      <t>; Mihaela Mărgărit; D. Chisnoiu; Elena Tâlvan</t>
    </r>
  </si>
  <si>
    <r>
      <t>The 22</t>
    </r>
    <r>
      <rPr>
        <vertAlign val="superscript"/>
        <sz val="11"/>
        <color indexed="8"/>
        <rFont val="Arial"/>
        <family val="2"/>
      </rPr>
      <t>nd</t>
    </r>
    <r>
      <rPr>
        <sz val="11"/>
        <color indexed="8"/>
        <rFont val="Arial"/>
        <family val="2"/>
      </rPr>
      <t xml:space="preserve"> Congress of the European Association for Cranio-Maxillofacial Surgery;  Prague </t>
    </r>
  </si>
  <si>
    <r>
      <t>I. Făgețan</t>
    </r>
    <r>
      <rPr>
        <sz val="11"/>
        <color indexed="8"/>
        <rFont val="Arial"/>
        <family val="2"/>
      </rPr>
      <t>; Mihaela Mărgărit; Mihaela Cernușcă-Mițariu; S. Ibric-Cioranu; V. Ibric-Cioranu</t>
    </r>
  </si>
  <si>
    <t>Boţa Gabriela, Dorina Ursu</t>
  </si>
  <si>
    <t>Ştef Laura, Dădârlat Dragos,  Boţa Gabriela, Şteţiu Andreeea , Gligor  Romaniţa</t>
  </si>
  <si>
    <t>Chicea Dan, Boţa Gabriela, Chicea Liana, Chicea Radu, Stef Laura</t>
  </si>
  <si>
    <t>Anca Frăţilă, Andrei Miclea, Stanciu Liana</t>
  </si>
  <si>
    <t>Mihai Sava, Adrian Bucă, Anca Frăţilă1</t>
  </si>
  <si>
    <t xml:space="preserve"> Anca Frăţilă, Andrei Fleancu</t>
  </si>
  <si>
    <t>Andreea Şteţiu, A. Vârgă, M. Şteţiu</t>
  </si>
  <si>
    <t>M. Popa, Andreea Stetiu, A. Andronic</t>
  </si>
  <si>
    <t>Stef L., Bota G., Dadarlat D., Stetiu Andreea, Gligor R.</t>
  </si>
  <si>
    <t>Andreea Şteţiu, L. Stef, M. Popa, M. Şteţiu</t>
  </si>
  <si>
    <t xml:space="preserve">Buric N, Catana A, Noor C, Ştef L, Chicea L, </t>
  </si>
  <si>
    <t>Muresan Bianca ,Dragos Dadîrlat, Ştef Laura</t>
  </si>
  <si>
    <t>Ştef Laura, Dădârlat Dragos,  Boţa Gabriela,Şteţiu Andreeea , Gligor  Romaniţa</t>
  </si>
  <si>
    <t xml:space="preserve">Ştef Laura, Morar S., Cernuşcă-Miţariu M. </t>
  </si>
  <si>
    <t>Ştef Laura, Ştefenel D., Răulea C</t>
  </si>
  <si>
    <t>Ştef Laura, Morar S, Cernuşcă-Miţariu M</t>
  </si>
  <si>
    <t xml:space="preserve">Image Inpainting Methods Evaluation and Improvement      </t>
  </si>
  <si>
    <t>Raluca Vreja and Remus Brad</t>
  </si>
  <si>
    <t>FING2</t>
  </si>
  <si>
    <t>The Scientific World Journal</t>
  </si>
  <si>
    <t>vol. 2014</t>
  </si>
  <si>
    <t>ISSN 1537-744X</t>
  </si>
  <si>
    <t>http://www.hindawi.com/journals/tswj/2014/937845/abs/</t>
  </si>
  <si>
    <t>doi:10.1155/2014/937845</t>
  </si>
  <si>
    <t>11 pages</t>
  </si>
  <si>
    <t>WEB PAGE PREDICTION ENHANCED WITH CONFIDENCE MECHANISM</t>
  </si>
  <si>
    <t>Gellert, Arpad; Florea, Adrian</t>
  </si>
  <si>
    <t>JOURNAL OF WEB ENGINEERING</t>
  </si>
  <si>
    <t>5-6</t>
  </si>
  <si>
    <t>1540-9589</t>
  </si>
  <si>
    <t>http://www.rintonpress.com/journals/jwe/abstractsJWE13-56.html</t>
  </si>
  <si>
    <t>507-524</t>
  </si>
  <si>
    <t>Neurocomputing</t>
  </si>
  <si>
    <t>0925-2312</t>
  </si>
  <si>
    <t>http://www.sciencedirect.com/science/article/pii/S092523121400798X</t>
  </si>
  <si>
    <t>Multi-Objective Optimization of Advanced Computing Systems: Some Achievements and Fertile Work Directions, Romanian Journal of Information Science and Technology (ROMJIST), vol. 17, no. 2 (aprilie – iunie), pp. 121-133, ISSN: 1453-8245, Romanian Academy, Bucharest, 2014. Disponibil online pe site-ul revistei: v. http://www.imt.ro/romjist/Volum17/Number17_2/cuprins17_2.htm; http://www.imt.ro/romjist/Volum17/Number17_2/abstracts.htm#1a;  v. http://webspace.ulbsibiu.ro/lucian.vintan/html/ROMJIST_Vintan.pdf; ROMJIST inclus in (ISI) Thomson Reuters Master Journal List: v. http://ip-science.thomsonreuters.com/cgi-bin/jrnlst/jlresults.cgi?PC=MASTER&amp;Full=ROMANIAN%20JOURNAL%20OF%20INFORMATION%20SCIENCE%20AND%20TECHNOLOGY; Cotata ISI Thomson Reuters: Factor Impact IF = 0,374 la 15.05.2014, cf. UEFISCDI http://uefiscdi.gov.ro/userfiles/file/CENAPOSS/FRI2014.pdf, IF = 0,453 la 2013, cf. UEFISCDI  v. http://uefiscdi.gov.ro/userfiles/file/CENAPOSS/rev_rom_isi_30_iulie_2014_factori.pdf; Scor Relativ de Influenta SRI = 0,243 (august 2014), cf. UEFISCDI, v. http://uefiscdi.gov.ro/userfiles/file/CENAPOSS/Scor_Relativ_Influenta_2014.pdf</t>
  </si>
  <si>
    <t>Vintan Lucian N.</t>
  </si>
  <si>
    <t>Romanian Journal of Information Science and Technology (ROMJIST); ROMJIST este cotata (ISI) Thomson Reuters Master Journal List: v. http://ip-science.thomsonreuters.com/cgi-bin/jrnlst/jlresults.cgi?PC=MASTER&amp;Full=ROMANIAN%20JOURNAL%20OF%20INFORMATION%20SCIENCE%20AND%20TECHNOLOGY</t>
  </si>
  <si>
    <t>2 (aprilie – iunie)</t>
  </si>
  <si>
    <t>ISSN: 1453-8245</t>
  </si>
  <si>
    <t>V. http://www.imt.ro/romjist/Volum17/Number17_2/cuprins17_2.htm; http://www.imt.ro/romjist/Volum17/Number17_2/abstracts.htm#1a; Disponibil si la: http://webspace.ulbsibiu.ro/lucian.vintan/html/ROMJIST_Vintan.pdf</t>
  </si>
  <si>
    <t>121-133</t>
  </si>
  <si>
    <t>IF = 0,374 la 15.05.2014, cf. UEFISCDI http://uefiscdi.gov.ro/userfiles/file/CENAPOSS/FRI2014.pdf; IF = 0,453 la 2013, cf. UEFISCDI  v. http://uefiscdi.gov.ro/userfiles/file/CENAPOSS/rev_rom_isi_30_iulie_2014_factori.pdf</t>
  </si>
  <si>
    <t>Ground fault location influence on AC power lines impedances</t>
  </si>
  <si>
    <t>VINTAN MARIA</t>
  </si>
  <si>
    <t>Proceedings of The Romanian Academy, Series A: Mathematics, Physics, Technical Sciences, Information Science</t>
  </si>
  <si>
    <t>1454-9069</t>
  </si>
  <si>
    <t>http://www.acad.ro/sectii2002/proceedings/doc2014-3/ProceedingsA3-2014PDF-final.pdf</t>
  </si>
  <si>
    <t>254-261</t>
  </si>
  <si>
    <t>1,12</t>
  </si>
  <si>
    <t>A stigmergic approach for social interaction design in collaboration engineering</t>
  </si>
  <si>
    <t>CB Zamfirescu, C Candea, C Radu</t>
  </si>
  <si>
    <t>10.1016/j.neucom.2014.04.061</t>
  </si>
  <si>
    <t>151-163</t>
  </si>
  <si>
    <t>Mathematical Decision Model for Reverse Supply Chains Inventory</t>
  </si>
  <si>
    <t>Luminita Duta, Constantin-Bala Zamfirescu, Florin G Filip</t>
  </si>
  <si>
    <t>International Journal of Computers Communications &amp; Control</t>
  </si>
  <si>
    <t>http://univagora.ro/jour/index.php/ijccc/article/download/1473/422</t>
  </si>
  <si>
    <t>686-693</t>
  </si>
  <si>
    <t>Fast Edge Detection Algorithm for Embedded Systems</t>
  </si>
  <si>
    <t>Syed Usama KHALID BUKHARI, Remus BRAD, Constantin BĂLĂ - ZAMFIRESCU</t>
  </si>
  <si>
    <t>Studies in Informatics and Control</t>
  </si>
  <si>
    <t>http://sic.ici.ro/sic2014_2/art04.php</t>
  </si>
  <si>
    <t>163-170</t>
  </si>
  <si>
    <t xml:space="preserve">Fast Edge Detection Algorithm for Embedded Systems </t>
  </si>
  <si>
    <t>Syed Usama Khalid Bukhari, Remus Brad, Constantin Bala - Zamfirescu</t>
  </si>
  <si>
    <t>vol. 23</t>
  </si>
  <si>
    <t>ISSN 1220-1766</t>
  </si>
  <si>
    <t xml:space="preserve"> WOS:000338689200004 </t>
  </si>
  <si>
    <t>pp. 163 - 170</t>
  </si>
  <si>
    <t>Enhancing the Sniper Simulator with Thermal Measurement</t>
  </si>
  <si>
    <t>18th International Conference on System Theory, Control and Computing - ICSTCC 2014, Sinaia, Romania</t>
  </si>
  <si>
    <t>10.1109/ICSTCC.2014.6982386</t>
  </si>
  <si>
    <t>Different approaches for solving optimization problems using interactive e-learning tools</t>
  </si>
  <si>
    <t>Florea Adrian, Gellert Arpad</t>
  </si>
  <si>
    <t>Proceedings of the 10th eLearning and Software for Education Conference - eLSE 2014, Bucharest, Romania</t>
  </si>
  <si>
    <t>2066 – 026X</t>
  </si>
  <si>
    <t>pp.74-75(1-9)</t>
  </si>
  <si>
    <t>10.12753/2066-026X-14-081</t>
  </si>
  <si>
    <t>http://proceedings.elseconference.eu/index.php?r=site/index&amp;year=2014&amp;index=papers&amp;vol=14&amp;paper=3658641cb9337bad036af9ba8bd8babb</t>
  </si>
  <si>
    <t>Different Approaches for Solving Optimization Problems using Interactive e-Learning Tools</t>
  </si>
  <si>
    <t>Adrian Florea, Arpad Gellert</t>
  </si>
  <si>
    <t>The 10th International Scientific Conference "eLearning and Software for Education" (eLSE 2014), Vol. 2, Bucharest, April 2014.</t>
  </si>
  <si>
    <t>2066-026X</t>
  </si>
  <si>
    <t>181-189</t>
  </si>
  <si>
    <t>http://proceedings.elseconference.com/index.php?r=site/index&amp;year=2014&amp;index=papers&amp;vol=14#</t>
  </si>
  <si>
    <t>Adrian Florea, Claudiu Buduleci, Radu Chis, Arpad Gellert, Lucian Vintan</t>
  </si>
  <si>
    <t>The 18th International Conference on System Theory, Control and Computing, Sinaia, October 2014.</t>
  </si>
  <si>
    <t>978-1-4799-4602-0</t>
  </si>
  <si>
    <t>http://www.ace.tuiasi.ro/icstcc2014/index.html</t>
  </si>
  <si>
    <t>Part of Speech Tagging with Naive Bayes Methods</t>
  </si>
  <si>
    <t>R. CRETULESCU, A. DAVID, D. MORARIU, L. VINŢAN</t>
  </si>
  <si>
    <t>446-451</t>
  </si>
  <si>
    <t>10.1109/ICSTCC.2014.6982457</t>
  </si>
  <si>
    <t>http://ieeexplore.ieee.org/xpl/articleDetails.jsp?tp=&amp;arnumber=6982457&amp;url=http%3A%2F%2Fieeexplore.ieee.org%2Fxpls%2Fabs_all.jsp%3Farnumber%3D6982457</t>
  </si>
  <si>
    <t>Khmer Character Recognition using Artificial Neural Network</t>
  </si>
  <si>
    <t xml:space="preserve"> D. Morariu, Hann Meng(Royal University of Phnom Penh )</t>
  </si>
  <si>
    <t>Asia-Pacific Signaland Information Processing Associaation- Annual Summit and Conference, Cambodia</t>
  </si>
  <si>
    <t>"1-8</t>
  </si>
  <si>
    <t>10.1109/APSIPA.2014.7041824</t>
  </si>
  <si>
    <t>http://ieeexplore.ieee.org/xpl/freeabs_all.jsp?arnumber=7041824&amp;abstractAccess=no&amp;userType=inst</t>
  </si>
  <si>
    <t>On the Calculation of the Carter Factor in the Slotted Electric Machines</t>
  </si>
  <si>
    <t>Viorel Alina, Viorel Ioan-Adrian (Univ.Cluj), Strete Larisa (Emerson)</t>
  </si>
  <si>
    <t xml:space="preserve">ANALELE UNIVERSITĂŢII “EFTIMIE MURGU” REŞIŢA FASCICULA DE INGINERIE, Conferinta Nationala de Actionari Electrice </t>
  </si>
  <si>
    <t>ISBN: 978-1-4799-5848-1</t>
  </si>
  <si>
    <t>332 - 336</t>
  </si>
  <si>
    <t>10.1109/ICEPE.2014.6969923</t>
  </si>
  <si>
    <t>www.epe.tuiasi.ro/2014</t>
  </si>
  <si>
    <t>Seam Puckering Evaluation Method for Sewing Process</t>
  </si>
  <si>
    <t>Raluca Brad, Eugen Hăloiu, Remus Brad</t>
  </si>
  <si>
    <t xml:space="preserve"> vol. XV</t>
  </si>
  <si>
    <t>1843 – 813X</t>
  </si>
  <si>
    <t>pp. 23-28</t>
  </si>
  <si>
    <t>http://connection.ebscohost.com/c/articles/96069643/seam-puckering-evaluation-method-sewing-process</t>
  </si>
  <si>
    <t>Security Requirements, Counterattacks and Projects in Healthcare Applications Using WSNs - A Review</t>
  </si>
  <si>
    <t>Nusrat Fatema, Remus Brad</t>
  </si>
  <si>
    <t>International Journal of Computer Networking and Communication</t>
  </si>
  <si>
    <t xml:space="preserve">vol. 2 </t>
  </si>
  <si>
    <t>e-ISSN 2347 - 2871</t>
  </si>
  <si>
    <t>pp. 1-9</t>
  </si>
  <si>
    <t>http://www.arpublication.org/jl/jc/ccissue.html</t>
  </si>
  <si>
    <t>Defect Detection Techniques for Airbag Production Sewing Stages</t>
  </si>
  <si>
    <t>Raluca Brad, Lavinia Barac, and Remus Brad</t>
  </si>
  <si>
    <t>Journal of Textiles</t>
  </si>
  <si>
    <t>2314 - 6044</t>
  </si>
  <si>
    <t>doi:10.1155/2014/738504,</t>
  </si>
  <si>
    <t>7 pages</t>
  </si>
  <si>
    <t>http://www.hindawi.com/journals/jtex/2014/738504/</t>
  </si>
  <si>
    <t>Software Application for Assessment the Reliability of Suspension System at OPEL Cars and of Road Profiles</t>
  </si>
  <si>
    <t>ROMAN Lucian,  FLOREA Adrian,  COFARU Ileana Ioana</t>
  </si>
  <si>
    <t>ANNALS OF THE ORADEA UNIVERSITY. Fascicle of Management and Technological Engineering</t>
  </si>
  <si>
    <t>1583 - 0691</t>
  </si>
  <si>
    <t>289-294</t>
  </si>
  <si>
    <t>IndexCopernicus, GoogleScholar, Ulrichsweb</t>
  </si>
  <si>
    <t>http://imtuoradea.ro/auo.fmte/files-2014-v1/Roman%20%20Lucian-SOFTWARE%20APPLICATION%20FOR%20ASSESSMENT%20THE%20RELIABILITY%20OF%20SUSPENSION%20SYSTEM%20AT%20OPEL%20CARS%20AND%20OF%20ROAD%20PROFILES.pdf</t>
  </si>
  <si>
    <t>Mathematical model and software simulation of suspension's system from OPEL cars</t>
  </si>
  <si>
    <t>94-99</t>
  </si>
  <si>
    <t>http://imtuoradea.ro/auo.fmte/files-2014-v3/Roman%20Lucian-MATHEMATICAL%20MODEL%20AND%20SOFTWARE%20SIMULATION%20OF%20SUSPENSION%27S%20SYSTEM%20FROM%20OPEL%20CARS.pdf</t>
  </si>
  <si>
    <t>Ant Colony Optimization 
band selection for classification 
of multispectral 
Earth observation imagery</t>
  </si>
  <si>
    <t xml:space="preserve">Victor-Emil Neagoe (Applied Electronics and Information Engineering, "Politehnica" University of Bucharest), Catalina Neghina (ULBS), Lorenzo Bruzzone(Information Engineering and Computer Science, University of Trento, Trento, Italy), Francesca Bovolo(Center for Information and Communication Technology, Fondazione Bruno Kessler, Trento, Italy)
</t>
  </si>
  <si>
    <t>Proceedings of the 2014 conference on Big Data from Space</t>
  </si>
  <si>
    <t>ISSN 
1831-9424</t>
  </si>
  <si>
    <t>DOI
10.2788/1823</t>
  </si>
  <si>
    <t>291-294</t>
  </si>
  <si>
    <t>http://bookshop.europa.eu/is-bin/INTERSHOP.enfinity/WFS/EU-Bookshop-Site/en_GB/-/EUR/ViewPublication-Start?PublicationKey=LBNA26868</t>
  </si>
  <si>
    <t>New solutions for Telescopic Robotic Arm</t>
  </si>
  <si>
    <t>Laurean Bogdan, Emanoil Toma</t>
  </si>
  <si>
    <t xml:space="preserve">Applied Mechanics and Materials </t>
  </si>
  <si>
    <t>Vol. 658</t>
  </si>
  <si>
    <t>ISSN: 1662-7482</t>
  </si>
  <si>
    <t>10.4028/www.scientific.net/AMM.658.557</t>
  </si>
  <si>
    <t>557-562</t>
  </si>
  <si>
    <t>scientific.net</t>
  </si>
  <si>
    <t>http://www.scientific.net/AMM.658.557</t>
  </si>
  <si>
    <t>Some aspects regarding the use of digital signal controllers in electrical drivers for stepper motors</t>
  </si>
  <si>
    <t>Emanoil Toma</t>
  </si>
  <si>
    <t>Analele Universității "Eftimie Murgu", Reșița</t>
  </si>
  <si>
    <t>Anul XXI</t>
  </si>
  <si>
    <t xml:space="preserve">Nr. 2 </t>
  </si>
  <si>
    <t>ISSN-L 1453-7397</t>
  </si>
  <si>
    <t>346-356</t>
  </si>
  <si>
    <t>EBSCO, ProQuest, Ulrich's, IndexCopernicus</t>
  </si>
  <si>
    <t>http://uem.ro/cnae2014/fileadmin/Volume/Vol_1/ID_15.pdf</t>
  </si>
  <si>
    <t>283-294</t>
  </si>
  <si>
    <t>http://uem.ro/cnae2014/fileadmin/Volume/Vol_1/ID_16.pdf</t>
  </si>
  <si>
    <t>Electrical Efficiency of EDM Power Supply</t>
  </si>
  <si>
    <t xml:space="preserve">Emanoil Toma, Carmen Simion </t>
  </si>
  <si>
    <t>Nonconventional Technologies Review</t>
  </si>
  <si>
    <t>Volume XVIII</t>
  </si>
  <si>
    <t>no.3</t>
  </si>
  <si>
    <t>ISSN 2359 – 8646</t>
  </si>
  <si>
    <t>86-92</t>
  </si>
  <si>
    <t>Index COPERNICUS,  ProQuest</t>
  </si>
  <si>
    <t>http://www.revtn.ro/pdf3-2014/21_Toma%20Emanoil.pdf</t>
  </si>
  <si>
    <t>Improving Electrical Efficiency of EDM Power Supply</t>
  </si>
  <si>
    <t>ACTA Universitatis Cibiniensis</t>
  </si>
  <si>
    <t>Volume 64</t>
  </si>
  <si>
    <t xml:space="preserve"> ISSN 1583-7149</t>
  </si>
  <si>
    <t>DE GRUYTER OPEN</t>
  </si>
  <si>
    <t>http://www.degruyter.com/view/j/aucts.2014.64.issue-1/issue-files/aucts.2014.64.issue-1.xml</t>
  </si>
  <si>
    <t>Enhancing the Sniper Simulator with Thermal Measurement, Proceedings of The 18-th International Conference on System Theory, Control and Computing, Sinaia (Romania), ISBN 978-1-4799-4602-0, pp. 31-36, IEEE, October 17 - 19, 2014, v. http://www.ace.tuiasi.ro/icstcc2014/index.html; indexata si IEEE - http://ieeexplore.ieee.org/xpl/articleDetails.jsp?arnumber=6982386&amp;sortType%3Dasc_p_Sequence%26filter%3DAND(p_IS_Number%3A6982378)</t>
  </si>
  <si>
    <t xml:space="preserve">A. FLOREA, C. R. BUDULECI, R. CHIS, Á. GELLÉRT, L. VINŢAN </t>
  </si>
  <si>
    <t>Proceedings of The 18-th International Conference on System Theory, Control and Computing, Sinaia (Romania)</t>
  </si>
  <si>
    <t>ISBN 978-1-4799-4602-0</t>
  </si>
  <si>
    <t>IEEE</t>
  </si>
  <si>
    <t>v. http://www.ace.tuiasi.ro/icstcc2014/index.html; indexata si IEEE - http://ieeexplore.ieee.org/xpl/articleDetails.jsp?arnumber=6982386&amp;sortType%3Dasc_p_Sequence%26filter%3DAND(p_IS_Number%3A6982378)</t>
  </si>
  <si>
    <t xml:space="preserve">R. CRETULESCU, A. DAVID, D. MORARIU, L. VINŢAN </t>
  </si>
  <si>
    <t>Proceedings of The 18-th International Conference on System Theory, Control and Computing</t>
  </si>
  <si>
    <t>452-457</t>
  </si>
  <si>
    <t>Multi-Objective Hardware-Software Co-Optimization for the SNIPER Multi-Core Simulator</t>
  </si>
  <si>
    <t>Radu CHIS, Lucian VINŢAN</t>
  </si>
  <si>
    <t xml:space="preserve">Proceedings of 10th International Conference on Intelligent Computer Communication and Processing </t>
  </si>
  <si>
    <t>http://ieeexplore.ieee.org/xpl/articleDetails.jsp?arnumber=6936772&amp;sortType%3Dasc_p_Sequence%26filter%3DAND(p_IS_Number%3A6936959)</t>
  </si>
  <si>
    <t>Colored Petri Net Modelling of Task Scheduling on a Heterogeneous Computational Node</t>
  </si>
  <si>
    <t>Ion MIRONESCU, Lucian VINŢAN</t>
  </si>
  <si>
    <t>323 - 330</t>
  </si>
  <si>
    <t>http://ieeexplore.ieee.org/xpl/login.jsp?tp=&amp;arnumber=6937016&amp;url=http%3A%2F%2Fieeexplore.ieee.org%2Fxpls%2Fabs_all.jsp%3Farnumber%3D6937016</t>
  </si>
  <si>
    <t>Spre o mai adecvată ierarhizare a valorilor în sistemul academic românesc (Towards a more adequate “axiology” in the Romanian academic system)</t>
  </si>
  <si>
    <t>Vintan L.</t>
  </si>
  <si>
    <t>Revista de politica stiintei si scientometrie – serie noua</t>
  </si>
  <si>
    <t>ISSN-L 1582-1218</t>
  </si>
  <si>
    <t>SCIPIO</t>
  </si>
  <si>
    <t>http://www.scipio.ro/web/revista-de-politica-a-stiintei-si-scientometrie</t>
  </si>
  <si>
    <t>Despre trucarea valorilor științifice (About the scientific values’ falsification) - v. v. http://rpss.inoe.ro/articles/despre-trucarea-valorilor-stiintifice</t>
  </si>
  <si>
    <t>On the Magnetic Flux Density Analytical Calculation in the Air-Gap of Electric Machines with Wide Open Slots</t>
  </si>
  <si>
    <t>Viorel Alina, Viorel Ioan-Adrian(Univ. Cluj), Strete Larisa (Emerson)</t>
  </si>
  <si>
    <t>1453-7397</t>
  </si>
  <si>
    <t>167-174</t>
  </si>
  <si>
    <t>Human-centred Assembly: A Case Study for an Anthropocentric Cyber-physical System</t>
  </si>
  <si>
    <t>CB Zamfirescu, BC Pirvu (DFKI), D Gorecky(DFKI), H Chakravarthy (DFKI)</t>
  </si>
  <si>
    <t>Procedia Technology</t>
  </si>
  <si>
    <t>2212-0173</t>
  </si>
  <si>
    <t>doi:10.1016/j.protcy.2014.09.038</t>
  </si>
  <si>
    <t>90-98</t>
  </si>
  <si>
    <t>ScienceDirect (Elsevier)</t>
  </si>
  <si>
    <t>http://www.sciencedirect.com/science/article/pii/S2212017314001534</t>
  </si>
  <si>
    <t>Do Not Cancel My Race with Cyber-Physical Systems</t>
  </si>
  <si>
    <t>Constantin B Zamfirescu, Bogdan-Constantin Pirvu (DFKI), Matthias Loskyll (DFKI), Detlef Zuehlke (DFKI)</t>
  </si>
  <si>
    <t>Proceedings of the 19th IFAC World Congress, 2014</t>
  </si>
  <si>
    <t>10.3182/20140824-6-ZA-1003.01600</t>
  </si>
  <si>
    <t>4346-4351</t>
  </si>
  <si>
    <t>IFAC (Elsevier)</t>
  </si>
  <si>
    <t>http://www.ifac-papersonline.net/Detailed/66601.html</t>
  </si>
  <si>
    <t>Towards a Cloud-Based Group Decision Support System</t>
  </si>
  <si>
    <t>Ciprian Radu, Ciprian Cândea, Gabriela Cândea, Constantin B Zamfirescu</t>
  </si>
  <si>
    <t>Studies in Computational Intelligence</t>
  </si>
  <si>
    <t>10.1007/978-3-319-01787-7_18</t>
  </si>
  <si>
    <t xml:space="preserve">187-196 </t>
  </si>
  <si>
    <t>http://link.springer.com/chapter/10.1007%2F978-3-319-01787-7_18</t>
  </si>
  <si>
    <r>
      <t>The use of current generators in electrical converter drives for stepper motors</t>
    </r>
    <r>
      <rPr>
        <sz val="11"/>
        <color rgb="FF000000"/>
        <rFont val="Arial"/>
        <family val="2"/>
      </rPr>
      <t xml:space="preserve">, </t>
    </r>
  </si>
  <si>
    <t>Vintan Lucian</t>
  </si>
  <si>
    <t>Analiza bunelor practici in domeniul formarii universitarilor in domeniul cercetarii</t>
  </si>
  <si>
    <t>Brad Remus, Mihai Aurel Titu, Mioara Boncut</t>
  </si>
  <si>
    <t>Universitatea de Vest din Timisoara</t>
  </si>
  <si>
    <t>Boţa Gabriela, Alina Cristian, Mihaela Cernuşcă – Miţariu, Mihai Miţariu Laura Stef</t>
  </si>
  <si>
    <t>Proceedings of the 18-th Joint International Conference on System Theory, Control and Computing – ICSTCC 2014, October 2014 in Sinaia (Romania), v. https://controls.papercept.net/conferences/scripts/login.pl?57808&amp;603d701bb3bf7adb7f45137d01f59706; Conferinta indexata ISI Thomson Reuters Proceedings si IEEE - http://ieeexplore.ieee.org/xpl/login.jsp?tp=&amp;arnumber=6982457&amp;url=http%3A%2F%2Fieeexplore.ieee.org%2Fxpls%2Fabs_all.jsp%3Farnumber%3D6982457</t>
  </si>
  <si>
    <t>Mihail Voicu, L. Vintan (assoc. ed.) s.a.</t>
  </si>
  <si>
    <t>isbn 978-1-4799-4602-0</t>
  </si>
  <si>
    <t>Bogdan Mihai</t>
  </si>
  <si>
    <t xml:space="preserve">Measurement experiment, using NI USB-6008 data acquisition, Journal of Electrical and Electronics Engineering, Vol.2, Nr.1, 2009, ISSN 1844-6035, University of Oradea Publisher, 2009. </t>
  </si>
  <si>
    <t>Islam Amin Ellabban, Mohamed Abouelatta, Abdelhalim Zekry, Measurement of Telephone Line Parameters using the Three Voltmeter Method, International Journal of Computer Applications (0975 – 8887) Volume 107 – No 11, December 2014, 0.82 Impact Factor</t>
  </si>
  <si>
    <t xml:space="preserve"> http://research.ijcaonline.org/volume107/number11/pxc3900301.pdf</t>
  </si>
  <si>
    <t>VIRTUAL SIGNAL GENERATOR USING THE NI-USB 6008 DATA ACQUISITION, Nonconventional Technologies Review, Volume XVII, Nr. 2/2013, ISSN 1454-3087, p.5-8, June, 2013</t>
  </si>
  <si>
    <t xml:space="preserve">K. Jothi Babu, B. Rama Murthy, P. Thimmaiah, K. Tanveer Alam L. Suresh1, Mohammad. D.V, LabVIEW Based Real Time GUI System Development for the studies of Ionospheric irregularities over near Equatorial region at Anantapur using Satellite Radio Beacon signals, IOSR Journal of Electronics and Communication Engineering (IOSR-JECE) e-ISSN: 2278-2834,p- ISSN: 2278-8735.Volume 9, Issue 4, Ver. III (Jul - Aug. 2014), PP 24-29 </t>
  </si>
  <si>
    <t>http://www.iosrjournals.org/iosr-jece/papers/Vol.%209%20Issue%204/Version-3/D09432429.pdf</t>
  </si>
  <si>
    <t>Cosmin A. Basca, Mihai Talos and Remus Brad</t>
  </si>
  <si>
    <t>, Randomized Hough Transform for Ellipse Detection with Result Clustering, Proceedings of IEEE EUROCON 2005, vol. II, pp.1397-1400, Belgrade Serbia November 2005, ISBN 1-4244-0049-X</t>
  </si>
  <si>
    <t xml:space="preserve">Fornaciari, Michele, Andrea Prati, and Rita Cucchiara. "A fast and effective ellipse detector for embedded vision applications." Pattern Recognition (2014).
</t>
  </si>
  <si>
    <t>Elsevier http://www.sciencedirect.com/science/article/pii/S0031320314001976</t>
  </si>
  <si>
    <t>D. Moroni, M. A. Pascali, M. Reggiannini, and O. Salvetti. 2014. Underwater manmade and archaeological object detection in optical and acoustic data. Pattern Recognit. Image Anal. 24, 2 (April 2014), 310-317. DOI=10.1134/S1054661814020138</t>
  </si>
  <si>
    <t>SpringerLink http://link.springer.com/article/10.1134/S1054661814020138</t>
  </si>
  <si>
    <t>Moroni, Davide, et al. "Underwater scene understanding by optical and acoustic data integration." Proceedings of Meetings on Acoustics. Vol. 17. No. 1. Acoustical Society of America, 2014.</t>
  </si>
  <si>
    <t>Google Scholar  http://scholar.google.ro/scholar?as_ylo=2014&amp;hl=en&amp;as_sdt=0,5&amp;sciodt=0,5&amp;cites=7734428477037424868&amp;scipsc=</t>
  </si>
  <si>
    <t>Brad Remus</t>
  </si>
  <si>
    <t>Meißner, Pascal, et al. "Localization of furniture parts by integrating range and intensity data robust against depths with low signal-to-noise ratio." Robotics and Autonomous Systems 62.1 (2014): 25-37.</t>
  </si>
  <si>
    <t>Elsevier http://www.sciencedirect.com/science/article/pii/S0921889012001224</t>
  </si>
  <si>
    <t>Proenca, H.; Neves, J.C.; Santos, G., "Segmenting the periocular region using a hierarchical graphical model fed by texture / shape information and geometrical constraints," Biometrics (IJCB), 2014 IEEE International Joint Conference on , vol., no., pp.1,7, Sept. 29 2014-Oct. 2 2014</t>
  </si>
  <si>
    <t>IEEExplore http://ieeexplore.ieee.org/stamp/stamp.jsp?tp=&amp;arnumber=6996228&amp;isnumber=6996217</t>
  </si>
  <si>
    <t xml:space="preserve">Pham Thanh Tung and Ly Quoc Ngoc. 2014. Elliptical density shape model for hand gesture recognition. In Proceedings of the Fifth Symposium on Information and Communication Technology (SoICT '14). ACM, New York, NY, USA, 186-191. DOI=10.1145/2676585.2676600 http://doi.acm.org/10.1145/2676585.2676600 </t>
  </si>
  <si>
    <t>ACM http://dl.acm.org/citation.cfm?id=2676600</t>
  </si>
  <si>
    <t>Nusrat Fatema and Remus Brad</t>
  </si>
  <si>
    <t>, Attacks and Counterattacks on Wireless Sensor Networks, International Journal of Ad hoc, Sensor and Ubiquitous Computing, Vol. 4 (6), pp. 1-15, 2013</t>
  </si>
  <si>
    <t xml:space="preserve">Alejandro Canovas, Jaime Lloret, Elsa Macias and Alvaro Suarez, "Web Spider Defense Technique in Wireless Sensor Networks, International Journal of Distributed Sensor Networks", Vol. 2014, Article ID 348606, 7 pages, </t>
  </si>
  <si>
    <t>Google Scholar http://dx.doi.org/10.1155/2014/348606</t>
  </si>
  <si>
    <t xml:space="preserve">License Plate Recognition System, Proceedings of the 3rd International Conference on Information, Communications and Signal Processing, Singapore, pp.2D3.6, October 2001, ISBN 981-04-5149-0 </t>
  </si>
  <si>
    <t>Almustafa, Khaled; Zantout, Rached, "Saudi license plate localization using hybrid method," Mediterranean Electrotechnical Conference (MELECON), 2014 17th IEEE , vol., no., pp.236,241, 13-16 April 2014, doi: 10.1109/MELCON.2014.6820538</t>
  </si>
  <si>
    <t>IEEExplore http://ieeexplore.ieee.org/stamp/stamp.jsp?tp=&amp;arnumber=6820538&amp;isnumber=6820492</t>
  </si>
  <si>
    <t>Amin, Md, Noor Mohammad, Md Bikas, and Abu Naser. "An Automatic Number Plate Recognition of Bangladeshi Vehicles." International Journal of Computer Applications 93 (2014)</t>
  </si>
  <si>
    <t>Google Scholar http://scholar.google.ro/scholar?as_ylo=2014&amp;hl=en&amp;as_sdt=0,5&amp;sciodt=0,5&amp;cites=14262719213070680427&amp;scipsc=</t>
  </si>
  <si>
    <t>Abderaouf, Z.; Nadjia, B.; Saliha, O.-K., "License plate character segmentation based on horizontal projection and connected component analysis," Computer Applications &amp; Research (WSCAR), 2014 World Symposium on , vol., no., pp.1,5, 18-20 Jan. 2014 doi: 10.1109/WSCAR.2014.6916797</t>
  </si>
  <si>
    <t>IEEExplore http://ieeexplore.ieee.org/stamp/stamp.jsp?tp=&amp;arnumber=6916797&amp;isnumber=6916766</t>
  </si>
  <si>
    <t>Remus Brad, Tudor Ghircoias</t>
  </si>
  <si>
    <t xml:space="preserve"> Contour Lines Extraction and Reconstruction, Special issue of The Romanian Educational Network – RoEduNet, Ubiquitous Computing and Communication Journal, ISSN Online 1992-8424, ISSN Print 1994-4608, 2011</t>
  </si>
  <si>
    <t>Hancer, E.; Samet, R.; Karaboga, D., "A hybrid method to the reconstruction of contour lines from scanned topographic maps," Industrial Electronics (ISIE), 2014 IEEE 23rd International Symposium on , vol., no., pp.930,933, 1-4 June 2014
doi: 10.1109/ISIE.2014.6864736</t>
  </si>
  <si>
    <t>IEEExplore http://ieeexplore.ieee.org/stamp/stamp.jsp?tp=&amp;arnumber=6864736&amp;isnumber=6864573</t>
  </si>
  <si>
    <t xml:space="preserve">Nusrat Sharmin and Remus Brad, </t>
  </si>
  <si>
    <t xml:space="preserve">Optimal Filter Estimation for Lucas-Kanade Optical Flow, Sensors, vol. 12(9), pp. 12694-12709, 2012 </t>
  </si>
  <si>
    <t>Ben Mahjoub, A.; Bou Kamcha, H.; Atri, M., "Contribution to the realization of a video surveillance system by optical flow and stereovision," Computer &amp; Information Technology (GSCIT), 2014 Global Summit on , vol., no., pp.1,5, 14-16 June 2014
doi: 10.1109/GSCIT.2014.6970104</t>
  </si>
  <si>
    <t>IEEExplore http://ieeexplore.ieee.org/stamp/stamp.jsp?tp=&amp;arnumber=6970104&amp;isnumber=6970090</t>
  </si>
  <si>
    <t xml:space="preserve">Breazu Macarie, Pitic Antoniu, Volovici Daniel, Brad Remus </t>
  </si>
  <si>
    <t>Near-lossless lzw image compression.In SINTES 10 Conference, Craiova, Romania, 2003</t>
  </si>
  <si>
    <t>Martin Prantl, Image compression overview, Cornell University Library, arXiv:1410.2259v1 [cs.GR] 14 Sep 2014</t>
  </si>
  <si>
    <t>http://arxiv.org/abs/1410.2259
http://arxiv.org/pdf/1410.2259v1.pdf</t>
  </si>
  <si>
    <t xml:space="preserve">D. Volovici, M. Breazu, A.C. Mitea, D. Morariu </t>
  </si>
  <si>
    <t>Digital Information Retrieval</t>
  </si>
  <si>
    <t xml:space="preserve">Ş MOCANU, R Din, D Saru, C Popa , Using Graphics Processing Units for Accelerated Information Retrieval,  Studies in Informatics and Control, 2014 </t>
  </si>
  <si>
    <t>sic.ici.ro, 
http://sic.ici.ro/sic2014_3/art03.pdf</t>
  </si>
  <si>
    <t>Cretulescu, D. Morariu, M. Breazu, and L. Vintan</t>
  </si>
  <si>
    <t>Weights space exploration using genetic algorithms for meta-classifier in text document classification</t>
  </si>
  <si>
    <t>Mateusz Kalisch, Piotr Przystałka, Anna Timofiejczuk, Application of selected classification schemes for fault diagnosis of actuator systems, Proceedings of the 2014 Federated Conference on Computer Science and Information Systems, pp. 1381–1390, ISBN 978-83-60810-58-3, DOI: 10.15439/2014F158, Warsaw, September 2014</t>
  </si>
  <si>
    <t>https://fedcsis.org/proceedings/2014/pliks/158.pdf</t>
  </si>
  <si>
    <t xml:space="preserve">H. CALBOREAN, L. VINTAN </t>
  </si>
  <si>
    <t xml:space="preserve">Framework for Automatic Design Space Exploration of Computer Systems, Acta Universitatis Cibiniensis. Technical Series, vol. LXIII, ISSN 1583-7149, “L. Blaga” University of Sibiu, 2012 </t>
  </si>
  <si>
    <t>Rolf Kiefhaber, Calculating and Aggregating Direct Trust and Reputation in Organic Computing Systems, PhD Thesis (PhD Advisor Prof. T. Ungerer), University of Augsburg, 06.02.2014, v. http://www.google.ro/url?sa=t&amp;rct=j&amp;q=&amp;esrc=s&amp;source=web&amp;cd=1&amp;ved=0CB0QFjAA&amp;url=http%3A%2F%2Fopus.bibliothek.uni-augsburg.de%2Fopus4%2Ffiles%2F2640%2FDissertation_Rolf_Kiefhaber.pdf&amp;ei=zc3YU47SCKLpywOYhYKYDA&amp;usg=AFQjCNHA2sLksK7YBst93AwePt10K2el_A&amp;sig2=T0gu78Q9-SHDZNbwWAaXMw&amp;bvm=bv.71778758,d.bGQ</t>
  </si>
  <si>
    <t xml:space="preserve">v. http://www.google.ro/url?sa=t&amp;rct=j&amp;q=&amp;esrc=s&amp;source=web&amp;cd=1&amp;ved=0CB0QFjAA&amp;url=http%3A%2F%2Fopus.bibliothek.uni-augsburg.de%2Fopus4%2Ffiles%2F2640%2FDissertation_Rolf_Kiefhaber.pdf&amp;ei=zc3YU47SCKLpywOYhYKYDA&amp;usg=AFQjCNHA2sLksK7YBst93AwePt10K2el_A&amp;sig2=T0gu78Q9-SHDZNbwWAaXMw&amp;bvm=bv.71778758,d.bGQ
</t>
  </si>
  <si>
    <t xml:space="preserve">CALBOREAN H., VINTAN L. </t>
  </si>
  <si>
    <t xml:space="preserve">An Automatic Design Space Exploration Framework for Multicore Architecture Optimizations, Proceedings of The 9-th IEEE RoEduNet International Conference, pp. 202-207, ISSN 2068-1046, Sibiu, June 24-26, 2010 - http://roedu2010.ulbsibiu.ro/ (indexata IEEE Xplore Digital Library - http://ieeexplore.ieee.org/xpl/freeabs_all.jsp?reload=true&amp;arnumber=5541567; indexata ISI Thomson Reuters Proceedings, v. http://apps.isiknowledge.com/summary.do?qid=16&amp;product=WOS&amp;SID=1C8GFgi%40Ij2hhnOM6nj&amp;search_mode=GeneralSearch) – Best Paper Award
An Automatic Design Space Exploration Framework for Multicore Architecture Optimizations, Proceedings of The 9-th IEEE RoEduNet International Conference, pp. 202-207, ISSN 2068-1046, Sibiu, June 24-26, 2010 - http://roedu2010.ulbsibiu.ro/ (indexata IEEE Xplore Digital Library - http://ieeexplore.ieee.org/xpl/freeabs_all.jsp?reload=true&amp;arnumber=5541567; indexata ISI Thomson Reuters Proceedings, v. http://apps.isiknowledge.com/summary.do?qid=16&amp;product=WOS&amp;SID=1C8GFgi%40Ij2hhnOM6nj&amp;search_mode=GeneralSearch) – Best Paper Award
</t>
  </si>
  <si>
    <t>Gscholar; v.  http://www.google.ro/url?sa=t&amp;rct=j&amp;q=&amp;esrc=s&amp;source=web&amp;cd=1&amp;ved=0CB0QFjAA&amp;url=http%3A%2F%2Fopus.bibliothek.uni-augsburg.de%2Fopus4%2Ffiles%2F2640%2FDissertation_Rolf_Kiefhaber.pdf&amp;ei=zc3YU47SCKLpywOYhYKYDA&amp;usg=AFQjCNHA2sLksK7YBst93AwePt10K2el_A&amp;sig2=T0gu78Q9-SHDZNbwWAaXMw&amp;bvm=bv.71778758,d.bGQ</t>
  </si>
  <si>
    <t xml:space="preserve">JAHR R., CALBOREAN H., VINTAN L., UNGERER T. </t>
  </si>
  <si>
    <t xml:space="preserve">Finding Near-Perfect Parameters for Hardware and Code Optimizations with Automatic Multi-Objective Design Space Explorations, Concurrency and Computation: Practice and Experience, doi: 10.1002/cpe.2975, Volume , Issue , Print ISSN 1532-0626, Online ISSN: 1532-0634, John Wiley &amp; Sons, 2015 </t>
  </si>
  <si>
    <t xml:space="preserve">Á. GELLÉRT, H. CALBOREAN, L. VINŢAN, A. FLOREA </t>
  </si>
  <si>
    <t xml:space="preserve">Multi-Objective Optimizations for a Superscalar Architecture with Selective Value Prediction, IET Computers &amp; Digital Techniques, United Kingdom, Vol. 6, Issue 4, pp. 205-213, ISSN: 1751-8601, 2012 </t>
  </si>
  <si>
    <t>Carlos A. Coello Coello, List of References on Evolutionary Multiobjective Optimization, CINVESTAV-IPN, Departamento de Computación, Av. Instituto Politécnico Nacional No. 2508, Col. San Pedro Zacatenco, México, D.F. 07300, August 2014, v. http://delta.cs.cinvestav.mx/~ccoello/EMOO/EMOObib.html</t>
  </si>
  <si>
    <t>v. http://delta.cs.cinvestav.mx/~ccoello/EMOO/EMOObib.html</t>
  </si>
  <si>
    <t>Finding Near-Perfect Parameters for Hardware and Code Optimizations with Automatic Multi-Objective Design Space Explorations, Concurrency and Computation: Practice and Experience, doi: 10.1002/cpe.2975, Volume , Issue , Print ISSN 1532-0626, Online ISSN: 1532-0634, John Wiley &amp; Sons</t>
  </si>
  <si>
    <t>C. Brugger, D. Hillenbrand, M. Balzer, RIVER: Reconfigurable Flow and Fabric for real-time Signal Processing on FPGAs, ACM Transactions on Reconfigurable Technology and Systems (TRETS), ISSN:1936-7406, EISSN:1936-7414, Volume 7 Issue 3, August 2014</t>
  </si>
  <si>
    <t>ACM</t>
  </si>
  <si>
    <t>JAHR R., CALBOREAN H., VINTAN L., UNGERER T</t>
  </si>
  <si>
    <t>Boosting Design Space Explorations with Existing or Automatically Learned Knowledge, The 16-th International GI/ITG Conference on Measurement, Modelling and Evaluation of Computing Systems and Dependability and Fault Tolerance (MMB/DFT 2012), March 19-21, 2012, Kaiserslautern, Germany</t>
  </si>
  <si>
    <t>Hani Abdeen et al., Multi-Objective Optimization in Rule-Based Design Space Exploration, Proceedings of the 29th ACM/IEEE international conference on Automated software engineering, pp. 289-300, ISBN: 978-1-4503-3013-8, Västerås, Sweden, 2014</t>
  </si>
  <si>
    <t>ACM/IEEE</t>
  </si>
  <si>
    <t xml:space="preserve">H. CALBOREAN, R. JAHR, UNGERER T., L. VINTAN </t>
  </si>
  <si>
    <t xml:space="preserve">A Comparison of Multi-Objective Algorithms for the Automatic Design Space Exploration of a Superscalar System, Advances in Intelligent Control Systems and Computer Science (Book title). Advances in Intelligent Systems and Computing (Series title), Volume 187, pp. 489-502, ISBN 978-3-642-32547-2, ISSN 2194-5357, Springer Berlin Heidelberg </t>
  </si>
  <si>
    <t>Alessandro Barenghi, Gerardo Pelosi, Giampaolo Agosta, Massimo Maggi, Design Space Extension for Secure Implementation of Block Ciphers, DOI: 10.1049/iet-cdt.2014.0037, IET Computers &amp; Digital Techniques, 2014</t>
  </si>
  <si>
    <t>IET UK, ISI Thomson</t>
  </si>
  <si>
    <t xml:space="preserve">An Automatic Design Space Exploration Framework for Multicore Architecture Optimizations, Proceedings of The 9-th IEEE RoEduNet International Conference, pp. 202-207, ISSN 2068-1046, Sibiu, June 24-26, 2010 </t>
  </si>
  <si>
    <t>Yazdani, R., Sheidaeian, H., &amp; Salehi, M. E., A fast design space exploration for VLIW architectures, In Electrical Engineering (ICEE), May 2014, 22-nd Iranian Conference on (pp. 856-861). IEEE.; v. http://ieeexplore.ieee.org/xpl/login.jsp?tp=&amp;arnumber=6999656&amp;url=http%3A%2F%2Fieeexplore.ieee.org%2Fxpls%2Fabs_all.jsp%3Farnumber%3D6999656; https://www.researchgate.net/publicliterature.PublicLiterature.search.html?type=keyword&amp;search-keyword=A+fast+design+space+exploration+for+VLIW+architectures</t>
  </si>
  <si>
    <t>Hung, Shih Hao, et al., Exploring the Design Space for Android Smartphones, Innovative Mobile and Internet Services in Ubiquitous Computing (IMIS), pp. 215-222, ISBN 978-1-4799-4333-3, 2014 Eighth International Conference on. IEEE, July 2 - 4, 2014, v. http://ieeexplore.ieee.org/xpl/login.jsp?tp=&amp;arnumber=6975466&amp;url=http%3A%2F%2Fieeexplore.ieee.org%2Fxpls%2Fabs_all.jsp%3Farnumber%3D6975466</t>
  </si>
  <si>
    <t xml:space="preserve"> 
H. CALBOREAN, R. JAHR, UNGERER T., L. VINTAN </t>
  </si>
  <si>
    <t>A Comparison of Multi-Objective Algorithms for the Automatic Design Space Exploration of a Superscalar System, Advances in Intelligent Control Systems and Computer Science (Book title). Advances in Intelligent Systems and Computing (Series title), Volume 187, pp. 489-502, ISBN 978-3-642-32547-2, ISSN 2194-5357, Springer Berlin Heidelberg</t>
  </si>
  <si>
    <t>Li Liu, Qianru Wang, Jianzhou Wang and Ming Liu, A ROLLING GREY MODEL OPTIMIZED BY PARTICLE SWARM OPTIMIZATION IN ECONOMIC PREDICTION, Computational intelligence, Online ISSN: 1467-8640, 2014, DOI: 10.1111/coin.12059, v. http://onlinelibrary.wiley.com/doi/10.1111/coin.12059/abstract;jsessionid=65BA590A7B8E14BB2E5679EC31715129.f04t02?deniedAccessCustomisedMessage=&amp;userIsAuthenticated=false</t>
  </si>
  <si>
    <t>v. http://onlinelibrary.wiley.com/doi/10.1111/coin.12059/abstract;jsessionid=65BA590A7B8E14BB2E5679EC31715129.f04t02?deniedAccessCustomisedMessage=&amp;userIsAuthenticated=false</t>
  </si>
  <si>
    <t xml:space="preserve">Toward an Efficient Automatic Design Space Exploration Frame for Multicore Optimization, 6-th International HiPEAC Summer School on Advanced Computer Architecture and Compilation for High-Performance and Embedded Systems (ACACES), Terrassa (Barcelona), Spain, pp. 135-138, Published by FP7 HiPEAC Network of Excellence, ISBN 978 90 382 1631 7, July 2010 </t>
  </si>
  <si>
    <t>JOSÉ TISSEI, et al., O IMPACTO DO TAMANHO DO BUFFER DE BUSCA DE INSTRUÇÕES EM RELAÇÃO À LARGURA DO ESTÁGIO DE BUSCA EM UMA GPU, Journal of Exact Sciences, vol.3, n.1, pp.17-20, Online ISSN: 2358-0348, Brasil, v. http://www.mastereditora.com.br/periodico/20141123_163122.pdf</t>
  </si>
  <si>
    <t>v. http://www.mastereditora.com.br/periodico/20141123_163122.pdf</t>
  </si>
  <si>
    <t>Giovanni Mariani, Gianluca Palermo, Vittorio Zaccaria, Cristina Silvano, DESPERATE++: An Enhanced Design Space Exploration Framework using Predictive Simulation Scheduling, IEEE Transactions on Computer-Aided Design of Integrated Circuits and Systems, ISSN: 0278-0070, 12 December 2014, v. http://ieeexplore.ieee.org/xpl/login.jsp?tp=&amp;arnumber=6983556&amp;url=http%3A%2F%2Fieeexplore.ieee.org%2Fxpls%2Fabs_all.jsp%3Farnumber%3D6983556; http://scholar.google.com/scholar?oi=bibs&amp;hl=ro&amp;cites=7308905325347631998</t>
  </si>
  <si>
    <t>ISI Thomson Reuters</t>
  </si>
  <si>
    <t>An Automatic Design Space Exploration Framework for Multicore Architecture Optimizations, Proceedings of The 9-th IEEE RoEduNet International Conference, pp. 202-207, ISSN 2068-1046, Sibiu, June 24-26, 2010 - http://roedu2010.ulbsibiu.ro/</t>
  </si>
  <si>
    <t>Lerm R. et al, A model-based design space exploration for embedded image processing in industrial applications, Industrial Informatics (INDIN), 2014 12th IEEE International Conference on, pp. 434-439, IEEE, DOI 10.1109/INDIN.2014.6945552, Porto Alegre RS, Brazil, 27-30 July 2014 v. http://ieeexplore.ieee.org/xpl/login.jsp?tp=&amp;arnumber=6945552&amp;url=http%3A%2F%2Fieeexplore.ieee.org%2Fxpls%2Fabs_all.jsp%3Farnumber%3D6945552</t>
  </si>
  <si>
    <t>BRILLU, Romain. Efficient design and programming of Multiple Processors System on Chip architectures. 2014. PhD Thesis. UNIVERSITE DE NANTES, v. https://hal.archives-ouvertes.fr/tel-01104791/document</t>
  </si>
  <si>
    <t xml:space="preserve"> v. https://hal.archives-ouvertes.fr/tel-01104791/document</t>
  </si>
  <si>
    <t>Crăciunaş Gabriela</t>
  </si>
  <si>
    <t>Field oriented control of a two phase induction motor", International Symposium on System Theory, XI Edition, Craiova, 2003, pp. 28-37</t>
  </si>
  <si>
    <t>Ferkova, Z. Comparison of two-phase induction motor modeling in ANSYS Maxwell 2D and 3D program, Elektro 2014, 19-20 May 2014, pp 279 - 284</t>
  </si>
  <si>
    <t xml:space="preserve">http://ieeexplore.ieee.org/xpl/articleDetails.jsp?reload=true&amp;arnumber=6848902
http://ieeexplore.ieee.org/xpl/abstractReferences.jsp?reload=true&amp;arnumber=6848902
</t>
  </si>
  <si>
    <t xml:space="preserve">D. Morariu, R. Cretulescu, L. Vintan </t>
  </si>
  <si>
    <t xml:space="preserve"> Improving a SVM Meta-classifier for Text Documents by using Naive Bayes</t>
  </si>
  <si>
    <t>Ding S. et al., Polynomial Smooth Twin Support Vector Machines, Appl. Math. Inf. Sci. 8, No. 4, 2063-2071 (2014), ISSN 1935-0090 (print),  (2012 IF=0.731)</t>
  </si>
  <si>
    <t>http://naturalspublishing.com/files/published/3nzx7g33uu7175.pdf</t>
  </si>
  <si>
    <t>Remya K R, Ramya J S, A Survey of Machine Learning Approaches for Relation Classification from Biomedical Texts, International Journal of Emerging Technology and Advanced Engineering, ISSN 2250-2459, ISO 9001:2008 Certified Journal, Volume 4, Issue 3, pp. 143-148, March 2014</t>
  </si>
  <si>
    <t>http://www.ijetae.com/files/Volume4Issue3/IJETAE_0314_26.pdf</t>
  </si>
  <si>
    <t>Shifei Ding, Huajuan Huang, Junzhao Yu, Fulin Wu, Polynomial Smooth Twin Support Vector Machines Based on Invasive Weed Optimization Algorithm, Journal of Computers, Vol 9, No 5 (2014), 1226-1233, May 2014, doi:10.4304/jcp.9.5.1226-1233, ISSN 1796-203X,</t>
  </si>
  <si>
    <t>http://ojs.academypublisher.com/index.php/jcp/article/view/jcp090512261233</t>
  </si>
  <si>
    <t>FLOREA Adrian</t>
  </si>
  <si>
    <t>ANGHEL T., FLOREA A., FLOREA D. – Improving course interaction and management with Testing Assistant, Proceedings of the 6th International Scientific Conference eLSE - eLearning and Software for Education (eLSE 2010): Advanced Distributed Learning in education and training transformation, April 15-16, 2010, Bucharest, Romania, ISSN: 2066-026X, pp. 161-174</t>
  </si>
  <si>
    <t>Urvashi Pathania, Aman Singh, Visualization Tools of Data Structures Algorithms – A Survey, International Journal of Advanced Research in Computer Science and Software Engineering, pp. 338-341, Volume 4, Issue 3, March 2014, ISSN: 2277-128X.</t>
  </si>
  <si>
    <t>IndexCopernicus, DOAJ, CiteSeerX</t>
  </si>
  <si>
    <t>FLOREA Adrian, GELLERT Arpad</t>
  </si>
  <si>
    <t xml:space="preserve">ANGHEL T., FLOREA A., GELLERT A., FLOREA D. – Web-based Technologies for Online e-Learning Environments, Proceedings of the 7th International Scientific Conference eLSE – eLearning and Software for Education (eLSE 2011), April 28-29, 2011, Bucharest, Romania, ISSN: 2066-026X, Volume II, pp. 502-509 </t>
  </si>
  <si>
    <t>Urvashi Pathania, Aman Singh, Visualization Tool for Tree and Graph Algorithms with Audio Comments, International Journal of Software and Web Sciences, (IJSWS) 8(1), March-May 2014, pp.51-58, International Association of Scientific Innovation and Research (IASIR), ISSN (Print): 2279-0063.</t>
  </si>
  <si>
    <t>CiteSeerX</t>
  </si>
  <si>
    <t>GELLERT Arpad, FLOREA Adrian, VINTAN Lucian PALERMO G., ZACCARIA V., SILVANO C. (Politecnica University of Milano, Italy)</t>
  </si>
  <si>
    <t>GELLERT A., PALERMO G., ZACCARIA V., FLOREA A., VINTAN L., SILVANO C. - Energy-Performance Design Space Exploration in SMT Architectures Exploiting Selective Load Value Predictions, Design, Automation &amp; Test in Europe International Conference (DATE 2010), March 8-12, 2010, Dresden, Germany (http://www.date-conference.com/front, 326 accepted papers from over 980 submitted papers), ISBN: 978-3-9810801-6-2, pp. 271-274.</t>
  </si>
  <si>
    <t>Al-Tarawneh Mutaz., Ashraf Alkhresheh, Towards An Optimal Multicore Processor Design for Cryptographic Algorithms–A Case Study on RSA, WSEAS Transactions on Computers, Volume 13, 2014, pp. 54-77, Print ISSN: 1109-2750, E-ISSN: 2224-2872</t>
  </si>
  <si>
    <t>FLOREA A., GELLERT A., VINTAN L</t>
  </si>
  <si>
    <t>FLOREA A., BUDULECI C.R., CHIS R., GELLERT A., VINTAN L, Enhancing the Sniper Simulator with Thermal Measurement, Proceedings of the 18th International Conference on System Theory, Control and Computing, Sinaia, 17-19th October 2014</t>
  </si>
  <si>
    <t>Bauer, Elon, and Joseph Carlos. "Thermal Management Using PCM-Based Heatsinks." (2014).</t>
  </si>
  <si>
    <t xml:space="preserve">
Peng, Chen; Wang, Chao; Li, Xi; Zhou, Xuehai, Multi-objective aware design flow for coarse-grained systems on chip, The IEEE 20th International Conference on Embedded and Real-Time Computing Systems and Applications (RTCSA), 20-22 August 2014, Chongqing, China.</t>
  </si>
  <si>
    <t>IEEE Xplore Digital Library</t>
  </si>
  <si>
    <t>Lucian Vintan, Arpad Gellert, Jan Petzold, Theo Ungerer</t>
  </si>
  <si>
    <t>Person Movement Prediction Using Neural Networks, Proceedings of the KI2004 International Workshop on Modeling and Retrieval of Context (MRC 2004), Vol-114, ISSN 1613-0073, Ulm, Germany, September 2004.</t>
  </si>
  <si>
    <t>https://portal.dnb.de/opac.htm?method=simpleSearch&amp;cqlMode=true&amp;query=idn%3D1047736705</t>
  </si>
  <si>
    <t>Arpad Gellert, Gianluca Palermo, Vittorio Zaccaria, Adrian Florea, Lucian Vintan, Cristina Silvano</t>
  </si>
  <si>
    <t>Energy-Performance Design Space Exploration in SMT Architectures Exploiting Selective Load Value Predictions, International Conference on Design, Automation and Test in Europe (DATE 2010), ISBN: 978-3-9810801-6-2, pages 271-274, Dresden, Germany, March 2010.</t>
  </si>
  <si>
    <t>Mutaz Al-Tarawneh, Ashraf Alkhresheh, Towards An Optimal Multicore Processor Design for Cryptographic Algorithms – A Case Study on RSA, WSEAS Transactions on Computers, Volume 13, pp. 54-77, 2014.</t>
  </si>
  <si>
    <t>http://connection.ebscohost.com/c/articles/97216786/towards-optimal-multicore-processor-design-cryptographic-algorithms-case-study-rsa</t>
  </si>
  <si>
    <t>http://onlinelibrary.wiley.com/doi/10.1002/ett.2836/abstract</t>
  </si>
  <si>
    <t>Arpad Gellert, Lucian Vintan</t>
  </si>
  <si>
    <t>Person Movement Prediction Using Hidden Markov Models, Studies in Informatics and Control, Vol. 15, No. 1, ISSN 1220-1766 (IEE INSPEC), National Institute for Research and Development in Informatics, Bucharest, March 2006.</t>
  </si>
  <si>
    <t>Christian Voigtmann, Klaus David, Collaborative Context Prediction, Socio-Technical Design of Ubiquitous Computing Systems, Springer International Publishing, Part II, pp. 131-150, March 2014.</t>
  </si>
  <si>
    <t>http://link.springer.com/chapter/10.1007/978-3-319-05044-7_8</t>
  </si>
  <si>
    <t>Traian Anghel, Adrian Florea, Arpad Gellert, Delilah Florea</t>
  </si>
  <si>
    <t>Web-Based Technologies for Online e-Learning Environments, 7th International Scientific Conference "eLearning and Software for Education" (eLSE 2011), ISSN: 2066-026X, Equiv. IF 0.25 (indexed ISI), Vol. II, pages 502-509, Bucharest, April 2011.</t>
  </si>
  <si>
    <t>http://iasir.net/IJSWSpapers/IJSWS14-247.pdf</t>
  </si>
  <si>
    <t>Urvashi Pathania, Aman Singh, Visualization Tools of Data Structures Algorithms – A Survey, International Journal of Advanced Research in Computer Science and Software Engineering, Volume 4, Issue 3, pp. 338-341, March 2014.</t>
  </si>
  <si>
    <t>http://www.ijarcsse.com/docs/papers/Volume_4/3_March2014/V4I3-0256.pdf</t>
  </si>
  <si>
    <t>Ioan Z. Mihu, Arpad Gellert, Horia V. Caprita</t>
  </si>
  <si>
    <t>Improved Methods of Geometric Shape Recognition Using Fuzzy and Neural Techniques, Proceedings of the 6th International Conference on Technical Informatics (CONTI 2004), Transactions on Automatic Control and Computer Science, vol. 4, ISSN 1224-600X, pages 99-104, Timisoara, May 2004.</t>
  </si>
  <si>
    <t>Saulius Sinkevicius, Arunas Lipnickas, Kestas Rimkus, Organic Shapes Classification by Similarity to Basic Geometric Shapes, International Journal of Computer and Information Technology, Vol. 3, Issue 3, pp. 503-507, May 2014.</t>
  </si>
  <si>
    <t>http://www.ijcit.com/archives/volume3/issue3/Paper030305.pdf</t>
  </si>
  <si>
    <t>Tomas Mikluscak, Ales Janota, How to Predict Location and for What to Use It?, 15th International Carpathian Control Conference (ICCC), pp. 351-356, Velké Karlovice, Czech Republic, May 2014.</t>
  </si>
  <si>
    <t>http://ieeexplore.ieee.org/xpl/abstractReferences.jsp?tp=&amp;arnumber=6843626&amp;url=http%3A%2F%2Fieeexplore.ieee.org%2Fxpls%2Fabs_all.jsp%3Farnumber%3D6843626</t>
  </si>
  <si>
    <t>Lucian Vinţan, Arpad Gellert, Jan Petzold, Theo Ungerer</t>
  </si>
  <si>
    <t>Person Movement Prediction Using Neural Networks, Technical Report 2004-10 (http://www.informatik.uni-augsburg.de/skripts/techreports/), Institute of Computer Science, University of Augsburg, Germany, April 2004.</t>
  </si>
  <si>
    <t>Ali Karouni, Bassam Daya, Pierre Chauvet, Applying Decision Tree Algorithm and Neural Networks to Predict Forest Fires in Lebanon, Journal of Theoretical and Applied Information Technology, Vol. 63, No. 2, pp. 282-291, May 2014.</t>
  </si>
  <si>
    <t>http://connection.ebscohost.com/c/articles/96263362/applying-decision-tree-algorithm-neural-networks-predict-forest-fires-lebanon</t>
  </si>
  <si>
    <t>Peng Chen, Chao Wang, Xi Li, Xuehai Zhou, Multi-objective aware design flow for coarse-grained systems on chip, 20th International Conference on Embedded and Real-Time Computing Systems and Applications (RTCSA), pp. 1-8, Chongqing, China, August 2014.</t>
  </si>
  <si>
    <t>http://ieeexplore.ieee.org/xpl/abstractReferences.jsp?tp=&amp;arnumber=6910517&amp;url=http%3A%2F%2Fieeexplore.ieee.org%2Fiel7%2F6900045%2F6910490%2F06910517.pdf%3Farnumber%3D6910517</t>
  </si>
  <si>
    <t>Christian Koehler, Nikola Banovic, Ian Oakley, Jennifer Mankoff, Anind K. Dey, Indoor-ALPS: an adaptive indoor location prediction system, Proceedings of the 2014 ACM International Joint Conference on Pervasive and Ubiquitous Computing, pp. 171-181, Seattle, USA, September 2014.</t>
  </si>
  <si>
    <t>http://dl.acm.org/citation.cfm?id=2632069</t>
  </si>
  <si>
    <t>Halgurt Bapierre, Context Specific Next Location Prediction, PhD Thesis, University of Munich, Germany, 2014.</t>
  </si>
  <si>
    <t>http://mediatum.ub.tum.de/doc/1190327/1190327.pdf</t>
  </si>
  <si>
    <t>Adrian Florea, Claudiu Buduleci, Radu Chis, Arpad Gellert, Lucian Vintan</t>
  </si>
  <si>
    <t>Enhancing the Sniper Simulator with Thermal Measurement, The 18th International Conference on System Theory, Control and Computing (ICSTCC 2014), ISBN: 978-1-4799-4602-0 (IEEE Xplore), IF 0.25 (indexed ISI), Sinaia, October 2014.</t>
  </si>
  <si>
    <t>Radu Chis, Lucian Vintan, Multi-Objective Hardware-Software Co-Optimization for the SNIPER Multi-Core Simulator, Proceedings of 10th International Conference on Intelligent Computer Communication and Processing (ICCP 2014), Cluj-Napoca, September 2014.</t>
  </si>
  <si>
    <t>http://ieeexplore.ieee.org/xpl/abstractReferences.jsp?tp=&amp;arnumber=6936772&amp;url=http%3A%2F%2Fieeexplore.ieee.org%2Fiel7%2F6926641%2F6936959%2F06936772.pdf%3Farnumber%3D6936772</t>
  </si>
  <si>
    <t>Thomason Alasdair, Leeke Matthew and Griffiths Nathan, Understanding the impact of data sparsity and duration for location prediction applications, International Conference on Mobility and Smart Cities, Rome, Italy, October 2014.</t>
  </si>
  <si>
    <t>https://scholar.google.co.uk/citations?view_op=view_citation&amp;hl=en&amp;user=olZ9FTUAAAAJ&amp;citation_for_view=olZ9FTUAAAAJ:d1gkVwhDpl0C</t>
  </si>
  <si>
    <t>Quang Van Bien, Handoff Management in Radio over Fiber 60 GHz Indoor Networks, PhD Thesis, University of Delft, The Netherlands, November 2014.</t>
  </si>
  <si>
    <t>http://www.es.ewi.tudelft.nl/phd-theses/2014-VanBien.pdf</t>
  </si>
  <si>
    <t>K. Amrita, S.T. Keerthana, M. Vasanthakumar, Modified Artificial Potential Fields Algorithm for Mobile Robot Path Planning, International Journal for Research in Applied Science &amp; Engineering Technology, Special Issue 3, November 2014.</t>
  </si>
  <si>
    <t>http://www.ijraset.com/fileserve.php?FID=1274</t>
  </si>
  <si>
    <t>Enhancing the Sniper Simulator with Thermal Measurement, The 18th International Conference on System Theory, Control and Computing, Sinaia, October 2014.</t>
  </si>
  <si>
    <t>Elon Bauer, Joseph Carlos, Thermal Management Using PCM-Based Heatsinks, Carnegie Mellon University, 2014</t>
  </si>
  <si>
    <t>http://www.contrib.andrew.cmu.edu/~eob/eob_jcarlos_final.pdf</t>
  </si>
  <si>
    <t>D. Morariu, L. Vintan, V. Tresp</t>
  </si>
  <si>
    <t>Evolutionary Feature Selection for Text Documents using the SVM</t>
  </si>
  <si>
    <t>N. Elssied et al, Enhancement of spam detection mechanism based on hybrid k-mean clustering and support vector machine, Soft Computing, ISSN 1432-7643, DOI 10.1007/s00500-014-1479-2, Springer Berlin Heidelberg, November 2014</t>
  </si>
  <si>
    <t>http://link.springer.com/article/10.1007/s00500-014-1479-2</t>
  </si>
  <si>
    <t>D. Morariu, L. Vintan, V. Tresp(Siemens, Germania, Munchen)</t>
  </si>
  <si>
    <t>Nadir Omer Fadl Elssied, Othman Ibrahim and Ahmed Hamza Osman, A Novel Feature Selection Based on One-Way ANOVA F-Test for E-Mail Spam Classification, Research Journal of Applied Sciences, Engineering and Technology 7(3): 625-638, ISSN: 2040-7459; e-ISSN: 2040-7467, pp. 625-638, Maxwell Scientific Organization, 2014;</t>
  </si>
  <si>
    <t>Google Scholar;  http://maxwellsci.com/print/rjaset/v7-625-638.pdf</t>
  </si>
  <si>
    <t>MORARIU DANIEL,  VINTAN MARIA, VINTAN LUCIAN</t>
  </si>
  <si>
    <t>Studying SVM Method’s Scalability using Text Documents, Scalable Computing: Practice and Experience, Volume 9, Number 1, pp.1-10, ISSN 1895-1767, Warsaw Univ. (Ed.), Poland, March 2008 (v. http://www.scpe.org/vols/vol09/no1/SCPE_9_1_01.pdf ), http://www.scpe.org/?a=volume&amp;v=35</t>
  </si>
  <si>
    <t>Nelson H. F. Beebe, A Complete Bibliography of Scalable Computing: Practice and Experience, pp. 49/70, University of Utah, Department of Mathematics, 110 LCB, 155 S 1400 E RM 233, Salt Lake City, UT 84112-0090, USA, 12 August 2014, v. http://www.e-bookspdf.org/view/aHR0cDovL2Z0cC5tYXRoLnV0YWguZWR1L3B1Yi90ZXgvYmliL3NjcGUucGRm/QSBDb21wbGV0ZSBCaWJsaW9ncmFwaHkgT2YgU2NhbGFibGUgQ29tcHV0aW5nOiBQcmFjdGljZQ==</t>
  </si>
  <si>
    <t>http://www.e-bookspdf.org/view/aHR0cDovL2Z0cC5tYXRoLnV0YWguZWR1L3B1Yi90ZXgvYmliL3NjcGUucGRm/QSBDb21wbGV0ZSBCaWJsaW9ncmFwaHkgT2YgU2NhbGFibGUgQ29tcHV0aW5nOiBQcmFjdGljZQ==</t>
  </si>
  <si>
    <t>Nadir Omer Fadl Elssied, et al, AN IMPROVED OF SPAM E-MAIL CLASSIFICATION MECHANISM USING K-MEANS CLUSTERING, Journal of Theoretical and Applied Information Technology, ISSN: 1992-8645, 28th February 2014. Vol. 60 No.3, pp.568-580</t>
  </si>
  <si>
    <t>http://www.jatit.org/volumes/Vol60No3/13Vol60No3.pdf</t>
  </si>
  <si>
    <t>Aparna Choudhary, Jai Kumar Saraswat, Survey on Hybrid Approach for Feature Selection, International Journal of Science and Research (IJSR), ISSN (Online): 2319-7064, Volume 3, Issue 4, pp. 438-439, April 2014,</t>
  </si>
  <si>
    <t>http://www.ijsr.net/archive/v3i4/MDIwMTMxNDk2.pdf</t>
  </si>
  <si>
    <t>http://research.ijcaonline.org/volume114/number9/pxc3901959.pdf</t>
  </si>
  <si>
    <t>NANU D., TOMA E., ŢÎŢU M.</t>
  </si>
  <si>
    <t>Some Aspects of Microcontrollers Applications in Switched Mode Power Supply for the Pulse Generator of Electroerosion Machines, Nonconventional Technologies Review, Volume XIV no. 4, 2010</t>
  </si>
  <si>
    <t>Dumitru Mnerie, Andrei Huţanu and Cătălin Crişan, CONSIDERATIONS ON SOME KEY FACTORS FOR THE PROGRESS OF THE UNCONVENTIONAL TECHNOLOGIES, Nonconventional Technologies Review, Volume XVI no. 4, ISSN 1454-3087, 2012, iunie</t>
  </si>
  <si>
    <t>Index COPERNICUS, ProQuest, http://www.revtn.ro/pdf2-2012/13_Articol_Mnerie_RTN_2012.pdf</t>
  </si>
  <si>
    <t>D. MORARIU, L. VINTAN</t>
  </si>
  <si>
    <t>Evolutionary Feature Selection for Text Document using SVM, Proceedings of XV International Conference on Computer and Information Science and Engineering, pp. 215-221, October 22-24, 2006, Barcelona, Spain, CISE 2006, ISBN: 975-00803-4-3 (indexata ISI Web of Science - http://apps.isiknowledge.com/)</t>
  </si>
  <si>
    <t>Nadir Omer Fadl Elssied, Othman Ibrahim and Ahmed Hamza Osman, A Novel Feature Selection Based on One-Way ANOVA F-Test for E-Mail Spam Classification, Research Journal of Applied Sciences, Engineering and Technology 7(3): 625-638, ISSN: 2040-7459; e-ISSN: 2040-7467, pp. 625-638, Maxwell Scientific Organization, 2014; disponibil la http://maxwellsci.com/print/rjaset/v7-625-638.pdf</t>
  </si>
  <si>
    <t xml:space="preserve">MORARIU D., CRETULESCU R., VINTAN L. </t>
  </si>
  <si>
    <t>Improving a SVM Meta-classifier for Text Documents by using Naïve Bayes, International Journal of Computers, Communications &amp; Control (IJCCC), Agora University Editing House - CCC Publications, ISSN 1841 – 9836, E-ISSN 1841-9844, Vol. 5, No. 3, pp. 351-361, 2010 (cotata ISI Thomson Journals - http://scientific.thomson.com/cgi-bin/jrnlst/jlresults.cgi?PC=MASTER&amp;Word=computers); IF=0.373 - http://www.cncsis.ro/userfiles/file/CENAPOSS/A_iunie_2010_FI.pdf (Automation &amp; Control Systems; Computer Science, Information Systems)</t>
  </si>
  <si>
    <t>Ding S. et al., Polynomial Smooth Twin Support Vector Machines, Appl. Math. Inf. Sci. 8, No. 4, pp. 2063-2071, 2014, ISSN 1935-0090 (print), v. http://naturalspublishing.com/files/published/3nzx7g33uu7175.pdf (2012 IF=0.731)</t>
  </si>
  <si>
    <t>Feature Selection Methods for an Improved SVM Classifier, Enformatika Journal, Transactions on Engineering, Computing and Technology, vol. 14, August 2006, pp. 83-89, ISBN/ISSN 1305-5313, (World Enformatika Conference, 3rd International Conference on Intelligent Systems, ICIS 2006), Prague, Czech Republik, 2006 (indexata ISI Web of Science - http://apps.isiknowledge.com/)</t>
  </si>
  <si>
    <t>Nadir Omer Fadl Elssied, et al, AN IMPROVED OF SPAM E-MAIL CLASSIFICATION MECHANISM USING K-MEANS CLUSTERING, Journal of Theoretical and Applied Information Technology, ISSN: 1992-8645, 28th February 2014. Vol. 60 No.3, pp.568-580, v. http://www.jatit.org/volumes/Vol60No3/13Vol60No3.pdf</t>
  </si>
  <si>
    <t>Remya K R, Ramya J S, A Survey of Machine Learning Approaches for Relation Classification from Biomedical Texts, International Journal of Emerging Technology and Advanced Engineering, ISSN 2250-2459, ISO 9001:2008 Certified Journal, Volume 4, Issue 3, pp. 143-148, March 2014, v. http://www.ijetae.com/files/Volume4Issue3/IJETAE_0314_26.pdf</t>
  </si>
  <si>
    <t>Aparna Choudhary, Jai Kumar Saraswat, Survey on Hybrid Approach for Feature Selection, International Journal of Science and Research (IJSR), ISSN (Online): 2319-7064, Volume 3, Issue 4, pp. 438-439, April 2014, v. http://www.ijsr.net/archive/v3i4/MDIwMTMxNDk2.pdf</t>
  </si>
  <si>
    <t xml:space="preserve">GELLERT A., FLOREA A., VINTAN L., </t>
  </si>
  <si>
    <t>Energy-Performance Design Space Exploration in SMT Architectures Exploiting Selective Load Value Predictions, Design, Automation &amp; Test in Europe International Conference (DATE 2010), March 8-12, 2010, Dresden, Germany, ISBN 978-3-9810801-6-2, pp. 271-274 (http://www.date-conference.com/front</t>
  </si>
  <si>
    <t>Mutaz Al-Tarawneh, Ashraf Alkhresheh, Towards An Optimal Multicore Processor Design for Cryptographic Algorithms – A Case Study on RSA, WSEAS TRANSACTIONS on COMPUTERS, ISSN: 1109-2750, E-ISSN: 2224-2872, Volume 13, 2014, pp. 54-77, v. http://www.wseas.org/multimedia/journals/computers/2014/a045705-446.pdf</t>
  </si>
  <si>
    <t xml:space="preserve">Google Scholar;       http://www.wseas.org/multimedia/journals/computers/2014/a045705-446.pdf </t>
  </si>
  <si>
    <t xml:space="preserve">Automatic Multi-Objective Optimization of Parameters for Hardware and Code Optimizations, Proceedings of the 2011 International Conference on High Performance Computing &amp; Simulation (HPCS 2011), pp. 308-316, Publisher: IEEE, ISBN 978-1-61284-381-0, Istanbul, Turkey, July 2011 - http://hpcs11.cisedu.info/ </t>
  </si>
  <si>
    <t>Luiz G. A. Martins, et al, A Design Space Exploration tool for combine code transformations and cache configuration for a open-source softcore processor, X Jornadas sobre Sistemas Reconfiguráveis, REC 2014, April 13 2014, Vilamoura-Algarve, ISBN: 978-989-98875-1-0, pp. 35-38, v. http://paginas.fe.up.pt/~specs/events/rec2014/files/Atas.pdf#page=43</t>
  </si>
  <si>
    <t>Gscholar;  http://paginas.fe.up.pt/~specs/events/rec2014/files/Atas.pdf#page=43</t>
  </si>
  <si>
    <t>Shifei Ding, Huajuan Huang, Junzhao Yu, Fulin Wu, Polynomial Smooth Twin Support Vector Machines Based on Invasive Weed Optimization Algorithm, Journal of Computers, Vol 9, No 5 (2014), 1226-1233, May 2014, doi:10.4304/jcp.9.5.1226-1233, ISSN 1796-203X, v. http://ojs.academypublisher.com/index.php/jcp/article/view/jcp090512261233</t>
  </si>
  <si>
    <t>v. http://ojs.academypublisher.com/index.php/jcp/article/view/jcp090512261233</t>
  </si>
  <si>
    <t>VINTAN L., GELLERT A.</t>
  </si>
  <si>
    <t>Person Movement Prediction Using Neural Networks, KI 2004 Proceedings Workshop on Modelling and Retrieval of Context, University of Ulm, Germany, ISSN 1613-0073, September 20th -21st 2004</t>
  </si>
  <si>
    <t>Bien, Q., Prasad, R.V., Chandra, K., Niemieegers, I. and Nguyen, H. (2014), Resource management in indoor hybrid Fi-Wi network. Trans Emerging Tel Tech. doi: 10.1002/ett.2836, Online ISSN: 2161-3915, IF=1.049, v. http://onlinelibrary.wiley.com/doi/10.1002/ett.2836/abstract</t>
  </si>
  <si>
    <t xml:space="preserve">GELLERT A., VINTAN L. </t>
  </si>
  <si>
    <t>Person Movement Prediction Using Hidden Markov Models, Studies in Informatics and Control, Vol. 15, No. 1, pp. 17-30, ISSN: 1220-1766, National Institute for Research and Development in Informatics, Bucharest, March 2006 (indexata IEE INSPEC, cotata ISI Thomson Journals)</t>
  </si>
  <si>
    <t xml:space="preserve">VINTAN L. </t>
  </si>
  <si>
    <t>Dynamic Branch Prediction using Neural Networks, Proceedings of International Euromicro Conference DSD '2001, IEEE Computer Society Press, ISBN 0-7695-1239-9, Warsaw, Poland, September, 2001 (pp.178-185), Digital Object Identifier: 10.1109/DSD.2001.952279 – indexata ISI Thomson Reuters</t>
  </si>
  <si>
    <t xml:space="preserve">J. Won, X. Chen, P. V. Gratz, J. Hu, and V. Soteriou, Up By Their Bootstraps: Online Learning in Artificial Neural Networks for CMP Uncore Power Management, The 20-th IEEE International Symposium on High Performance Computer Architecture (HPCA), Digital Object Identifier :10.1109/HPCA.2014.6835941, pp. 308 – 319, Feb. 2014, see http://ieeexplore.ieee.org/xpl/login.jsp?tp=&amp;arnumber=6835941&amp;url=http%3A%2F%2Fieeexplore.ieee.org%2Fxpls%2Fabs_all.jsp%3Farnumber%3D6835941 (sau http://scholar.google.com/scholar?start=10&amp;hl=ro&amp;as_sdt=0,5&amp;sciodt=0,5&amp;cites=11502825916663794276&amp;scipsc= )
</t>
  </si>
  <si>
    <t xml:space="preserve">H. CALBOREAN, L. VINŢAN, A. </t>
  </si>
  <si>
    <t>Multi-Objective Optimizations for a Superscalar Architecture with Selective Value Prediction, IET Computers &amp; Digital Techniques, United Kingdom, Vol. 6, Issue 4, pp. 205-213, ISSN: 1751-8601, 2012 (cotata Thomson Reuters; The 2010 Impact Factor for IET Computers and Digital Techniques is 0.484; scor relativ de influenta al revistei: 0.5232 in 2011, cf. CNCS) – v. http://digital-library.theiet.org/dbt/dbt.jsp?KEY=ICDTA6&amp;Volume=CURVOL&amp;Issue=CURISS</t>
  </si>
  <si>
    <t>Florea A., Gellert A., DIFFERENT APPROACHES FOR SOLVING OPTIMIZATION PROBLEMS USING INTERACTIVE E-LEARNING TOOLS, The 10th International Scientific Conference eLearning and software for Education Bucharest, April 24-25, 2014, 10.12753/2066-026X-14-081, v. http://webspace.ulbsibiu.ro/adrian.florea/html/docs/081-889_different-approaches-for-solving_.pdf</t>
  </si>
  <si>
    <t xml:space="preserve">MIKLUSCAK T., JANOTA A., How to Predict Location and for What to Use It?, 15-th International Carpathian Control Conference (ICCC), Velké Karlovice, Czech Republic: 28-30 May 2014, pp. 351-356, IEEE Catalog number: CFP1442L-CDR, ISBN 978-1-4799-3527-7, v. http://ieeexplore.ieee.org/xpl/login.jsp?tp=&amp;arnumber=6843626&amp;url=http%3A%2F%2Fieeexplore.ieee.org%2Fxpls%2Fabs_all.jsp%3Farnumber%3D6843626; http://scholar.google.com/scholar?start=20&amp;hl=ro&amp;as_sdt=0,5&amp;sciodt=0,5&amp;cites=5585456914038214255&amp;scipsc= </t>
  </si>
  <si>
    <t xml:space="preserve">C. RADU, L. VINTAN </t>
  </si>
  <si>
    <t>Domain-Knowledge Optimized Simulated Annealing for Network-on-Chip Application Mapping, Advances in Intelligent Control Systems and Computer Science (Book title). Advances in Intelligent Systems and Computing (Series title), Volume 187, pp. 473-487, ISBN 978-3-642-32547-2, ISSN 2194-5357, Springer Berlin Heidelberg (extended version of [B71]), 2013 – v. http://rd.springer.com/chapter/10.1007/978-3-642-32548-9_34; indexata ISI Thomson Reuters Proceedings; Library of Congress Control Number: 2012944262</t>
  </si>
  <si>
    <t>Yin Zhen Tei et al, Network-on-Chip Application Mapping based on Domain Knowledge Genetic Algorithm, Advances in Robotics, Mechatronics and Circuits, Proceedings of the 18th International Conference on Circuits (part of CSCC '14), ISBN: 978-1-61804-242-2, pp. 115-120, Santorini Island, Greece, July 17‐21, 2014, v. http://www.europment.org/library/2014/santorini/bypaper/ROBCIRC/ROBCIRC-17.pdf</t>
  </si>
  <si>
    <t>v. http://www.europment.org/library/2014/santorini/bypaper/ROBCIRC/ROBCIRC-17.pdf</t>
  </si>
  <si>
    <t xml:space="preserve">C. RADU, MD. S. MAHBUB, L. VINTAN </t>
  </si>
  <si>
    <t>Developing Domain-Knowledge Evolutionary Algorithms for Network-on-Chip Application Mapping, Microprocessors and Microsystems, vol. 37, issue 1, pp. 65-78, ISSN: 0141-9331, Elsevier, February 2013 (cotata ISI Thomson Reuters, IF=0.592 in 2012, scor relativ de influenta al revistei: 0,489260143198091 in ianuarie 2012, cf. CNCS); v. http://www.sciencedirect.com/science/article/pii/S0141933112001901</t>
  </si>
  <si>
    <t>Gscholar; v. v. http://www.europment.org/library/2014/santorini/bypaper/ROBCIRC/ROBCIRC-17.pdf</t>
  </si>
  <si>
    <t xml:space="preserve">L. N. VINŢAN </t>
  </si>
  <si>
    <t>A Visual Simulation Framework for Simultaneous Multithreading Architectures, Proceedings of the 25-th European Conference on Modelling and Simulation (ECMS 2011), ISBN 978-0-9564944-2-9, pp. 403-409, Krakow, Poland, June 7th -10th, 2011 - http://www.scs-europe.net/conf/ecms2011/index.html</t>
  </si>
  <si>
    <t>Anghel T. et al, Developing Online Collaborative Games for e-Learning Environments, LNCS 7697 - New Horizons in Web Based Learning, pp. 221-230, ISBN 978-3-662-43453-6, 2014, v. http://link.springer.com/chapter/10.1007%2F978-3-662-43454-3_23#page-2; http://link.springer.com/chapter/10.1007/978-3-662-43454-3_23</t>
  </si>
  <si>
    <t xml:space="preserve">Domain-Knowledge Optimized Simulated Annealing for Network-on-Chip Application Mapping, Advances in Intelligent Control Systems and Computer Science (Book title). Advances in Intelligent Systems and Computing (Series title), Volume 187, pp. 473-487, ISBN 978-3-642-32547-2, ISSN 2194-5357, Springer Berlin Heidelberg </t>
  </si>
  <si>
    <t>Yin Zhen Tei et al, Network Partitioning Domain Knowledge Multi-Objectives Application Mapping for Large-Scale Network-on-Chip, Applied Computational Intelligence and Soft Computing, ISSN: 1687-9724 (Print), 2014 v. http://www.hindawi.com/journals/acisc/aip/867612/</t>
  </si>
  <si>
    <t>v. http://www.hindawi.com/journals/acisc/aip/867612/</t>
  </si>
  <si>
    <t xml:space="preserve">Developing Domain-Knowledge Evolutionary Algorithms for Network-on-Chip Application Mapping, Microprocessors and Microsystems, vol. 37, issue 1, pp. 65-78, ISSN: 0141-9331, Elsevier, February 2013 </t>
  </si>
  <si>
    <t>Lucian Vintan, Arpad Gellert</t>
  </si>
  <si>
    <t>Comparative Study of Location Prediction by Neural Network and State Predictor Methods, Augsburg University, 2004</t>
  </si>
  <si>
    <t>Karouni A. et al, APPLYING DECISION TREE ALGORITHM AND NEURAL NETWORKS TO PREDICT FOREST FIRES IN LEBANON, Journal of Theoretical and Applied Information Technology, Vol. 63 No.2, pp. 282-291, ISSN: 1992-8645, 2014, v. http://www.jatit.org/volumes/Vol63No2/6Vol63No2.pdf</t>
  </si>
  <si>
    <t>v. http://www.jatit.org/volumes/Vol63No2/6Vol63No2.pdf</t>
  </si>
  <si>
    <t xml:space="preserve">VINTAN L., GELLERT A., UNGERER T., PETZOLD J. </t>
  </si>
  <si>
    <t>Christian Voigtmann, An algorithmic approach for collaborative -based prediction of user contexts in ubiquitous environments under consideration of legal implications, PhD Thesis, 206 pp., PhD Advisor: Prof. Dr. Klaus David, Fachbereich Elektrotechnik/Informatik der Universität Kassel, Germany, 2014, v. http://d-nb.info/1047736705/34</t>
  </si>
  <si>
    <t>v. http://d-nb.info/1047736705/34</t>
  </si>
  <si>
    <t>Christian Koehler et al., Indoor-ALPS: An Adaptive Indoor Location Prediction System, UBICOMP '14, ISBN: 978-1-4503-2968-2, pp.171-181, SEPTEMBER 13 - 17, 2014, SEATTLE, WA, USA</t>
  </si>
  <si>
    <t>VINTAN L.</t>
  </si>
  <si>
    <t>A. Gellert, A. Florea, Web page prediction enhanced with confidence mechanism, Journal of Web Engineering, Rinton Press, Vol. 13, No. 5&amp;6, ISSN 1540-9589, pp. 507-524, 2014</t>
  </si>
  <si>
    <t>Gscholar</t>
  </si>
  <si>
    <t xml:space="preserve">Person Movement Prediction Using Hidden Markov Models, Studies in Informatics and Control, Vol. 15, No. 1, pp. 17-30, ISSN: 1220-1766, National Institute for Research and Development in Informatics, Bucharest, March 2006 </t>
  </si>
  <si>
    <t>VINTAN L. N.</t>
  </si>
  <si>
    <t xml:space="preserve">Random Degrees of Unbiased Branches, Proceedings of The Romanian Academy, Series A: Mathematics, Physics, Technical Sciences, Information Science, Volume 9, Number 3, pp. 259 - 268, ISSN 1454-9069, Bucharest, 2008 </t>
  </si>
  <si>
    <t xml:space="preserve">A. Gellert, A. Florea, Web page prediction enhanced with confidence mechanism, Journal of Web Engineering, Rinton Press, Vol. 13, No. 5&amp;6, ISSN 1540-9589, pp. 507-524, 2014
</t>
  </si>
  <si>
    <t>Christian Voigtmann, Klaus David, Collaborative Context Prediction, Socio-technical Design of Ubiquitous Computing Systems, ISBN 978-3-319-05043-0, Springer International Publishing, 2014, pp 131-150, v. http://link.springer.com/chapter/10.1007/978-3-319-05044-7_8</t>
  </si>
  <si>
    <t xml:space="preserve">I. D. MORARIU, M. VINTAN, L. N. VINTAN </t>
  </si>
  <si>
    <t>Studying SVM Method’s Scalability using Text Documents, Scalable Computing: Practice and Experience, Volume 9, Number 1, pp.1-10, ISSN 1895-1767, March 2008, indexata http://www.scpe.org/?a=volume&amp;v=35</t>
  </si>
  <si>
    <t xml:space="preserve">Nelson H. F. Beebe, A Complete Bibliography of Scalable Computing: Practice and Experience, pp. 49/70, University of Utah, Department of Mathematics, 110 LCB, 155 S 1400 E RM 233, Salt Lake City, UT 84112-0090, USA, 12 August 2014, v. http://www.e-bookspdf.org/view/aHR0cDovL2Z0cC5tYXRoLnV0YWguZWR1L3B1Yi90ZXgvYmliL3NjcGUucGRm/QSBDb21wbGV0ZSBCaWJsaW9ncmFwaHkgT2YgU2NhbGFibGUgQ29tcHV0aW5nOiBQcmFjdGljZQ== 
</t>
  </si>
  <si>
    <t xml:space="preserve">GELLERT A., PALERMO G., ZACCARIA V., FLOREA A., VINTAN L., SILVANO C. </t>
  </si>
  <si>
    <t xml:space="preserve">Energy-Performance Design Space Exploration in SMT Architectures Exploiting Selective Load Value Predictions, Design, Automation &amp; Test in Europe International Conference (DATE 2010), March 8-12, 2010, Dresden, Germany, ISBN 978-3-9810801-6-2, pp. 271-274 </t>
  </si>
  <si>
    <t>Peng Chen, Chao Wang, Xi Li, Xuehai Zhou, Multi-objective aware design flow for coarse-grained systems on chip, 20-th International Conference on Embedded and Real-Time Computing Systems and Applications (RTCSA), DOI:10.1109/RTCSA.2014.6910517, 2014, IEEE, pp. 1-8</t>
  </si>
  <si>
    <t>VINTAN L., GELLERT A., UNGERER T., PETZOLD J</t>
  </si>
  <si>
    <t xml:space="preserve">H. Bapierre, Context Specific Next Location Prediction, PhD Thesis, Fakultat fur Informatik der Technischen Universitat Munchen, 2014, v. http://d-nb.info/1054752893/34
</t>
  </si>
  <si>
    <t xml:space="preserve">R. G. CREŢULESCU, D. I. MORARIU, M. BREAZU, L. N. VINŢAN </t>
  </si>
  <si>
    <t>Weights Space Exploration using Genetic Algorithms for Meta-classifier in Text Document Classification, Studies in Informatics and Control, Vol. 21, Issue 2, pp. 147-154, ISSN: 1220-1766, National Institute for Research and Development in Informatics (ICI), Bucharest, 2012</t>
  </si>
  <si>
    <t>Mateusz Kalisch, Piotr Przystałka, Anna Timofiejczuk, Application of selected classification schemes for fault diagnosis of actuator systems, Proceedings of the 2014 Federated Conference on Computer Science and Information Systems, pp. 1381–1390, ISBN 978-83-60810-58-3, DOI: 10.15439/2014F158, Warsaw, September 2014, v. https://fedcsis.org/proceedings/2014/pliks/158.pdf</t>
  </si>
  <si>
    <t>Quang Van Bien, Handoff Management in Radio over Fiber 60 GHz Indoor Networks, PhD Thesis, University of Delft, ISBN 978-90-6464-830-4, The Netherlands, November 2014, v. http://www.google.ro/url?sa=t&amp;rct=j&amp;q=&amp;esrc=s&amp;source=web&amp;cd=2&amp;ved=0CCUQFjAB&amp;url=http%3A%2F%2Frepository.tudelft.nl%2Fassets%2Fuuid%3Ab913c0ee-fa19-44a6-a7ef-41fecde7125c%2F2014-VBIEN-thesis.pdf&amp;ei=oW5aVMnZOI-V7AbVtoHoAg&amp;usg=AFQjCNGyfyu8_TbI9oYbyLaD4caTW9WDfw&amp;sig2=Y1Tc2G9VGkKLH4rxOqVgSg</t>
  </si>
  <si>
    <t>v. http://www.google.ro/url?sa=t&amp;rct=j&amp;q=&amp;esrc=s&amp;source=web&amp;cd=2&amp;ved=0CCUQFjAB&amp;url=http%3A%2F%2Frepository.tudelft.nl%2Fassets%2Fuuid%3Ab913c0ee-fa19-44a6-a7ef-41fecde7125c%2F2014-VBIEN-thesis.pdf&amp;ei=oW5aVMnZOI-V7AbVtoHoAg&amp;usg=AFQjCNGyfyu8_TbI9oYbyLaD4caTW9WDfw&amp;sig2=Y1Tc2G9VGkKLH4rxOqVgSg</t>
  </si>
  <si>
    <t>Thomason Alasdair, Leeke Matthew and Griffiths Nathan, Understanding the impact of data sparsity and duration for location prediction applications. In: International Conference on Mobility and Smart Cities, Rome, Italy, 27-28 Oct 2014, v. http://www.dcs.warwick.ac.uk/people/academic/N.E.Griffiths/resources/Publications/mobilityIoTa-2014.pdf</t>
  </si>
  <si>
    <t>v. http://www.dcs.warwick.ac.uk/people/academic/N.E.Griffiths/resources/Publications/mobilityIoTa-2014.pdf</t>
  </si>
  <si>
    <t xml:space="preserve">D. MORARIU, L. VINTAN, V. TRESP </t>
  </si>
  <si>
    <t>Evolutionary Feature Selection for Text Document using SVM, Proceedings of XV International Conference on Computer and Information Science and Engineering, pp. 215-221, October 22-24, 2006, Barcelona, Spain, CISE 2006, ISBN: 975-00803-4-3</t>
  </si>
  <si>
    <t>N. Elssied et al, Enhancement of spam detection mechanism based on hybrid k-mean clustering and support vector machine, Soft Computing, ISSN 1432-7643, DOI 10.1007/s00500-014-1479-2, Springer Berlin Heidelberg, November 2014, v. http://link.springer.com/article/10.1007/s00500-014-1479-2</t>
  </si>
  <si>
    <t>Tei, Yin Zhen, et al., Energy-Aware Network-on-Chip Application Mapping Based on Domain Knowledge Genetic Algorithm, Proceeding of the Electrical Engineering Computer Science and Informatics 1.1 (2014): 86-90, v. http://portalgaruda.org/journals/index.php/EECSI/article/view/352</t>
  </si>
  <si>
    <t>v. http://portalgaruda.org/journals/index.php/EECSI/article/view/352</t>
  </si>
  <si>
    <t>Towards a High Performance Neural Branch Predictor, Proceedings of The International Joint Conference on Neural Networks - IJCNN ’99 (CD-ROM, ISBN 0-7803-5532-6; Abstract in IJCNN’99 Book of Summaries, art. 2106), pp. 868 – 873, vol. 2, Washington DC, USA, 10-16 July, 1999</t>
  </si>
  <si>
    <t>Snigdha M. Mohapatra, Pradipta K. Mishra, A Novel Approach for Confidence Estimation using Support Vector Machines for more Accurate Value Prediction, International Journal of Computer Applications (0975 – 8887), International Conference on Emergent Trends in Computing and Communication (ETCC-2014), v. http://research.ijcaonline.org/etcc/number1/etcc1413.pdf</t>
  </si>
  <si>
    <t>v. http://research.ijcaonline.org/etcc/number1/etcc1413.pdf</t>
  </si>
  <si>
    <t>. “Enhancing the Sniper Simulator with Thermal Measurement,” 18th International Conference on System Theory, Control and Computing, Sinaia, Romania, Oct. 17-19, 2014</t>
  </si>
  <si>
    <t xml:space="preserve">Elon Bauer, Joseph Carlos, Thermal Management Using PCM-Based Heatsinks,  Carnegie Mellon University, 2014 v. http://www.contrib.andrew.cmu.edu/~eob/eob_jcarlos_final.pdf </t>
  </si>
  <si>
    <t xml:space="preserve">v. http://www.contrib.andrew.cmu.edu/~eob/eob_jcarlos_final.pdf </t>
  </si>
  <si>
    <t>L.Vintan, A.Gellert</t>
  </si>
  <si>
    <t>,”Person Movement Prediction Using Neural Networks”, Workshop on Modelling and Retrieval of Context, 2004</t>
  </si>
  <si>
    <t>Amrita K. Et al, Modified Artificial Potential Fields Algorithm for Mobile Robot Path Planning, International Journal for Research in Applied Science &amp; Engineering Technology (IJRASET), Special Issue-3, November 2014, SJ Impact Factor-3.995 ISSN: 2321-9653, v. http://www.ijraset.com/fileserve.php?FID=1274</t>
  </si>
  <si>
    <t>v. http://www.ijraset.com/fileserve.php?FID=1274</t>
  </si>
  <si>
    <t>VUC GHE., BORLEA I., JIGORIA-OPREA D., VINTAN MARIA</t>
  </si>
  <si>
    <t>Optimal energy storage capacity for a grid connected hybrid wind-photovoltaic generation system, Journal of Sustainable Energy (JSE), ISSN 2067-5534, CNCSIS B+, cod 817, indexata in BDI: http://journals.indexcopernicus.com/karta.php?id=4961, http://www.ulrichsweb.com/ulrichsweb/ulrichsweb_news/uu/titleChanges.asp?uuMonthlyFile=uu201002/title_changes.txt&amp;Letter=J&amp;navPage=9&amp;, http://www.energy-cie.ro/content/view/98/165/, http://www.energy-cie.ro/archives/2011/nr_4/v2-n4-17.pdf, vol. II, no. 4, 2011</t>
  </si>
  <si>
    <t>Daniel Nugent, BenjaminK.Sovacool , Assessing the life cycle greenhouse gase missions from solar PV and wind energy:A critical meta-survey, Energy Policy, volume 65, issue C, pp. 229-244, 2014, journal homepage: www.elsevier.com/locate/enpol,  DOI: http://dx.doi.org/10.1016/j.enpol.2013.10.048, Available online:  v. http://www.sciencedirect.com/science/article/pii/S0301421513010719#</t>
  </si>
  <si>
    <t>http://www.sciencedirect.com/science/article/pii/S0301421513010719#</t>
  </si>
  <si>
    <t>VINTAN MARIA, BUTA ADRIAN (+)</t>
  </si>
  <si>
    <t>Ground fault current distribution on overhead transmission lines, The scientific journal FACTA UNIVERSITATIS (NIS), published by the University of Niš, Serbia, ISSN: 0353-3670, ser. Electronics and Energetics, vol.19, No.1, pp. 71-84, April 2006, Serbia - http://factaee.elfak.ni.ac.rs/fu2k61/buta.pdf; indexata in baza de date stiintifica internationala SCIndeks, pt. conformitate v. http://scindeks.nb.rs/issue.aspx?issue=6507&amp;lang=en (“developed to serve as an add-on to the international Thompson-ISI citation indexes.” Pt. conformitate v. http://scindeks.nb.rs/article.aspx?query=ARTAU%26and%26Vintan%2bMaria&amp;page=0&amp;sort=1&amp;stype=0&amp;backurl=%2fSearchResults.aspx%3fquery%3dARTAU%2526and%2526Vintan%252bMaria%26page%3d0%26sort%3d1%26stype%3d0 )</t>
  </si>
  <si>
    <t>Nassereddine, M., Rizk, J., Hellany, A., &amp; Nagrial, M., Relation between transmission lines coupling factor and over head earth wire length: its impacts on fault current distributions, Source: IET Generation, Transmission &amp; Distribution, 9 pp., ISSN 1751-8687, DOI: 10.1049/iet-gtd.2013.0608, Available online: 14 January 2014, v. http://digital-library.theiet.org/content/journals/10.1049/iet-gtd.2013.0608</t>
  </si>
  <si>
    <t>http://digital-library.theiet.org/content/journals/10.1049/iet-gtd.2013.0608</t>
  </si>
  <si>
    <t xml:space="preserve">VINTAN MARIA, BORLEA I., MIHU P. I. </t>
  </si>
  <si>
    <t>Coupling factor influence on ac overhead line ground fault currents, A 16- a Conferinta de Inginerie Energetica, CIE 2010, 27-29 mai 2010, publicat in Journal of Sustainable Energy (JSE), ISSN 2067-5534, CNCSIS B+, cod 817, indexata in BDI: http://journals.indexcopernicus.com/karta.php?id=4961, http://www.ulrichsweb.com/ulrichsweb/ulrichsweb_news/uu/titleChanges.asp?uuMonthlyFile=uu201002/title_changes.txt&amp;Letter=J&amp;navPage=9&amp;,  vol. 1, no. 4, pp. 6-9, 2010</t>
  </si>
  <si>
    <t>Buba, S.D.; Ahmad, W.F.Wan; Kadir, M.Z.A.Ab.; Gomes, Chandima; Jasni, J.; Osman, M., Impact of split factor value on the safe design of distribution substation earth grid, Lightning Protection (ICLP), 2014 International Conference on, pp.762-767, 11-18 Oct. 2014, doi: 10.1109/ICLP.2014.6973225, URL: http://ieeexplore.ieee.org/stamp/stamp.jsp?tp=&amp;arnumber=6973225&amp;isnumber=6971980</t>
  </si>
  <si>
    <t>http://ieeexplore.ieee.org/stamp/stamp.jsp?tp=&amp;arnumber=6973225&amp;isnumber=6971980</t>
  </si>
  <si>
    <t>Radu CHIS, Maria VINTAN, Lucian VINTAN</t>
  </si>
  <si>
    <t>Multi-objective DSE Algorithms’ Evaluations on Processor Optimization, Proceedings of 10th International Conference on Intelligent Computer Communication and Processing (ICCP 2013), ISBN 978-1-4799-1493-7, pp. 27-34, Cluj-Napoca, September 5 - 7, IEEE Computer Society Press, 2013 (IEEE Xplore), v. http://www.iccp.ro/iccp2013/; full paper</t>
  </si>
  <si>
    <t>R. CHIS, L. N. VINȚAN - Multi-Objective Hardware-Software Co-Optimization for the SNIPER Multi-Core Simulator, Proceedings of 10th International Conference on Intelligent Computer Communication and Processing (ICCP), 2014 IEEE International Conference on, 4-6 sept. 2014,  pp. 3-9, DOI: 10.1109/ICCP.2014.6936772,  Cluj-Napoca, Romania, http://www.iccp.ro/iccp2014/, http://www.ieeeexplore.us/xpl/abstractReferences.jsp?tp=&amp;arnumber=6936772&amp;url=http%3A%2F%2Fwww.ieeeexplore.us%2Fstamp%2Fstamp.jsp%3Ftp%3D%26arnumber%3D6936772</t>
  </si>
  <si>
    <t>http://www.ieeeexplore.us/xpl/abstractReferences.jsp?tp=&amp;arnumber=6936772&amp;url=http%3A%2F%2Fwww.ieeeexplore.us%2Fstamp%2Fstamp.jsp%3Ftp%3D%26arnumber%3D6936772</t>
  </si>
  <si>
    <t>L. N. VINȚAN - Multi-Objective Optimization of Advanced Computing Systems: Some achievements and Fertile Work Directions, Romanian Journal of Information Science and Technology, vol. 17, Nr. 2, pp. 121-133, 2014, Impact Factor 0,45 cf. https://www.researchgate.net/publication/271701839_Multi-Objective_Optimization_of_Advanced_Computing_Systems_Some_Achievements_and_Fertile_Work_Directions,  http://www.imt.ro/romjist/, https://www.researchgate.net/publication/261506951_Multi-objective_DSE_algorithms%27_evaluations_on_processor_optimization</t>
  </si>
  <si>
    <t>https://www.researchgate.net/publication/271701839_Multi-Objective_Optimization_of_Advanced_Computing_Systems_Some_Achievements_and_Fertile_Work_Directions ,  http://www.imt.ro/romjist/</t>
  </si>
  <si>
    <t>CB Zamfirescu, FG Filip</t>
  </si>
  <si>
    <t>Swarming models for facilitating collaborative decisions, Journal of Computers, Communication and Control, 5 (2010), pp. 125–137</t>
  </si>
  <si>
    <t>SD Silver, Designing technology for managing the information exchange of decision making teams, 61, Decision Support Systems, ISSN 0167-9236, may 2014 - Elsevier</t>
  </si>
  <si>
    <t>http://www.sciencedirect.com/science/article/pii/S0167923614000384</t>
  </si>
  <si>
    <t xml:space="preserve">Zamfirescu, C.B.: </t>
  </si>
  <si>
    <t xml:space="preserve"> Barna Iantovics, Bogdan Crainicu, A Distributed Security Approach for Intelligent Mobile Multiagent Systems, Advanced Intelligent Computational Technologies and Decision Support Systems, Studies in Computational Intelligence Volume 486, 2014, ISSN 1860-949X, pp 175-189 </t>
  </si>
  <si>
    <t>http://link.springer.com/chapter/10.1007/978-3-319-00467-9_15</t>
  </si>
  <si>
    <t>Constantin-Bala Zamfirescu, Luminita Duta, Barna Iantovics</t>
  </si>
  <si>
    <t>On Investigating the Cognitive Complexity of Designing the Group Decision Process, Studies in Informatics and Control, vol 19, nr 3, 2010</t>
  </si>
  <si>
    <t>A. V. Goncharenko, EXTREMALITY OF CONTROL AND PREFERENCES DISTRIBUTIONS “GOODNESS”, ISSN 1990-5548 Electronics and Control Systems 2014. № 4(42): 84-90</t>
  </si>
  <si>
    <t>http://www.irbis-nbuv.gov.ua/cgi-bin/irbis_nbuv/cgiirbis_64.exe?C21COM=2&amp;I21DBN=UJRN&amp;P21DBN=UJRN&amp;IMAGE_FILE_DOWNLOAD=1&amp;Image_file_name=PDF/etsu_2014_4_17.pdf</t>
  </si>
  <si>
    <t xml:space="preserve">A. V. Goncharenko, Navigational alternatives, their control and Subjective Entropy of individual preferences, , 2014 IEEE 3rd International Conference on Methods and Systems of Navigation and Motion Control (MSNMC), pp. 99 - 103, IEEE, Print ISBN: 978-1-4799-6578-6 </t>
  </si>
  <si>
    <t>http://ieeexplore.ieee.org/xpl/login.jsp?tp=&amp;arnumber=6979741&amp;url=http%3A%2F%2Fieeexplore.ieee.org%2Fxpls%2Fabs_all.jsp%3Farnumber%3D6979741</t>
  </si>
  <si>
    <t>Georgescu, A.V., Cândea, C., Zamfirescu, C.B.</t>
  </si>
  <si>
    <t>iGDSS – Software Framework for Group Decision Support Systems. In Procedings of The Good, The Bad and The Unexpected.</t>
  </si>
  <si>
    <t>Gabriela Cândea, Stefania Kifor, Carmen Constantinescu, Usage of Case-based Reasoning in FMEA-driven Software, Procedia CIRP, Volume 25, 2014, Pages 93–99, ISSN: 2212-8271</t>
  </si>
  <si>
    <t>http://www.sciencedirect.com/science/article/pii/S2212827114010476</t>
  </si>
  <si>
    <t>Zamfirescu CB, Pirvu BC (DFKI), Schlick J (DFKI), Zühlke D (DFKI)</t>
  </si>
  <si>
    <t>Preliminary insides for an anthropocentric cyber-physical reference architecture of the smart factory. Studies in Informatics and Control Vol. 22 No. 3</t>
  </si>
  <si>
    <t xml:space="preserve">Dominic Gorecky, Mathias Schmitt, Matthias Loskyll, Mensch-Maschine-Interaktion im Industrie 4.0-Zeitalter, Industrie 4.0 in Produktion, Automatisierung und Logistik 2014, pp 525-542
</t>
  </si>
  <si>
    <t>http://link.springer.com/chapter/10.1007/978-3-658-04682-8_26</t>
  </si>
  <si>
    <t>B Iantovics, CB Zamfirescu</t>
  </si>
  <si>
    <t>ERMS: an evolutionary reorganizing multiagent system, Int. J. Innovative Comput. Inf. Control 9 (3), 1171-1188</t>
  </si>
  <si>
    <t>Zheping Yan, Di Wu, Wei Zhang, and Yibo Liu, Consensus of Multiagent Systems with Packet Losses and Communication Delays Using a Novel Control Protocol, Abstract and Applied Analysis, Volume 2014 (2014).</t>
  </si>
  <si>
    <t>http://www.hindawi.com/journals/aaa/2014/159609/abs/</t>
  </si>
  <si>
    <t xml:space="preserve">H Zhang, T Feng, GH Yang, H Liang - Distributed Cooperative Optimal Control for Multiagent Systems on Directed Graphs: An Inverse Optimal Approach, </t>
  </si>
  <si>
    <t>http://ieeexplore.ieee.org/xpl/login.jsp?tp=&amp;arnumber=6894574&amp;url=http%3A%2F%2Fieeexplore.ieee.org%2Fxpls%2Fabs_all.jsp%3Farnumber%3D6894574</t>
  </si>
  <si>
    <t>The Cognitive Complexity in Modelling the Group Decision Process, BRAIN. Broad Research in Artificial Intelligence and Neuroscience, 2010/4/6, pp. 69-79</t>
  </si>
  <si>
    <t>Luminita Zamfirescu, Constantin-Bala Zamfirescu</t>
  </si>
  <si>
    <t>Goal programming as a decision model for performance-based budgeting, Procedia Computer Science, Vol 17, p. 426-433, Elsevier</t>
  </si>
  <si>
    <t>Rahmatollah Mohammadipour, A study on the effect of performance based budgeting using activity based cost method, Management Science Letters, Volume 4 Issue 1 pp. 145-148 , 2014</t>
  </si>
  <si>
    <t>http://growingscience.com/beta/msl/1263-a-study-on-the-effect-of-performance-based-budgeting-using-activity-based-cost-method.html</t>
  </si>
  <si>
    <t>Cosmin A. Basca, Mihai Talos and Remus Brad, Randomized Hough Transform for Ellipse Detection with Result Clustering, Proceedings of IEEE EUROCON 2005, vol. II, pp.1397-1400, Belgrade Serbia November 2005, ISBN 1-4244-0049-X</t>
  </si>
  <si>
    <t>An Agent-Oriented Approach for Supporting Self-Facilitation in Group Decisions. Studies in informatics and control 12(2), 137–148 (2004)</t>
  </si>
  <si>
    <r>
      <t>Christian Voigtmann, </t>
    </r>
    <r>
      <rPr>
        <i/>
        <sz val="11"/>
        <color indexed="8"/>
        <rFont val="Arial"/>
        <family val="2"/>
      </rPr>
      <t>An algorithmic approach for collaborative-based prediction of user contexts in ubiquitous environments under consideration of legal implications</t>
    </r>
    <r>
      <rPr>
        <sz val="11"/>
        <color indexed="8"/>
        <rFont val="Arial"/>
        <family val="2"/>
      </rPr>
      <t>, PhD Thesis, University of Kassel, Germany, January 2014.</t>
    </r>
  </si>
  <si>
    <r>
      <t>Q. Bien, R.V. Prasad, K. Chandra, I. Niemieegers, H. Nguyen, </t>
    </r>
    <r>
      <rPr>
        <i/>
        <sz val="11"/>
        <color indexed="8"/>
        <rFont val="Arial"/>
        <family val="2"/>
      </rPr>
      <t>Resource management in indoor hybrid Fi-Wi network</t>
    </r>
    <r>
      <rPr>
        <sz val="11"/>
        <color indexed="8"/>
        <rFont val="Arial"/>
        <family val="2"/>
      </rPr>
      <t>, Transactions on Emerging Telecommunications Technologies (IF=1.049), 2014.</t>
    </r>
  </si>
  <si>
    <r>
      <t>Urvashi Pathania, Aman Singh, </t>
    </r>
    <r>
      <rPr>
        <i/>
        <sz val="11"/>
        <color indexed="8"/>
        <rFont val="Arial"/>
        <family val="2"/>
      </rPr>
      <t>Visualization Tool for Tree and Graph Algorithms with Audio Comments</t>
    </r>
    <r>
      <rPr>
        <sz val="11"/>
        <color indexed="8"/>
        <rFont val="Arial"/>
        <family val="2"/>
      </rPr>
      <t>, International Journal of Software and Web Sciences, (IJSWS) 8(1), pp. 51-58, March 2014.</t>
    </r>
  </si>
  <si>
    <r>
      <t xml:space="preserve">Mohamed, A. H. &amp; Nassar, A. M., </t>
    </r>
    <r>
      <rPr>
        <i/>
        <sz val="11"/>
        <color indexed="8"/>
        <rFont val="Arial"/>
        <family val="2"/>
      </rPr>
      <t>New Algorithm for Fault Diagnosis of Photovoltaic Energy Systems</t>
    </r>
    <r>
      <rPr>
        <sz val="11"/>
        <color indexed="8"/>
        <rFont val="Arial"/>
        <family val="2"/>
      </rPr>
      <t>, International Journal of Computer Applications (ISSN 0975 – 8887), Volume 114 – No. 9, pp. 26-31, March 2015</t>
    </r>
  </si>
  <si>
    <r>
      <t xml:space="preserve">Effects of lovastatin and pentoxyphyllin in nonalcoholic steatohepatitis, </t>
    </r>
    <r>
      <rPr>
        <i/>
        <sz val="11"/>
        <color indexed="8"/>
        <rFont val="Arial"/>
        <family val="2"/>
      </rPr>
      <t>Hepato-gastroenterology, 2009, 56(93):1117-1121</t>
    </r>
  </si>
  <si>
    <r>
      <t xml:space="preserve">Juan P Arab, Roberto Candia, Rodrigo Zapata, Cristián Muñoz, Juan P Arancibia, Jaime Poniachik, Alejandro Soza, Francisco Fuster, Javier Brahm, Edgar Sanhueza, Jorge Contreras, M Carolina Cuellar, Marco Arrese and Arnoldo Riquelme, </t>
    </r>
    <r>
      <rPr>
        <i/>
        <sz val="11"/>
        <rFont val="Arial"/>
        <family val="2"/>
      </rPr>
      <t>Management of nonalcoholic fatty liver disease: An evidence-based clinical practice review</t>
    </r>
    <r>
      <rPr>
        <sz val="11"/>
        <rFont val="Arial"/>
        <family val="2"/>
      </rPr>
      <t>, World J Gastroenterol 2014 September 14; 20(34): 12182-12201</t>
    </r>
  </si>
  <si>
    <r>
      <t xml:space="preserve">Mihaila RG, Nedelcu L, Fratila O, Rezi EC, </t>
    </r>
    <r>
      <rPr>
        <b/>
        <sz val="11"/>
        <color indexed="8"/>
        <rFont val="Arial"/>
        <family val="2"/>
      </rPr>
      <t>Domnariu C</t>
    </r>
    <r>
      <rPr>
        <sz val="11"/>
        <color indexed="8"/>
        <rFont val="Arial"/>
        <family val="2"/>
      </rPr>
      <t>, Deac M</t>
    </r>
  </si>
  <si>
    <r>
      <t xml:space="preserve">Ebenezer T. Oni, Pragya Sinha, Adil Karim, Seth S. Martin, Michael J. Blaha, Arthur S. Agatston, Roger S. Blumenthal, Romeu S. Meneghelo, Raquel D. Conceiçao, Raul D. Santos, Khurram Nasir, </t>
    </r>
    <r>
      <rPr>
        <i/>
        <sz val="11"/>
        <rFont val="Arial"/>
        <family val="2"/>
      </rPr>
      <t xml:space="preserve">Statin Use Is Not Associated With Presence of and Severity of Nonalcoholic Fatty Liver Disease, </t>
    </r>
    <r>
      <rPr>
        <sz val="11"/>
        <rFont val="Arial"/>
        <family val="2"/>
      </rPr>
      <t>Archives of Medical Research, Volume 45, Issue 1, Pages 52-57, 2014, January</t>
    </r>
  </si>
  <si>
    <r>
      <t xml:space="preserve">Minjie Lin, Shuiping Zhao, Li Shen, Danyan Xu, </t>
    </r>
    <r>
      <rPr>
        <i/>
        <sz val="11"/>
        <rFont val="Arial"/>
        <family val="2"/>
      </rPr>
      <t xml:space="preserve">Potential Approaches to Ameliorate Hepatic Fat Accumulation Seen with MTP Inhibition, </t>
    </r>
    <r>
      <rPr>
        <sz val="11"/>
        <rFont val="Arial"/>
        <family val="2"/>
      </rPr>
      <t>Drug Safety
ISSN: 0114-5916 (Print) 1179-1942 (Online) April 2014, Volume 37, Issue 4, pp 213-224</t>
    </r>
  </si>
  <si>
    <r>
      <t xml:space="preserve">Cornel Gh. BOITOR, </t>
    </r>
    <r>
      <rPr>
        <b/>
        <sz val="11"/>
        <color indexed="8"/>
        <rFont val="Arial"/>
        <family val="2"/>
      </rPr>
      <t>Anca Fratila|</t>
    </r>
    <r>
      <rPr>
        <sz val="11"/>
        <color indexed="8"/>
        <rFont val="Arial"/>
        <family val="2"/>
      </rPr>
      <t>, Liana STANCIU,
Alina PITIC, Ana Maria ACU</t>
    </r>
  </si>
  <si>
    <r>
      <rPr>
        <b/>
        <sz val="11"/>
        <color indexed="8"/>
        <rFont val="Arial"/>
        <family val="2"/>
      </rPr>
      <t>ANCA FRATILA</t>
    </r>
    <r>
      <rPr>
        <sz val="11"/>
        <color indexed="8"/>
        <rFont val="Arial"/>
        <family val="2"/>
      </rPr>
      <t>, ALINA E. PITIC, IOANA I. MOISIL, ANDREI FLEANCU</t>
    </r>
  </si>
  <si>
    <r>
      <t xml:space="preserve">ANCA FRATILA, ALINA E. PITIC, IOANA I. MOISIL, </t>
    </r>
    <r>
      <rPr>
        <b/>
        <sz val="11"/>
        <color indexed="8"/>
        <rFont val="Arial"/>
        <family val="2"/>
      </rPr>
      <t>ANDREI FLEANCU</t>
    </r>
  </si>
  <si>
    <t>Florea Adrian</t>
  </si>
  <si>
    <t>JOURNAL OF DIGITAL INFORMATION MANAGEMENT</t>
  </si>
  <si>
    <t>http://www.dirf.org/jdim/default.asp</t>
  </si>
  <si>
    <t>SCOPUS, DBLP, GoogleScholar</t>
  </si>
  <si>
    <t>Membru al Comitetului editorial (Associate Editor) al Journal of Computer Science and Control Systems, P-ISSN: 1844-6043, Universitatea din Oradea – v. http://electroinf.uoradea.ro/index.php/editorial-board.html (revista indexata BDI - indexed Copernicus, Scipio, ProQuest etc.)</t>
  </si>
  <si>
    <t>v. http://electroinf.uoradea.ro/index.php/editorial-board.html</t>
  </si>
  <si>
    <t>revista indexata BDI - indexed Copernicus, Scipio, ProQuest etc.</t>
  </si>
  <si>
    <t>Networking in Education and Research Joint Conference RoEduNet &amp; RENAM, Chisinau, Moldova</t>
  </si>
  <si>
    <t>Septembrie 11-13</t>
  </si>
  <si>
    <t>http://conference.roedu.net/index.php/roedunetconf/2014</t>
  </si>
  <si>
    <t>Membru al Comitetului Tehnic de Program (TPC)</t>
  </si>
  <si>
    <t xml:space="preserve"> 4th International Conference on Advancements of Medicine and Health Care through Technology MediTech Cluj-Napoca</t>
  </si>
  <si>
    <t>5-7 iunie</t>
  </si>
  <si>
    <t>http://www.meditech.utcluj.ro/program-comittees/</t>
  </si>
  <si>
    <t>The 7th International Conference on Knowledge Science, Engineering and Management KSEM 2014 Sibiu, Romania</t>
  </si>
  <si>
    <t>16–18 Octombrie</t>
  </si>
  <si>
    <t>http://conferences.ulbsibiu.ro/ksem2014/programcommittee.html</t>
  </si>
  <si>
    <t xml:space="preserve">Membru al Comitetului Tehnic de Program (TPC) si Membru al Comitetului de Organizare </t>
  </si>
  <si>
    <t>The International Symposium on Computer Vision and the Internet (VisionNet’14) co-located with Third International Conference on Advances in Computing, Communications and Informatics (ICACCI-2014), Delhi, India.</t>
  </si>
  <si>
    <t>http://icacci-conference.org/website/netvision2014-committee</t>
  </si>
  <si>
    <t>IEEE International Conference on Intelligent Computer Communication and Processing, Cluj-Napoca, 2014</t>
  </si>
  <si>
    <t>http://www.iccp.ro/iccp2014/index.php/program-committee.html</t>
  </si>
  <si>
    <t>Breazu Macarie</t>
  </si>
  <si>
    <t>The 5th International Conference on Information  Science  and  Information  Literacy, Sibiu, Romania, April 1-3, 2014</t>
  </si>
  <si>
    <t>4th International Conference on Advancements of Medicine and Health Care through Technology – MediTech2014, June 5-7, 2014</t>
  </si>
  <si>
    <t>http://www.meditech.utcluj.ro/</t>
  </si>
  <si>
    <t>D. Morariu</t>
  </si>
  <si>
    <t xml:space="preserve">Information Science and Information Literacy </t>
  </si>
  <si>
    <t xml:space="preserve">Review-er </t>
  </si>
  <si>
    <t>The 17th International Conference on Business Information Systems (BIS), 2014, Larnaca, Cyprus</t>
  </si>
  <si>
    <t>http://archive.kie.ue.poznan.pl/17th_bis/prog_com.php</t>
  </si>
  <si>
    <t xml:space="preserve">International Program Committee </t>
  </si>
  <si>
    <t>The 2014 World Conference on Information Systems and Technologies (WorldCIST), 2014, Funchal, Madeira, Portugal</t>
  </si>
  <si>
    <t>http://www.aisti.eu/worldcist14/index.php/committees</t>
  </si>
  <si>
    <t>Computer Science and Engineering</t>
  </si>
  <si>
    <t>http://www.sapub.org/Journal/editorialdetails.aspx?JournalID=1081&amp;PersonID=14099</t>
  </si>
  <si>
    <t>The 9th International Conference on Digital Information Management (ICDIM), September, 2014, Phitsanulok, Thailand</t>
  </si>
  <si>
    <t>http://www.icdim.org/icdim2014/prog.html</t>
  </si>
  <si>
    <t>The Fifth International Conference on the Applications of Digital Information and Web Technologies (ICADIWT), 2014, Bengaluru, India</t>
  </si>
  <si>
    <t>http://www.socio.org.uk/diwt2013/committee.php</t>
  </si>
  <si>
    <t>The 2nd International Conference on Computer Applications in Education (ICCAE), 2014, Indianapolis, Indiana, USA</t>
  </si>
  <si>
    <t>Ocombrie</t>
  </si>
  <si>
    <t>http://www.ic-cae.org/2014/OrganizingCommittee.aspx</t>
  </si>
  <si>
    <t xml:space="preserve">Technical Program Committee </t>
  </si>
  <si>
    <t>The Fourth International Students Conference on Computer Science: Imagination, Creativity, Design, Development(ICDD), 2014</t>
  </si>
  <si>
    <t>http://conferences.ulbsibiu.ro/icdd/2014/sc_committees.php</t>
  </si>
  <si>
    <t xml:space="preserve">Scientific Committee </t>
  </si>
  <si>
    <t>Arpad Gellert</t>
  </si>
  <si>
    <t>The Fifth International Conference on the Applications of the Digital Information and Web Technologies</t>
  </si>
  <si>
    <t>Membu al comitetului stiintific</t>
  </si>
  <si>
    <t>Journal of Digital Information Management</t>
  </si>
  <si>
    <t>http://www.dirf.org/jdim/</t>
  </si>
  <si>
    <t>Art. Nr. 2305 recenzat</t>
  </si>
  <si>
    <t>18th International Conference on System Theory, Control and Computing</t>
  </si>
  <si>
    <t>http://www.ace.tuiasi.ro/icstcc2014/ICSTCC%202014_reviewers_list.pdf</t>
  </si>
  <si>
    <t>Fourth International Conference on the Innovative Computing Technology</t>
  </si>
  <si>
    <t>http://socio.org.uk/intech2014/?page_id=15</t>
  </si>
  <si>
    <t>http://univagora.ro/jour/index.php/ijccc/</t>
  </si>
  <si>
    <t>Review–er jurnal</t>
  </si>
  <si>
    <t>11-th European Dependable Computing Conference - EDCC 2014, Newcastle upon Tyne, UK, May 13-16, 2014, v. http://conferences.ncl.ac.uk/edcc2014/</t>
  </si>
  <si>
    <t>v. http://conferences.ncl.ac.uk/edcc2014/</t>
  </si>
  <si>
    <t>27th INTERNATIONAL CONFERENCE ON ARCHITECTURE OF COMPUTING SYSTEMS - ARCS 2014, February 25 - February 28, 2014, University of Luebeck, Germany – see http://www.arcs2014.iti.uni-luebeck.de/</t>
  </si>
  <si>
    <t>http://www.arcs2014.iti.uni-luebeck.de/</t>
  </si>
  <si>
    <t>International Symposium on Intelligent and Distributed Computing IDC 2014, Madrid, Spain – see http://aida.ii.uam.es/IDC2014/pc.php, September 3-5 2014</t>
  </si>
  <si>
    <t>http://aida.ii.uam.es/IDC2014/pc.php</t>
  </si>
  <si>
    <t>First International Workshop on Multi-Objective Many-Core Design (MOMAC 2014), held in conjunction with ARCS 2014 in Luebeck, Germany, February 25-28 2014, v. http://www12.cs.fau.de/momac/</t>
  </si>
  <si>
    <t>http://www12.cs.fau.de/momac/</t>
  </si>
  <si>
    <t>6-th International Conference on Intelligent Networking and Collaborative Systems (INCos), Salerno, Italy, September 10-12 2014, v. http://voyager.ce.fit.ac.jp/conf/incos/2014/committees.html</t>
  </si>
  <si>
    <t>http://voyager.ce.fit.ac.jp/conf/incos/2014/committees.html</t>
  </si>
  <si>
    <t>18-th Joint International Conference on System Theory, Control and Computing – ICSTCC 2014, October 2014 in Sinaia (Romania), v. http://www.ace.tuiasi.ro/icstcc2014/organization.html</t>
  </si>
  <si>
    <t>http://www.ace.tuiasi.ro/icstcc2014/organization.html</t>
  </si>
  <si>
    <t>The Seventh Edition of the International Conference on Knowledge Science, Engineering and Management - KSEM 2014, 16-18 October 2014, Sibiu, Romania, v. http://conferences.ulbsibiu.ro/ksem2014/index.html</t>
  </si>
  <si>
    <t>http://conferences.ulbsibiu.ro/ksem2014/index.html</t>
  </si>
  <si>
    <t>Fifth International Conference on the Applications of Digital Information and Web Technologies (ICADIWT) (co-sponsored by IEEE COMSOC), Amrita University, Bangalore, India, February 17-19, 2014. Please see the details at http://www.socio.org.uk/icadiwt/index.php</t>
  </si>
  <si>
    <t>http://www.socio.org.uk/icadiwt/index.php</t>
  </si>
  <si>
    <t>10th ACM/IEEE International Symposium on Nanoscale Architectures (NANOARCH 2014), Paris, France, July 8-10, 2014 (http://www.nanoarch.org/14/index.html)</t>
  </si>
  <si>
    <t>http://www.nanoarch.org/14/index.html</t>
  </si>
  <si>
    <t>Zilele Academiei de Ştiinţe Tehnice din România, editia a 9-a, Universitatea “Lucian Blaga” din Sibiu, 6-7 noiembrie 2014, v. http://www.astr.ro/activitati-si-evenimente/zilele-academiei-de-Ştiinţe-tehnice-din-românia-2014</t>
  </si>
  <si>
    <t>http://www.astr.ro/activitati-si-evenimente/zilele-academiei-de-Ştiinţe-tehnice-din-românia-2014</t>
  </si>
  <si>
    <t>The 2nd International Conference on Computer Applications in Education (ICCAE), Chicago, Illinois, USA, October 24-25 2014, v. http://www.ic-cae.org/2014/OrganizingCommittee.aspx</t>
  </si>
  <si>
    <t>The 4th International Conference on Electronics, Communications and Networks (CECNet 2014), Beijing, China, December 12-15 2014, v. http://www.cecnetconf.org/committee.html</t>
  </si>
  <si>
    <t xml:space="preserve">http://www.cecnetconf.org/committee.html </t>
  </si>
  <si>
    <t>The 7th International Conference on Database Theory and Application (DTA 2014), December 20-23 2014, Hinan Island, China, v. http://www.conferen.org/DTA2014/comm.php</t>
  </si>
  <si>
    <t>http://www.conferen.org/DTA2014/comm.php</t>
  </si>
  <si>
    <t>The 6th International Conference on Advanced Science and Technology (AST), February 18 - 20, 2014, Qingdao, China, v. http://sport.aliexirs.ir/AST-Conferen.html</t>
  </si>
  <si>
    <t>http://sport.aliexirs.ir/AST-Conferen.html</t>
  </si>
  <si>
    <t>Session - Intelligent Systems 3 Chair, 10th International Conference on Intelligent Computer Communication and Processing (ICCP 2014), Cluj-Napoca, September 4 - 6 2014, v. http://www.iccp.ro/iccp2014/index.php/technical-program.html</t>
  </si>
  <si>
    <t>http://www.iccp.ro/iccp2014/index.php/technical-program.html</t>
  </si>
  <si>
    <t>IET Generation, Transmission &amp; Distribution, 9 pp., ISSN 1751-8687, DOI: 10.1049/iet-gtd.2013.0608</t>
  </si>
  <si>
    <t>Scientific reviewer</t>
  </si>
  <si>
    <t>Zamfirescu Bala-Constantin</t>
  </si>
  <si>
    <t>GDN 2014</t>
  </si>
  <si>
    <t>http://www.irit.fr/gdn2014/</t>
  </si>
  <si>
    <t>Membru IPC</t>
  </si>
  <si>
    <t>WCICA 2014</t>
  </si>
  <si>
    <t>iunie-iulie</t>
  </si>
  <si>
    <t>http://2014.wcica.info/pcmember.shtml</t>
  </si>
  <si>
    <t>ACIIDS 2014</t>
  </si>
  <si>
    <t>http://www.ic.kmitl.ac.th/aciids2014/ProgramCommittee.html</t>
  </si>
  <si>
    <t>WASA 2014</t>
  </si>
  <si>
    <t>http://perun.pmf.uns.ac.rs/events/wasa2014/committes.html</t>
  </si>
  <si>
    <t>ICAS 2014</t>
  </si>
  <si>
    <t>http://www.iaria.org/conferences2014/ComICAS14.html</t>
  </si>
  <si>
    <t>GLOBAL HEALTH 2014</t>
  </si>
  <si>
    <t>http://www.iaria.org/conferences2014/GLOBALHEALTH14.html</t>
  </si>
  <si>
    <t>ICCCI 2014</t>
  </si>
  <si>
    <t>http://ke.yu.ac.kr/iccci2014/</t>
  </si>
  <si>
    <t>LNCS Transactions on Computational Collective Intelligence</t>
  </si>
  <si>
    <t>NA</t>
  </si>
  <si>
    <t>http://www.springer.com/computer/lncs/transactions+cci?SGWID=0-173802-0-0-0</t>
  </si>
  <si>
    <t>Journal of Intelligent Manufacturing (Springer)</t>
  </si>
  <si>
    <t>http://www.springer.com/business+%26+management/production/journal/10845</t>
  </si>
  <si>
    <t>International Journal on Advances in Intelligent Systems</t>
  </si>
  <si>
    <t>http://www.iariajournals.org/intelligent_systems/</t>
  </si>
  <si>
    <t>Editorial board</t>
  </si>
  <si>
    <t xml:space="preserve">Membru al Comitetului de Organizare </t>
  </si>
  <si>
    <t>Daniel Volovici</t>
  </si>
  <si>
    <t>The 7th International Conference on Knowledge Science, Engineering and Management KSEM 2014</t>
  </si>
  <si>
    <t>http://conferinte.ulbsibiu.ro/ksem2014/</t>
  </si>
  <si>
    <t>Zamfirescu Bala Constantin</t>
  </si>
  <si>
    <t>Computational social choice</t>
  </si>
  <si>
    <t>http://conferences.ulbsibiu.ro/cost/index.php</t>
  </si>
  <si>
    <t>Crețulescu Radu</t>
  </si>
  <si>
    <t>Siebenbürgischer Lehrertag-Ziua dascălului Transilvan</t>
  </si>
  <si>
    <t>http://www.zfl.ro/beta/veranstaltungen.php?tip=5&amp;ans=2014_2015</t>
  </si>
  <si>
    <t>Der internationale Banater Lehrertag -Ziua Internațională a Dascălului Bănățean</t>
  </si>
  <si>
    <t>European Commission's Research and Innovation Framework Programme H2020 (2014-2020)</t>
  </si>
  <si>
    <t>Mihu Z. Ioan</t>
  </si>
  <si>
    <t>Noaptea Cercetătorilor 26.09.2014</t>
  </si>
  <si>
    <t>Torok Francisc Szombatfalvi</t>
  </si>
  <si>
    <t>Simpozionul Zilele FRANCISC I. RAINER</t>
  </si>
  <si>
    <t>Zilele Academiei de Ştiinţe Tehnice din România, ediţia a 9-a, Sibiu, 6-7 noiembrie 2014, v. http://conferences.ulbsibiu.ro/astr2014/index.html</t>
  </si>
  <si>
    <t>v. http://conferences.ulbsibiu.ro/astr2014/index.html</t>
  </si>
  <si>
    <t>Zilele Academiei de Ştiinţe Tehnice din România</t>
  </si>
  <si>
    <t>http://www.agir.ro/stiri/zilele-academiei-de-stiinte-tehnice-din-romania_370.html</t>
  </si>
  <si>
    <t>PN-II-PT-PCCA-2013-4-0193, Sistem inteligent pentru detectia si evaluarea conexiunilor internet la nivel national, Director Cioca Marius, Beneficiar ULBS, Parteneri UNIVERSITATEA POLITEHNICA DIN BUCURESTI; INDUSTRIAL SOFTWARE S.R.L.; INCOME TECHNOLOGY S.R.L.; AUTORITATEA NATIONALA PENTRU ADMINISTRARE SI REGLEMENTARE IN COMUNICATII; INSTITUTUL NATIONAL DE CERCETARE-DEZVOLTARE</t>
  </si>
  <si>
    <t>Program Parteneriate - Competitia 2013, DOMENIUL 1 - TEHNOLOGIA INFORMATIEI SI COMUNICATII</t>
  </si>
  <si>
    <t>Coordinator - Florea Adrian</t>
  </si>
  <si>
    <t>http://uefiscdi.gov.ro/userfiles/file/PARTENERIATE/Competitie%202013/Rezultate%20finale/D1%20-%20TIC.pdf</t>
  </si>
  <si>
    <t>Conﬁguring HArdware to Match the Application: Enhancements for Low-power DistributEd cOmputing (CHAMAELEO), Research Grant Proposal, CHIST-ERA FP7 European Framework Call 2013, Heterogeneous Distributed Computing – v. http://www.chistera.eu/call-2013-announcement (Partners: Politehnica University Bucharest; „Lucian Blaga” University of Sibiu; Commissariat à l’énergie atomique et aux énergies alternatives - The Department on Architecture, Design, and Embedded Software - Grenoble; Gdansk University of Technology), 2014-2017 (36 months), total budget: 1,117,164 Euro (ULBS budget: 228,750 Euro), v. http://www.chistera.eu/projects-list. Aplicatia (59 pg.-PDF) si evaluarile aferente acesteia (Consensus Report of CHAMAELEO - 03.07.2014) sunt disponibile la cerere (L. Vintan)</t>
  </si>
  <si>
    <t xml:space="preserve">CHIST-ERA FP7 European Framework Call 2013, Heterogeneous Distributed Computing – v. http://www.chistera.eu/call-2013-announcement </t>
  </si>
  <si>
    <t xml:space="preserve">Lucian VINTAN (LBUS Coordinator &amp; WP3 Leader) </t>
  </si>
  <si>
    <t>Politehnica University Bucharest; „Lucian Blaga” University of Sibiu; Commissariat à l’énergie atomique et aux énergies alternatives - The Department on Architecture, Design, and Embedded Software - Grenoble; Gdansk University of Technology</t>
  </si>
  <si>
    <t>http://www.chistera.eu/projects-list; Aplicatia (59 pg.-PDF) si evaluarile aferente acesteia (Consensus Report of CHAMAELEO - 03.07.2014) sunt disponibile la cerere (L. Vintan)</t>
  </si>
  <si>
    <t>Integrated Operations for Wind Farms</t>
  </si>
  <si>
    <t>EEA Grants</t>
  </si>
  <si>
    <t>Digital Factory -Regional Excellence Centre in Sibiu (DIFARECS)</t>
  </si>
  <si>
    <t>H2020-WIDESPREAD-2014-1-FPA din 17.09.2014</t>
  </si>
  <si>
    <t>Radu Pascu</t>
  </si>
  <si>
    <t>Zamfirescu Bala Constantin Ioan Bondrea</t>
  </si>
  <si>
    <t xml:space="preserve"> Cioca Marius</t>
  </si>
  <si>
    <t>An Introduction to Clustering</t>
  </si>
  <si>
    <t xml:space="preserve">CREȚULESCU Radu, MORARIU Daniel, BREAZU Macarie </t>
  </si>
  <si>
    <t>The 5th International Conference on Information  Science  and  Information  Literacy, Sibiu, Romania, April 1-3, 2014, http://bcu.ulbsibiu.ro/conference2014/index.html</t>
  </si>
  <si>
    <t>2247-0256</t>
  </si>
  <si>
    <t>Research Aspects in Document Processing at the „Lucian Blaga” University of Sibiu</t>
  </si>
  <si>
    <t>R. CRETULESCU, D. MORARIU, L.VINȚAN</t>
  </si>
  <si>
    <t>Workshop de promovare și valorificare a interacțiunii între cercetarea informatică universitară și mediul de afaceri</t>
  </si>
  <si>
    <t>2067-9881</t>
  </si>
  <si>
    <t>Clustering Documents: A Synthetic State of the Art Overview</t>
  </si>
  <si>
    <t>Joint International Conference of Doctoral and Post-Doctoral Researchers</t>
  </si>
  <si>
    <t>2067-9882</t>
  </si>
  <si>
    <t>R. CRETULESCU, D. MORARIU, M. BREAZU</t>
  </si>
  <si>
    <t>The 5th  international conference on Information Science and Information Literacy</t>
  </si>
  <si>
    <t>The 10th eLearning and Software for Education Conference - eLSE 2014 - organized by the Romanian Advanced Distributed Learning Association, Bucharest, Romania</t>
  </si>
  <si>
    <t>http://webspace.ulbsibiu.ro/adrian.florea/html/images/certificate_attendancy_else_2014.pdf</t>
  </si>
  <si>
    <t>R. CRETULESCU, D. MORARIU</t>
  </si>
  <si>
    <t>Sharing Feelings and Events: Effective Social Media Strategies for the Promotion of Arts and Culture</t>
  </si>
  <si>
    <t>Călin Bucur, Diana Florea şi Antoniu Pitic</t>
  </si>
  <si>
    <t>Challenges, Performances and Tendencies in the Organisation Management, Murighiol</t>
  </si>
  <si>
    <t>ISBN: 978-606- 505-817-0</t>
  </si>
  <si>
    <t>Munca in societatea posindustrială din perspectiva multidisciplinarităţii</t>
  </si>
  <si>
    <t>Torok Francisc Szombatfalvi, Şerbulea Ştefan Gabriel</t>
  </si>
  <si>
    <t>Managementul vocaţional al riscurilor în societatea postindustrială</t>
  </si>
  <si>
    <t>Simpozionul Zilele FRANCISC I. RAINER + Antropologie şi Societate</t>
  </si>
  <si>
    <t>ISBN 978-973-0-16119-9</t>
  </si>
  <si>
    <t>Equipment for SEMG signals acquisition and processing</t>
  </si>
  <si>
    <t>Vesa Eugen-Petru, Ilie Beriliu</t>
  </si>
  <si>
    <t>IFMBE Proceedings vol.44, International Conference on Advancements of Medicine and Health care through Technology, MEDITECH2014,Cluj-Napoca,www.meditech.utcluj.ro</t>
  </si>
  <si>
    <t>ISBN 978-3-319-07653-9</t>
  </si>
  <si>
    <t>A histogram method for detecting useful surface electromyogram signals</t>
  </si>
  <si>
    <t>Computing Systems Multi-Objective Optimization using Domain-Knowledge, Zilele Academiei de Ştiinţe Tehnice din România, Secţiunea 1: Tehnologii pentru dezvoltare durabilă, partea a III-a, ediţia a 9-a, Sibiu, 6-7 noiembrie 2014, v. http://conferences.ulbsibiu.ro/astr2014/pdf/program_preliminar.pdf</t>
  </si>
  <si>
    <t>Zilele Academiei de Ştiinţe Tehnice din România, Secţiunea 1: Tehnologii pentru dezvoltare durabilă, partea a III-a, ediţia a 9-a, Sibiu, 6-7 noiembrie 2014, v. http://conferences.ulbsibiu.ro/astr2014/pdf/program_preliminar.pdf</t>
  </si>
  <si>
    <t>8 pg.</t>
  </si>
  <si>
    <t>LBUS Framework for (Computer Architecture) Multi-Objective Optimization using Domain Knowledge (http://www.cs.upt.ro/hipeac/presentations/HiPEAC_Timisoara_Lucian_Vintan.pdf - publicat), Invited Scientific Presentation, International HiPEAC Workshop, “Politehnica” University of Timisoara, February 12th 2014 – v. http://www.cs.upt.ro/hipeac/index.html</t>
  </si>
  <si>
    <t>http://www.cs.upt.ro/hipeac/presentations/HiPEAC_Timisoara_Lucian_Vintan.pdf - publicat, Invited Scientific Presentation, International HiPEAC Workshop, “Politehnica” University of Timisoara, February 12th 2014 – v. http://www.cs.upt.ro/hipeac/index.html</t>
  </si>
  <si>
    <t>43-51</t>
  </si>
  <si>
    <t>Joint International Conference of Doctoral and Post-Doctoral Researchers, pp. 43-51, Craiova, 12-13 September 2014; Elsevier Global Events: http://www.globaleventslist.elsevier.com/events/2014/09/joint-international-conference-of-doctoral-and-post-doctoral-researchers/; Science DZ.Net: http://www.sciencedz.net/index.php?topic=events&amp;id=4736&amp;lg=en&amp;title=Joint International Conference on Doctoral and Post-Doctoral Researchers Craiova, 12-13 septembrie 2014</t>
  </si>
  <si>
    <t>Despre valorificarea adecvată a cercetării științifice autentice</t>
  </si>
  <si>
    <t xml:space="preserve">prelegere stiintifica pentru doctoranzii ULBS (7 ore), Universitatea „Lucian Blaga” din Sibiu, iunie 2014 – v. http://doctorate.ulbsibiu.ro/obj/documents/Suport-curs-Prof-Vintan.pdf; http://webspace.ulbsibiu.ro/lucian.vintan/html/Drd.pdf </t>
  </si>
  <si>
    <t>Expert independent invitat al Comisiei Europene (EC) in domeniul stiintei si ingineriei calculatoarelor: VINTAN L. – Scientific Evaluator in the remote phase of the evaluation of the Call 2014 'NOVEL IDEAS FOR RADICALLY NEW TECHNOLOGIES' (H2020-FETOPEN-2014); proposals of Research and Innovation Actions, November 2014, 3 days. (Contract EC REA/C/03 CT-EX2002B000514-101; se poate pune la dispozitie, la cerere). V. http://ec.europa.eu/research/participants/portal/desktop/en/opportunities/h2020/calls/h2020-fetopen-2014-2015-ria.html</t>
  </si>
  <si>
    <t>November 2014</t>
  </si>
  <si>
    <t>http://www.dfki.de/web/forschung/ifs/mitarbeiter/base_view?uid=baza01</t>
  </si>
  <si>
    <t>ian-dec 2014</t>
  </si>
  <si>
    <t>FING3</t>
  </si>
  <si>
    <t>Rationale and criteria development for risk assessment tool selection in work environments</t>
  </si>
  <si>
    <t>Environmental Engineering and Management Journal</t>
  </si>
  <si>
    <t>1582 – 9596</t>
  </si>
  <si>
    <t>http://omicron.ch.tuiasi.ro/EEMJ/pdfs/vol13/no6/8_1080_Moraru_13.pdf</t>
  </si>
  <si>
    <t>1371-1376</t>
  </si>
  <si>
    <t>Detecting Emotions in Comments on Forums</t>
  </si>
  <si>
    <t xml:space="preserve">D. Gîfu, M. Cioca, </t>
  </si>
  <si>
    <t>ISSN 1841-9836</t>
  </si>
  <si>
    <t>694-702</t>
  </si>
  <si>
    <t>FING 3</t>
  </si>
  <si>
    <r>
      <t xml:space="preserve">Moraru, R. I., Băbuţ, G. B., </t>
    </r>
    <r>
      <rPr>
        <sz val="11"/>
        <color indexed="8"/>
        <rFont val="Arial"/>
        <family val="2"/>
      </rPr>
      <t>Cioca, L. I</t>
    </r>
  </si>
  <si>
    <t>Assessing the Impact of DMAIC-Knowledge Management Methodology on Six Sigma Projects: An Evaluation through Participant's Perception</t>
  </si>
  <si>
    <t>Baral, L. M. (Ayasanulah University, Bangladesh), Kifor, C. V., Bondrea, I.</t>
  </si>
  <si>
    <t xml:space="preserve">The international conference Knowledge Science, Engineering and Management, KSEM 2014, </t>
  </si>
  <si>
    <t>ISBN:978-3-319-12096-6; 978-3-319-12095-9</t>
  </si>
  <si>
    <t>338-348</t>
  </si>
  <si>
    <t>http://conferences.ulbsibiu.ro/ksem2014/</t>
  </si>
  <si>
    <t>An Architecture for Smart Learning, Training, Innovation and Discovery for Earth Observation</t>
  </si>
  <si>
    <t>Angela Ionita, Maria Visan, Cristina Niculescu, Sorin Borza</t>
  </si>
  <si>
    <t>eLSE, Bucharest, 24-25 aprilie 2014</t>
  </si>
  <si>
    <t>ISSN: 2066 - 026X print 2066 - 8821 online</t>
  </si>
  <si>
    <t>volumul 2</t>
  </si>
  <si>
    <t>10.12753/2066-026X-14-090</t>
  </si>
  <si>
    <t>http://elseconference.eu/</t>
  </si>
  <si>
    <t>Experimental Study of Vibrations in Face Milling Cutting</t>
  </si>
  <si>
    <t xml:space="preserve">Gabriel Vasile Oniţă, Paul Dan Brîndaşu </t>
  </si>
  <si>
    <t xml:space="preserve">Applied Mechanics and Materials (Volume 657) </t>
  </si>
  <si>
    <t>ISSN1660-9336/ISBN-13: 978-3-03835-275-4</t>
  </si>
  <si>
    <t>68-72</t>
  </si>
  <si>
    <t xml:space="preserve">  10.4028/www.scientific.net/AMM.657.68</t>
  </si>
  <si>
    <t>www.imane.ro</t>
  </si>
  <si>
    <t>Augmented Reality Applied in Machining Processes and Cutting Tools Management</t>
  </si>
  <si>
    <t>Radu Emanuil Petruse, Paul Dan Brîndaşu</t>
  </si>
  <si>
    <t>Applied Mechanics and Materials (Volume 693)</t>
  </si>
  <si>
    <t>ISSN 1660-9336, ISSN 1662-7482</t>
  </si>
  <si>
    <t>279-284</t>
  </si>
  <si>
    <t>10.4028/www.scientific.net/AMM.693.279</t>
  </si>
  <si>
    <t>http://www.ttp.net</t>
  </si>
  <si>
    <t>Study on New Product Development, by Networking</t>
  </si>
  <si>
    <t>Popescu Liliana Georgeta,Brindasu Paul Dan</t>
  </si>
  <si>
    <t>Applied Mechanics and Materials (Volume 6...)              7th International Conference on Advance Manufacturing Technologies – ICAMaT 2014, Bucuresti 23-24 octombrie 2014</t>
  </si>
  <si>
    <t>http://www.imst.pub.ro/tcm
/home,   www.scientific.net</t>
  </si>
  <si>
    <t>Study on new product development, by networking</t>
  </si>
  <si>
    <t>Popescu L. G., Brîndaşu P.D.</t>
  </si>
  <si>
    <t>Applied Mechanics and Materials Vol 760 (2015), 7th International Conference on Advance Manufacturing Technologies – ICAMaT 2014, Bucuresti 23-24 octombrie 2014</t>
  </si>
  <si>
    <t xml:space="preserve">69-74 </t>
  </si>
  <si>
    <t>doi:10.4028 www.scientific.net/AMM.760.69</t>
  </si>
  <si>
    <t>http://www.imst.pub.ro/index.php/en/arhiva-evenimente/435-icamat-2014</t>
  </si>
  <si>
    <t>Opportunity Risk: Integrated Approach to Risk Management for Creating Enterprise Opportunities</t>
  </si>
  <si>
    <t xml:space="preserve">Ivaşcu, L., Cioca, L. I. </t>
  </si>
  <si>
    <t>2nd International Conference on Psychology, Management and Social Science, Psychology, Management and Social Science , Advances in Education Research, vol 49,  China, 23-24 ianuarie 2014</t>
  </si>
  <si>
    <t xml:space="preserve"> ISSN: 2160-1070 ISBN:978-1-61275-060-6</t>
  </si>
  <si>
    <t>77-80</t>
  </si>
  <si>
    <t>https://scholar.google.ro/</t>
  </si>
  <si>
    <t>IT technology implications analysis on the occupational risk: cloud computing architecture</t>
  </si>
  <si>
    <t>6th Conference on ENTERprise Information Systems– aligning technology, organizations and people, CENTERIS 2014, Procedia Technology vol. 16, Troia, Portugal, 15-17 octombrie</t>
  </si>
  <si>
    <t xml:space="preserve">ISSN 2212-0173 </t>
  </si>
  <si>
    <t xml:space="preserve">1548–1559 </t>
  </si>
  <si>
    <t>http://centeris.eiswatch.org/</t>
  </si>
  <si>
    <t>Occupational safety and health risk assessment in Romanian surface gas extraction facilities</t>
  </si>
  <si>
    <t>Cioca I. L., Popescu Stelea, M., Moraru, R. I</t>
  </si>
  <si>
    <t>Proc. of 14th SGEM GeoConference on Science and Technologies In Geology, Exploration and Mining SGEM2014 Conference Proceedings, 17-26 June, Albena, Bulgaria</t>
  </si>
  <si>
    <t>ISBN 978-619-7105-09-64/ ISSN 1314-2704</t>
  </si>
  <si>
    <t xml:space="preserve">403 – 410 </t>
  </si>
  <si>
    <t>http://sgem.org/sgemlib/spip.php?article3917</t>
  </si>
  <si>
    <t>Investigating the relationship between risk management and sustainable development management within the organizations</t>
  </si>
  <si>
    <t>Larisa Ivascu, Lucian-Ionel Cioca, Monica Izvercian</t>
  </si>
  <si>
    <t>Proceedings of the 11th International Conference on Innovation and Management, Vaasa, Finlanda, 17-19 noiembrie</t>
  </si>
  <si>
    <t>ISBN 978-7-5629-4724-0</t>
  </si>
  <si>
    <t>1353-1361</t>
  </si>
  <si>
    <t>http://icim.vamk.fi/2014/</t>
  </si>
  <si>
    <t>* An Empirical Analysis of Mobbing Effects on Students in Romania</t>
  </si>
  <si>
    <t>Cioca, Lucian-Ionel; Ghete, Andrada-Iulia</t>
  </si>
  <si>
    <t>2nd International Conference on Education Reform and Management Innovation, Advances in Education Research, vol 44,  SOUTH KOREA, 27-28 decembrie</t>
  </si>
  <si>
    <t>ISBN:978-1-61275-062-0, ISSN: 2160-1070</t>
  </si>
  <si>
    <t>http://www.ermi-conf.com/</t>
  </si>
  <si>
    <t>* Implementation of a Compliance Management of Security and Health at Work within Organizations with Major Risks</t>
  </si>
  <si>
    <t>Cioca, Lucian Ionel; Balan, Ioana Lorena</t>
  </si>
  <si>
    <t>255-260</t>
  </si>
  <si>
    <t>* Systemic Approach for Modeling the Attitude towards Risk and Risk Assessment</t>
  </si>
  <si>
    <t>Cioca, Lucian-Ionel; Ivascu, Larisa</t>
  </si>
  <si>
    <t xml:space="preserve">3rd International Conference on Social Sciences and Society, Advances in Education Research, vol 32, SOUTH KOREA, 27-28 decembrie,  </t>
  </si>
  <si>
    <t>http://www.icssam.org/</t>
  </si>
  <si>
    <t>* Machine Learning and Creative Methods Used to Classify Customers in a CRM Systems</t>
  </si>
  <si>
    <t>Cioca, Marius; Ghete, Andrada-Iulia; Cioca, Lucian-Ionel</t>
  </si>
  <si>
    <t xml:space="preserve">17th International Conference on Innovative Manufacturing Engineering Location, Applied Mechanics and Materials, vol 371, Iasi- Romania, 23-24 Mai  </t>
  </si>
  <si>
    <t>ISBN:978-3-03785-786-1, ISSN: 1660-9336</t>
  </si>
  <si>
    <t>769-773 </t>
  </si>
  <si>
    <t>www.imane.ro/</t>
  </si>
  <si>
    <t>Theoretical and Experimental Research on Mechanical Behavior of Layered Composites Laminates</t>
  </si>
  <si>
    <t>Applied Mechanics and Materials (Volume 657) Chapter 4: Advanced Materials</t>
  </si>
  <si>
    <t xml:space="preserve">ISSN: 1662-7482 </t>
  </si>
  <si>
    <t xml:space="preserve"> P432-436</t>
  </si>
  <si>
    <t>10.4028/www.scientific.net/AMM.657.432,</t>
  </si>
  <si>
    <t xml:space="preserve">Parametric Modeling CAD-CAM of the Ankle and Pathological Related Situations, </t>
  </si>
  <si>
    <t>P740-744</t>
  </si>
  <si>
    <t>10.4028/www.scientific.net/AMM.657.740</t>
  </si>
  <si>
    <t>he Taguchi Method and Conditions for its Implementation in High Performance Athletic Training</t>
  </si>
  <si>
    <t>Delia BĂDESCU, Vasilica GRIGORE, Călin DENEȘ, Mircea BĂDESCU</t>
  </si>
  <si>
    <t>Procedia - Social and Behavioral Sciences, Volume 117</t>
  </si>
  <si>
    <t xml:space="preserve">http://www.sciencedirect.com/science/article/pii/S1877042814017613 </t>
  </si>
  <si>
    <t>Analysis of the external general environment of the logistic market in Romania</t>
  </si>
  <si>
    <t xml:space="preserve">Dumitrașcu Dănuț Dumitru                                            Fleischer Wiegand Helmut       Moser Thomas (Austria) </t>
  </si>
  <si>
    <t>Review of Management and Economic Engineering; Proceedings of the 4th Review of Management and Economic Engineering International Management Conference; The Management Between Profit and Social Responsibility</t>
  </si>
  <si>
    <t>1583-624X</t>
  </si>
  <si>
    <t>370 - 376</t>
  </si>
  <si>
    <t>http://conference.rmee.org/</t>
  </si>
  <si>
    <t>Balaban, M., Dumitrascu, D.</t>
  </si>
  <si>
    <t>http://www.conference.management.ase.ro/; http://conferinta.management.ase.ro/?page_id=34</t>
  </si>
  <si>
    <t xml:space="preserve">6th International Conference on Education and New Learning Technologies
Barcelona - 7th - 9th of July 2014 </t>
  </si>
  <si>
    <t xml:space="preserve"> Investigating Autonomy, Accountability and
Educational Management Priorities in Romanian High
Schools; Preliminary Results
</t>
  </si>
  <si>
    <t>Negrea, G., Dușe D.M</t>
  </si>
  <si>
    <t xml:space="preserve">THE 8th INTERNATIONAL MANAGEMENT CONFERENCE, Bucuresti </t>
  </si>
  <si>
    <t>http://conferinta.management.ase.ro/?page_id=34</t>
  </si>
  <si>
    <t>Analysis Based Optimization Of Human Powered Vehicle Body</t>
  </si>
  <si>
    <t>Dușe, D.M., Ari R.</t>
  </si>
  <si>
    <t>ICAMaT 2014, 7th International Conference on Advanced Manufacturing Technologies, Bucureşti, 23-24 octombrie, publicată în revista Applied Mechanics and Materials</t>
  </si>
  <si>
    <t>http://www.tcm.pub.ro/TCM60/index.php/ro/</t>
  </si>
  <si>
    <t>Duse, D.M, Ari, R.</t>
  </si>
  <si>
    <t>http://events.imst.pub.ro/indico/internalPage.py?pageId=2&amp;confId=5</t>
  </si>
  <si>
    <t>Simulator for a natural gas storage realised in depleted deposit</t>
  </si>
  <si>
    <t>ISSN 1660-9336</t>
  </si>
  <si>
    <t>http://www.imane.ro</t>
  </si>
  <si>
    <t>Case based reasoning within failure mode and effect analysis context</t>
  </si>
  <si>
    <t>Candea, G. S., Kifor, C. V., Candea, C., Constantinescu, C. (IPA Stuttgart)</t>
  </si>
  <si>
    <t>The 2014 International conference on production research - regional conference Africa, Europe and theMmiddle East and 3rd international conference on Quality and Innovation in Engineering and Management (ICPR-AEM 2014)</t>
  </si>
  <si>
    <t>ISBN:978-973-662-978-5</t>
  </si>
  <si>
    <t>59-64</t>
  </si>
  <si>
    <t>http://icpr-eame.com/</t>
  </si>
  <si>
    <t>Time to become lean: the implementation model</t>
  </si>
  <si>
    <t>Iuga, M., Kifor, C. V., Roşca, L.,</t>
  </si>
  <si>
    <t>Review of Knowledge Management Models for Implementation within Advanced Product Quality Planning</t>
  </si>
  <si>
    <t>Chiliban, B., Baral, L. (Ayasanulah University, Bangladesh) M., Kifor, C. V.</t>
  </si>
  <si>
    <t>[CPCI]</t>
  </si>
  <si>
    <t>Inverse Analysis Used to Determine Plastic Flow and Tribological Characteristics for Deep-drawing Sheet</t>
  </si>
  <si>
    <t>Adrian Pascu, Valentin Oleksik, Ioan Bondrea, Liviu Roşca</t>
  </si>
  <si>
    <t>Procedia Engineering, Volume 81, 2014, Pages 1823–1829, 11th International Conference on Technology of Plasticity, ICTP 2014, 19-24 October 2014, Nagoya Congress Center, Nagoya, Japan</t>
  </si>
  <si>
    <t>1823-1829</t>
  </si>
  <si>
    <t>DOI: 10.1016/j.proeng.2014.10.240</t>
  </si>
  <si>
    <t>Comparative study for springback prediction on single point incremental forming process</t>
  </si>
  <si>
    <t>Valentin Oleksik, Adrian Pascu, Ioan Bondrea, Eugen Avrigean, Liviu Roşca</t>
  </si>
  <si>
    <t>Metal Forming 15th International Conference, Palermo, September 2014, Published by Key Engineering Materials, Trans Tech Publications Switzerland, Vol. 622-623 (ISI Proceedings, conferința ERA clasa A)</t>
  </si>
  <si>
    <t xml:space="preserve"> ISSN: 1662-9795</t>
  </si>
  <si>
    <t>375-381</t>
  </si>
  <si>
    <t>DOI:10.4028/www.scientific.net/KEM.622-623.375</t>
  </si>
  <si>
    <t>http://www.metalforming2014.com/</t>
  </si>
  <si>
    <t>Management Of Advertising Campaigns With Children As Target Audience – Between Profit And Social Responsiblity</t>
  </si>
  <si>
    <t>ISSN 2247-8639 ISSN-L 2247-8639</t>
  </si>
  <si>
    <t xml:space="preserve"> pag. 197 - 208</t>
  </si>
  <si>
    <t>http://conference.rmee.org/?page_id=15</t>
  </si>
  <si>
    <t>Realities And Trends On The Romanian Logistics Market</t>
  </si>
  <si>
    <t xml:space="preserve"> pag. 277 - 282</t>
  </si>
  <si>
    <t>ISSN 2247-8639, ISSN-L 2247-8639</t>
  </si>
  <si>
    <t>EXPERIMENTAL STUDY OF THE LASER CUTTING PROCESS ON 1C45 - 3 MM STEEL</t>
  </si>
  <si>
    <t>Petrianu Cristian (Schanzenstraße 40, 21614 Buxtehude, Germany), Inţă Marinela, Manolea Daniel, Muntean Achim.</t>
  </si>
  <si>
    <t>978-3-03785-786-1</t>
  </si>
  <si>
    <t>266-270</t>
  </si>
  <si>
    <t>10.4028/www.scientific.net/AMM.657.266</t>
  </si>
  <si>
    <t xml:space="preserve">INTEGRATED SYSTEM FOR MONITORING THE TOOL STATE 
USING TEMPERATURE MEASURING BY NATURAL
THERMOCOUPLE  METHOD
</t>
  </si>
  <si>
    <t>INŢĂ Marinela, MUNTEAN Achim</t>
  </si>
  <si>
    <t>Applied Mechanics and Materials ( volume 1036)</t>
  </si>
  <si>
    <t>274-279</t>
  </si>
  <si>
    <t>10.4028/www.scientific.net/AMR.1036.274</t>
  </si>
  <si>
    <t>www.modtech.ro</t>
  </si>
  <si>
    <t>Contributions Regarding the Optimization of Job Descriptions Elaboration Process in the Knowledge-based Organization</t>
  </si>
  <si>
    <t>Muntean Laura, Țîțu Aurel Mihail, Oprean Constantin</t>
  </si>
  <si>
    <t>ISBN 978-988-19253-3-6; ISSN 2078-0958</t>
  </si>
  <si>
    <t>1088-1093</t>
  </si>
  <si>
    <t>http://www.iaeng.org/IMECS2014/ICINDE2014.html</t>
  </si>
  <si>
    <t>Contributions Regarding the Design of a Procedure for the Elaboration of the Job Descriptions</t>
  </si>
  <si>
    <t>Muntean Laura, Oprean Constantin, Țîțu Aurel Mihail</t>
  </si>
  <si>
    <t>Lecture Notes in Engineering and Computer Science. IMECS 2014. International Multiconference of Engineers and Computer Scientists 2014. Volumul 2. ICINDE 59, 12-14 Martie 2014, Hong Kong</t>
  </si>
  <si>
    <t>969-974</t>
  </si>
  <si>
    <t>THE ROLE OF INTANGIBLE ASSETS IN THE KNOWLEDGE BASED ECONOMY</t>
  </si>
  <si>
    <t>A. M. ȚÎȚU, C. OPREAN, A. S. RĂULEA, A. BRÂNZĂ</t>
  </si>
  <si>
    <t>Proceedings 2014 INTERNATIONAL CONFERENCE ON PRODUCTION RESEARCH - REGIONAL CONFERENCE AFRICA, EUROPE AND THE MIDDLE EAST and 3rd INTERNATIONAL CONFERENCE ON QUALITY AND INNOVATION IN ENGINEERING AND MANAGEMENT, ICPR-AIEM 2014, 1-5 iulie 2015, Cluj Napoca</t>
  </si>
  <si>
    <t xml:space="preserve">ISBN 978-973-662-978-5 </t>
  </si>
  <si>
    <t>489-493</t>
  </si>
  <si>
    <t>http://www.icpr-eame.com</t>
  </si>
  <si>
    <t>Applied Mechanics and Materials</t>
  </si>
  <si>
    <t>Remediation of Long-Term Production Deferrals from Formation Damage in a Depleted Transyivanian Sandstone Reservoir</t>
  </si>
  <si>
    <t>Cavallaro, B. (Schlumberger), Stefanescu D-P., Fava, G. (Schlumberger)</t>
  </si>
  <si>
    <t>Proceedings of the SPE International Symposium and Exhibition on Formation Damage Control, Lafayette, Louisiana, SUA, 26-28 februarie 2014</t>
  </si>
  <si>
    <t>ISBN 978-1-63266-082-4</t>
  </si>
  <si>
    <t>965-976</t>
  </si>
  <si>
    <t>http://dx.doi.org/10.2118/168197-MS</t>
  </si>
  <si>
    <t>http://www.spe.org/events/fd/2014/</t>
  </si>
  <si>
    <t>Lecture Notes in Engineering and Computer Science. IMECS 2014. International Multiconference of Engineers and Computer Scientists 2014. Volumul 2. ICINDE 58, 12-14 Martie 2014, Hong Kong</t>
  </si>
  <si>
    <t>The Improvement of the Wort Manufacturing Processes</t>
  </si>
  <si>
    <t>Simonffy Arpad, Țîțu Aurel Mihail, Marinescu Niculae Ion</t>
  </si>
  <si>
    <t>Lecture Notes in Engineering and Computer Science. IMECS 2014. International Multiconference of Engineers and Computer Scientists 2014. Volumul 2. ICINDE 60, 12-14 Martie 2014, Hong Kong</t>
  </si>
  <si>
    <t>995-1000</t>
  </si>
  <si>
    <t xml:space="preserve">ISBN: 978-973-662-978-5 </t>
  </si>
  <si>
    <t>Contributions Regarding the Utilization of Neural Networks in SME’s Management</t>
  </si>
  <si>
    <t>MARINESCU  Simona-Ioana, ŢÎŢU Mihail Aurel</t>
  </si>
  <si>
    <t>Engineering Solutions and Technologies in Manufacturing, IMANE 2014, 29-30 Mai 2014, Chișinău, Republica Moldova, Volum 657.</t>
  </si>
  <si>
    <t>ISSN Print 1660-9336; ISSN CD 1660-9336; ISSN 1662-7482</t>
  </si>
  <si>
    <t>www.imane.ro; www.scientific.net; http://2014.imane.ro</t>
  </si>
  <si>
    <t>Analysis, Modeling and Simulation of Complex Regional Clusters Activities, using Arena Simulation Software</t>
  </si>
  <si>
    <t>1041-1045</t>
  </si>
  <si>
    <r>
      <t>Cioca, L. I.,</t>
    </r>
    <r>
      <rPr>
        <sz val="11"/>
        <color indexed="8"/>
        <rFont val="Arial"/>
        <family val="2"/>
      </rPr>
      <t xml:space="preserve"> Ivascu, L</t>
    </r>
  </si>
  <si>
    <r>
      <t>ISBN:</t>
    </r>
    <r>
      <rPr>
        <sz val="11"/>
        <color indexed="63"/>
        <rFont val="Arial"/>
        <family val="2"/>
      </rPr>
      <t>978-1-61275-061-3, ISSN: 2160-1070</t>
    </r>
  </si>
  <si>
    <r>
      <t>Bogdan Nicolae Ghitan</t>
    </r>
    <r>
      <rPr>
        <sz val="11"/>
        <color indexed="8"/>
        <rFont val="Arial"/>
        <family val="2"/>
      </rPr>
      <t> , </t>
    </r>
    <r>
      <rPr>
        <sz val="11"/>
        <rFont val="Arial"/>
        <family val="2"/>
      </rPr>
      <t>Nicolae Florin Cofaru</t>
    </r>
  </si>
  <si>
    <r>
      <t>Iulia Huzu</t>
    </r>
    <r>
      <rPr>
        <sz val="11"/>
        <color indexed="8"/>
        <rFont val="Arial"/>
        <family val="2"/>
      </rPr>
      <t>, </t>
    </r>
    <r>
      <rPr>
        <sz val="11"/>
        <rFont val="Arial"/>
        <family val="2"/>
      </rPr>
      <t>Nicolae Florin Cofaru</t>
    </r>
  </si>
  <si>
    <r>
      <t>Applied Mechanics and Materials</t>
    </r>
    <r>
      <rPr>
        <sz val="11"/>
        <color indexed="8"/>
        <rFont val="Arial"/>
        <family val="2"/>
      </rPr>
      <t xml:space="preserve"> (Volume 657), </t>
    </r>
    <r>
      <rPr>
        <sz val="11"/>
        <rFont val="Arial"/>
        <family val="2"/>
      </rPr>
      <t>Engineering Solutions and Technologies in Manufacturing</t>
    </r>
  </si>
  <si>
    <r>
      <t>Proceedings of the 8</t>
    </r>
    <r>
      <rPr>
        <vertAlign val="superscript"/>
        <sz val="11"/>
        <color indexed="8"/>
        <rFont val="Arial"/>
        <family val="2"/>
      </rPr>
      <t>th</t>
    </r>
    <r>
      <rPr>
        <sz val="11"/>
        <color indexed="8"/>
        <rFont val="Arial"/>
        <family val="2"/>
      </rPr>
      <t xml:space="preserve"> International Management Conference "Management Challenges for Sustainable Development", </t>
    </r>
  </si>
  <si>
    <t xml:space="preserve">International Management Conference 2014, The Management Between Profit and Social Responsibility, Cluj Napoca </t>
  </si>
  <si>
    <r>
      <t>V</t>
    </r>
    <r>
      <rPr>
        <sz val="11"/>
        <color indexed="8"/>
        <rFont val="Arial"/>
        <family val="2"/>
      </rPr>
      <t>ibration Properties Of Frame For Human Powered Vehicles</t>
    </r>
  </si>
  <si>
    <r>
      <t>Proceedings of the 4</t>
    </r>
    <r>
      <rPr>
        <vertAlign val="superscript"/>
        <sz val="11"/>
        <color indexed="8"/>
        <rFont val="Arial"/>
        <family val="2"/>
      </rPr>
      <t>th</t>
    </r>
    <r>
      <rPr>
        <sz val="11"/>
        <color indexed="8"/>
        <rFont val="Arial"/>
        <family val="2"/>
      </rPr>
      <t xml:space="preserve"> Review of Management and Economic Engineering Management Conference (RMEE), 18 – 20 September 2014, Todesco Publising House www.conference.rmee.org </t>
    </r>
  </si>
  <si>
    <r>
      <t>PÎRNĂU Claudiu</t>
    </r>
    <r>
      <rPr>
        <sz val="11"/>
        <color indexed="8"/>
        <rFont val="Arial"/>
        <family val="2"/>
      </rPr>
      <t>, MARINESCU Ion Niculae, ȚÎȚU Mihail Aurel</t>
    </r>
  </si>
  <si>
    <r>
      <t>The advantages of the CRM - type systems</t>
    </r>
    <r>
      <rPr>
        <sz val="11"/>
        <color indexed="8"/>
        <rFont val="Arial"/>
        <family val="2"/>
      </rPr>
      <t xml:space="preserve"> for resources planning and management in companies</t>
    </r>
  </si>
  <si>
    <t>Bratu, L.M., Miricescu, D.</t>
  </si>
  <si>
    <t xml:space="preserve">STUDIES ON THE IMPLICATIONS OF CHANGING PUBLIC TRANSPORT COMPANY HEADQUARTERS IN THE CITY OF SIBIU. </t>
  </si>
  <si>
    <t>ANNALS OF THE ORADEA UNIVERSITY, Fascicle of Management and Technological Engineering</t>
  </si>
  <si>
    <t>ttp://www.imtuoradea.ro/auo.fmte/</t>
  </si>
  <si>
    <t>BORING HEADS DESIGN – A GENERALIZED APPROACH</t>
  </si>
  <si>
    <t xml:space="preserve"> Brindasu Paul Dan,  Beju Livia Dana</t>
  </si>
  <si>
    <t>Annals of the Oradea University, Fascicle of Management and Technological Engineering</t>
  </si>
  <si>
    <t xml:space="preserve">vol 13 </t>
  </si>
  <si>
    <t>ISSN 1583-06-91</t>
  </si>
  <si>
    <t>5-9</t>
  </si>
  <si>
    <t xml:space="preserve">Ulrichsweb; ICAAP; Index Copernicus; </t>
  </si>
  <si>
    <t>http://imtuoradea.ro/auo.fmte/article.php?v1=2014-1&amp;v2=0</t>
  </si>
  <si>
    <t>Comparative experimental researches on the processing of car parts made by sintering of an austenitic stainless steel - alumina powder mixture</t>
  </si>
  <si>
    <t>Toderita Nemes, Marius Bibu, Cristian Deac, Alina Gligor</t>
  </si>
  <si>
    <t>3/2014</t>
  </si>
  <si>
    <t xml:space="preserve">2359–8646 </t>
  </si>
  <si>
    <t>67-71</t>
  </si>
  <si>
    <t>IndexCopernicus, ProQuest</t>
  </si>
  <si>
    <t>www.indexcopernicus.com</t>
  </si>
  <si>
    <t>Study concerning the effects of plasma nitriding on the characteristics of structural alloy steels</t>
  </si>
  <si>
    <t>Cristian Deac, Marius Bibu, Valentin Petrescu, Toderita Nemes, Alina Gligor</t>
  </si>
  <si>
    <t>4/2014</t>
  </si>
  <si>
    <t>52-56</t>
  </si>
  <si>
    <t>Researches on the digesters and reactors which can be used in a farm scale biogas plant</t>
  </si>
  <si>
    <t>Mariana Dumitru, Marius Bibu</t>
  </si>
  <si>
    <t>Scientific Papers Series „Management, Economic Engineering in Agriculture and Rural Development”</t>
  </si>
  <si>
    <t>EBSCO, DOAJ, CABI, CyteFactor, Index Copernicus</t>
  </si>
  <si>
    <t>Studies and researches concerning the possibility of using hydrogen in turbo engines</t>
  </si>
  <si>
    <t>Marius Bibu, Mariana Dumitru</t>
  </si>
  <si>
    <t xml:space="preserve">AUGMENTED REALITY 
A REVIEW ON TECHNOLOGY AND APPLICATIONS
</t>
  </si>
  <si>
    <t>Petruse Radu/ Ioan Bondrea</t>
  </si>
  <si>
    <t>ACTA Universitatis Cibiniensis. Technical series</t>
  </si>
  <si>
    <t>1583-7149</t>
  </si>
  <si>
    <t>10-16</t>
  </si>
  <si>
    <t>Degruyter, Ebsco, proquest</t>
  </si>
  <si>
    <t>http://www.degruyter.com/view/j/aucts.2014.64.issue-1/aucts-2014-0003/aucts-2014-0003.xml?format=INT</t>
  </si>
  <si>
    <t>Augmented Reality Aided 3D Modelling</t>
  </si>
  <si>
    <t>Radu Emanuil Petruse, Ioan Bondrea, Marco Sacco, Stefano Mottura</t>
  </si>
  <si>
    <t>Advanced Materials Research</t>
  </si>
  <si>
    <t>10.4028/www.scientific.net/AMR.1036.1037</t>
  </si>
  <si>
    <t>1037-1040</t>
  </si>
  <si>
    <t>scientific.net, TTP</t>
  </si>
  <si>
    <t>http://www.scientific.net/AMR.1036.1037</t>
  </si>
  <si>
    <t>Theoretical and Experimental Studies on the Influence of Process Parameters on Strains and Forces of Single Point Incremental Forming</t>
  </si>
  <si>
    <t>Valentin Oleksik, Adrian Pascu, Eugen Avrigean, Ioan Bondrea</t>
  </si>
  <si>
    <t>10.4028/www.scientific.net/AMR.939.367</t>
  </si>
  <si>
    <t>367-372</t>
  </si>
  <si>
    <t>Oleksik, V., Pascu, A., Bondrea, I., Avrigean, E., Rosca, L</t>
  </si>
  <si>
    <t>Key Engineering Materials</t>
  </si>
  <si>
    <t>622-623</t>
  </si>
  <si>
    <t>10.4028/www.scientific.net/KEM.622-623.375</t>
  </si>
  <si>
    <t>http://www.scientific.net/KEM.622-623.375</t>
  </si>
  <si>
    <t>A Broad Analysis of Marketing Strategies for their Incorporation as Activities in a User Centred Process</t>
  </si>
  <si>
    <t>Sorin Ioan Borza, Iunia Cristina Borza</t>
  </si>
  <si>
    <t>10.1016/S2212-5671(14)00797-7</t>
  </si>
  <si>
    <t>239-250</t>
  </si>
  <si>
    <t>http://www.sciencedirect.com/science?_ob=ArticleListURL&amp;_method=list&amp;_ArticleListID=-719009895&amp;_sort=r&amp;_st=13&amp;view=c&amp;md5=215fa251a767f6d2a7a62e6c739a3820&amp;searchtype=a</t>
  </si>
  <si>
    <t xml:space="preserve">ISSUE 1 2014-1, </t>
  </si>
  <si>
    <t xml:space="preserve">ISSN 1583-06-91     </t>
  </si>
  <si>
    <t>PLM ANALYSIS APPROACH FOR FORMWORK CONSTRUCTION EQUIPMENTS</t>
  </si>
  <si>
    <t>Raluca Diaconu,  Paul Dan Brindasu</t>
  </si>
  <si>
    <t>ACADEMIC JOURNAL OF MANUFACTURIN</t>
  </si>
  <si>
    <t xml:space="preserve">Volumul 12, </t>
  </si>
  <si>
    <t xml:space="preserve">ISSUE 3-2014, </t>
  </si>
  <si>
    <t>ISSN 1583-7904</t>
  </si>
  <si>
    <t>Scopus,   Coperni-cus,Ulrich</t>
  </si>
  <si>
    <t>www.eng.upt.ro/auif</t>
  </si>
  <si>
    <t>A NATURAL APPROACH TOWARDS MIXED-MODEL PHYSICAL PRIORITIZATION</t>
  </si>
  <si>
    <t>Rares Lucian Marin, Paul Dan Brindasu</t>
  </si>
  <si>
    <t>ISSUE 4-2014, I</t>
  </si>
  <si>
    <t xml:space="preserve">  decembrie</t>
  </si>
  <si>
    <t>Scopus, Coperni-cus,Ulrich</t>
  </si>
  <si>
    <t>THE CREATIVE DESIGN OF BORING TOOLS</t>
  </si>
  <si>
    <t>Gina maria Moraru, Paul Dan Brindasu</t>
  </si>
  <si>
    <t xml:space="preserve"> ISSN 1583-7904</t>
  </si>
  <si>
    <t>Research regarding the wear level for a new constructive solution of  a cutting tool</t>
  </si>
  <si>
    <t>Popescu L. G.</t>
  </si>
  <si>
    <t xml:space="preserve">The annals of “Dunarea de Jos” University of Galati </t>
  </si>
  <si>
    <t>Fascicle IX Metallurgy and Materials Science</t>
  </si>
  <si>
    <t xml:space="preserve"> No.3 – 2014</t>
  </si>
  <si>
    <t>ISSN 1453-083X</t>
  </si>
  <si>
    <t>pp. 26-30</t>
  </si>
  <si>
    <t>EconLit, REPEC, DOAJ,  EBSCO, Index Copernicus, ULRICH, ECONIS, ZBW, Cambridge Scientific Abstract</t>
  </si>
  <si>
    <t xml:space="preserve"> http://www.aeaweb.org/econlit/journal_list.php, http://ideas.repec.org/s/ddj/fseeai.html, http://www.doaj.org/doaj?func=openurl&amp;issn=15840409&amp;genre=journal,    http://www.ulrichsweb.comhttp://jml.indexcopernicus.com/abstracted.php?level=2&amp;id_jour=6047, http://www.ebscohost.com/,http://www.econis.eu/DB=1/SET=9/TTL=1/SHW?FRST=1, http://www.csa.com</t>
  </si>
  <si>
    <t> Applied Mechanics and Materials volume</t>
  </si>
  <si>
    <t xml:space="preserve">SCOPUS, Ei Compendex (CPX), Cambridge Scientific Abstracts (CSA), Google and Google Scholar, ISI (ISTP, CPCI, Web of Science) </t>
  </si>
  <si>
    <t xml:space="preserve"> www.scopus.com,  www.ei.org/,  www.csa.com,  google.com, www.isinet.com</t>
  </si>
  <si>
    <t>MULTIRESOLUTION ANALYSIS USING WAVELETS</t>
  </si>
  <si>
    <t>Popescu L. G., Mitea A.M.</t>
  </si>
  <si>
    <t>ACADEMIC JOURNAL OF MANUFACTURING ENGINEERING- AJME</t>
  </si>
  <si>
    <t>Volume 12</t>
  </si>
  <si>
    <t>ISSUE 4/2014</t>
  </si>
  <si>
    <t>A strategic analysis model for developing centres for aditive manufacturing in universities</t>
  </si>
  <si>
    <t>Popescu L.G., Zerbes M.V., Bucur A.</t>
  </si>
  <si>
    <t>International Multidisciplinary Scientific Conference on Social Science and Arts - SGEM 2014</t>
  </si>
  <si>
    <t>ISBN 978-619-7105-24-7, ISSN 2367-5659</t>
  </si>
  <si>
    <t>https://scholar.google.ro/scholar?hl=ro&amp;q=2367-5659+POPESCU+ZERBES&amp;btnG=</t>
  </si>
  <si>
    <t>Mathematical modeling of the degree of interest of students for educational activities in the field of quality and sustainable development</t>
  </si>
  <si>
    <t>517-524</t>
  </si>
  <si>
    <t>Zerbes M.V., Popescu L.G., Bucur A.</t>
  </si>
  <si>
    <t>Aspects of modeling and simulation of  the traffic management quality sustainable in an urban intersection</t>
  </si>
  <si>
    <t>Bucur A, Popescu L.G., Zerbes M.V.</t>
  </si>
  <si>
    <t>Proceedings of the 7th International Conference on Urban Planning and Transportation (UPT '14) Salerno, June 3-5, 2014, Italy</t>
  </si>
  <si>
    <t>ISSN: 2227-4359, ISBN: 978-960-474-375-9</t>
  </si>
  <si>
    <t>http://www.wseas.org/cms.action?id=7169</t>
  </si>
  <si>
    <t>ADVANCED FEASIBILITY ANALYSIS FOR PRODUCT PROJECT VALIDATION IN AUTOMOTIVE INDUSTRY</t>
  </si>
  <si>
    <t>Rus A. M., Zerbes M.V., Rus C.G., Lobont L.</t>
  </si>
  <si>
    <t>97-102</t>
  </si>
  <si>
    <t xml:space="preserve">PROCESS IMPROVEMENT USING DMAIC METHODOLOGY IN AUTOMOTIVE INDUSTRY. CASE STUDY </t>
  </si>
  <si>
    <t>Rus A. M., Zerbes M.V., Kifor C.V., Rus C.G., Grecu V.</t>
  </si>
  <si>
    <t>103-108</t>
  </si>
  <si>
    <t>MODELING THE PLANNING PROCESS OF THE UNIQUE PRODUCTS</t>
  </si>
  <si>
    <t>Zerbes M.V.</t>
  </si>
  <si>
    <t>MEASURING PERFORMANCE OF THE PLANNING AND DESIGNING PROCESSES FOR THE UNIQUE PRODUCTS</t>
  </si>
  <si>
    <t>121-129</t>
  </si>
  <si>
    <t>Smart Sustainable Development Approach and Its Implementation in Engineering Organizations</t>
  </si>
  <si>
    <t>L. Ivascu, M. Izvercian, S. Potra, L. I. Cioca</t>
  </si>
  <si>
    <t>Applied Mechanics and Materials - Information Technology Applications in Industry III</t>
  </si>
  <si>
    <t>631-632</t>
  </si>
  <si>
    <t>ISBN 978-3-03835-239-6</t>
  </si>
  <si>
    <t>1287-1290</t>
  </si>
  <si>
    <t>www.scopus.com</t>
  </si>
  <si>
    <r>
      <t>76</t>
    </r>
    <r>
      <rPr>
        <sz val="14"/>
        <color indexed="8"/>
        <rFont val="Times New Roman"/>
        <family val="1"/>
      </rPr>
      <t/>
    </r>
  </si>
  <si>
    <t>1454-2358 / (online): 2286-3699</t>
  </si>
  <si>
    <t>215 – 222</t>
  </si>
  <si>
    <t>SCOPUS. INSPEC</t>
  </si>
  <si>
    <t>Integrating corporate social responsibility and occupational health and safety to facilitate the development of the organizations</t>
  </si>
  <si>
    <t>Cioca, L. I., Ivaşcu, L.</t>
  </si>
  <si>
    <t>Proceedings of the 4th Review of Management and Economic Engineering International Management Conference, The Management between Profit and Social Responsibility</t>
  </si>
  <si>
    <t>2-7</t>
  </si>
  <si>
    <t>Typology analysis and selection of environmental performance indicators in small and medium enterprises</t>
  </si>
  <si>
    <t>Annals Of Faculty Engineering Hunedoara – International Journal Of Engineering</t>
  </si>
  <si>
    <t xml:space="preserve">Tome </t>
  </si>
  <si>
    <t>ISSN: 1584-2673</t>
  </si>
  <si>
    <t>109-116</t>
  </si>
  <si>
    <t>Index Copernicus – Journal Master List , Genamics Journalseek Database, , Evisa database</t>
  </si>
  <si>
    <t>Aspects of the gender inequality issue in knowledge society careers</t>
  </si>
  <si>
    <t>43 – 53</t>
  </si>
  <si>
    <t>SCOPUS, RePEc (Impact Factor- 0,62); EBSCOHOST Copernicus, EconPapers, BAZTECH</t>
  </si>
  <si>
    <t>http://www.pjms.zim.pcz.pl/files/</t>
  </si>
  <si>
    <t>Incorporating Sustainability and Green Design Concepts into the Engineering and Engineering Technology Curriculum and Program</t>
  </si>
  <si>
    <t>ASEE Annual Conference and Exposition, Indianapolis, USA, American Society for Engineering Education</t>
  </si>
  <si>
    <t>2153-5868</t>
  </si>
  <si>
    <t>http://www.asee.org/public/conferences/32/registration/sessions?page=23;</t>
  </si>
  <si>
    <t>Teaching renewable energy system design and analysis with HOMER</t>
  </si>
  <si>
    <t>Belu, R.G.,Chiou, R.,Tseng, T.-L.B.,Cioca, L.I.</t>
  </si>
  <si>
    <t xml:space="preserve">Proceedings of the ASEE Annual Conference and Exposition, Conference </t>
  </si>
  <si>
    <t>http://www.scopus.com/authid/detail.url?authorId=15077890400</t>
  </si>
  <si>
    <t>Advancing Sustainable Engineering Practice through Education and Undergraduate Research Projects</t>
  </si>
  <si>
    <t xml:space="preserve">International Mechanical Engineering Congress &amp; Exposition </t>
  </si>
  <si>
    <t>888-440-5227</t>
  </si>
  <si>
    <t>CAD MODELING OF MEDICAL DEVICES USED IN ORTHOPEDICS</t>
  </si>
  <si>
    <t>Elena-Iulia HUZU , Nicolae COFARU</t>
  </si>
  <si>
    <t>ANNALS OF THE ORADEA UNIVERSITY.</t>
  </si>
  <si>
    <t>Fascicle of Management and Technological Engineering</t>
  </si>
  <si>
    <t>ISSN 1583 - 0691, CNCSIS "Clasa B+"</t>
  </si>
  <si>
    <t>ULRICS WEB, COPERNICUS</t>
  </si>
  <si>
    <t>http://www.imtuoradea.ro/auo.fmte/</t>
  </si>
  <si>
    <t>CFD Study on eliminating impurities grom natural gas flows  in cyclone-type separator</t>
  </si>
  <si>
    <t>Annals of the University Oradea , Fascicle of Management and Technological Engineering</t>
  </si>
  <si>
    <t>XIII (XXIII)</t>
  </si>
  <si>
    <t>ISSN 1583-0691</t>
  </si>
  <si>
    <t>367-370</t>
  </si>
  <si>
    <t>Ulrichsweb, IndexCopernicus</t>
  </si>
  <si>
    <t>Experimental Studies on the Possibility of Depolluting Hydrocarbons-Contaminated Soils through Combustion</t>
  </si>
  <si>
    <t>Journal of Engineering Studies and Research</t>
  </si>
  <si>
    <t>2068-7559</t>
  </si>
  <si>
    <t>www.indsexcopernicus.com</t>
  </si>
  <si>
    <t>Formative Assessment in Sustainability Education of Engineers, Through Poster Presentations</t>
  </si>
  <si>
    <t>Academic Journal of Manufacturing Engineering</t>
  </si>
  <si>
    <t>48-53</t>
  </si>
  <si>
    <t>Integrated Systems for Planning and Resources Management in Companies</t>
  </si>
  <si>
    <t>Balaban M.I., Dadarlat Alexandra, Dumitrascu Dan</t>
  </si>
  <si>
    <t>Analele Universitatii din Oradea</t>
  </si>
  <si>
    <t xml:space="preserve">Tom XXIII, </t>
  </si>
  <si>
    <t>252 - 257</t>
  </si>
  <si>
    <t>RePEc, EBSCO, DOAJ</t>
  </si>
  <si>
    <t>http://anale.steconomiceuoradea.ro/en/2014/07/28/1st-issue-july-tom-23-2014/, Abstracts of the papers presented at the International Conference “European Integration – New Challenges” – EINCO 2014, 10th edition, May 30-31, 2014</t>
  </si>
  <si>
    <t>Studying the Opinions of the Academic Staff regarding Education Management Systems: a Case Study of the "Lucian Blaga" University of Sibiu, Romania</t>
  </si>
  <si>
    <t xml:space="preserve">RATH, S., DUMITRASCU, D.D., </t>
  </si>
  <si>
    <t>The 20th International Scientific Conference  The Knowledge-Based Organization 12 – 14.06.2014, „Nicolae Bălcescu” Land Forces Academy Publishing House, ISSN 1843-6722</t>
  </si>
  <si>
    <t>331-336</t>
  </si>
  <si>
    <t xml:space="preserve">www.armyacademy.ro </t>
  </si>
  <si>
    <t>Implementation of the Evaluation System of Human Capital</t>
  </si>
  <si>
    <t>Dadarlat Alexandra, Dumitrascu D.</t>
  </si>
  <si>
    <t>The Romanian-German Economic Relations between 01.2007 – 08.2013 in the Context of the Global Economic and Financial Crisis</t>
  </si>
  <si>
    <t>Fleischer Wiegand Helmut</t>
  </si>
  <si>
    <t>10.1016/S2212-5671(14)00798-9</t>
  </si>
  <si>
    <t>de la 251 pana la 257</t>
  </si>
  <si>
    <t>Elsevier B.V.</t>
  </si>
  <si>
    <t>http://ac.els-cdn.com/S2212567114007989/1-s2.0-S2212567114007989-main.pdf?_tid=5807fa78-a3c6-11e4-b340-00000aacb360&amp;acdnat=1422103481_c77098e67b20ceaaf3cc338ee2518c52</t>
  </si>
  <si>
    <t>Gligor, A., Oleksik,V., Deac, C., Petrescu, V.,</t>
  </si>
  <si>
    <t>Analysis of a collecting – adduction system of an underground storage of gas”</t>
  </si>
  <si>
    <t xml:space="preserve">Gligor, A., Neacşu, S., Eparu, C., Avram, L., </t>
  </si>
  <si>
    <t>Buletinul Universităţii Petrol-Gaze din Ploieşti</t>
  </si>
  <si>
    <t>ISSN (Online) 2247-8574 ISSN-L 1224-8495</t>
  </si>
  <si>
    <t>47-54</t>
  </si>
  <si>
    <t>EBSCO, IndexCopernicus</t>
  </si>
  <si>
    <t>www.indexcopernicus.com, www.ebscohost.com</t>
  </si>
  <si>
    <t>Software application for the automation and operation of a natural gas compression station</t>
  </si>
  <si>
    <t>Alina Gligor</t>
  </si>
  <si>
    <t>67-72</t>
  </si>
  <si>
    <t>Bărbulescu A., Deac C., Avram L., Petrescu V., Gligor A.</t>
  </si>
  <si>
    <t>Managing sustainability with eco-business intelligence instruments</t>
  </si>
  <si>
    <t>Valentin GRECU and Silviu NATE</t>
  </si>
  <si>
    <t>DOI 10.2478/msd-2014-0003</t>
  </si>
  <si>
    <t>http://www.cedc.ro/media/MSD/Papers/Volume%204%20no%202%202012/Grecu.pdf</t>
  </si>
  <si>
    <t>Best Cutting Method of a Material Using the Decision Support System</t>
  </si>
  <si>
    <t xml:space="preserve">Damaris LEAHU, Valentin GRECU and Ion CIUCĂ </t>
  </si>
  <si>
    <t>Annals of The University of Oradea, Fascicle of Management and Technological Engineering</t>
  </si>
  <si>
    <t>ISSN: 1583-0691</t>
  </si>
  <si>
    <t>http://jml2012.indexcopernicus.com/ANNALS+of+the+UNIVERSITY+of+ORADEA+FASCICLE+of+MANAGEMENT+and+TECHNOLOGICAL+ENGINEERING,p2748,3.html</t>
  </si>
  <si>
    <t>http://www.imtuoradea.ro/auo.fmte/files-2014-v3/LEAHU%20Damaris-BEST%20CUTTING%20METHOD%20OF%20A%20MATERIAL%20USING%20THE%20DECISION%20SUPPORT%20SYSTEM.pdf</t>
  </si>
  <si>
    <t>Eco-Intelligent Tools – A Necessity For Sustainable Businesses</t>
  </si>
  <si>
    <t>Silviu NATE and Valentin GRECU</t>
  </si>
  <si>
    <t>Bulletin of Taras Shevchenko National University of Kyiv, Economics</t>
  </si>
  <si>
    <t>ISSN: 1728-3817</t>
  </si>
  <si>
    <t>26-32</t>
  </si>
  <si>
    <t>http://journals.indexcopernicus.com/+++++++,p24780545,3.html</t>
  </si>
  <si>
    <t>http://cyberleninka.ru/article/n/eco-intelligent-tools-a-necessity-for-sustainable-businesses</t>
  </si>
  <si>
    <t>Considerations Regarding the Lifetime of Dentures</t>
  </si>
  <si>
    <t>Constantin Vasiloaica, Valentin GRECU, Anca Fraţilă</t>
  </si>
  <si>
    <t>Buletinul Universităţii Petrol – Gaze din Ploieşti, Seria TEHNICĂ</t>
  </si>
  <si>
    <t>http://www.ebscohost.com/titleLists/a9h-journals.pdf</t>
  </si>
  <si>
    <t>http://www.bulletin.upg-ploiesti.ro/content.jsp?page=2177&amp;language=2&amp;pageType=T</t>
  </si>
  <si>
    <t>Market Research Regarding Problems in Using Polyethylene Pipe and Fittings</t>
  </si>
  <si>
    <t>Eugen Avrigean and Valentin GRECU</t>
  </si>
  <si>
    <t>6-11</t>
  </si>
  <si>
    <t>in asteptare</t>
  </si>
  <si>
    <t>Valentin GRECU, Calin Denes, Rodica Ciudin</t>
  </si>
  <si>
    <t>Process Improvement Using DMAIC Methodology in Automotive Industry. Case Study</t>
  </si>
  <si>
    <t>Alina Maria Rus, Mihai Victor Zerbes, Claudiu Vasile Kifor, Călin George Rus, Valentin GRECU</t>
  </si>
  <si>
    <t>Lean manufacturing and its transfer to non-Japanese organizations</t>
  </si>
  <si>
    <t>Iuga, Virginia, Kifor, C. V.</t>
  </si>
  <si>
    <t xml:space="preserve">Calitatea – acces la succes </t>
  </si>
  <si>
    <t>1582 – 2559</t>
  </si>
  <si>
    <t>http://www.scopus.com.ux4ll8xu6v.useaccesscontrol.com/record/display.url?eid=2-s2.0-84900024988&amp;origin=resultslist&amp;sort=plf-f&amp;src=s&amp;st1=kifor&amp;sid=94C0BBB5D9FF50E5D1B685B14D5FA54D.WeLimyRvBMk2ky9SFKc8Q%3a20&amp;sot=b&amp;sdt=b&amp;sl=18&amp;s=AUTHOR-NAME%28kifor%29&amp;relpos=0&amp;relpos=0&amp;citeCnt=0&amp;searchTerm=AUTHOR-NAME%28kifor%29</t>
  </si>
  <si>
    <t xml:space="preserve">Knowledge management in automotive industry – Steps and customer focus  </t>
  </si>
  <si>
    <t>Nicolaescu S., Kifor, C. V.</t>
  </si>
  <si>
    <t>52-54</t>
  </si>
  <si>
    <t>http://www.scopus.com.ux4ll8xu6v.useaccesscontrol.com/record/display.url?eid=2-s2.0-84918548285&amp;origin=resultslist&amp;sort=plf-f&amp;src=s&amp;st1=kifor&amp;sid=94C0BBB5D9FF50E5D1B685B14D5FA54D.WeLimyRvBMk2ky9SFKc8Q%3a20&amp;sot=b&amp;sdt=b&amp;sl=18&amp;s=AUTHOR-NAME%28kifor%29&amp;relpos=2&amp;relpos=2&amp;citeCnt=0&amp;searchTerm=AUTHOR-NAME%28kifor%29</t>
  </si>
  <si>
    <t>Information and knowledge management and their interrelationship with lean organizations</t>
  </si>
  <si>
    <t>Iuga Virginia, Kifor, C. V.</t>
  </si>
  <si>
    <t xml:space="preserve">Buletin ştiințific al Academiei Forțelor Terestre Nicolae Bălcescu </t>
  </si>
  <si>
    <t>1224-5178</t>
  </si>
  <si>
    <t>31-38</t>
  </si>
  <si>
    <t>Proquest, Ebsco</t>
  </si>
  <si>
    <t>http://connection.ebscohost.com/c/articles/96817986/information-knowledge-management-their-interrelationship-within-lean-organizations</t>
  </si>
  <si>
    <t>Collaborative scientific research in academic environments</t>
  </si>
  <si>
    <t>Mănescu, G., Kifor, C. V.</t>
  </si>
  <si>
    <t>Revista Academiei forțelor terestre</t>
  </si>
  <si>
    <t>1 (73)</t>
  </si>
  <si>
    <t>2247-840X</t>
  </si>
  <si>
    <t>99-105</t>
  </si>
  <si>
    <t>http://connection.ebscohost.com/c/articles/95267649/collaborative-scientific-research-academic-environments</t>
  </si>
  <si>
    <t>Knowledge Repository for Fmea Related Knowledge</t>
  </si>
  <si>
    <t>Cândea, G., Kifor, C. V.  Cândea, C.</t>
  </si>
  <si>
    <t>A STUDY ON DIFFERENT APPROACHES OF SIX-SIGMA AND KNOWLEDGE
MANAGEMENT INTEGRATED MODELS TO IDENTIFY THE LEVERAGING EFFECTS</t>
  </si>
  <si>
    <t>Baral, L. M., (Ahsanullah University of Science and Technology,
Dhaka, Bangladesh), Kifor, C. V.</t>
  </si>
  <si>
    <t>10.1515/aucts-2015-0001</t>
  </si>
  <si>
    <t>1-6</t>
  </si>
  <si>
    <t>KNOWLEDGE MANAGEMENT PLATFORM IN ADVANCED PRODUCT QUALITY PLANNING</t>
  </si>
  <si>
    <t>Chiliban, B., Baral, L., M., (Ahsanullah University of Science and Technology,
Dhaka, Bangladesh), CLAUDIU VASILE KIFOR</t>
  </si>
  <si>
    <t>10.1515/aucts-2015-0004</t>
  </si>
  <si>
    <t>20-25</t>
  </si>
  <si>
    <t>MODEL OF DYNAMIC INTEGRATION OF LEAN SHOP FLOOR MANAGEMENT WITHIN THE ORGANIZATIONAL MANAGEMENT SYSTEM</t>
  </si>
  <si>
    <t xml:space="preserve"> IUGA, V. Kifor, C. V.</t>
  </si>
  <si>
    <t>10.1515/aucts-2015-0007</t>
  </si>
  <si>
    <t>39-45</t>
  </si>
  <si>
    <t>THE CLUSTERS - COLLABORATIVE MODELS OF SUSTAINABLE
REGIONAL DEVELOPMENT</t>
  </si>
  <si>
    <t>Manescu, G., Kifor, C.</t>
  </si>
  <si>
    <t>10.1515/aucts-2015-0010</t>
  </si>
  <si>
    <t>58-63</t>
  </si>
  <si>
    <t>APPLICATIONS OF ONTOLOGIES IN KNOWLEDGE MANAGEMENT SYSTEMS</t>
  </si>
  <si>
    <t>Rehmann, Z., (AITI Pakistan) Kifor, C. V.</t>
  </si>
  <si>
    <t>10.1515/aucts-2015-0014</t>
  </si>
  <si>
    <t>78-82</t>
  </si>
  <si>
    <t xml:space="preserve">RUS, A. M.,Zerbes, M., Kifor C. V., Rus, C., Grecu, V.
</t>
  </si>
  <si>
    <t>ACADEMIC JOURNAL OF MANUFACTURING ENGINEERING</t>
  </si>
  <si>
    <t xml:space="preserve"> 1583-7904</t>
  </si>
  <si>
    <t>103-106</t>
  </si>
  <si>
    <t>http://www.eng.upt.ro/auif/index.php</t>
  </si>
  <si>
    <t>DESIGN FOR SIX SIGMA APPLIED ON SOFTWARE DEVELOPMENT PROJECTS FROM AUTOMOTIVE INDUSTRY</t>
  </si>
  <si>
    <t xml:space="preserve">Nicolaescu S., Kifor C. V., Lobont L.
CLAUDIU VASILE KIFOR
LUCIAN LOBONȚ
</t>
  </si>
  <si>
    <t>Lean Criteria for Choosing Key Performance Indicators at Shop Floor</t>
  </si>
  <si>
    <t>Virginia Iuga, Claudiu Vasile Kifor, Liviu Ioan Rosca</t>
  </si>
  <si>
    <t>International Conference of Doctoral and Post-Doctoral Researchers, Craiova, 12-13 September 2014, pag.3</t>
  </si>
  <si>
    <t xml:space="preserve">SERGIU NICOLAESCU
CLAUDIU VASILE KIFOR
LUCIAN LOBONȚ
</t>
  </si>
  <si>
    <t xml:space="preserve">ALINA MARIA RUS
MIHAI VICTOR ZERBES
CĂLIN GEORGE RUS
LUCIAN LOBONȚ
</t>
  </si>
  <si>
    <t>97-103</t>
  </si>
  <si>
    <t>Timpul şi influenţele acestuia asupra managementului organizaţiei moderne (Time and Its Influences On Modern Organization Management)</t>
  </si>
  <si>
    <t>Miricescu, D</t>
  </si>
  <si>
    <t>Revista de Management şi Inginerie Economică (Rewiew of management and Economic Engineering)</t>
  </si>
  <si>
    <t xml:space="preserve">vol. 13 </t>
  </si>
  <si>
    <t>nr.1(51)</t>
  </si>
  <si>
    <t>ISSN 1583-624X</t>
  </si>
  <si>
    <t>pag. 21 – 34</t>
  </si>
  <si>
    <t>ULRICH’S Periodical Directory, Ebsco Business Source (r), Index Copernicus, Cabell’s Directories</t>
  </si>
  <si>
    <t xml:space="preserve">http://www.rmee.org/abstracturi/51/05_sin_Articol_167_Miricescu%20D.pdf </t>
  </si>
  <si>
    <t>Time and Chaos Management. The Need For Better Time Managing Systems</t>
  </si>
  <si>
    <t>Revista Academiei Forţelor Terestre (“Nicolae Bălcescu” Land Forces Academy Journal)</t>
  </si>
  <si>
    <t>nr. 1(73)</t>
  </si>
  <si>
    <t>ISSN 2247-840X, ISSN-L 1582-6384</t>
  </si>
  <si>
    <t>pag. 64 – 70</t>
  </si>
  <si>
    <t xml:space="preserve">http://www.armyacademy.ro/reviste/rev1_2014/BARSAN%20Vlad.pdf </t>
  </si>
  <si>
    <t>Analysis On The Processing Time Reduction For An Automotive Industry Production Flow</t>
  </si>
  <si>
    <t>Miricescu, D., Heinisch M.</t>
  </si>
  <si>
    <t>Academic Journal of Manufacturing Engineering (Editura Politehnica)</t>
  </si>
  <si>
    <t>vol. 12</t>
  </si>
  <si>
    <t>nr. 4/2014</t>
  </si>
  <si>
    <t>pag. 60 – 70</t>
  </si>
  <si>
    <t>Time and Chaos Management – Application For Improving Organizations Activity</t>
  </si>
  <si>
    <t>The 20th International Scientific Conference  The Knowledge-Based Organization, „Nicolae Bălcescu” Land Forces Academy Publishing House</t>
  </si>
  <si>
    <t>pag. 176 – 181</t>
  </si>
  <si>
    <t>CREATIVITY – ESSENTIAL FACTOR IN BUILDING THE KNOWLEDGE-BASED ECONOMY</t>
  </si>
  <si>
    <t>MORARU GINA-MARIA, POPA DANIELA</t>
  </si>
  <si>
    <t>SGEM International Multidisciplinary Scientific Conferences on SOCIAL SCIENCES and ARTS Proceedings (Albena, Bulgaria)</t>
  </si>
  <si>
    <t>III - Economics &amp; Tourism</t>
  </si>
  <si>
    <t>ISSN 2367-5659, ISBN 978-619-7105-27-8</t>
  </si>
  <si>
    <t>DOI: 10.5593/sgemsocial2014B23</t>
  </si>
  <si>
    <t>119-124</t>
  </si>
  <si>
    <t>CREATIVITY AND THE MARKET – PROFIT – VALUE RELANTIONSHIP</t>
  </si>
  <si>
    <t>113-118</t>
  </si>
  <si>
    <t>A SUSTAINABLE APPROACH TO MARKETING MANAGEMENT</t>
  </si>
  <si>
    <t>MORARU GINA-MARIA</t>
  </si>
  <si>
    <t>Annals of the "Constantin Brâncuși" University of Târgu Jiu, Engineering Series, Editura „Academica Brâncuși”</t>
  </si>
  <si>
    <t>Engineering Series</t>
  </si>
  <si>
    <t>4 / 2014</t>
  </si>
  <si>
    <t>1842-4856</t>
  </si>
  <si>
    <t>178-181</t>
  </si>
  <si>
    <t>EBSCOHOST; Universal Impact Factor; Genamics Journal Seek; Scientific Indexing Services; Open Academic Journals Index</t>
  </si>
  <si>
    <t>Revistă CNCSIS Tip B+, cod 718. BDI: EBSCOHOST http://www.ebscohost.com/titleLists/tnh-coverage.htm; Universal Impact Factor http://www.uifactor.org/JournalDetails.aspx?jid=2152; Genamics Journal Seek http://journalseek.net/cgi-bin/journalseek/journalsearch.cgi?field=issn&amp;query=1842-4856; Scientific Indexing Services http://sindexs.org/JournalList.aspx?ID=472, ID 472; Open Academic Journals Index http://oaji.net/journal-detail.html?number=740, Number 740</t>
  </si>
  <si>
    <t>THE STIMULATION OF CREATIVITY BETWEEN VARIOUS MANAGERIAL METHODS</t>
  </si>
  <si>
    <t>182-185</t>
  </si>
  <si>
    <t>MORARU GINA-MARIA, BRȊNDAŞU PAUL DAN</t>
  </si>
  <si>
    <t>SJR - SCImago Journal &amp; Country Rank (powered by Scopus)</t>
  </si>
  <si>
    <t>MODELING AND OPTIMIZATION TRAFFIC PARAMETERS IN CENTRAL ZONE OF SIBIU USING INTELLIGENT TRAFFIC LIGHTS</t>
  </si>
  <si>
    <t>Marinela INTA, Achim MUNTEAN</t>
  </si>
  <si>
    <t>Proceedings of the annual session of scientific papers</t>
  </si>
  <si>
    <t>XIII(XXIII)</t>
  </si>
  <si>
    <t>2285-3278</t>
  </si>
  <si>
    <t>311-316</t>
  </si>
  <si>
    <t>IndexCopernicus, UlrichsWeb</t>
  </si>
  <si>
    <t>http://en.indexcopernicus.com/</t>
  </si>
  <si>
    <t>NEW MODELS FOR PRODUCTION SIMULATION AND VALIDATION USING ARENA SOFTWARE</t>
  </si>
  <si>
    <t>Inta Marinela, Muntean Achim</t>
  </si>
  <si>
    <t>Academic Journal of Manufacturing Engineering, vol 12/2014, issue 3</t>
  </si>
  <si>
    <t>1583-7904</t>
  </si>
  <si>
    <t>http://www.eng.upt.ro/auif/journal.html</t>
  </si>
  <si>
    <t>Open Cell Al-Si Foams by a Sintering and Dissolution Process</t>
  </si>
  <si>
    <t xml:space="preserve">Gabriel Gherasim, Gyorgy Thalmaier, Niculina Sechel, Florentina Cziple, Valentin Petrescu, Ioan Vida-Simiti </t>
  </si>
  <si>
    <t>Solid State Phenomena</t>
  </si>
  <si>
    <t>1662-9779</t>
  </si>
  <si>
    <t>10.4028/www.scientific.net/SSP.216.249</t>
  </si>
  <si>
    <t>249-254</t>
  </si>
  <si>
    <t>Contributions to the Process where Plating Difussion Field Ultrasonic Welding Plain Carbon Steels</t>
  </si>
  <si>
    <t>Gh. Amza, V. Petrescu, Z. Apostolescu, D.F. Nitoi</t>
  </si>
  <si>
    <t>Fiabilitate si Durabilitate - Fiability &amp; Durability</t>
  </si>
  <si>
    <t>Supplement 1/2014</t>
  </si>
  <si>
    <t>ISSN 2344 – 3669, ISSN-L 1844-640X</t>
  </si>
  <si>
    <t>67-75</t>
  </si>
  <si>
    <t>IndexCopernicus, EBSCO, Ulrichsweb</t>
  </si>
  <si>
    <t>Contributions regarding Technological Metal Deposition Improving Using The Ultrasonic Waves</t>
  </si>
  <si>
    <t xml:space="preserve">Gh. Amza, V. Petrescu, D.F. Nitoi, Z. Apostolescu, M.C. Teodorescu, A.I. Dragomir-Groza  </t>
  </si>
  <si>
    <t>27-31</t>
  </si>
  <si>
    <t>Theoretical and Experimental Pieces Plating Ultrasonic Field</t>
  </si>
  <si>
    <t xml:space="preserve">Gh. Amza, V. Petrescu, Z. Apostolescu, M.C. Teodorescu, A.I. Dragomir-Groza  </t>
  </si>
  <si>
    <t>34-37</t>
  </si>
  <si>
    <t>IDENTIFYING THE KNOWLEDGE OF EUROPEAN FUNDS IN THE SMEs OF SIBIU COUNTY</t>
  </si>
  <si>
    <t>Popa Daniela</t>
  </si>
  <si>
    <t>186 - 189</t>
  </si>
  <si>
    <t>STUDY ABOUT THE DEGREE OF ACCESS TO THE EU FUNDS IN SMEs OF SIBIU COUNTY</t>
  </si>
  <si>
    <t>190 - 200</t>
  </si>
  <si>
    <t>PREVIZIUNEA – POTENŢATOR DE STIMULARE A PERFORMANŢELOR ÎN IMM – URI</t>
  </si>
  <si>
    <t>Revista de Management si Inginerie Economica</t>
  </si>
  <si>
    <t>2 (52)</t>
  </si>
  <si>
    <t>353-368</t>
  </si>
  <si>
    <t>Ulrich's, EBSCO Publishing, Index Copernicus, Cabell's directory</t>
  </si>
  <si>
    <t>http://www.rmee.org/52engleza.htm</t>
  </si>
  <si>
    <t>International Multidisciplinary Scientific Conference on Social Science and Arts - SGEM 2014, Albena, 2-9 septembrie 2014, Bulgaria</t>
  </si>
  <si>
    <t>Studies on the implications of changing the public transport company headquarters in the city of Sibiu</t>
  </si>
  <si>
    <t>Badescu, M., Purcar, C., Inta, M.</t>
  </si>
  <si>
    <t>http://imtuoradea.ro/conf/download/Published_Papers_IMT_Oradea_2014.pdf</t>
  </si>
  <si>
    <t>Contributions to the design of an auxiliary equipment for processing small holes trough electrical erosion with form copyng</t>
  </si>
  <si>
    <t>Fagarasan V., Purcar C., Titu M.</t>
  </si>
  <si>
    <t>tiparit: ISSN 2359 – 8646; ISSN-L 2359 – 8646; electronic: ISSN 2359 – 8654; ISSN-L 2359 – 8646</t>
  </si>
  <si>
    <t>38-43</t>
  </si>
  <si>
    <t>Copernicus; ProQuest</t>
  </si>
  <si>
    <t>http://www.revtn.ro/pdf3-2014/6_Fagarasan%20V_Purcar%20C_Titu%20M.pdf</t>
  </si>
  <si>
    <t>Sustainable developement in automotive companies</t>
  </si>
  <si>
    <t>Rotaru Ionela Magdalena</t>
  </si>
  <si>
    <t>Academic Journal Of Manufacturing Engineering</t>
  </si>
  <si>
    <t>91-97</t>
  </si>
  <si>
    <t>Ulrich's   Copernicus</t>
  </si>
  <si>
    <t>http://www.eng.upt.ro/auif/ajme.php</t>
  </si>
  <si>
    <t>Testing the Assumption of a Linear Regression Model. Case Study: SEUROP Pig Carcass Classification System in Romania</t>
  </si>
  <si>
    <t>SAVESCU, R., ROTARU, M.</t>
  </si>
  <si>
    <t>SGEM International Multidisciplinary - Scientific Conferences on Social Sciences and Arts”, 01-09 septembrie 2014, Albena, Bulgaria, Conference Proceeding SGEM Conference on Political Sciences, Law, Finance, Economics and Tourism, Volume: 4</t>
  </si>
  <si>
    <t>ISBN 978-619-7105-28-5  /  ISSN 2367-5659</t>
  </si>
  <si>
    <t>DOI: 10.5593/sgemsocial2014B24</t>
  </si>
  <si>
    <t>671-678</t>
  </si>
  <si>
    <t>http://sgemsocial.org/</t>
  </si>
  <si>
    <t>Results of SEUROP Pig Carcass Classification in Romania, since Beginning of Implementatio up to Present</t>
  </si>
  <si>
    <t>579-584</t>
  </si>
  <si>
    <t>Electrical efficiency of EDM power supply</t>
  </si>
  <si>
    <t>Toma, E., Simion, C., M.</t>
  </si>
  <si>
    <t>ISSN 2359 – 8646; ISSN-L 2359 – 8646</t>
  </si>
  <si>
    <t>128-133</t>
  </si>
  <si>
    <t>IndexCopernicus              CNCSIS B+</t>
  </si>
  <si>
    <t>http://www.revtn.ro/no3-2014.html</t>
  </si>
  <si>
    <t>ISSN (Online) 1583-7149</t>
  </si>
  <si>
    <t>10.2478/aucts-2014-0016</t>
  </si>
  <si>
    <t>De Gruyter</t>
  </si>
  <si>
    <t>http://www.degruyter.com/view/j/aucts.2014.64.issue-1/aucts-2014-0016/aucts-2014-0016.xml?format=INT</t>
  </si>
  <si>
    <t>Industrial Applications of Image Processing</t>
  </si>
  <si>
    <t>Ciora, R., A., Simion, C., M.</t>
  </si>
  <si>
    <t>10.2478/aucts-2014-0004</t>
  </si>
  <si>
    <t>17-21</t>
  </si>
  <si>
    <t>http://www.degruyter.com/view/j/aucts.2014.64.issue-1/aucts-2014-0004/aucts-2014-0004.xml?format=INT</t>
  </si>
  <si>
    <t>Quality Assurance Systems in Education and Training in Europe</t>
  </si>
  <si>
    <t>Voinia, Cl., S., Tuşa, A., Simion, C.</t>
  </si>
  <si>
    <t>10.2478/aucts-2014-0017</t>
  </si>
  <si>
    <t>94-97</t>
  </si>
  <si>
    <t>http://www.degruyter.com/view/j/aucts.2014.64.issue-1/aucts-2014-0017/aucts-2014-0017.xml?format=INT</t>
  </si>
  <si>
    <t>Assessing Bias and Linearity of a Measurement System</t>
  </si>
  <si>
    <t>Simion, C.</t>
  </si>
  <si>
    <t>7th International Conference on Advanced Manufacturing Technologies – ICAMaT 2014, University Politehnica of Bucharest, Romania / Applied Mechanics and Materials</t>
  </si>
  <si>
    <t>ISSN 1660-9336, ISSN (Online) 1662-7482</t>
  </si>
  <si>
    <t>6 pag</t>
  </si>
  <si>
    <t>www.scientific.net</t>
  </si>
  <si>
    <t xml:space="preserve">Optimizing recovery factor in multilayers mature gas field, based on decline curve analysis methodology,  </t>
  </si>
  <si>
    <t xml:space="preserve">Stefanescu Dan-Paul,   Iturbe Yrene (Schlumberger), Falk Isabela (Schlumberger)                      </t>
  </si>
  <si>
    <t xml:space="preserve">AGH Drilling Oil Gas </t>
  </si>
  <si>
    <t>Vol.31</t>
  </si>
  <si>
    <t>Nr 1</t>
  </si>
  <si>
    <t>ISSN 2299-415</t>
  </si>
  <si>
    <t>http://dx.doi.org/10.7494/drill/2014.31.2.367</t>
  </si>
  <si>
    <t>p. 367-395</t>
  </si>
  <si>
    <t>IndexCopernicus</t>
  </si>
  <si>
    <t>http://www.indexcopernicus.com</t>
  </si>
  <si>
    <t>Liquid unloading optimization from gas wells which exploit depleted reservoirs,</t>
  </si>
  <si>
    <t xml:space="preserve">Stefanescu Dan-Paul,   Argentina Tataru, Bogdan Simescu           </t>
  </si>
  <si>
    <t>http://dx.doi.org/10.7494/drill/2014.31.2.241</t>
  </si>
  <si>
    <t>p. 241-252</t>
  </si>
  <si>
    <t xml:space="preserve">Technical and economic analysis of the impact of compressors installed at well clusters. </t>
  </si>
  <si>
    <t xml:space="preserve">Foidas Ion,                    Stefanescu Dan-Paul                        </t>
  </si>
  <si>
    <t>http://dx.doi.org/10.7494/drill/2014.31.2.263</t>
  </si>
  <si>
    <t>p. 263-270</t>
  </si>
  <si>
    <t>Considerații privind Națiunea Stat,  Cetățenia și Comunitățile Imigrante,</t>
  </si>
  <si>
    <t>Tarnu Lucian</t>
  </si>
  <si>
    <t>Academiei Forțelor Terestre</t>
  </si>
  <si>
    <t>1-73</t>
  </si>
  <si>
    <t xml:space="preserve">ISSN 2247-840X   ISSN-L 1582-6384            </t>
  </si>
  <si>
    <t>51-57</t>
  </si>
  <si>
    <t>Considerții privind Managementul Siguranței Rutiere în contextul sistemului de factori “Om-Autovehicul-Drum</t>
  </si>
  <si>
    <t>Revista de Management si Inginerie economica</t>
  </si>
  <si>
    <t xml:space="preserve">1(51), </t>
  </si>
  <si>
    <t>157-178</t>
  </si>
  <si>
    <t xml:space="preserve">CONTRIBUTIONS TO THE DESIGN OF AN AUXILIARY EQUIPMENT FOR PROCESSING SMALL HOLES THROUGH ELECTRICAL EROSION 
WITH FORM COPYING
</t>
  </si>
  <si>
    <t>Făgărăşan Vasile, Purcar Carmen, Ţîţu Aurel Mihail</t>
  </si>
  <si>
    <t>Print:
ISSN 2359 – 8646; ISSN-L 2359 – 8646; 
On-line: 
ISSN 2359 – 8654; ISSN-L 2359 – 8646.</t>
  </si>
  <si>
    <t>Proquest; Copernicus; EBSCO; B+</t>
  </si>
  <si>
    <t>Quality Indicators in Reference to the Evaluation of the Quality Management of Services in Local Public Administration</t>
  </si>
  <si>
    <t>TITU, M., VLAD Anca</t>
  </si>
  <si>
    <t>Procedia Economics and Finance;   21st International Economic Conference of Sibiu 2014, IECS 2014 Prospects of Economic Recovery in a Volatile International Context: Major Obstacles, Initiatives and Projects</t>
  </si>
  <si>
    <t>Volume 16, Pages 1-712 (2014)</t>
  </si>
  <si>
    <t>131-140</t>
  </si>
  <si>
    <t>Elsevier, Sciece Direct</t>
  </si>
  <si>
    <t>Contributions Regarding the Reduction of Production Costs for Brewing by Recovering and Reusing the Carbon Dioxide</t>
  </si>
  <si>
    <t>TITU, M., SIMONFFY A</t>
  </si>
  <si>
    <t>141-148</t>
  </si>
  <si>
    <t>EXPERIMENTAL RESEARCH ON TECHNOLOGICAL PARAMETERS OPTIMIZATION OF NATURAL GASES</t>
  </si>
  <si>
    <r>
      <t>Ţîţu Aurel Mihail</t>
    </r>
    <r>
      <rPr>
        <sz val="10"/>
        <color indexed="8"/>
        <rFont val="Arial Narrow"/>
        <family val="2"/>
      </rPr>
      <t>, Purcar Carmen, Făgărășan Vasile</t>
    </r>
  </si>
  <si>
    <r>
      <t>14</t>
    </r>
    <r>
      <rPr>
        <vertAlign val="superscript"/>
        <sz val="10"/>
        <color indexed="8"/>
        <rFont val="Arial Narrow"/>
        <family val="2"/>
        <charset val="238"/>
      </rPr>
      <t>th</t>
    </r>
    <r>
      <rPr>
        <sz val="10"/>
        <color indexed="8"/>
        <rFont val="Arial Narrow"/>
        <family val="2"/>
      </rPr>
      <t xml:space="preserve"> International Conference ²Research and Development in Mechanical Industry² RaDMI-2014, 18-21 September 2014, Topola, Serbia</t>
    </r>
  </si>
  <si>
    <t>Volumul 2</t>
  </si>
  <si>
    <t>ISBN 978-86-6075-048-0</t>
  </si>
  <si>
    <t>932-940</t>
  </si>
  <si>
    <t>ISTP, CPCI, Scopus, Google Scholar, Elsevier,</t>
  </si>
  <si>
    <t>http://www.radmi.org</t>
  </si>
  <si>
    <t xml:space="preserve">BADESCU, M., PURCAR, C., INŢA, M. </t>
  </si>
  <si>
    <t>Gligor Alina, Oleksik Valentin, Deac Cristian, Petrescu Valentin</t>
  </si>
  <si>
    <t xml:space="preserve">Deac Cristian , Bibu Marius, Petrescu Valentin, Nemes Toderita , Gligor Alina </t>
  </si>
  <si>
    <t>Bârsan, V., Bondrea, I., Miricescu, D., Roca, R.</t>
  </si>
  <si>
    <t>http://sgemsocial.org/index.php/sgem-social-committee/sgem-social-impact-factor#isi      Google Scholar: http://scholar.google.ro/scholar?q=2367-5659+Moraru+Creativity&amp;btnG=&amp;hl=en&amp;as_sdt=0,5          CrossRef:
http://www.crossref.org/titleList/
Selectare "conf proc" si "title", cautare cuvinte cheie "SGEM Conference"</t>
  </si>
  <si>
    <r>
      <t xml:space="preserve">Bârsan, V., Bondrea, I., </t>
    </r>
    <r>
      <rPr>
        <sz val="11"/>
        <color indexed="8"/>
        <rFont val="Calibri"/>
        <family val="2"/>
        <charset val="238"/>
      </rPr>
      <t>Miricescu, D., Roca, R.</t>
    </r>
  </si>
  <si>
    <t>Design of Modern Rotating Tools</t>
  </si>
  <si>
    <t>ISBN 978-86-7892-642-6</t>
  </si>
  <si>
    <t>Livia dana Beju,Paul Dan Brindasu, Zoran Milojevic, Aleksandear Zivkovic(Faculty of Technical  Science, Novi Sad, Serbia)</t>
  </si>
  <si>
    <t xml:space="preserve">Faculty of Technical Sciences, Novi Sad </t>
  </si>
  <si>
    <t>Contributions to Sustainability in Universities</t>
  </si>
  <si>
    <t>Valentin GRECU</t>
  </si>
  <si>
    <t>LAP-LAMBERT Academic Publishing, Saarbrücken, Germany</t>
  </si>
  <si>
    <t>ISBN 978-3-659-63666-0</t>
  </si>
  <si>
    <t>Education in the Europe Union, vol. 2.</t>
  </si>
  <si>
    <t>Novac, Carmen, Dumitrascu, D.</t>
  </si>
  <si>
    <t>Bloomsbury Publishing Plc., London</t>
  </si>
  <si>
    <t>accept de publicare din 6 februarie 2014</t>
  </si>
  <si>
    <t>1 capitol, 19 pag</t>
  </si>
  <si>
    <t>Ştiinţa materialelor</t>
  </si>
  <si>
    <t>Bibu Marius Miron</t>
  </si>
  <si>
    <t>978-606-12-0897-5</t>
  </si>
  <si>
    <t xml:space="preserve">Brindasu, P.,D., </t>
  </si>
  <si>
    <t xml:space="preserve">Editura Universităţii  “Lucian Blaga”  din Sibiu,
</t>
  </si>
  <si>
    <t xml:space="preserve">     ISBN 978-606-12-0864-7    62
</t>
  </si>
  <si>
    <t>Statistică descriptivă (Ediţia a 2-a)</t>
  </si>
  <si>
    <t>Butănescu-Volanin Remus-Constantin</t>
  </si>
  <si>
    <t>978-606-12-0892-0</t>
  </si>
  <si>
    <t>Tendinţe în activitatea de cercetare</t>
  </si>
  <si>
    <t>Editura Universităţii "Lucian Blaga" din Sbiu</t>
  </si>
  <si>
    <t>ISBN 978-606-12-0780-0</t>
  </si>
  <si>
    <t>PRELUCRARI PE MUCN</t>
  </si>
  <si>
    <t>COFARU NICOLAE FLORIN</t>
  </si>
  <si>
    <t>CONTABILITATE MANAGERIALA PE CENTRE DE RESPONSABILITATE</t>
  </si>
  <si>
    <t>DAN, Maria-Nicoleta</t>
  </si>
  <si>
    <t>978-606-12-0879-1</t>
  </si>
  <si>
    <t>Studiul materialelor. Ediția a 2-a</t>
  </si>
  <si>
    <t>Deac Cristian</t>
  </si>
  <si>
    <t>978-606-12-0905-7</t>
  </si>
  <si>
    <t>Fiabilitate şi mentenanţă</t>
  </si>
  <si>
    <t>DENEŞ, Călin</t>
  </si>
  <si>
    <t>Editura Universităţii „Lucian Blaga" din Sibiu</t>
  </si>
  <si>
    <t>ISBN 978-606-12-0843-2</t>
  </si>
  <si>
    <t>Anuarul stiintific al lucrarilor de management din Romania 1990 - 2013</t>
  </si>
  <si>
    <t>Coord. Ovidiu Nicolescu, ... Dan Dumitrascu, s.a.</t>
  </si>
  <si>
    <t>ISBN: 978-606-26-0127-0</t>
  </si>
  <si>
    <t>Bazele economiei 1</t>
  </si>
  <si>
    <t>Fleischer Wiegand Helmut, Bogdan Laurean</t>
  </si>
  <si>
    <t>Editura ULB Sibiu</t>
  </si>
  <si>
    <t>978-606-12-0818-0</t>
  </si>
  <si>
    <t>Bazele economiei 2</t>
  </si>
  <si>
    <t>978-606-12-0845-6</t>
  </si>
  <si>
    <t>Managementul proceselor</t>
  </si>
  <si>
    <t>Lobonț Lucian, Kifor Claudiu Vasile</t>
  </si>
  <si>
    <t>978-606-12-0869-2</t>
  </si>
  <si>
    <t>Cunoașterea autovehiculelor: lucrări practice</t>
  </si>
  <si>
    <t xml:space="preserve">Lobonț Lucian </t>
  </si>
  <si>
    <t>978-606-12-0870-8</t>
  </si>
  <si>
    <t>Semnele şi amprenta timpului asupra managementului contemporan</t>
  </si>
  <si>
    <t>Miricescu Dan</t>
  </si>
  <si>
    <t>ISBN 978-606-12-0823-4</t>
  </si>
  <si>
    <t>Comportamentul organizaţional şi managerial între creativitate şi tradiţie</t>
  </si>
  <si>
    <t>Universităţii “Lucian Blaga” din Sibiu</t>
  </si>
  <si>
    <t>978--606-12-0859-3</t>
  </si>
  <si>
    <t>Coroziune si protectie anticorosiva</t>
  </si>
  <si>
    <t>Nemes Toderita</t>
  </si>
  <si>
    <t>Universitatea Lucian Blaga din Sibiu</t>
  </si>
  <si>
    <t>978-606-12-0868-5</t>
  </si>
  <si>
    <t>Managementul intreprinderilor mici si mijlocii</t>
  </si>
  <si>
    <t>ISBN 978-606-12-0734-3</t>
  </si>
  <si>
    <t>Utilizarea turboexpanderelor în industria gazieră</t>
  </si>
  <si>
    <t>Prodea Laurentiu</t>
  </si>
  <si>
    <t>978-606-12-0898-2</t>
  </si>
  <si>
    <t>978-606-12-0647-6</t>
  </si>
  <si>
    <t>Tehnologia construcțiilor de mașini: îndrumar de laborator</t>
  </si>
  <si>
    <t>Editura Universității "Lucian Blaga"din Sibiu</t>
  </si>
  <si>
    <t>978-606-12-0907-1</t>
  </si>
  <si>
    <t>Măsurarea specificațiilor geometrice de produs</t>
  </si>
  <si>
    <t>Simion, C., Purcar, C.</t>
  </si>
  <si>
    <t>Elemente de Drept şi Legislaţie</t>
  </si>
  <si>
    <t xml:space="preserve"> 978-606-12-0670-4</t>
  </si>
  <si>
    <r>
      <t xml:space="preserve">. ISBN: </t>
    </r>
    <r>
      <rPr>
        <sz val="11"/>
        <color indexed="8"/>
        <rFont val="Arial"/>
        <family val="2"/>
      </rPr>
      <t>978-606-12-0707-7</t>
    </r>
  </si>
  <si>
    <t xml:space="preserve">Analiza nevoilor de formare a cadrelor didactice din învățământul românesc în domeniile TIC (Tehnologia Informației și a Comunicațiilor) și MEPD (Mentorat Educațional pentru Persoane cu Dizabilități) / </t>
  </si>
  <si>
    <t>Mara Daniel şi Corman Sorina - coordonatori,               2.4. Bondrea Ioan (unic autor)</t>
  </si>
  <si>
    <t>24-42</t>
  </si>
  <si>
    <t xml:space="preserve"> Zerbes M.V.</t>
  </si>
  <si>
    <t>978-606-12-0871-5</t>
  </si>
  <si>
    <t>17 pag           1 capitol (cappitolul 11 - metoda 8D)</t>
  </si>
  <si>
    <t>Contributii la conturarea unui model romanesc de management</t>
  </si>
  <si>
    <t>Dumitraşcu Dănuţ Dumitru, Wiegand Fleischer, s.a. (5 persoane)</t>
  </si>
  <si>
    <t>Editura Expert</t>
  </si>
  <si>
    <t>ISBN 978-973-618-401-7</t>
  </si>
  <si>
    <t>1 capitol, 52 pag</t>
  </si>
  <si>
    <t>Operational Management. Applications</t>
  </si>
  <si>
    <t>Dumitraşcu Dănuţ Dumitru</t>
  </si>
  <si>
    <t>University Publishing House, ”Lucian Blaga” of Sibiu</t>
  </si>
  <si>
    <t>ISBN 978-606-12-0931-6</t>
  </si>
  <si>
    <t>5 capitole</t>
  </si>
  <si>
    <t>Dumitraşcu Dănuţ Dumitru, Wiegand Fleischer</t>
  </si>
  <si>
    <t>Metode, tehnici și instrumente pentru îmbunătățirea calității: lucrări practice, Capitolele 1-9</t>
  </si>
  <si>
    <t>Lobonț Lucian</t>
  </si>
  <si>
    <t xml:space="preserve"> 11 pag - Capitolul 4, 14 pag - Capitolul 5, 29 pagini - Capitolul 8, 22 pagini - Capitolul 9</t>
  </si>
  <si>
    <t>Contribuții la conturarea unui model românesc de management. Vol 1 - Fundamentele dezvoltării modelului de management al organizațiilor din România și orientarea câtre capitalul uman al acestuia. Cap.9 - Managementul proprietății intelectuale în România</t>
  </si>
  <si>
    <t>Țîțu Mihail, Oprean Constantin, Petrescu Ion, Slătineanu Laurențiu, Dulgheru Valeriu, Ciupan Cornel</t>
  </si>
  <si>
    <t>Expert București</t>
  </si>
  <si>
    <t>908-973-618-401-7; 908-973-618-402-4</t>
  </si>
  <si>
    <t>457-513</t>
  </si>
  <si>
    <t>2 capitole &gt; 10 pag</t>
  </si>
  <si>
    <t xml:space="preserve">Analiza nevoilor de formare a cadrelor didactice din învățământul românesc în domeniile TIC (Tehnologia Informației și a Comunicațiilor) și MEPD (Mentorat Educațional pentru Persoane cu Dizabilități) / 2.2 Definiri conceptuale. Designul procesului de instrucţie în domeniul TIC </t>
  </si>
  <si>
    <t>Mara Daniel şi Corman Sorina - coordonatori,               2.2. Simion Carmen (unic autor)</t>
  </si>
  <si>
    <t>Şteţiu Mircea</t>
  </si>
  <si>
    <t>Contribuții la conturarea unui model românesc de management. Vol 1 - Fundamentele dezvoltării modelului de management al organizațiilor din România și orientarea câtre capitalul uman al acestuia. Cap.8 - Managementul inovațional românesc</t>
  </si>
  <si>
    <t>Țîțu Mihail, Petrescu Ion, Dragomir Camelia, Pînzaru Stelian, Cismaru Ivan</t>
  </si>
  <si>
    <t>pag 412 - pag 456</t>
  </si>
  <si>
    <t>pag 457 - pag 513</t>
  </si>
  <si>
    <t>Contribuții la conturarea unui model românesc de management. Vol 1 - Fundamentele dezvoltării modelului de management al organizațiilor din România și orientarea câtre capitalul uman al acestuia. Cap.19 - Contribuții românești la dezvoltarea managementului calității totale</t>
  </si>
  <si>
    <t>Ion Stanciu, Emilia Pascu, Ion Petrescu, Mihail Țîțu</t>
  </si>
  <si>
    <t>pag 869 - pag 941</t>
  </si>
  <si>
    <t>Analiza bunelor practici în domeniul formării universitarilor în domeniul cercetării</t>
  </si>
  <si>
    <t>Mihail Țîțu, Remus Brad, Mioara Boncuț</t>
  </si>
  <si>
    <t>Editura Eikon Cluj</t>
  </si>
  <si>
    <t>pag 3 - pag 64</t>
  </si>
  <si>
    <t>Metode, tehnici şi instrumente pentru îmbunătăţirea calităţii:
lucrări practice</t>
  </si>
  <si>
    <t xml:space="preserve">Licenţă 2014. cap. 3. Materiale utilizate in tehnologia protezelor </t>
  </si>
  <si>
    <t>Knowledge science engineering and management</t>
  </si>
  <si>
    <t>Buchmann, R., (Univ. of Viena) Kifor, C. V., Yu, J. (Beijin Jiaotong)</t>
  </si>
  <si>
    <t xml:space="preserve">ISBN 978-3-319-12095-9 </t>
  </si>
  <si>
    <t>Valentin Petrescu, Borza Sorin</t>
  </si>
  <si>
    <t>Research on noise pollution in densely populated urban areas, Environmental Engineering and Management Journal, 12, 409-415 2013.</t>
  </si>
  <si>
    <t xml:space="preserve">Gabriela Mitran, Sorin Ilie, METHOD FOR INVENTORYING CO EMISSIONS FROM ROAD
TRAFFIC IN URBAN AREAS THROUGH TRANSPORT MODELING, Environmental Engineering and Management Journal August 2014, Vol.13, No. 8, 1945-1956 </t>
  </si>
  <si>
    <t>http://omicron.ch.tuiasi.ro/EEMJ/pdfs/vol13/no8/Full/12_172_Mitran_14.pdf</t>
  </si>
  <si>
    <t xml:space="preserve">María-Dolores Huete-Morales, José-Manuel Quesada-Rubio , Esteban Navarrete-Álvarez, María-Jesús Rosales-Moreno, María-José Del-Moral-Ávila GEOSTATISTICAL ANALYSIS OF THE CAUSES
OF ENVIRONMENTAL NOISE IN SPAIN Environmental Engineering and Management Journal October 2014, Vol.13, No. 10, 2507-2515 </t>
  </si>
  <si>
    <t>http://omicron.ch.tuiasi.ro/EEMJ/pdfs/vol13/no10/Full/10_666_Huete-Morales_14.pdf</t>
  </si>
  <si>
    <t>Milan Pavlović  , Ioana Ionel , Mirjana Ševaljević  , Nicolae Stelian Lontis , Aleksandar Đurić METHOD FOR THE DETERMINATION OF ELECTRIC
PERMITTIVITY OF AIR POLUTANTS EFFECTIVE
IN HEAT TRANSPORT, Environmental Engineering and Management Journal September 2014, Vol.13, No. 9, 2283-2294</t>
  </si>
  <si>
    <t>http://omicron.ch.tuiasi.ro/EEMJ/pdfs/vol13/no9/Full/21_346_Pavlovic_14.pdf</t>
  </si>
  <si>
    <t>S Borza, C Simion, I Bondrea</t>
  </si>
  <si>
    <t>GIS application with geospatial database for improving the waste management in Sibiu surrounding area, NOUN International Journal of Energy and Environment , Issue 5, Volume 5, 2011, pp. 653-660.</t>
  </si>
  <si>
    <t>D. Klimešová, J. Konopásek, E. Ocelíková, Pyramidal Objectsand Comparing Objects Using
Similarity Measures, INTERNATIONAL JOURNAL OF MATHEMATICAL MODELS AND METHODS IN APPLIED SCIENCES Volume 8, 2014</t>
  </si>
  <si>
    <t>http://www.naun.org/main/NAUN/ijmmas/2014/a242001-304.pdf</t>
  </si>
  <si>
    <t>Sorin Borza</t>
  </si>
  <si>
    <t>Visual Programming in Gas Engineering Education 5th Balkan Region Conference on Engineering Education &amp; 2nd International Conference on Engineering and Business Education Sibiu proceedings 2009</t>
  </si>
  <si>
    <t>C Dobrin, M Cioca Management Of Agility Process For Surviving In The Competitive Business Environment Balkan Region Conference on Engineering and Business Education. Volume 1, Issue 1, Pages 497–500, ISSN (Online) 1843-6730, DOI: 10.2478/cplbu-2014-0084, August 2014</t>
  </si>
  <si>
    <t>http://www.degruyter.com/view/j/cplbu.2014.1.issue-1/cplbu-2014-0084/cplbu-2014-0084.xml</t>
  </si>
  <si>
    <t>COFARU NICOLAE BORZA SORIN</t>
  </si>
  <si>
    <t>Cofaru, N.; Borza, S. (2006) Uzarea abraziva a materialelor compozite utilizate in stomatologie. Annals of the Oradea University. Fascicle of Management and Technological Engineering, p. 1247 - 1253.</t>
  </si>
  <si>
    <t>ACTA Universitatis Cibiniensis. Volume 64, Issue 1, Pages 1–5, ISSN (Online) 1583-7150</t>
  </si>
  <si>
    <t>http://www.degruyter.com/view/j/aucts.2014.64.issue-1/aucts-2014-0001/aucts-2014-0001.xml</t>
  </si>
  <si>
    <t>Pascu R.V., Zerbes M.V., Popescu L.G.</t>
  </si>
  <si>
    <t>PROJECT QUALITY MANAGEMENT PROCESSES GROUP-AN INTEGRATIVE MODEL</t>
  </si>
  <si>
    <t>Chalenges For Curricula Development: A Study Case On Erasmus Mundus Mobility With Asia Project</t>
  </si>
  <si>
    <t>http://www.degruyter.com/view/j/cplbu.2014.1.issue-1/cplbu-2014-0066/cplbu-2014-0066.xml</t>
  </si>
  <si>
    <t>M Cioca, LI Cioca, SC Buraga</t>
  </si>
  <si>
    <t>Amit Gosavi, S. Vishnu Disaster Alert and Notification System via Android mobile Phone by using Google Map, International Journal of Emerging Technology and Advanced Engineering, Vol. 4 (11), pp. 150-156, ISSN: 2250-2459 (2014)</t>
  </si>
  <si>
    <t>https://scholar.google.ro/citations?user=TKvA2JQAAAAJ&amp;hl=ro&amp;oi=ao</t>
  </si>
  <si>
    <t>M Cioca, AI Ghete, LI Cioca, D Gifu</t>
  </si>
  <si>
    <t>Machine Learning and Creative Methods Used to Classify Customers in a CRM Systems Applied Mechanics and Materials, DOI 10.4028/www.scientific.net/AMM.371.769, ISSN: 1662-7482, 2013, pg. 769-773; </t>
  </si>
  <si>
    <t xml:space="preserve"> J Grabara, P Bajdor Organizational culture difficulties in SME enterprises, Topical Communication Uncertainties, SITECH Publishing House,ISBN 978-606-11-4225-5 (2014). </t>
  </si>
  <si>
    <t>SMS disaster alert system programming in IEEE International Conference on Digital Ecosystems and Technologies, (IEEE-DEST 2008) Phitsanulok, Thailand, 2008, ISBN: 978-1-4244-1489-5,DOI: 10.1109/DEST.2008.4635212, pg. 260-264</t>
  </si>
  <si>
    <t>Varsha S. Sonwane Disaster Management System on Mobile Phones Using Google Map, International Journal of Computer Science and Information Technologies, Vol. 5 (5), pp. 6760-6763, ISSN: 0975-9646 (2014). </t>
  </si>
  <si>
    <t>Machine Learning and Creative Methods Used to Classify Customers in a CRM Systems Applied Mechanics and Materials, DOI 10.4028/www.scientific.net/AMM.371.769, ISSN: 1662-7482, 2013, pg. 769-773</t>
  </si>
  <si>
    <t>M. Nowicka-Skowron et al Innovation process modelling, Topical Communication Uncertainties, SITECH Publishing House,ISBN 978-606-11-4225-5 (2014). </t>
  </si>
  <si>
    <t>Devanjan Bhattacharyaa, Jayanta Kumar Ghoshb, Jitka Komarkovac, Santo Banerjeed, Hakan Kutoglua Distributed GIS for automated natural hazard zonation mapping Internet-SMS warning towards sustainable society, DOI:10.1080/23311916.2014.961346, Cogent Engineering, Volume 1, Issue 1 (2014). </t>
  </si>
  <si>
    <t>F Smarandache et al Communication of uncertainties in Neutrosophy, Topical Communication Uncertainties, SITECH Publishing House,ISBN 978-606-11-4225-5 (2014). </t>
  </si>
  <si>
    <t>Young Lee, Joon-Yeoul Oh, Nuri Yilmazer, Aritra Ghosh An Integrated Emergency Evacuation System for Real-Time Operations - A Case Study of Eagle Ford Shale Gas Area, South Texas, Published by American Society of Civil Engineers, 1801 Alexander Bell Drive, Reston, Virginia, 20191-4382, ISBN 978-0-7844-1365-4 (2014). </t>
  </si>
  <si>
    <t>M Macris, I Grabara Production cost in conditions of the global economy-a form of nonverbal communication, Topical Communication Uncertainties, SITECH Publishing House,ISBN 978-606-11-4225-5 (2014). </t>
  </si>
  <si>
    <t>M Cioca, LI Cioca</t>
  </si>
  <si>
    <t>Ramesh R Vulnerability assessment of Cuddalore coast Tamil nadu India the science policy interface, Department of Civil Engineering, Anna University (2014). </t>
  </si>
  <si>
    <t>P Pachura et al Integration process in management science-theoretical review, Topical Communication Uncertainties, SITECH Publishing House,ISBN 978-606-11-4225-5 (2014). </t>
  </si>
  <si>
    <t>Daouda Kamissoko, Pascale Zarate, Francois Peres A Decision Support Framework for Crisis Management, Decision Support Systems III - Impact of Decision Support Systems for Global Environments Lecture Notes in Business Information Processing Volume 184, 2014, pp 1-10 (2014). </t>
  </si>
  <si>
    <t>F Smarandache et al Disinformation as an intentional and legal failure of communication, Topical Communication Uncertainties, SITECH Publishing House,ISBN 978-606-11-4225-5 (2014). </t>
  </si>
  <si>
    <t>M Cioca, LI CIOCA, L Duta</t>
  </si>
  <si>
    <t>Web Technologies and Multi-criterion Analysis used in Enterprise Integration Studies in Informatics and Control, vol. 20, no.2, 2011, pp. 129-134</t>
  </si>
  <si>
    <t>Zhihong TIAN, Zhenji ZHANG, Xiaolan GUAN A Model for E-commerce Market Network with Improved Evolution Mechanism, World Studies in Informatics and Control, ISSN 1220-1766, vol. 23 (1), pp. 77-86, (2014). </t>
  </si>
  <si>
    <t>V. Modrak et al Informatization of communication in transport logistics negotiation, Topical Communication Uncertainties, SITECH Publishing House,ISBN 978-606-11-4225-5 (2014). </t>
  </si>
  <si>
    <t>Devanjan Bhattacharya, Jitka Komarkova Automated Natural Hazard Zonation System with Internet-SMS Warning: Distributed GIS for Sustainable Societies Creating Schema &amp; Interface for Mapping &amp; Communication , World Academy of Science, Engineering and Technology, Vol:86 2014-01-01 (2014). </t>
  </si>
  <si>
    <t>Roland Moraru, Gabriel Babut, L Cioca</t>
  </si>
  <si>
    <t>LUCIAN-IONEL Cioca, R Moraru, G Băbuţ</t>
  </si>
  <si>
    <t>Faisal Aqlan et all, An Ergonomic Study for 6S Workplace Improvement, Proceedings of the 2014 Industrial and Systems Engineering Research Conference Y. Guan and H. Liao, eds</t>
  </si>
  <si>
    <t xml:space="preserve">Cioca, L.I., Moraru, R.I., </t>
  </si>
  <si>
    <t>Explosion and/or fire risk assessment methodology: a common approach structured for underground coalmine environments, Archives of Mining Sciences, Vol. 57/2012, Issue: 1, pp. 53-60, DOI: 10.2478/v10267-012-0004-7.</t>
  </si>
  <si>
    <t xml:space="preserve">Arch. Min. Sci., Jianwei Cheng
Yi Luo, Modeling atmosphere composition and determining explosibility in a sealed coal mine volume, Vol. 59 (2014), No 1, p. 25–40
DOI 10.2478/amsc-2014-0002, http://www.degruyter.com/view/j/amsc.2014.59.issue-1/amsc-2014-0002/amsc-2014-0002.xml
</t>
  </si>
  <si>
    <t xml:space="preserve">Goldan, T, Nistor, C.M, Approaching environmental issues in salt mining by dissolution, 14th SGEM GeoConference on Science and Technologies In Geology, Exploration and Mining SGEM 2014 Conference Proceedings, 17-26 June, Albena, Bulgaria , ISBN 978-619-7105-09-64/ ISSN 1314-2704, June 17-26, 2014, Vol. III “Exploration and Mining-Mineral processing’, 41 – 47 pp 
ISSN 1314-2704; DOI: 10.5593/sgem2014B13
</t>
  </si>
  <si>
    <t>ROLAND-IOSIF Moraru, GB Babut, LI Cioca</t>
  </si>
  <si>
    <t>AM Suduc, M Bizoi, M Cioca, FG Filip</t>
  </si>
  <si>
    <t>Noor Maizura Mohamad Noor et. al. Evolutionary Framework of a Decision Support System for Forensic DNA Analysis, Lecture Notes on Software Engineering, Vol. 2, No. 2 (2014). </t>
  </si>
  <si>
    <t>Daniel Gîfu, Marius Cioca</t>
  </si>
  <si>
    <t>Nowicka-Skowron et al Innovation process modelling, Topical Communication Uncertainties, SITECH Publishing House,ISBN 978-606-11-4225-5 (2014). </t>
  </si>
  <si>
    <t>M Macris, I Grabara Production cost in conditions of the global economy-a form of nonverbal communication, Topical Communication Uncertainties, SITECH Publishing House,ISBN 978-606-11-4225-5 (2014).</t>
  </si>
  <si>
    <t>P Pachura et al Integration process in management science-theoretical review, Topical Communication Uncertainties, SITECH Publishing House,ISBN 978-606-11-4225-5 (2014).</t>
  </si>
  <si>
    <t>F Smarandache et al Disinformation as an intentional and legal failure of communication, Topical Communication Uncertainties, SITECH Publishing House,ISBN 978-606-11-4225-5 (2014).</t>
  </si>
  <si>
    <t>J Grabara, P Bajdor Organizational culture difficulties in SME enterprises, Topical Communication Uncertainties, SITECH Publishing House,ISBN 978-606-11-4225-5 (2014). </t>
  </si>
  <si>
    <t>COFARU NICOLAE</t>
  </si>
  <si>
    <t>Cofaru, N. (2001) Modelarea proceselor de uzare abraziva. Editura "Lucian Blaga" din Sibiu</t>
  </si>
  <si>
    <t>ACTA Universitatis Cibiniensis. Volume 64, Issue 1, Pages 1–5, ISSN (Online) 1583-7149</t>
  </si>
  <si>
    <t xml:space="preserve">Oleksik V., Pascu A., Deac C., Fleaca R., Bologa O., Racz G. </t>
  </si>
  <si>
    <t>Experimental Study on the Surface Quality of the Medical Implants Obtained by Single Point Incremental Forming, International Journal of Material Forming, vol.3, nr. 1, pp. 935-938, 2014</t>
  </si>
  <si>
    <t xml:space="preserve">Araujo R., Teixeira P., Montanari L., Reis A., Silva M.B., Martins P.A.F., Single point incremental forming of a facial implant, Prosthetics and Orthotics International, vol.38, nr.5,  ISSN: 0309-3646, eISSN: 1746-1553, octombrie 2014, FI 1,073, SRI 0,725
</t>
  </si>
  <si>
    <t>Thomson Reuters Web of Knowledge - ISI (www.webofknowledge.com)</t>
  </si>
  <si>
    <t>Duse D.M., Duse C.S., Deac C.</t>
  </si>
  <si>
    <t>Emotional Intelligence - an Important Part of the Teaching Qualification in Engineering Education, Proceedings of the SEFI 37th Annual Conference, 2009</t>
  </si>
  <si>
    <t xml:space="preserve">Bowen J., Emotion in the Classroom: An Update, To Improve the Academy, vol. 33 nr. 2, pp. 196-219, Online ISSN: 2334-4822, 
</t>
  </si>
  <si>
    <t>Wiley Online (onlinelibrary.wiley.com)</t>
  </si>
  <si>
    <t>Dumitrascu Dan, Pascu radu</t>
  </si>
  <si>
    <t>Managementul proiectelor, Editura Universitatii L. Blaga din Sibiu, 2005</t>
  </si>
  <si>
    <t>Balkan Region Conference on Engineering and Business Education; Diana Elena Ranf, Elida Tomita Todarita, Dan Dumitrascu; Research On Risks Encountered By Institutions In European Development Project; Vol. 1, Issue 1, pag. 517 - 520; ISSN (Online) 1843-6730, DOI: 10.2478/cplbu-2014-0089, August 2014</t>
  </si>
  <si>
    <t>http://econpapers.repec.org/article/vrsbrcebe/v_3a1_3ay_3a2014_3ai_3a1_3ap_3a517-520_3an_3a89.htm</t>
  </si>
  <si>
    <t>Revista Academiei Forţelor Terestre (“Nicolae Bălcescu” Land Forces Academy Journal); Bârsan, V., Bondrea, I., Miricescu, D., Roca, R.; Time and Chaos Management. The Need For Better Time Managing Systems; ISSN 2247-840X, ISSN-L 1582-6384; nr. 1(73); martie 2014</t>
  </si>
  <si>
    <t>EBSCO, ProQuest; http://www.armyacademy.ro/reviste/rev1_2014/BARSAN%20Vlad.pdf ; http://www2.armyacademy.ro/reviste/index.html</t>
  </si>
  <si>
    <t xml:space="preserve">Marius-Bogdan CHILIBAN, Valentin GRECU, Claudiu KIFOR </t>
  </si>
  <si>
    <t>Organizational Knowledge Management Model, Proceedings of the 4th International Conference on Design and Product Development (ICDPD '13), Chania, Crete Island, Greece, August 27-29, 2013, pp. 56-65</t>
  </si>
  <si>
    <t>LEAHU, D., CHILIBAN, B., CIUCĂ, I., &amp; PETRIANU, C. (2014) KNOWLEDGE MANAGEMENT IN THE LASER CUTTING PROCESS, , Annals of The University of Oradea, Fascicle of Management and Technological Engineering, Issue #1, May 2014, pp323-326 http://www.imtuoradea.ro/auo.fmte/</t>
  </si>
  <si>
    <t>Kifor CV, Tudor, N. (Continentat Automotive Nurnberg, Germany)</t>
  </si>
  <si>
    <t>Quality System for Production Software as Tool for Monitoring and Improving Organization KPIs</t>
  </si>
  <si>
    <t>Internationa journal of computers, communication and control</t>
  </si>
  <si>
    <t>http://apps.webofknowledge.com.ux4ll8xu6v.useaccesscontrol.com/CitingArticles.do?product=WOS&amp;REFID=445399996&amp;SID=1Bm15GqGVGia4BcoT1s&amp;search_mode=CitingArticles&amp;parentProduct=UA&amp;parentQid=1&amp;parentDoc=7&amp;excludeEventConfig=ExcludeIfFromNonInterProduct</t>
  </si>
  <si>
    <t xml:space="preserve">SC Negulescu, CV Kifor, C Oprean </t>
  </si>
  <si>
    <t>Ant Colony Solving Multiple Constraints Problem: Vehicle Route Allocation</t>
  </si>
  <si>
    <t xml:space="preserve">
Yousefikhoshbakht, Farzad Didehvar, Farhad Rahmati. An Efficient Solution for the VRP by Using a Hybrid Elite Ant System. Majid, IJCC, 2014</t>
  </si>
  <si>
    <t>http://apps.webofknowledge.com/CitingArticles.do?product=WOS&amp;REFID=93098349&amp;SID=1Bm15GqGVGia4BcoT1s&amp;search_mode=CitingArticles&amp;parentProduct=UA&amp;parentQid=26&amp;parentDoc=1&amp;excludeEventConfig=ExcludeIfFromNonInterProduct</t>
  </si>
  <si>
    <t>S Negulescu, C Oprean, CV Kifor</t>
  </si>
  <si>
    <t>Elitist ant system for route allocation problem</t>
  </si>
  <si>
    <t>A Bhuvaneswari, EGDP Raj, M Anandhi . Enhanced Vertical Handoff Using Hybrid Parallelized ACS – 3 Opt Local Search. http://ijcsma.com/publications/october2014/V2I1001.pdf</t>
  </si>
  <si>
    <t>http://scholar.google.co.uk/scholar?oi=bibs&amp;hl=en&amp;cites=9281840411067837449&amp;as_sdt=5&amp;as_ylo=2014&amp;as_yhi=2014</t>
  </si>
  <si>
    <t>S Shaukat, RA Bhatti, KI Qureshi, SA Shad . Ant Colony Optimization: A Review and Comparison.  http://maxwellsci.com/print/rjaset/v8-435-438.pdf</t>
  </si>
  <si>
    <t xml:space="preserve">C Oprean, C Kifor </t>
  </si>
  <si>
    <t>Process alignment in higher education</t>
  </si>
  <si>
    <t>СИСТЕМА УПРАВЛЕНИЯ КАЧЕСТВОМ ОБРАЗОВАНИЯ НА УРОВНЕ ВУЗА</t>
  </si>
  <si>
    <t>http://scholar.google.co.uk/scholar?oi=bibs&amp;hl=en&amp;cites=2260675821848365836&amp;as_sdt=5&amp;as_ylo=2014&amp;as_yhi=2014</t>
  </si>
  <si>
    <t>Oprean, C. Kifor, C.</t>
  </si>
  <si>
    <t>Managementul calităţii</t>
  </si>
  <si>
    <t>Ionuţ Viorel HERGHILIGIU. Laboratoire en Sûreté  de fonctionnement, Qualité et Organisation, ISTIA, Université d'Angers. Researches regarding environmental management system as a complex process at the organizational level</t>
  </si>
  <si>
    <t>http://scholar.google.co.uk/scholar?oi=bibs&amp;hl=en&amp;cites=4410910071146099486&amp;as_sdt=5&amp;as_ylo=2014&amp;as_yhi=2014</t>
  </si>
  <si>
    <t xml:space="preserve">C Oprean, C Kifor, O Suciu </t>
  </si>
  <si>
    <t>Managementul integrat al calităţii</t>
  </si>
  <si>
    <t>Problema elaborării şi implementării tehnologiilor comunicării moderne în activitatea managerială din Republica Moldova. Mancaş Maria. http://cnaa.acad.md/thesis/16329/</t>
  </si>
  <si>
    <t>http://scholar.google.co.uk/scholar?cluster=14837594291669221043&amp;hl=en&amp;as_sdt=2005&amp;as_ylo=2014&amp;as_yhi=2014</t>
  </si>
  <si>
    <t>CV Kifor, C Oprean</t>
  </si>
  <si>
    <t>Ingineria calităţii</t>
  </si>
  <si>
    <t xml:space="preserve">Ciurea Dan. SISTEME EXPERT PENTRU MANAGEMENTUL
CALITĂŢII ŞI MENTENANŢEI SERVICIILOR. </t>
  </si>
  <si>
    <t>http://scholar.google.co.uk/citations?view_op=view_citation&amp;hl=en&amp;user=sSar3QcAAAAJ&amp;citation_for_view=sSar3QcAAAAJ:2osOgNQ5qMEC</t>
  </si>
  <si>
    <t>C Oprean, CV Kifor, SC Negulescu</t>
  </si>
  <si>
    <t>Paradigm shift in engineering education More time is needed</t>
  </si>
  <si>
    <t>The Swot Model and the Role of These Activities to the Training of the Future Specialists in Expertise and Quality Control of Milk and Dairy Products. http://www.degruyter.com/view/j/msd.2014.6.issue-1/msd-2014-0004/msd-2014-0004.xml</t>
  </si>
  <si>
    <t>http://scholar.google.co.uk/scholar?cluster=14559888166010882394&amp;hl=en&amp;as_sdt=2005&amp;as_ylo=2014&amp;as_yhi=2014</t>
  </si>
  <si>
    <t>C Oprean, CV Kifor,</t>
  </si>
  <si>
    <t>Ingineria calităţii. Îmbunătăţirea 6 sigma</t>
  </si>
  <si>
    <t>IA Mircea, CM Marin, D Preda, LG Popescu. Chalenges For Curricula Development: A Study Case On Erasmus Mundus Mobility With Asia Project. http://www.degruyter.com/view/j/cplbu.2014.1.issue-1/cplbu-2014-0066/cplbu-2014-0066.xml</t>
  </si>
  <si>
    <t>http://scholar.google.co.uk/scholar?oi=bibs&amp;hl=en&amp;cites=12733565602386731333&amp;as_sdt=5&amp;as_ylo=2014&amp;as_yhi=2014</t>
  </si>
  <si>
    <t>C Oprean, CV Kifor, SC Negulescu, C Candea</t>
  </si>
  <si>
    <t>eCollaborativeDecisions–a DSS for Academic Environment</t>
  </si>
  <si>
    <t>Chalenges For Curricula Development: A Study Case On Erasmus Mundus Mobility With Asia Project. http://www.degruyter.com/view/j/cplbu.2014.1.issue-1/cplbu-2014-0066/cplbu-2014-0066.xml</t>
  </si>
  <si>
    <t>http://scholar.google.co.uk/citations?view_op=view_citation&amp;hl=en&amp;user=sSar3QcAAAAJ&amp;citation_for_view=sSar3QcAAAAJ:W7OEmFMy1HYC</t>
  </si>
  <si>
    <t>I Moisil, C Oprean, CV Kifor, C Cândea</t>
  </si>
  <si>
    <t>e-Edu-Quality–Software Tools for Quality Management in Higher Education</t>
  </si>
  <si>
    <t>Information System Support for Quality Management Applying European Standards and Guidelines for Higher Education. https://files.ifi.uzh.ch/stiller/CLOSER%202014/CSEDU/CSEDU/Information%20Technologies%20Supporting%20Learning/Short%20Papers/CSEDU_2014_114_CR.pdf</t>
  </si>
  <si>
    <t>http://scholar.google.co.uk/scholar?oi=bibs&amp;hl=en&amp;cites=15809372983719613994&amp;as_sdt=5&amp;as_ylo=2014&amp;as_yhi=2014</t>
  </si>
  <si>
    <t>ESG Standards and Guidelines and Information Management at Higher Education Institutions in Croatia. http://www.naun.org/main/NAUN/educationinformation/2014/a102008-134.pdf</t>
  </si>
  <si>
    <t>Oprean, C., Kifor, C.</t>
  </si>
  <si>
    <t>Quality management</t>
  </si>
  <si>
    <t>C Oprean, A Bucur . Modeling the quality entropy of key programs of study.  Quality &amp; Quantity, 2014 - Springer</t>
  </si>
  <si>
    <t>http://scholar.google.co.uk/scholar?oi=bibs&amp;hl=en&amp;cites=2601220005368910480&amp;as_sdt=5&amp;as_ylo=2014&amp;as_yhi=2014</t>
  </si>
  <si>
    <t xml:space="preserve"> Pah, C Oprean, I Moisil, CV Kifor </t>
  </si>
  <si>
    <t>Technology to support education software solutions for quality assurance in e-learning</t>
  </si>
  <si>
    <t>http://scholar.google.co.uk/scholar?oi=bibs&amp;hl=en&amp;cites=2505115972107343946&amp;as_sdt=5&amp;as_ylo=2014&amp;as_yhi=2014</t>
  </si>
  <si>
    <t>Leadership – a Key Factor to a Succesful Organization – Part II, ScienceDirect – Procedia Economics and Finance 6 (2013)</t>
  </si>
  <si>
    <t>Bohlooli N – Evaluation of leadership role in promoting the activities of small and medium enterprises in Iran, Omega, 2014</t>
  </si>
  <si>
    <t xml:space="preserve">sciomega.com, http://www.sciomega.com/file-paper/2.3.pdf </t>
  </si>
  <si>
    <t xml:space="preserve">eccsf.ulbsibiu.ro http://eccsf.ulbsibiu.ro/RePEc/blg/journl/9214vacar.pdf </t>
  </si>
  <si>
    <t>Chakherlouy F – Evaluation of leadership role in promoting the activities of small and medium enterprises in Iran, Omega Journal of Scientific Research (ISSN:2383-0166), Omega, April 2014</t>
  </si>
  <si>
    <t xml:space="preserve">sciomega.com, http://www.sciomega.com/file-paper/2.pdf </t>
  </si>
  <si>
    <t>Telea D, Popp I – Some Aspects Regarding The Degree Of Knowledge And Applicability In The Management Of The Kanban Systems Implementation To Be Pursued By Students In Engineering Practice, Balkan Region Conference on Engineering and Business Education. Volume 1, Issue 1, Pages 369–372, ISSN (Online) 1843-6730, DOI: 10.2478/cplbu-2014-0056, August 2014</t>
  </si>
  <si>
    <t>DOI: 10.2478/cplbu-2014-0056</t>
  </si>
  <si>
    <t>Gina-Maria, Moraru, Creativity And Benchmarking Influence On Finance-Accounting And Human Resources Organizational Functions, Edited by: Oprean, C; Grunwald, N; Kifor, CV, Conference: International Conference on Engineering and Business Education, Innovation and Entrepreneurship Location: Sibiu, ROMANIA Date: OCT 18-21, 2012, 6th Balkan Region Conference On Engineering And Business Education &amp; 5th International Conference On Engineering And Business Education &amp; 4th International Conference On Innovation And Entrepreneurship  Book Series: Conference Proceedings Balkan Region Conference on Engineering Education &amp; MSE   Pages: 489-492   Published: 2012</t>
  </si>
  <si>
    <t>http://apps.webofknowledge.com/full_record.do?product=UA&amp;search_mode=GeneralSearch&amp;qid=2&amp;SID=Z2ltTZjHldgpUR57vZU&amp;page=2&amp;doc=15</t>
  </si>
  <si>
    <t>Miricescu, D.</t>
  </si>
  <si>
    <t>Dănuţ Dumitru Dumitraşcu, Wiegand Helmut Fleischer, Thomas Moser - Analysis of the external general environment of the logistic market in Romania, Proceedings of the 4th Review of Management and Economic Engineering Management Conference (RMEE), 18 – 20 September 2014, Todesco Publising House www.conference.rmee.org ISSN 2247-8639 ISSN-L 2247-8639 pag. 370 - 376</t>
  </si>
  <si>
    <t>Compendiu de management strategic, Editura ULBS, Sibiu, 2011</t>
  </si>
  <si>
    <t>Managementul timpului - esenţa performanţelor organizaţiei, Editura ULBS, Sibiu, 2008</t>
  </si>
  <si>
    <t>Gabriela Lobonţiu, Vasile Bîrle, Nicolae Ungureanu - Strategic planning horizons used by small and big companies from the north-west Romania, Proceedings of the 4th Review of Management and Economic Engineering Management Conference (RMEE), 18 – 20 September 2014, Todesco Publising House www.conference.rmee.org ISSN 2247-8639 ISSN-L 2247-8639 pag. 399 - 406</t>
  </si>
  <si>
    <t>Daniela Popa - Previziunea-potenţator de stimulare a performanţei în IMM-uri / Forecasting-The SMEs Performance Incentive Enhancer, Review of Management and Economic Engineering, Editura Todesco, Cluj-Napoca, vol. 13, nr. 2 (52), 2014, pag. 353 - 368</t>
  </si>
  <si>
    <t>http://www.rmee.org/abstracturi/52/16_met_Articol_175.pdf</t>
  </si>
  <si>
    <t>Laurentiu-Gabriel Talaghir - INTERDISCIPLINARITE IN ACADEMIC EDUCATION MANAGEMENT APPLIED IN PHYSICAL EDUCATION SPECIALTY / INTERDISCIPLINARITATEA ÎN MANAGEMENTUL EDUCATIONAL UNIVERSITAR APLICAT LA SPECIALITATEA EDUCATIE FIZICA, Gymnasium, Volume 14, Issue 1, ISSN 1453-0201, Pages 144-161</t>
  </si>
  <si>
    <t xml:space="preserve">http://search.proquest.com/docview/1439276002?accountid=8083 </t>
  </si>
  <si>
    <t>Leadership in organizatii, Editura ULBS, 2010</t>
  </si>
  <si>
    <t>Todăriţa Elida Tomiţa - APPLYING R. BLAKE’S AND J. MOUTON MANAGERIAL GRID ON A
REAL ESTATE COMPANY -  Annals of the Romanian-German University of Sibiu - Economics, No: 12 / 2013</t>
  </si>
  <si>
    <t>http://www.roger-univ.ro/Annals/pdf/anale_ec_2013.pdf#page=69</t>
  </si>
  <si>
    <t>CREATIVITY – ESSENTIAL FACTOR IN BUILDING THE KNOWLEDGE-BASED ECONOMY; MORARU GINA-MARIA, POPA DANIELA    Proceedings: SGEM Conference on Political Sciences, Law, Finance, Economics &amp; Tourism, Conference Proceedings, Volume III – Economics &amp; Tourism, 1-10 September, 2014, Albena, Bulgaria, ISBN 978-619-7105-27-8, ISSN 2367-5659, pp. 119-124.</t>
  </si>
  <si>
    <t>Managementul marketingului – abordări moderne, Editura Universităţii „Lucian Blaga” din Sibiu, 2013 (ISBN 978-606-12-0535-6, 244 pagini)</t>
  </si>
  <si>
    <t>Dan MIRICESCU, Mihaela Laura BRATU, "Management of advertising campaigns with children as target audience – between profit and social responsibility", The 4th Review of Management and Economic Engineering International Management Conference „The Management between Profit and Social Responsibility”, RMEE 2014, 18-20 September 2014, Proceedings of the 4th Review of Management and Economic Engineering International Management Conference, Cluj-Napoca, Romania, pp. 197-208</t>
  </si>
  <si>
    <t>Urmeaza sa fie indexata ISI (http://conference.rmee.org/?page_id=15)</t>
  </si>
  <si>
    <t>Enhanced Vertical Handoff Using Hybrid Parallelized ACS – 3 Opt Local Search. http://ijcsma.com/publications/october2014/V2I1001.pdf</t>
  </si>
  <si>
    <t>Ant Colony Optimization: A Review and Comparison.  http://maxwellsci.com/print/rjaset/v8-435-438.pdf</t>
  </si>
  <si>
    <t>Researches regarding environmental management
system as a complex process at the organizational level</t>
  </si>
  <si>
    <t>https://hal.archives-ouvertes.fr/file/index/docid/1019634/filename/THESE-HERGHULIGIU_2.pdf</t>
  </si>
  <si>
    <t xml:space="preserve">
An Efficient Solution for the VRP by Using a Hybrid Elite Ant System. Majid Yousefikhoshbakht, Farzad Didehvar, Farhad Rahmati</t>
  </si>
  <si>
    <t>http://scholar.google.co.uk/scholar?oi=bibs&amp;hl=en&amp;cites=8047325429549753142&amp;as_sdt=5&amp;as_ylo=2014&amp;as_yhi=2014</t>
  </si>
  <si>
    <t>SISTEME EXPERT PENTRU MANAGEMENTUL
CALITĂŢII ŞI MENTENANŢEI SERVICIILOR. http://www.tuiasi.ro/uploads/files/Rrezumat_teza_doctorat_Ciurea_Dan.pdf</t>
  </si>
  <si>
    <t>Research on noise pollution in densely populated urban areas, Environmental Engineering and Management Journal, 12, 409-415, 2013</t>
  </si>
  <si>
    <t>Gabriela Mitran, Sorin Ilie, Method for inventorying co emissions from road traffic in urban areas through transport modeling, Environmental Engineering and Management Journal, August 2014, Vol.13, No.8, 1945-1956</t>
  </si>
  <si>
    <t>Maria-Dolores Huete-Morales, Jose-Manuel Quesada-Rubio, Esteban Navarrete-Alvarez, Maria-Jesus Rosales-Moreno, Maria-Jose Del-Moral-Avila , GEOSTATISTICAL ANALYSIS OF THE CAUSES OF ENVIRONMENTAL NOISE IN SPAIN, Environmental Engineering and Management Journal October, 2014, vol.13, No.10, 2507-2515</t>
  </si>
  <si>
    <t>Milan Pavlovic, Ioana Ionel, Mirjana Sevaljevic, Nicolae Stelian Lontis, Aleksandar Duric, METHOD FOR THE DETERMINATION OF ELECTRIC PERMITTIVITY OF AIR POLUTANTS EFFECTIVE IN HEAT TRANSPORT, Environmental Engineering and Management Journal September, 2014, vol.13, No.9, 2283-2294</t>
  </si>
  <si>
    <t>SAVESCU, R. F., PLOTZ, G.</t>
  </si>
  <si>
    <t>The Challenges of Rural Lending. Risks and Costs; The Annals of the University Of Oradea, Economic Sciences; Tom XVII, Vol III, 2008</t>
  </si>
  <si>
    <t>He Wei Ping, Banking Regulation in China: The Role of Public and Private Sectors, ISBN 978-1-137-36932-1, 2014</t>
  </si>
  <si>
    <t>carte de specialitate publicata in strainatate</t>
  </si>
  <si>
    <t>SAVESCU R.</t>
  </si>
  <si>
    <t>Microfinance and Its Role in Economic Development, Revista de Management si Inginerie Economica, Vol. 9,
No. 3.</t>
  </si>
  <si>
    <t>The Growth of Microfinance and the Role of DSS in Reducing Its Volatility, IUP Journal of Management Research. Oct. 2014, Vol. 13 Issue 4, p.54-79</t>
  </si>
  <si>
    <t>EBSCOlink</t>
  </si>
  <si>
    <t>European and Global Initiatives of Promoting Microfinance Industry, Revista de Management si Inginerie
Economica, Vol. 10, No. 1.</t>
  </si>
  <si>
    <t>S. Borza, C. Simion, I. Bandrea</t>
  </si>
  <si>
    <t>GIS application with geospatial database for improving the waste management in Sibiu surrounding area, NOUN International Journal of Energy and Environment , Issue 5, Volume 5, 2011, pp. 653-660</t>
  </si>
  <si>
    <t xml:space="preserve">D. Klimešová, J. Konopásek, E. Ocelíková, Pyramidal Objectsand Comparing Objects Using Similarity Measures, INTERNATIONAL JOURNAL OF MATHEMATICAL MODELS AND METHODS IN APPLIED SCIENCES Volume 8, 2014 </t>
  </si>
  <si>
    <t xml:space="preserve">Toma, E., Simion, C., M., Bogdan, L., </t>
  </si>
  <si>
    <t>Improving of Stepper Motor Behaviors Used on Cinematic Chain of Machine-Tools for Electrical Discharge Machining, Nonconventional Technologies Review, Volume XVII, no. 2, 2013, 97-102</t>
  </si>
  <si>
    <t>Emanoil Toma, The Use of Current Generators in Electrical Converter Drives for Stepper Motors, ANALELE UNIVERSITĂŢII “EFTIMIE MURGU” REŞIŢA ANUL XXI, NR. 2, 2014, ISSN 1453 - 7397</t>
  </si>
  <si>
    <t>https://scholar.google.ro/scholar?hl=ro&amp;q=Toma+Emanoil+2014&amp;btnG=</t>
  </si>
  <si>
    <r>
      <t>SMS disaster alert system programming</t>
    </r>
    <r>
      <rPr>
        <sz val="11"/>
        <rFont val="Arial"/>
        <family val="2"/>
      </rPr>
      <t>in IEEE International Conference on Digital Ecosystems and Technologies, (IEEE-DEST 2008) Phitsanulok, Thailand, 2008, ISBN: 978-1-4244-1489-5,DOI: 10.1109/DEST.2008.4635212, pg. 260-264</t>
    </r>
  </si>
  <si>
    <r>
      <t>Decision Support Systems used in Disaster Management</t>
    </r>
    <r>
      <rPr>
        <sz val="11"/>
        <rFont val="Arial"/>
        <family val="2"/>
      </rPr>
      <t>. In Book edited by: Chiang S. Jao, Publisher: INTECH, ISBN 978-953-7619-64-0, 2010</t>
    </r>
  </si>
  <si>
    <r>
      <t>Decision Support Systems used in Disaster Management</t>
    </r>
    <r>
      <rPr>
        <sz val="11"/>
        <color indexed="8"/>
        <rFont val="Arial"/>
        <family val="2"/>
      </rPr>
      <t>. In Book edited by: Chiang S. Jao, Publisher: INTECH, ISBN 978-953-7619-64-0, 2010</t>
    </r>
  </si>
  <si>
    <r>
      <t xml:space="preserve">Adressing the human error assessment and management, </t>
    </r>
    <r>
      <rPr>
        <sz val="11"/>
        <color indexed="63"/>
        <rFont val="Arial"/>
        <family val="2"/>
      </rPr>
      <t>Archives of Mining Sciences</t>
    </r>
    <r>
      <rPr>
        <sz val="11"/>
        <color indexed="8"/>
        <rFont val="Arial"/>
        <family val="2"/>
      </rPr>
      <t>, vol. 55, 2010, pp. 873-878</t>
    </r>
  </si>
  <si>
    <r>
      <t xml:space="preserve">Popescu-Stela Mihai, OCCUPATIONAL RISK ASSESSMENT AT BOTORCA, COMPRESSION STATION WITHIN THE NATIONAL NATURAL GAS, COMPANY ROMGAZ, УДК 622.8:351.823.3, </t>
    </r>
    <r>
      <rPr>
        <sz val="11"/>
        <color indexed="8"/>
        <rFont val="Arial"/>
        <family val="2"/>
      </rPr>
      <t>Новые публикации, ISSN 2218-1458</t>
    </r>
  </si>
  <si>
    <r>
      <t xml:space="preserve">Occupational Risk Assessment and Management: Challenges and Guidelines for the Romanian Organization’s Practice, </t>
    </r>
    <r>
      <rPr>
        <sz val="11"/>
        <color indexed="63"/>
        <rFont val="Arial"/>
        <family val="2"/>
      </rPr>
      <t>Transactions on Advances in Engineering Education</t>
    </r>
    <r>
      <rPr>
        <sz val="11"/>
        <color indexed="8"/>
        <rFont val="Arial"/>
        <family val="2"/>
      </rPr>
      <t>, vol. 7, no. 4, 119-128</t>
    </r>
  </si>
  <si>
    <r>
      <t xml:space="preserve">Development and application of a human reliability assessment model for mine dispatchers in a Romanian hard coal basin, </t>
    </r>
    <r>
      <rPr>
        <sz val="11"/>
        <color indexed="63"/>
        <rFont val="Arial"/>
        <family val="2"/>
      </rPr>
      <t>Transactions on Environment and Development</t>
    </r>
    <r>
      <rPr>
        <sz val="11"/>
        <color indexed="8"/>
        <rFont val="Arial"/>
        <family val="2"/>
      </rPr>
      <t>, vol. 6, no. 6, pp. 395-404</t>
    </r>
  </si>
  <si>
    <r>
      <t xml:space="preserve">Qing-Lian Lin, </t>
    </r>
    <r>
      <rPr>
        <sz val="11"/>
        <rFont val="Arial"/>
        <family val="2"/>
      </rPr>
      <t>Duo-Jin Wang</t>
    </r>
    <r>
      <rPr>
        <sz val="11"/>
        <color indexed="8"/>
        <rFont val="Arial"/>
        <family val="2"/>
      </rPr>
      <t xml:space="preserve">, </t>
    </r>
    <r>
      <rPr>
        <sz val="11"/>
        <rFont val="Arial"/>
        <family val="2"/>
      </rPr>
      <t>Wen-Guang Lin</t>
    </r>
    <r>
      <rPr>
        <sz val="11"/>
        <color indexed="8"/>
        <rFont val="Arial"/>
        <family val="2"/>
      </rPr>
      <t>,</t>
    </r>
    <r>
      <rPr>
        <sz val="11"/>
        <rFont val="Arial"/>
        <family val="2"/>
      </rPr>
      <t>Hu-Chen Liu</t>
    </r>
    <r>
      <rPr>
        <sz val="11"/>
        <color indexed="8"/>
        <rFont val="Arial"/>
        <family val="2"/>
      </rPr>
      <t xml:space="preserve">, Human reliability assessment for medical devices based on failure mode and effects analysis and fuzzy linguistic theory, Elsevier, </t>
    </r>
    <r>
      <rPr>
        <u/>
        <sz val="11"/>
        <color indexed="8"/>
        <rFont val="Arial"/>
        <family val="2"/>
      </rPr>
      <t>Safety Science</t>
    </r>
    <r>
      <rPr>
        <sz val="11"/>
        <color indexed="8"/>
        <rFont val="Arial"/>
        <family val="2"/>
      </rPr>
      <t xml:space="preserve">, </t>
    </r>
    <r>
      <rPr>
        <sz val="11"/>
        <rFont val="Arial"/>
        <family val="2"/>
      </rPr>
      <t>Volume 62</t>
    </r>
    <r>
      <rPr>
        <sz val="11"/>
        <color indexed="8"/>
        <rFont val="Arial"/>
        <family val="2"/>
      </rPr>
      <t>, February 2014, Pages 248–256</t>
    </r>
  </si>
  <si>
    <r>
      <t>SMS disaster alert system programming</t>
    </r>
    <r>
      <rPr>
        <sz val="11"/>
        <color indexed="8"/>
        <rFont val="Arial"/>
        <family val="2"/>
      </rPr>
      <t>in IEEE International Conference on Digital Ecosystems and Technologies, (IEEE-DEST 2008) Phitsanulok, Thailand, 2008, ISBN: 978-1-4244-1489-5,DOI: 10.1109/DEST.2008.4635212, pg. 260-264</t>
    </r>
  </si>
  <si>
    <r>
      <t>Evolution of Decision Support Systems Research Field in Numbers</t>
    </r>
    <r>
      <rPr>
        <sz val="11"/>
        <color indexed="8"/>
        <rFont val="Arial"/>
        <family val="2"/>
      </rPr>
      <t>, Information Economic Journal, Vol. 14, No. 4:78-86</t>
    </r>
  </si>
  <si>
    <r>
      <t>Online civic identity. Extraction of features</t>
    </r>
    <r>
      <rPr>
        <b/>
        <sz val="11"/>
        <color indexed="8"/>
        <rFont val="Arial"/>
        <family val="2"/>
      </rPr>
      <t xml:space="preserve">, </t>
    </r>
    <r>
      <rPr>
        <sz val="11"/>
        <color indexed="63"/>
        <rFont val="Arial"/>
        <family val="2"/>
      </rPr>
      <t>Procedia - Social and Behavioral Sciences</t>
    </r>
    <r>
      <rPr>
        <sz val="11"/>
        <color rgb="FF000000"/>
        <rFont val="Arial"/>
        <family val="2"/>
      </rPr>
      <t xml:space="preserve">, 2013, vol. 76, Elsevier, </t>
    </r>
    <r>
      <rPr>
        <sz val="11"/>
        <color indexed="8"/>
        <rFont val="Arial"/>
        <family val="2"/>
      </rPr>
      <t>doi:10.1016/j.sbspro.2013.04.129</t>
    </r>
    <r>
      <rPr>
        <sz val="11"/>
        <color indexed="63"/>
        <rFont val="Arial"/>
        <family val="2"/>
      </rPr>
      <t>, pp. 366–371</t>
    </r>
  </si>
  <si>
    <r>
      <t xml:space="preserve">Văcar A. – </t>
    </r>
    <r>
      <rPr>
        <i/>
        <sz val="11"/>
        <color indexed="8"/>
        <rFont val="Arial"/>
        <family val="2"/>
      </rPr>
      <t>Leadership – A Necessity in Projects</t>
    </r>
    <r>
      <rPr>
        <sz val="11"/>
        <color indexed="8"/>
        <rFont val="Arial"/>
        <family val="2"/>
      </rPr>
      <t>, Studies in Business and Economics, 2014</t>
    </r>
  </si>
  <si>
    <r>
      <t>An essential coordinate when adopting a modern vision concerning the new types of production postCIM-time based management</t>
    </r>
    <r>
      <rPr>
        <sz val="11"/>
        <color indexed="8"/>
        <rFont val="Arial"/>
        <family val="2"/>
      </rPr>
      <t>. Acta Universitatis Cibiensis, Technical series, Sibiu 2005</t>
    </r>
  </si>
  <si>
    <r>
      <t>Miricescu, D.</t>
    </r>
    <r>
      <rPr>
        <sz val="11"/>
        <color indexed="8"/>
        <rFont val="Arial"/>
        <family val="2"/>
      </rPr>
      <t>, Moraru G.M., Popa D.</t>
    </r>
  </si>
  <si>
    <r>
      <t xml:space="preserve">The Romanian entrepreneurs’ availability to develop human resources - </t>
    </r>
    <r>
      <rPr>
        <sz val="11"/>
        <color indexed="8"/>
        <rFont val="Arial"/>
        <family val="2"/>
      </rPr>
      <t>Management of Technological Changes Conference, Proceedings of the 6th International Conference on Management of Technological Changes, vol I, Editor Costache Rusu, September 3th – 5th, 2009 Alexandroupolis, Greece, ISBN 978-960-89832-6-7 (ISBN vol. I 978-960-89832-7-4), pag. 121 – 124</t>
    </r>
  </si>
  <si>
    <r>
      <t>Managementul timpului si sincronizarea temporala in activitatile de logistica / Time Management  and Syncronization in Logistics Activities,</t>
    </r>
    <r>
      <rPr>
        <sz val="11"/>
        <color indexed="8"/>
        <rFont val="Arial"/>
        <family val="2"/>
      </rPr>
      <t xml:space="preserve"> Review of Economic Engineering, Cluj-Napoca, Romania, 2014 vol. 12 / nr. 3 (49)</t>
    </r>
  </si>
  <si>
    <r>
      <t>Ţuţurea Moise,</t>
    </r>
    <r>
      <rPr>
        <b/>
        <sz val="11"/>
        <color theme="1"/>
        <rFont val="Arial"/>
        <family val="2"/>
      </rPr>
      <t xml:space="preserve"> Miricescu Dan</t>
    </r>
  </si>
  <si>
    <r>
      <t>Tuturea Moise,</t>
    </r>
    <r>
      <rPr>
        <b/>
        <sz val="11"/>
        <color theme="1"/>
        <rFont val="Arial"/>
        <family val="2"/>
      </rPr>
      <t xml:space="preserve"> Miricescu Dan</t>
    </r>
    <r>
      <rPr>
        <sz val="11"/>
        <color theme="1"/>
        <rFont val="Arial"/>
        <family val="2"/>
      </rPr>
      <t>, Moraru Gina, Grecu Valentin</t>
    </r>
  </si>
  <si>
    <r>
      <t>Timpul si influentele acestuia asupra managementului organizatiei moderne / Time and Its Influences on Modern Organizations Management,</t>
    </r>
    <r>
      <rPr>
        <sz val="11"/>
        <color indexed="8"/>
        <rFont val="Arial"/>
        <family val="2"/>
      </rPr>
      <t xml:space="preserve"> Review of Economic Engineering, Cluj-Napoca, Romania, 2014 vol. 13 / nr. 1 (51), pag. 21 - 34</t>
    </r>
  </si>
  <si>
    <t>Vacar Anca, Miricescu Dan</t>
  </si>
  <si>
    <r>
      <t>Vacar Anca,</t>
    </r>
    <r>
      <rPr>
        <sz val="11"/>
        <color theme="1"/>
        <rFont val="Arial"/>
        <family val="2"/>
      </rPr>
      <t xml:space="preserve"> Miricescu Dan</t>
    </r>
  </si>
  <si>
    <t>D. Telea., D. Miricescu</t>
  </si>
  <si>
    <t>Ioan Bondrea</t>
  </si>
  <si>
    <t>ACTA Universitatis Cibiniensis
Technical Series Vol. LXIV</t>
  </si>
  <si>
    <t>http://www.degruyter.com/view/j/aucts</t>
  </si>
  <si>
    <t>Brindasu Paul Dan</t>
  </si>
  <si>
    <t>Scopus,Copernicus, Ulrich</t>
  </si>
  <si>
    <t>International Journal of Quality Assurance in Engineering and Technology Education</t>
  </si>
  <si>
    <t>Cabell's Directories
DBLP, Google Scholar, INSPEC, JournalTOCs, 
MediaFinder</t>
  </si>
  <si>
    <t>Constantin Oprean</t>
  </si>
  <si>
    <t xml:space="preserve">http://www.cedc.ro/pages/english/conference-and-journal/msd-journal.php </t>
  </si>
  <si>
    <t xml:space="preserve">• Cabell's Directory
• Celdes
• CNPIEC
• EBSCO (relevant databases)
• EBSCO Discovery Service
• Google Scholar
• Index Copernicus
• J-Gate
• Naviga (Softweco)
• Primo Central (ExLibris)
• Research Papers in Economics (RePEc)
• Summon (Serials Solutions/ProQuest)
• TDOne (TDNet)
• Ulrich's Periodicals Directory/ulrichsweb
• WorldCat (OCLC)
</t>
  </si>
  <si>
    <t>Editor Șef</t>
  </si>
  <si>
    <t>Mihail Aurel Țîțu</t>
  </si>
  <si>
    <t xml:space="preserve">Nonconventinal Technologies Review, Revista Română de Tehnologii Neconvenționale </t>
  </si>
  <si>
    <t>www.revtn.ro</t>
  </si>
  <si>
    <t xml:space="preserve"> Copernicus; ProQuest; EBSCO, Google Scholar, B+</t>
  </si>
  <si>
    <t>Celdes; CNPIEC; EBSCO; EBSCO Discovery Service; Google Scholar; Index Copernicus; J-Gate; Naviga (Softweco); Summon (Serials Solutions/ProQuest); TDOne (TDNet); WorldCat (OCLC)</t>
  </si>
  <si>
    <t xml:space="preserve"> Beju Livia Dana</t>
  </si>
  <si>
    <t>The 8th International Symposium KOD 2014 - MACHINE AND INDUSTRIAL DESIGN IN MECHANICAL ENGINEERING</t>
  </si>
  <si>
    <t>12 - 15 June 2014, Hotel Marina, Balatonfüred, Hungary</t>
  </si>
  <si>
    <t>http://www.kod.ftn.uns.ac.rs/committee.html</t>
  </si>
  <si>
    <t>Zilele ASTR 2014</t>
  </si>
  <si>
    <t>http://conferences.ulbsibiu.ro/astr2014/comitete.html</t>
  </si>
  <si>
    <t>ACTA Universitatis Cibiniensis. Technical Series</t>
  </si>
  <si>
    <t>Editor sef / membru in comitetul stiintific</t>
  </si>
  <si>
    <t>IMANE 2014</t>
  </si>
  <si>
    <t>http://www.imane.ro/conference-committees/</t>
  </si>
  <si>
    <t xml:space="preserve">Revista academiei forțelor terestre </t>
  </si>
  <si>
    <t>Borza Sorin</t>
  </si>
  <si>
    <t>The 17th INTERNATIONAL CONFERENCE OF NONCONVENTIONAL TECHNOLOGIES, ICNcT Conference 2014, Bucharest, Romania</t>
  </si>
  <si>
    <t>http://artn.ro/conference2014/committees.php</t>
  </si>
  <si>
    <t>The 5 th International Multi-Conference on Complexity, Informatics and Cybernetics (IMCIC 2014) Orlando, Florida USA</t>
  </si>
  <si>
    <t>http://www.iiis.org/Proceedings/2014Proc/Contents/IMCIC-ICSIT-p.pdf</t>
  </si>
  <si>
    <t xml:space="preserve">Brindasu Paul Dan </t>
  </si>
  <si>
    <t>IMT U.Oradea</t>
  </si>
  <si>
    <t>www.imtuoradea.ro</t>
  </si>
  <si>
    <t>IMANE UTIasi-</t>
  </si>
  <si>
    <t>7th International Conference on Advance Manufacturing Technologies – ICAMaT 2014, Bucuresti 23-24 octombrie 2014</t>
  </si>
  <si>
    <t>http://www.imst.pub.ro/tcm
/home</t>
  </si>
  <si>
    <t>Novel Trends in Production devices and Systems II -STU MTF Slovak University of Techonology in Bratislava</t>
  </si>
  <si>
    <t>ntpdsii@gmail.com  www.scientific.net</t>
  </si>
  <si>
    <t xml:space="preserve">TEHNOLOGIA INOVATIVĂ
REVISTA CONSTRUCŢIA DE MAŞINI </t>
  </si>
  <si>
    <t>http://www.ictcm.ro/journal/journal/Electronic%20form%20TI%201_2014.pdf</t>
  </si>
  <si>
    <t>membru colectiv redactie</t>
  </si>
  <si>
    <t>Cioca Lucian</t>
  </si>
  <si>
    <t>Conferinţă Internaţională de Tehnologii Avansate de Fabricaţie, ICAMaT, 23-24 octombrie, 2014, Bucuresti</t>
  </si>
  <si>
    <t>http://www.imst.pub.ro/tcm/home</t>
  </si>
  <si>
    <t>Conference on Management Economics and Accounting ICMEA , 7-8 noiembrie, 2014, Alba-Iulia</t>
  </si>
  <si>
    <t xml:space="preserve">noiembrie </t>
  </si>
  <si>
    <t xml:space="preserve">  http://oeconomica.uab.ro/sites/icmea2014/scientific-committee/</t>
  </si>
  <si>
    <t>4th Review of Management and Economic Engineering International Management Conference, The Management between Profit and Social Responsibility, 18th-20th, september, Cluj-Napoca</t>
  </si>
  <si>
    <t xml:space="preserve"> http://conference.rmee.org/ </t>
  </si>
  <si>
    <t>International Conference CAREER MANAGEMENT IN KNOWLEDGE BASED SOCIETY CZESTOCHOWA, POLAND</t>
  </si>
  <si>
    <t>http://cmks2014.zim.pcz.pl/downloads/CMKS-2014-CFP.pdf</t>
  </si>
  <si>
    <t xml:space="preserve">referent ştiinţific </t>
  </si>
  <si>
    <t>(http://www.armyacademy.ro/);</t>
  </si>
  <si>
    <t xml:space="preserve">membru în comitetul ştiinţific </t>
  </si>
  <si>
    <t>Editurii EUROSTAMPA, Timişoara</t>
  </si>
  <si>
    <t>http://www.eurostampa.ro/Inginerie-mecanic%C4%83-%C5%9Fi-%C5%9Ftiin%C5%A3a-materialelor_Editura-Tipografie_123.html)</t>
  </si>
  <si>
    <t>IManE 2014 International Conference, Chişinău-Republic of MOLDOVA</t>
  </si>
  <si>
    <t>www.scientific.net/AMM.657.-3.pdf ;                                                                       http://2014.imane.ro/;  http://www.imane.ro/conference-committees/</t>
  </si>
  <si>
    <t>membru în comitetul științific și recenzor</t>
  </si>
  <si>
    <t xml:space="preserve">SYMECH 2014 - Durability and Reliability of Mechanical Systems, Polovragi – Cheile Oltețului 
</t>
  </si>
  <si>
    <t>http://www.utgjiu.ro/cercetare/fdsm/Symposium/SYMECH2014/Comitet%20stiintific.html</t>
  </si>
  <si>
    <t xml:space="preserve">ICNcT Conference 2014 - International Conference of Nonconventional Technologies, București
</t>
  </si>
  <si>
    <t xml:space="preserve">http://artn.ro/conference2014/committees.php </t>
  </si>
  <si>
    <t>Dan Dumitrascu</t>
  </si>
  <si>
    <t>secţiunea Management of Change, Innovation and Quality a First International Conference „Challenges, Performances and Tendencies In the Organisation Management” Romanian Scientific Management Society (RSMS), June 22 – 24th 2014, Editura ASE Bucureşti, ISBN 978-606-505-817-0</t>
  </si>
  <si>
    <t xml:space="preserve">www.cisamro.ro </t>
  </si>
  <si>
    <t>Dușe, D.M.</t>
  </si>
  <si>
    <t>Drilling Oil Gas Quarterly,</t>
  </si>
  <si>
    <t>http://www.europeana.eu/portal/record/09404/id_oai_jbc_bj_uj_edu_pl_281704.html</t>
  </si>
  <si>
    <t xml:space="preserve">A 2-a Conferință Națională de
echipamente 
pentru procese industriale
</t>
  </si>
  <si>
    <t>http://www.ttonline.ro/sectiuni/tehnologii/articole/12138-despre-conferinta-nationala-de-echipamente-pentru-procese-industriale-epi-60</t>
  </si>
  <si>
    <t>4th International Management Conference:</t>
  </si>
  <si>
    <t>http://conference.rmee.org/?page_id=29</t>
  </si>
  <si>
    <t xml:space="preserve">The 2nd Virtual Multidisciplinary Conference </t>
  </si>
  <si>
    <t xml:space="preserve">http://www.quaesti.com </t>
  </si>
  <si>
    <t>CEEPUS</t>
  </si>
  <si>
    <t>7th International conference on engineering and bussiness education, Shijiazhuang, China</t>
  </si>
  <si>
    <t xml:space="preserve">http://www.icebe.net </t>
  </si>
  <si>
    <t>The 19th international conference: Knowledge based organization, Sibiu</t>
  </si>
  <si>
    <t>http://conference.armyacademy.ro/</t>
  </si>
  <si>
    <t>http://www.degruyter.com/view/j/aucts?rskey=fcV8kA&amp;result=4</t>
  </si>
  <si>
    <t>Editor / membru in comitetul stiintific</t>
  </si>
  <si>
    <t>The 26th International Conference on Software Engineering and Knowledge Engineering, Vancouver, Canada</t>
  </si>
  <si>
    <t xml:space="preserve">http://www.ksi.edu/seke/seke14.html </t>
  </si>
  <si>
    <t xml:space="preserve"> International conference on production research and 4th international conference on quality ans innovation engineering and management, Cluj Napoca</t>
  </si>
  <si>
    <t xml:space="preserve">http://www.icpr-eame.com/comitee.html </t>
  </si>
  <si>
    <t>Rosca Liviu</t>
  </si>
  <si>
    <t>Review of Management and Economic Engineering</t>
  </si>
  <si>
    <t>www.amier.org;   www.rmee.org</t>
  </si>
  <si>
    <t>Editorial Board Member</t>
  </si>
  <si>
    <t>First international management conference in Danube Delta “CHALLENGES, PERFORMANCES AND TENDENCIES</t>
  </si>
  <si>
    <t>http://www.cisamro.eu/</t>
  </si>
  <si>
    <t>comisia științifică - recenzor</t>
  </si>
  <si>
    <t>Coroziune si Protectie Anticoroziva</t>
  </si>
  <si>
    <t>revista.cpa.utcluj.ro</t>
  </si>
  <si>
    <t>Membru în Advisory Scientific Board</t>
  </si>
  <si>
    <t xml:space="preserve">http://www.managementgeneral.ro </t>
  </si>
  <si>
    <t>Revista de Management comparat internațional</t>
  </si>
  <si>
    <t xml:space="preserve">http://www.rmci.ase.ro </t>
  </si>
  <si>
    <t>The Romanian Journal of Business Ethics</t>
  </si>
  <si>
    <t>http://www.samro.ro/material/Journal_Staff.pdf</t>
  </si>
  <si>
    <t>Revista Institutului Național de Metrologie și a Biroului Român de Metrologie Legală</t>
  </si>
  <si>
    <t xml:space="preserve">http://www.rolab.ro/revista-metrologie.php </t>
  </si>
  <si>
    <t>Salonul Mondial de Inventii de la Geneva</t>
  </si>
  <si>
    <t>http://www.inventions-geneva.ch/images/pdf/EN-Catalogue42.pdf   (Exista catalog format hartie la dep. PPI)</t>
  </si>
  <si>
    <t>Membru în Juriul Internațional</t>
  </si>
  <si>
    <t>2014 International Conference on Production Research – Africa, Europe and Middle East, 3rd International Conference on Quality and Innovation in Engineering and Management, Cluj Napoca</t>
  </si>
  <si>
    <t>01-05 Iulie 2015</t>
  </si>
  <si>
    <t>ICNcT 2014 Bucuresti</t>
  </si>
  <si>
    <t>23-25 octombrie 2014</t>
  </si>
  <si>
    <t>ICAMAT 2014 București</t>
  </si>
  <si>
    <t>23-24 octombrie 2014</t>
  </si>
  <si>
    <t>http://www.imst.pub.ro/index.php/en/arhiva-evenimente/435-icamat-2014; http://events.imst.pub.ro/indico/conferenceDisplay.py?ovw=True&amp;confId=5</t>
  </si>
  <si>
    <t>International Conference SAMRO 2014: “Challenges, Performances and Tendencies in the Organization Management International Conference”, Murighiol Romania</t>
  </si>
  <si>
    <t>22-24 Iunie 2014</t>
  </si>
  <si>
    <t>http://www.samro.ro/Conferinta%20SAMRO.htm</t>
  </si>
  <si>
    <t>Petrescu Valentin</t>
  </si>
  <si>
    <t>ELSEDIMA 10th edition, Cluj-Napoca</t>
  </si>
  <si>
    <t>http://elsedima.conference.ubbcluj.ro/</t>
  </si>
  <si>
    <t>International Journal of Environmental Protection          </t>
  </si>
  <si>
    <t>http://www.ij-ep.org/</t>
  </si>
  <si>
    <t>Journal of Adhesion Science and Technology</t>
  </si>
  <si>
    <t>http://www.tandfonline.com/action/journalInformation?journalCode=tast20#.VMpqVWwfouQ</t>
  </si>
  <si>
    <t>http://www.revtn.ro/</t>
  </si>
  <si>
    <t>Purcar Carmen</t>
  </si>
  <si>
    <t>Nonconventional technologies Revue</t>
  </si>
  <si>
    <t>http://www.revtn.ro</t>
  </si>
  <si>
    <t xml:space="preserve">Purcar Carmen </t>
  </si>
  <si>
    <t>The 17th International Conference of Nonconventional Technologies, Bucuresti</t>
  </si>
  <si>
    <t>http://artn.ro/conference2014</t>
  </si>
  <si>
    <t>Simion Carmen</t>
  </si>
  <si>
    <t>ACTA Universitatis Cibiniensis, Technical Series, Volume 64, Issue 1, ISSN 1583-7149</t>
  </si>
  <si>
    <t>http://www.degruyter.com/view/j/aucts?rskey=Xx1Ge0&amp;onlyResultQuery=Simion%20Carmen</t>
  </si>
  <si>
    <t>Stefanescu Dan Paul</t>
  </si>
  <si>
    <t>25th Scientific an Technical Conference Drilling - Oil - Gas 2014</t>
  </si>
  <si>
    <t>http://oil-gas.pl/index.php?id=19</t>
  </si>
  <si>
    <t xml:space="preserve">Revista Nationala de Gaze Naturale </t>
  </si>
  <si>
    <t>Redactor Sef</t>
  </si>
  <si>
    <t>Stefanescu DanPaul</t>
  </si>
  <si>
    <t xml:space="preserve">The 12th Regional Energy Forum - FOREN 2014, World Energy Council,  Bucuresti, </t>
  </si>
  <si>
    <t>http://cnr-cme.ro/foren2014/panelists.html</t>
  </si>
  <si>
    <t>Mihail Aurel ȚÎȚU</t>
  </si>
  <si>
    <t>4th International Conference RESEARCH AND DEVELOPMENT IN MECHANICAL INDUSTRY, RaDMI 2014, SERBIA</t>
  </si>
  <si>
    <t>http://www.radmi.org;   (Există și leaflet Call For Papers pdf</t>
  </si>
  <si>
    <t>Membru in Scientific Committee</t>
  </si>
  <si>
    <t>4th International Conference ECONOMICS AND MANAGEMENT- BASED ON NEW TECHNOLOGIES,  EMoNT 2014 SERBIA</t>
  </si>
  <si>
    <t>http://emont.info/?reqp=1&amp;reqr=;   (Există și leaflet Call For Papers pdf)</t>
  </si>
  <si>
    <t>http://www.imst.pub.ro/index.php/en/arhiva-evenimente/435-icamat-2014;   http://events.imst.pub.ro/indico/conferenceDisplay.py?ovw=True&amp;confId=5; (Există și leaflet Call For Papers pdf</t>
  </si>
  <si>
    <t>Nonconventional Technologies Review, Revista de Tehnologii Neconvenționale</t>
  </si>
  <si>
    <t>http://www.revtn.ro/editorial-board.htm</t>
  </si>
  <si>
    <t>ICNcT 17 2014, Bucuresti</t>
  </si>
  <si>
    <t>Membru inInternational  Scientific Committee</t>
  </si>
  <si>
    <t>http://www.rmci.ase.ro</t>
  </si>
  <si>
    <t>INNOVATIVE MANUFACTURING ENGINEERING INTERNATIONAL CONFERENCE, IManE 2014 International Conference, May 29-30, 2014, Chişinău-Republic of MOLDOVA, “Beyond the limits of EU”</t>
  </si>
  <si>
    <t>International MultiConference of Engineers and Computer Scientists 2014, IMECS 2014, ICINDE 2014</t>
  </si>
  <si>
    <t>ICINDE Conference Co-Chairs and Committee Members</t>
  </si>
  <si>
    <t>6th International Conference on Innovations, Recent Trends and Challenges in Mechatronics, Mechanical engineering and New High-Tech Products Development, 
Bucharest, Romania 4 - 5 September 2014, MECANITECH 2014</t>
  </si>
  <si>
    <t>http://incdmtm.ro/mecahitech2014/?page_id=95</t>
  </si>
  <si>
    <t>International Programme Committee</t>
  </si>
  <si>
    <t>The International Conference on Electronic and Electrical Engineering CEEE2014</t>
  </si>
  <si>
    <t>http://www.ic-eee.org/tpc.aspx</t>
  </si>
  <si>
    <t>Membru in Technical Program Committee</t>
  </si>
  <si>
    <t>PRO INVENT 2014</t>
  </si>
  <si>
    <t>http://old.utcluj.ro/proinvent/Catalog%20Pro%20Invent%202014.pdf</t>
  </si>
  <si>
    <t>EURO INVENT 2014</t>
  </si>
  <si>
    <t>http://www.euroinvent.org/cat/e2014.pdf</t>
  </si>
  <si>
    <t>http://www.managementgeneral.ro (urmeaza a se corecta pe site)</t>
  </si>
  <si>
    <t>The 7th International Conference on Knowledge Science, Engineering and Management 
KSEM 2014</t>
  </si>
  <si>
    <t xml:space="preserve">http://conferences.ulbsibiu.ro/ksem2014 </t>
  </si>
  <si>
    <t>Conference Chairs</t>
  </si>
  <si>
    <t>RoGer 2014</t>
  </si>
  <si>
    <t>http://conferences.ulbsibiu.ro/roger2014/organizer.html</t>
  </si>
  <si>
    <t>Membru Comitet Organizare</t>
  </si>
  <si>
    <t>Cioca Marius</t>
  </si>
  <si>
    <t>The 7th International Conference on
Knowledge Science, Engineering and Management 
KSEM 2014</t>
  </si>
  <si>
    <t>Dumitrascu Dan</t>
  </si>
  <si>
    <t>First international conference Challenges, Performances and Tendinces in the organisation management, SAMRO</t>
  </si>
  <si>
    <t>http://globaledge.msu.edu/content/uploads/1st-call-pentru-conferinta-samro-2014-%28rsms%29.pdf</t>
  </si>
  <si>
    <t>Anniversary International Students' Conference
Research and Education for a Knowledge-Based Society</t>
  </si>
  <si>
    <t>Programme chair</t>
  </si>
  <si>
    <t>The 5th International Conference in Romania on Information Science and Information Literacy</t>
  </si>
  <si>
    <t>Organizator Principal</t>
  </si>
  <si>
    <t>International Conference Law and Cultural Diversity Interaction, Second Edition</t>
  </si>
  <si>
    <t>https://www.google.com/url?q=http://www.ulbsibiu.ro/myaccount/src/file.php%3Ffile%3Dfile2%26news%3Dtrue%26id%3D2280&amp;sa=U&amp;ei=s-XTVOvKH4nSaIGZgoAG&amp;ved=0CAYQFjAA&amp;client=internal-uds-cse&amp;usg=AFQjCNHaC2-ki0gBMuW262mf88p9_wUpGw</t>
  </si>
  <si>
    <t>21-22 Noiembrie</t>
  </si>
  <si>
    <t>http://artn.ro/conference2014/</t>
  </si>
  <si>
    <r>
      <t>The 7</t>
    </r>
    <r>
      <rPr>
        <vertAlign val="superscript"/>
        <sz val="11"/>
        <color indexed="8"/>
        <rFont val="Arial"/>
        <family val="2"/>
      </rPr>
      <t>th</t>
    </r>
    <r>
      <rPr>
        <sz val="11"/>
        <color indexed="8"/>
        <rFont val="Arial"/>
        <family val="2"/>
      </rPr>
      <t xml:space="preserve"> International Conference on Knowledge Science, Engineering and Management KSEM 2014, Sibiu, Romania</t>
    </r>
  </si>
  <si>
    <t>RobotX - Faza nationala</t>
  </si>
  <si>
    <t>http://www.robotx.ro/</t>
  </si>
  <si>
    <t>Scoala de vara ULBS - U. Montana</t>
  </si>
  <si>
    <t>http://evenimente.ulbsibiu.ro/isib/</t>
  </si>
  <si>
    <t>Zilele ASTR</t>
  </si>
  <si>
    <t>conferences.ulbsibiu.ro/astr2014</t>
  </si>
  <si>
    <t>Conferința Naționala OSIM a Centrelor PATLIB din Romania Sibiu 2014</t>
  </si>
  <si>
    <t>Conform ProgramTipărit  Conferinta Nationala OSIM a Centrelor PATLIB din Romania (Centrul PATLIB Sibiu în calitate de Coordonator pentru Europa Centrală și de Est); www.osim.ro; http://www.osim.ro/centre/pcentre.htm; http://www.osim.ro/centre/listacentreaug.htm#Sibiu</t>
  </si>
  <si>
    <r>
      <t>The 17</t>
    </r>
    <r>
      <rPr>
        <vertAlign val="superscript"/>
        <sz val="11"/>
        <rFont val="Arial"/>
        <family val="2"/>
      </rPr>
      <t>th</t>
    </r>
    <r>
      <rPr>
        <sz val="11"/>
        <rFont val="Arial"/>
        <family val="2"/>
      </rPr>
      <t xml:space="preserve"> International Conference on Nonconventional Technologies ICNcT</t>
    </r>
  </si>
  <si>
    <t>Studiu privind creşterea competitivităţii organizaţionale şi a satisfacţiei clienţilor prin managementul performant al activităţilor de logistică (etapa a II-a)</t>
  </si>
  <si>
    <t>Studii teoretice și experimentale asupra comportării țevilor de extracție gaze în vederea minimizării poluării accidentale a mediului (Buget 12.000RON)</t>
  </si>
  <si>
    <t>Alina Maria Gligor</t>
  </si>
  <si>
    <t>Valentin Oleksik, valentin Petrescu, Cristian Deac</t>
  </si>
  <si>
    <t>30.10.2014</t>
  </si>
  <si>
    <t>30.10.2015</t>
  </si>
  <si>
    <t>"Making full value of good ideas by leveraging intellectual assets for financing SMEs in SEE" - EVLIA;    "SEE Programme, Document reg. no. INTRA-5107984, Project Code SEE/D/0237/1.2/X, 
Priority axis "Facilitation of innovation and entrepreneurship", 
Area of Intervention "Develop the enabling environment for innovative entrepreneurship"; http://www.southeast-europe.net/en/projects/approved_projects/?id=186</t>
  </si>
  <si>
    <t>Proiect European de Cercetare "EVLIA"; Echipa de Proiect poate fi consultată în întregime pe www.evlia.eu; http://www.support2finance.eu/default.asp; http://www.support2finance.eu/moodle00/;  Pentru Romania Director Proiect și Președinte Steering Committee Prof. univ. dr.  Mihail Aurel ȚÎȚU; Membru în Steering Committee Prof. univ. dr. Oprean Constantin, (directorul de proiect împarte punctajul cu Prof. univ. dr. Constantin Oprean);</t>
  </si>
  <si>
    <t>Digital Factory - Regional exellence centre Sibiu (DIFARECS)</t>
  </si>
  <si>
    <t>H2020-Widespread-2014-1-FPA</t>
  </si>
  <si>
    <t xml:space="preserve"> Zerbes M.V., Popescu L.G., Pascu R.V., Bucur A.</t>
  </si>
  <si>
    <t>RESEARCH PROJECTS FOR YOUNG RESEARCH TEAMS
Call Number: PN-II-RU-TE-2014-4</t>
  </si>
  <si>
    <t>Bucur A., Zerbes M.V., Popescu L.G., Pascu R.V.</t>
  </si>
  <si>
    <t>Bucur A.</t>
  </si>
  <si>
    <t>Morar G.M., Bucur A., Zerbes M.V., Popescu L.G., Pascu R.V.</t>
  </si>
  <si>
    <t>Morar G.M.</t>
  </si>
  <si>
    <t>IIM</t>
  </si>
  <si>
    <t>http://www.anpcdefp.ro/userfiles/Rezultate_PS_30_04_2014_FP.pdf</t>
  </si>
  <si>
    <t>250</t>
  </si>
  <si>
    <t>200</t>
  </si>
  <si>
    <t xml:space="preserve">PREDA, Daniela </t>
  </si>
  <si>
    <t>Radu PETRUSE</t>
  </si>
  <si>
    <t xml:space="preserve">Adrian PASCU </t>
  </si>
  <si>
    <t xml:space="preserve">RO07 Adaptarea la Schimbari Climatice </t>
  </si>
  <si>
    <t xml:space="preserve">EEA Grants </t>
  </si>
  <si>
    <t>Isarie Claudiu</t>
  </si>
  <si>
    <t>http://eeagrantsmediu.ro/programe/15</t>
  </si>
  <si>
    <t>Cercetări experimentale privind optimizarea
calitativă a procesului de tăiere cu laser a unor
table din oţel S355JR</t>
  </si>
  <si>
    <t>Sudura</t>
  </si>
  <si>
    <t>www.revista-sudura.ro</t>
  </si>
  <si>
    <t>XVIII/3</t>
  </si>
  <si>
    <t>ISSN 1453-0384</t>
  </si>
  <si>
    <t>Comparaţie între date măsurate şi calculate cu privire la incendierea trenurilor,</t>
  </si>
  <si>
    <t>Revista "ȘTIINȚĂ ȘI INGINERIE", Conferinţa Internaţională multidisciplinară - “Profesorul Dorin PAVEL – fondatorul hidroenergeticii româneşti”, 6 iunie, Sebeş – Alba, , http://www.agir.ro/stiri/conferinta-internationala-multidisciplinara---sebes_403.html</t>
  </si>
  <si>
    <t>ISSN 2067-7138 eISSN 2359 – 828X</t>
  </si>
  <si>
    <t>24-28</t>
  </si>
  <si>
    <t>MSW sorting and treatment schemes for material and energy recovery maximization in a latest EU member</t>
  </si>
  <si>
    <t>ISBN 978-973-606-526-183-9</t>
  </si>
  <si>
    <t>Book of Abstracts, 78</t>
  </si>
  <si>
    <t>The impact of traffic related pollution on air quality in Sibiu region</t>
  </si>
  <si>
    <t>Book of Abstracts, 132</t>
  </si>
  <si>
    <r>
      <t>Book of Abstracts, The 10</t>
    </r>
    <r>
      <rPr>
        <vertAlign val="superscript"/>
        <sz val="11"/>
        <color indexed="8"/>
        <rFont val="Arial"/>
        <family val="2"/>
      </rPr>
      <t>th</t>
    </r>
    <r>
      <rPr>
        <sz val="11"/>
        <color indexed="8"/>
        <rFont val="Arial"/>
        <family val="2"/>
      </rPr>
      <t xml:space="preserve"> Enviromental Legislation, Safety Engineering and Disaster Management, 18th-19th september, 2014, Cluj-Napoca, http://elsedima.conference.ubbcluj.ro/</t>
    </r>
  </si>
  <si>
    <r>
      <t>Book of Abstracts, The 10</t>
    </r>
    <r>
      <rPr>
        <vertAlign val="superscript"/>
        <sz val="11"/>
        <color indexed="8"/>
        <rFont val="Arial"/>
        <family val="2"/>
      </rPr>
      <t>th</t>
    </r>
    <r>
      <rPr>
        <sz val="11"/>
        <color indexed="8"/>
        <rFont val="Arial"/>
        <family val="2"/>
      </rPr>
      <t xml:space="preserve"> Enviromental Legislation, Safety Engineering and Disaster Management, 18th-19th september, 2014, Cluj-Napoca,http://elsedima.conference.ubbcluj.ro/</t>
    </r>
  </si>
  <si>
    <r>
      <t>Trafic noise pollution’s factors – case study historical city center of Sibiu, Romania,</t>
    </r>
    <r>
      <rPr>
        <sz val="11"/>
        <color indexed="8"/>
        <rFont val="Arial"/>
        <family val="2"/>
      </rPr>
      <t xml:space="preserve"> The impact of traffic related pollution on air quality in Sibiu region</t>
    </r>
  </si>
  <si>
    <r>
      <t>Book of Abstracts, The 10</t>
    </r>
    <r>
      <rPr>
        <vertAlign val="superscript"/>
        <sz val="11"/>
        <color indexed="8"/>
        <rFont val="Arial"/>
        <family val="2"/>
      </rPr>
      <t>th</t>
    </r>
    <r>
      <rPr>
        <sz val="11"/>
        <color indexed="8"/>
        <rFont val="Arial"/>
        <family val="2"/>
      </rPr>
      <t xml:space="preserve"> Enviromental Legislation, Safety Engineering and Disaster Management, 18th-19th september, 2014, Cluj-Napoca,  http://elsedima.conference.ubbcluj.ro/</t>
    </r>
  </si>
  <si>
    <t>Assessing bias and linearity of a measurement equipment</t>
  </si>
  <si>
    <t>Simion, Carmen, Bondrea, Ioan</t>
  </si>
  <si>
    <t>ModTech International Conference</t>
  </si>
  <si>
    <t>ISSN 2286-4369</t>
  </si>
  <si>
    <t>The strategic role of universities in the regional development. ULBS case study</t>
  </si>
  <si>
    <t>Ilie, L., Bondrea, I</t>
  </si>
  <si>
    <t>Challenges, performaces and tendencies in the organization management International conference</t>
  </si>
  <si>
    <t>MULTICRITERIA APPROACH FOR ASSESSMENT OF ENVIRONMENTAL QUALITY</t>
  </si>
  <si>
    <t>Sorin Borza, Valentin Petrescu</t>
  </si>
  <si>
    <t>ICNAR 2014, http://icnar.ub.ro/</t>
  </si>
  <si>
    <t>http://icnar.ub.ro/images/documente/Accepted_abstracts.pdf</t>
  </si>
  <si>
    <t>RESEARCH REGARDING AIR POLUTION USING MULTI-CRITERIA ANALYSIS TECHNIQUES</t>
  </si>
  <si>
    <t>ELSEDIMA 2014</t>
  </si>
  <si>
    <t>ISBN: 978-973-606-526-183-9</t>
  </si>
  <si>
    <t>pag 23 http://elsedima.conference.ubbcluj.ro/images/stories/Book%20of%20abstracts_ELSEDIMA%202014.pdf</t>
  </si>
  <si>
    <t>THE OLT RIVER POLLUTION MONITORING USING SPATIAL ANALYSIS AND ANALITYC HIERARCHY PROCESS METHOD</t>
  </si>
  <si>
    <t>E2KW 2014 Energy and Environment Knowledge Week</t>
  </si>
  <si>
    <t>http://congresse2kw.uclm.es/files/2014/02/Programa4.pdf</t>
  </si>
  <si>
    <t>The Strategic Analysis  For Additive Manufacturing Centre</t>
  </si>
  <si>
    <t xml:space="preserve">Popescu L.G. </t>
  </si>
  <si>
    <t>Joint International Conference of Doctoral and Post-Doctoral Researchers, Craiova, 12-13 September 2014, Volume 2: Post-Doctoral research within Engineering and Exact Science</t>
  </si>
  <si>
    <t xml:space="preserve">ISSN </t>
  </si>
  <si>
    <t>244-250</t>
  </si>
  <si>
    <t>Conceptual modeling of the process for the unique products design</t>
  </si>
  <si>
    <t xml:space="preserve">Zerbes M.V. </t>
  </si>
  <si>
    <t>324-239</t>
  </si>
  <si>
    <t>Sentiment Analysis in Social Media</t>
  </si>
  <si>
    <t>D. Gifu, M. Cioca</t>
  </si>
  <si>
    <t>5 th International Conference on Computers Communications and Control, ICCCC 2014</t>
  </si>
  <si>
    <t>49-</t>
  </si>
  <si>
    <t>Researches on the degradation of organic compounds in soils pollued with hydrocarbons and bride</t>
  </si>
  <si>
    <t>Barbulescu A., Gligor A., Deac C., Petrescu V., Avram., L</t>
  </si>
  <si>
    <t>Proceedings of the 10th International Conference ELSEDIMA, Cluj Napoca, http://elsedima.conference.ubbcluj.ro/</t>
  </si>
  <si>
    <t>978-973-606-526-183-9</t>
  </si>
  <si>
    <t>Book of Abstracts, 17</t>
  </si>
  <si>
    <t>Researches on the efficiency of depolluting hydrocarbons-contaminated soils using a thermal method</t>
  </si>
  <si>
    <t>Andronela Barbulescu, Valentin Petrescu, Cristian Deac, Alina Gligor, Lazar Avram</t>
  </si>
  <si>
    <t>The status of Romanian higher education and the country vision for 2020</t>
  </si>
  <si>
    <t>RATH, S., DUMITRASCU, D.D., SAVESCU, R.</t>
  </si>
  <si>
    <t>21st International Economic Conference - IECS 2014 "Prospects of Economic Recovery in a Volatile International Context: Major Obstacles, Initiatives and Projects", May 16-17 2014, Sibiu, Romania</t>
  </si>
  <si>
    <t>ISSN 2344 – 1682 / ISSN–L 2344 – 1682</t>
  </si>
  <si>
    <t>115 - 119</t>
  </si>
  <si>
    <t>Comparative analysis of the factors influencing the development and implementation of European projects</t>
  </si>
  <si>
    <t>Ranf Diana, Marcu Liana, Dumitrascu D.</t>
  </si>
  <si>
    <t>Challenges, performances and tendencies in organisation management</t>
  </si>
  <si>
    <t>Antreprenor social</t>
  </si>
  <si>
    <t>Simpozionul "Zilele Francisc I. Rainer", vol. Antropologia si munca</t>
  </si>
  <si>
    <t>International Conference
"Modernity and competitiveness in Education" http://conf2013.cursurisitraduceri.ro/en/</t>
  </si>
  <si>
    <t>Locul și rolul performanței în cadrul organizațiilor moderne</t>
  </si>
  <si>
    <t xml:space="preserve">Papers of Sibiu Alma Mater University Conference, Challenges for Science and Research in the Crisis Era, Sibiu, http://www.uamsibiu.ro/cercetare/conferinta-uams/conferinta-2013/engleza/ </t>
  </si>
  <si>
    <t>2067-1423</t>
  </si>
  <si>
    <t>A Multi-Criteria Decision Support Algorithm For Solving Sustainability Problems Within The Organization</t>
  </si>
  <si>
    <t>372-382</t>
  </si>
  <si>
    <t>The Importance Of Analytical Instruments For The Transition Towards The Sustainable Organizations</t>
  </si>
  <si>
    <t>20th edition of the International conference „Intelligence in the Knowledge Society”, „Mihai Viteazu” National Intelligence Academy, Bucharest, 17-18 October 2014</t>
  </si>
  <si>
    <t>http://intelligencestudies.ro/programme.html</t>
  </si>
  <si>
    <t>Cluster modelling and lifecycle: basic concepts</t>
  </si>
  <si>
    <t>Mănescu, G., Kifor C.V.</t>
  </si>
  <si>
    <t>Proceedings of the 20th international conference the knowledge-based organization</t>
  </si>
  <si>
    <t>240 – 244</t>
  </si>
  <si>
    <t>How to reduce supplemental claims in construction industry – selected management tools to implement a systematic anti-claim management</t>
  </si>
  <si>
    <t>First International Conference „Challenges, Performances and Tendencies In the Organisation Management” Romanian Scientific Management Society (RSMS), June 22 – 24th 2014, Editura ASE Bucureşti</t>
  </si>
  <si>
    <t>Modern Benchmarking for Promoting Organizational Creativity</t>
  </si>
  <si>
    <t>Joint International Conference of Doctoral and Post-Doctoral Researchers, Craiova, 12-13 September 2014, Volume 4: Post-Doctoral research within  Social and Humanistic Sciences</t>
  </si>
  <si>
    <t>ISBN</t>
  </si>
  <si>
    <t>225-234</t>
  </si>
  <si>
    <t>MANAGEMENT OF INTANGIBLE ASSETS VALORIZATION IN SMALL AND MEDIUM ENTERPRISES</t>
  </si>
  <si>
    <t>Oprean, C., Țîțu, M., Kifor, C.</t>
  </si>
  <si>
    <t>Proceedings Conferinta Internationala SAMRO: “Challenges, Performances and Tendencies in the Organization Management International Conference” Murighiol Romania, http://www.samro.ro/Conferinta%20SAMRO.htm</t>
  </si>
  <si>
    <t>22-24 Iunie</t>
  </si>
  <si>
    <t>397-404</t>
  </si>
  <si>
    <t>Multicriteria approach for assessent environmental quality</t>
  </si>
  <si>
    <t xml:space="preserve">Proceedings of the 10th International Conference ELSEDIMA, Cluj Napoca, </t>
  </si>
  <si>
    <t>17-17</t>
  </si>
  <si>
    <t>Research regarding air polution using multi-criteria analysis techniques</t>
  </si>
  <si>
    <t xml:space="preserve">The Olt river pollution monitoring using spatial analysis and analityc hierarchy process method </t>
  </si>
  <si>
    <t>Petrescu, V., Ciudin, R., Isarie, C., Borza, S., Cioca, L. I., Nederiţă, V</t>
  </si>
  <si>
    <t>Indicators used in the analysis of the SME performance in Sibiu County</t>
  </si>
  <si>
    <t xml:space="preserve"> 380 - 391</t>
  </si>
  <si>
    <t>Experimental research on technological parameters optimization of natural gases</t>
  </si>
  <si>
    <t>Titu M., Purcar C., Fagarasan V.</t>
  </si>
  <si>
    <t>Research and development in  Machanical Industry, RADMI 2014, Petrovac - Muntenegru, www.radmi.org</t>
  </si>
  <si>
    <t xml:space="preserve"> 978-86-6075-048-0</t>
  </si>
  <si>
    <t>Tehnologii de fabricație sustenabile. O trecere în revistă a cercetărilor actuale.</t>
  </si>
  <si>
    <t>Joint International Conference Of Doctoral And Post-Doctoral Researchers Conference, Craiova</t>
  </si>
  <si>
    <t>pag.232-244</t>
  </si>
  <si>
    <t>The European Pig Carcasses Grading System – A Strategic Instrument of Competition</t>
  </si>
  <si>
    <t>ROTARU, M., SAVESCU, R.</t>
  </si>
  <si>
    <t>Joint International Conference of Doctoral and Post-Doctoral Researchers din 12-13 septembrie 2014, Universitatea din Craiova, Romania, Conference Proceedings, Volume 2</t>
  </si>
  <si>
    <t>383-394</t>
  </si>
  <si>
    <t>115-119</t>
  </si>
  <si>
    <t>Some aspects of integrated digital signal controllers use in command and control of EDM power supplies</t>
  </si>
  <si>
    <t>Emanoil Toma, Carmen Simion</t>
  </si>
  <si>
    <t>2nd International Conference "Modern Technologies in Industrial Engineering" ModTech 2014,  Gliwice, Poland</t>
  </si>
  <si>
    <t>Book of abstract, Paper ID: A-33, pag. 69</t>
  </si>
  <si>
    <t>Assesing bias and linearity of a measurement equipment</t>
  </si>
  <si>
    <t>Carmen Simion, Ioan Bondrea</t>
  </si>
  <si>
    <t>Book of abstract, Paper ID: A-41, pag. 77</t>
  </si>
  <si>
    <t>Fisurarea hidraulica-istoria unei tehnologii consacrate</t>
  </si>
  <si>
    <t>Stefanescu Dan-Paul, Tataru Argentina, Nicolae Costin</t>
  </si>
  <si>
    <t>ISSN-L 2284-9491</t>
  </si>
  <si>
    <t>???  316.4 + 159.9.01 ??? 88</t>
  </si>
  <si>
    <t>Afecţiuni parodontale la pacienţii aflaţi sub tratamentul neoplasmului în sfera orala</t>
  </si>
  <si>
    <t>Zilele Medicale Sibiene, 13-14 noiembrie, 2014, pag. 85. Sibiu, România, ISSN 2344 259X, ISSN-L 2344 259X, http://conferences.ulbsibiu.ro/conf.zms/doc/ZMS%202014%20program.pdf</t>
  </si>
  <si>
    <t>noi.</t>
  </si>
  <si>
    <t>Consideraţii teoretice privind Parlamentul ca organ reprezentativ suprem al poporului român, expresie a suveranităţii naţionale</t>
  </si>
  <si>
    <t>Buletinul Stiintific, Conferinţa ştiinţifică internaţională "Organizaţia bazată pe cunoaştere”, editia a XX-a, Sibiu, iunie 2014,  http://www.armyacademy.ro/</t>
  </si>
  <si>
    <t>ISSN  1224-5178</t>
  </si>
  <si>
    <t>516-524</t>
  </si>
  <si>
    <t>Proceedings Conferinta Internationala SAMRO: “Challenges, Performances and Tendencies in the Organization Management International Conference” Murighiol Romania, http://www.samro.ro/Conferinta%20SAMRO.htm; Exista CD</t>
  </si>
  <si>
    <r>
      <t xml:space="preserve">Faraon, Ciprian, </t>
    </r>
    <r>
      <rPr>
        <b/>
        <sz val="11"/>
        <color indexed="8"/>
        <rFont val="Arial"/>
        <family val="2"/>
      </rPr>
      <t>Dumitrașcu Dănuț</t>
    </r>
  </si>
  <si>
    <r>
      <t xml:space="preserve">Heinisch, M., Muckenfuß, J.-U., </t>
    </r>
    <r>
      <rPr>
        <b/>
        <sz val="11"/>
        <color indexed="8"/>
        <rFont val="Arial"/>
        <family val="2"/>
      </rPr>
      <t>Miricescu D.</t>
    </r>
  </si>
  <si>
    <r>
      <t xml:space="preserve">Petrescu, V., Borza, S., Ciudin, R., Isarie, C., </t>
    </r>
    <r>
      <rPr>
        <sz val="11"/>
        <color indexed="8"/>
        <rFont val="Arial"/>
        <family val="2"/>
      </rPr>
      <t>Cioca, L. I., Nederiţă, V</t>
    </r>
  </si>
  <si>
    <r>
      <t>the 12</t>
    </r>
    <r>
      <rPr>
        <vertAlign val="superscript"/>
        <sz val="11"/>
        <color indexed="8"/>
        <rFont val="Arial"/>
        <family val="2"/>
      </rPr>
      <t>th</t>
    </r>
    <r>
      <rPr>
        <sz val="11"/>
        <color indexed="8"/>
        <rFont val="Arial"/>
        <family val="2"/>
      </rPr>
      <t xml:space="preserve"> Edition WEC Central and Eastern Europe Energy Forum - FOREN 2014, World Energy Council, </t>
    </r>
    <r>
      <rPr>
        <sz val="11"/>
        <color indexed="18"/>
        <rFont val="Arial"/>
        <family val="2"/>
      </rPr>
      <t xml:space="preserve"> Bucuresti</t>
    </r>
    <r>
      <rPr>
        <sz val="11"/>
        <color indexed="8"/>
        <rFont val="Arial"/>
        <family val="2"/>
      </rPr>
      <t>,  www.cnr-cme.ro/foren2014</t>
    </r>
  </si>
  <si>
    <r>
      <t xml:space="preserve">Andreea Şteţiu, A. Vârgă, </t>
    </r>
    <r>
      <rPr>
        <b/>
        <sz val="11"/>
        <color indexed="8"/>
        <rFont val="Arial"/>
        <family val="2"/>
      </rPr>
      <t>M. Şteţiu</t>
    </r>
  </si>
  <si>
    <r>
      <t xml:space="preserve">Andreea Şteţiu, L. Stef, M. Popa, </t>
    </r>
    <r>
      <rPr>
        <b/>
        <sz val="11"/>
        <rFont val="Arial"/>
        <family val="2"/>
      </rPr>
      <t>M. Şteţiu</t>
    </r>
  </si>
  <si>
    <t>Slovak University of Technology Bratislava,  Faculty of Material Science and Technology in Trnava, Cursuri sustinute:  5S and Visual Management ,  Value Stream Map, Kanban Systems</t>
  </si>
  <si>
    <t>27-29.10.2014</t>
  </si>
  <si>
    <t xml:space="preserve"> Slovak University of Technology in Bratislava, Faculty of Mechanical Engineering, Institute of Manufacturing Systems, Environmental Technology and Quality Management, Cursuri sustinute: 5S and Visual Management ,  Value Stream Map, Kanban Systems</t>
  </si>
  <si>
    <t>30-31.10.2014</t>
  </si>
  <si>
    <t>Slovak University of Technology Bratislava,  Faculty of Material Science and Technology in Trnava, Cursur, teme sustinute:  Rotating Tools, Product Lifecycle Management,Design of Modern Tools.</t>
  </si>
  <si>
    <t>Slovak University of Technology in Bratislava, Faculty of Mechanical Engineering, Institute of Manufacturing Systems, Environmental Technology and Quality Management, Cursuri, teme sustinute:Rotating Tools, Product Lifecycle Management,Design of Modern Tools.</t>
  </si>
  <si>
    <t>Universita di Trento, Italia/Engineering and engineering trades</t>
  </si>
  <si>
    <t>CEEPUS TEACHER, Serbia</t>
  </si>
  <si>
    <t>MAI 2014</t>
  </si>
  <si>
    <t xml:space="preserve">Universitatea din Lisabona, Identificarea de plasamente studentesti </t>
  </si>
  <si>
    <t>14 - 25 aprilie 2014</t>
  </si>
  <si>
    <t>Duse Dan Maniu</t>
  </si>
  <si>
    <t>Science and Technology University of Krakow, Poland/ Schimbare si dezvoltare organizationala</t>
  </si>
  <si>
    <t>Science and Technology University of Krakow, Poland/ Comportament organizational - program de  master</t>
  </si>
  <si>
    <t>2-9 iunie 2014</t>
  </si>
  <si>
    <t>Science and Technology University of Krakow, Poland/ Managementul cercetarii - scoala doctorala</t>
  </si>
  <si>
    <t>11-15 iunie 2014</t>
  </si>
  <si>
    <t>Novosibirsk State Technical University Faculty of Business, 12 hours lecture in "Information systems in project management"</t>
  </si>
  <si>
    <t>22 - 27 Sept. 2014</t>
  </si>
  <si>
    <t>Muntean Achim</t>
  </si>
  <si>
    <t>Angel Kanchev University of Rousse, Technical Characteristics Researching of Modern Products in Machine Industry</t>
  </si>
  <si>
    <t>15.05.2014-15.06.2014</t>
  </si>
  <si>
    <t>Salonul Mondial de Invenții de la Geneva, Prezentarea în fața Juriului Internațional a invenției: "Bicicletă cu sistem de recuperare energetică accentuată" / "BICYCLE WITH ENHANCED ENERGY RECOVERY SYSTEM" A 2013 00826. Recunoașteri primite la Festivitatea de Premiere:  Medalia de AUR cu Felicitările Juriului Internațional,  Premiul Special AGEPI</t>
  </si>
  <si>
    <t>2-6 aprilie 2014</t>
  </si>
  <si>
    <t>Salonul Mondial de Invenții de la Geneva, Prezentarea în fața Juriului Internațional a invenției: "Scaun pentru lucrul la PC, cu principiu activ de destindere a coloanei vertebrale" / "COMPUTER CHIAR WITH
AN ACTIVE PRINCIPLE OF
SPINE RELAXATION" A 2013 00825. Recunoșteri primite la Festivitatea de Premiere: Medalia de AUR cu Felicitările Juriului Internațional, Premiul Special Newton</t>
  </si>
  <si>
    <t>Salonul Mondial de Invenții de la Brussels, Prezentarea în fața Juriului Internațional a invenției: "Scaun pentru lucrul la PC, cu principiu activ de destindere a coloanei vertebrale" / "COMPUTER CHIAR WITH
AN ACTIVE PRINCIPLE OF
SPINE RELAXATION" A 2013 00825. Recunoașteri primite la Festivitatea de Premiere: Medalia de Argint, Premiul Special oferit de Federația Inventatorilor din Franța</t>
  </si>
  <si>
    <t>13-15 noiembrie 2014</t>
  </si>
  <si>
    <t xml:space="preserve">Savescu Roxana </t>
  </si>
  <si>
    <t>Frankfurt School of Finance and Management / Agriculture and Rural Finance</t>
  </si>
  <si>
    <t>06-11 Iulie 2014</t>
  </si>
  <si>
    <t>Savescu Roxana</t>
  </si>
  <si>
    <t>Horus Development Finance / Agirfin Cambodia</t>
  </si>
  <si>
    <t xml:space="preserve">Jan 2014-Aug 2014 </t>
  </si>
  <si>
    <t>Dan Paul Stefanescu</t>
  </si>
  <si>
    <t>AGH Polonia - Natural Gas Production Engineering Natural gas Engineering</t>
  </si>
  <si>
    <t>Salonul Mondial de Invenții de la Geneva, Prezentarea în fața Juriului Internațional a invenției: "Scaun pentru lucrul la PC, cu principiu activ de destindere a coloanei vertebrale" / "COMPUTER CHIAR WITH
AN ACTIVE PRINCIPLE OF
SPINE RELAXATION" A 2013 00825. Recunoașteri primite la Festivitatea de Premiere: Medalia de AUR cu Felicitările Juriului Internațional, Premiul Special Newton</t>
  </si>
  <si>
    <t>Salonul Mondial de Invenții de la Brussels, Prezentarea în fața Juriului Internațional a invenției: "Echipament pentru prelucrarea simultană a structurilor de microfante prin electroeroziune asistată de ultrasunete" A 2011 01248. Recunoașteri primite la Festivitatea de Premiere: Medalia de AUR, Medalia AGEPI,Premiul Special oferit de delegatia Poloniei "DPP Award for Execent Invention", Al doilea Premiu Special oferit de delegatia Poloniei "A Medal Product"</t>
  </si>
  <si>
    <t xml:space="preserve"> Dimensional Analysis and Quality Improvement for Head Side Airbag Gluing Stage</t>
  </si>
  <si>
    <t>Pop Andrei, Cocis Gabriela, Brad Raluca</t>
  </si>
  <si>
    <t>FING4</t>
  </si>
  <si>
    <t>Fibres &amp; Textiles in Eastern Europe</t>
  </si>
  <si>
    <t>1 (103)</t>
  </si>
  <si>
    <t>1230-3666</t>
  </si>
  <si>
    <t>http://www.fibtex.lodz.pl/article1241.html</t>
  </si>
  <si>
    <t>97–102</t>
  </si>
  <si>
    <t>FLEACĂ, R., OLEKSIK, V., PASCU, A., CERNUȘCĂ-MIȚARU, M., ROMAN, M.</t>
  </si>
  <si>
    <t>http://www.rombio.eu/vol19nr2/6_19_2_2014%20Fleaca%20rec%204%20dec%202013.pdf</t>
  </si>
  <si>
    <t>MARTIE-APRILIE</t>
  </si>
  <si>
    <t>Vol. 106</t>
  </si>
  <si>
    <t xml:space="preserve">0040-5000 (Print), 1754-2340 (Online) </t>
  </si>
  <si>
    <t>http://www.tandfonline.com/doi/pdf/10.1080/00405000.2014.942115#.VMjLF9KsXYA</t>
  </si>
  <si>
    <t>http://dx.doi.org/10.1080/00405000.2014.942115</t>
  </si>
  <si>
    <t>119-132 </t>
  </si>
  <si>
    <t>aparitie online august 2014 This document is maintained by the publisher.
Document: Functionalization of a bamboo knitted fabric using air plasma treatment for the improvement of microcapsules embedding
Publication: The Journal of The Textile Institute
Published: 2014-07-31
CrossRef DOI Link to Publisher-Maintained Copy: 
http://dx.doi.org/10.1080/00405000.2014.942115
CrossMark Policy: Informa UK (Taylor &amp; Francis)</t>
  </si>
  <si>
    <t>0.770</t>
  </si>
  <si>
    <t>Study on Improving the Functional Performance of Linear Motion Systems</t>
  </si>
  <si>
    <t xml:space="preserve">Applied Mechanics and Materials, ICAMaT 2014 - 7th International Conference on Advanced Manufacturing Technologies, University POLITEHNICA of Bucharest, 23-24 October  </t>
  </si>
  <si>
    <t>doi:10.4028 Trans Tech Publications, Switzerland</t>
  </si>
  <si>
    <t>Mechatronics – A Study Program Required By The Industry</t>
  </si>
  <si>
    <t>Breaz, R.E, Bologa, O., Racz, S.G.</t>
  </si>
  <si>
    <t>International Technology, Education and Development Conference INTED 2014, 10-12 March 2009, Valencia, Spain</t>
  </si>
  <si>
    <t>ISBN 978-84-616-8412-0 / ISSN 2340-1079</t>
  </si>
  <si>
    <t>4123-4131</t>
  </si>
  <si>
    <t>http://iated.org/inted2014/</t>
  </si>
  <si>
    <t>Researches Regarding the Usage of Titanium Alloys in Cranial Implants</t>
  </si>
  <si>
    <t>Cotigă, C., Racz, S.G., Bologa, O., Breaz, R.E.</t>
  </si>
  <si>
    <t>Innovative Manufacturing Engineering International Conference, IManE 2014, Chişinău, Republica Moldova, publicată în revista Applied Mechanics and Materials, Vol 657</t>
  </si>
  <si>
    <t>173-177</t>
  </si>
  <si>
    <t>10.4028/www.scientific.net/AMM.657.173</t>
  </si>
  <si>
    <t>http://www.imane.ro/</t>
  </si>
  <si>
    <t>Contributions Regarding Incremental Forming Process of Bimetallic Sheets</t>
  </si>
  <si>
    <t xml:space="preserve">Tera, M., Bologa, O., Breaz, R.E., Racz, S.G., </t>
  </si>
  <si>
    <t>178-182</t>
  </si>
  <si>
    <t>10.4028/www.scientific.net/AMM.657.178</t>
  </si>
  <si>
    <t>Inverse Kinematics for a 7 DOF Robotic Arm Using the Redundancy Circle and ANFIS Models</t>
  </si>
  <si>
    <t>Crenganis, M., Breaz, R.E., Racz, G., Bologa, O.</t>
  </si>
  <si>
    <t>823-828</t>
  </si>
  <si>
    <t>10.4028/www.scientific.net/AMM.657.823</t>
  </si>
  <si>
    <t>Experimental Researches Regarding Strain Measurement of Incrementally Formed Sheet Metal Parts Done Using an Industrial Robot</t>
  </si>
  <si>
    <t>Chera, I., Bologa, O., Racz, G, Breaz, R.E.</t>
  </si>
  <si>
    <t>OPTIROB 2014, Mangalia, 26-29 iunie, publicată în revista Applied Mechanics and Materials, Vol 555</t>
  </si>
  <si>
    <t>10.4028/www.scientific.net/AMM.555.300</t>
  </si>
  <si>
    <t>http://www.optirob.com/</t>
  </si>
  <si>
    <t>Inverse Kinematics for a 7 DOF Robotic Arm Using the Redundancy Circle and Fuzzy Models</t>
  </si>
  <si>
    <t>320-326</t>
  </si>
  <si>
    <t>10.4028/www.scientific.net/AMM.555.320</t>
  </si>
  <si>
    <t>Method for Manufacturing Custom-Shaped Prosthetic Parts from Titanium Alloys by Incremental Forming Using Industrial Robots</t>
  </si>
  <si>
    <t>Cotigă, C., Bologa, O., Racz, S.G., Breaz, R.E.</t>
  </si>
  <si>
    <t>10.4028/www.scientific.net/AMM.555.575</t>
  </si>
  <si>
    <t>Theoretical and Experimental Researches Regarding Multilayer Materials Used for Incremental Forming</t>
  </si>
  <si>
    <t>Tera, M., Bologa, O., Breaz, R.E., Racz, S.G.</t>
  </si>
  <si>
    <t>413-418</t>
  </si>
  <si>
    <t>10.4028/www.scientific.net/AMM.555.413</t>
  </si>
  <si>
    <t xml:space="preserve">Considerations on Cutting Regime Influence of NC Laser Cutting Machine Tool on Processed Surface Quality </t>
  </si>
  <si>
    <t>Biriş, C., Bologa, O., Gîrjob, C., Racz. G.</t>
  </si>
  <si>
    <t>Experimental Research of The Formability of Lightweight Metallic Materials Used in Automotive Industry</t>
  </si>
  <si>
    <t>Gîrjob, C., Bologa, O., Racz. G., Biriş, C.</t>
  </si>
  <si>
    <t>Using Serial Industrial Robots and CAM Techniques for Manufacturing Prosthetic Devices</t>
  </si>
  <si>
    <t>Chicea, A.L., Breaz, R.E, Bologa, O., Racz, S.G.</t>
  </si>
  <si>
    <t>Combining Engineering and Medical Knowledge for Manufacturing Medical Devices Using CAD/CAE/CAM Techniques</t>
  </si>
  <si>
    <t>ISBN 978-84-617-2484-0, ISSN 2340-1095</t>
  </si>
  <si>
    <t>388-397</t>
  </si>
  <si>
    <t>Teaching CAD/CAE/CAM Techniques for CNC Profiling and Punching Machines at Master Level</t>
  </si>
  <si>
    <t>479-486</t>
  </si>
  <si>
    <t xml:space="preserve">Muresan, G., Morar, L., Breaz, R.E., </t>
  </si>
  <si>
    <t>Teaching CAM Techniques and CNC Programming in Technical Universities – An Integrated Approach</t>
  </si>
  <si>
    <t>4115-4122</t>
  </si>
  <si>
    <t>Researches Regarding Optimising the Contouring Precision of CNC Laser Cutting Machines</t>
  </si>
  <si>
    <t xml:space="preserve">Briş, C., Breaz, R.E., Gîrjob, C., Chicea, A., </t>
  </si>
  <si>
    <t>580-585</t>
  </si>
  <si>
    <t>10.4028/www.scientific.net/AMM.555.580</t>
  </si>
  <si>
    <t>Applied Mechanics and Materials, Vol 555, Mangalia, 2014</t>
  </si>
  <si>
    <t>Another approach for redundancy resolution of a 7 DOF robotic arm</t>
  </si>
  <si>
    <t>Crenganis, M.,  Bologa, O.</t>
  </si>
  <si>
    <t>Proceedings of Robotics &amp; Polcom 2014</t>
  </si>
  <si>
    <t>Biris C., Breaz R., Girjob C., Chicea A.</t>
  </si>
  <si>
    <t>Applied Mechanics and Materials, Vol 555</t>
  </si>
  <si>
    <t>ISSN print 1660-9336 ISSN ed 1660-9336 ISSN web 1662-7482</t>
  </si>
  <si>
    <t xml:space="preserve">http://www.optirob.com/ </t>
  </si>
  <si>
    <t xml:space="preserve"> Applied Mechanics and Materials</t>
  </si>
  <si>
    <t>www.scientifc.net</t>
  </si>
  <si>
    <t>Training Specialists Able to Implement the Incremental Forming Process at Industry Level</t>
  </si>
  <si>
    <t>Tera M., Racz S.G., Tirnovean S. , Biris  C.,  Gîrjob C.</t>
  </si>
  <si>
    <t>Engineering Solution and Technologies
 in Manufacturing, mai 2014</t>
  </si>
  <si>
    <t>OLEKSIK, V., PASCU, A., BONDREA, I., AVRIGEAN, E. ROȘCA, L.</t>
  </si>
  <si>
    <t>Key Engineering Materials, Trans Tech Publications Switzerland, 15th International Conference, Palermo, September 2014, Vol. 622-623, 2014</t>
  </si>
  <si>
    <t>1013-9826</t>
  </si>
  <si>
    <t>Experimental Studies Regarding the Mechanical Behaviour of Silicon-Coated and Uncoated P.A. 6.6 Fabrics</t>
  </si>
  <si>
    <t xml:space="preserve">OLEKSIK, M., OLEKSIK, V. </t>
  </si>
  <si>
    <t>Applied Mechanics and Materials, Trans Tech Publications Switzerland, Vol. 657, 2014, Conferința IManE 2014, Iasi-Chisinau, Mai 2014</t>
  </si>
  <si>
    <t>1660-9336</t>
  </si>
  <si>
    <t>377-381</t>
  </si>
  <si>
    <t>10.4028/www.scientific.net/AMM.657.377</t>
  </si>
  <si>
    <t>Experimental Determining of Mechanical and Elastic Characteristics for the Material used in the Manufacturing of Cardan Crosses</t>
  </si>
  <si>
    <t xml:space="preserve">AVRIGEAN, E., OLEKSIK, V., PASCU, A. </t>
  </si>
  <si>
    <t>427-431</t>
  </si>
  <si>
    <t>10.4028/www.scientific.net/AMM.657.427</t>
  </si>
  <si>
    <t>Experimental Determining of Mechanical and Elastic Characteristics for the Material used in the Manufacturing of Cardan Crosse</t>
  </si>
  <si>
    <t>Eugen Avrigean, Valentin Oleksik, Adrian Pascu</t>
  </si>
  <si>
    <t>Published by Applied Mechanics and Materials, Trans Tech Publications Switzerland, Vol. 657</t>
  </si>
  <si>
    <t xml:space="preserve"> ISSN: 1662-7482</t>
  </si>
  <si>
    <t>DOI: 10.4028/www.scientific.net/AMM.657.427</t>
  </si>
  <si>
    <t>http://www.scientific.net/AMM.657.427</t>
  </si>
  <si>
    <t>Consideration Regarding the Configuration of the Resources and Modeling the Manufacturing Work cell</t>
  </si>
  <si>
    <t xml:space="preserve">Applied Mechanics and Materials, ICAMaT 2014 - 7th International Conference on Advanced Manufacturing Technologies, University POLITEHNICA of Bucharest, </t>
  </si>
  <si>
    <t xml:space="preserve">23-24 October  </t>
  </si>
  <si>
    <t>Elements Design of the Equipment for the Closing of Shock Absorbers Through the Rolling Method</t>
  </si>
  <si>
    <t>M. Tera, S.G. Racz, S. Tirnovean, C. Biris, C. Gîrjob</t>
  </si>
  <si>
    <t>494-503</t>
  </si>
  <si>
    <t>Chicea, A., Breaz, R.E., Gîrjob, C., Biris, C., Bologa, O.</t>
  </si>
  <si>
    <t>Proceedings of Education, Research and Innovation,  Seville, Spain, 17-19 November, 2014</t>
  </si>
  <si>
    <t>TELEA Dorin, POPP Ilie Octavian</t>
  </si>
  <si>
    <t>Tribology Considerations Regarding the Replacement of The OLC45 Material, Without Heat Treatment, with OL52 in Order to improve the product conveyor Rollersupport Pin</t>
  </si>
  <si>
    <t>Batiu Ciprian Dan</t>
  </si>
  <si>
    <t>1-5</t>
  </si>
  <si>
    <t>degruyter</t>
  </si>
  <si>
    <t>http://www.degruyter.com/view/j/aucts.2014.64.issue-1/aucts-2014-0001/aucts-2014-0001.xml?format=INT</t>
  </si>
  <si>
    <t>New Solution for Telescopic Robotic Arm</t>
  </si>
  <si>
    <t>Bogdan Laurean Toma Emanoil</t>
  </si>
  <si>
    <t>Applied Mechanics and Materials Vol. 658 (2014) pp 557-562</t>
  </si>
  <si>
    <t>doi:10.4028/www.scientific.net/AMM.658.557</t>
  </si>
  <si>
    <t>pp 557-562</t>
  </si>
  <si>
    <t>A simple Solution for Programming of a Robotic Arm</t>
  </si>
  <si>
    <t>Bogdan Laurean</t>
  </si>
  <si>
    <t xml:space="preserve">ROBOTICA &amp; MANAGEMENT </t>
  </si>
  <si>
    <t xml:space="preserve">Vol. 19, </t>
  </si>
  <si>
    <t>No. 2</t>
  </si>
  <si>
    <t>ISSN-L: 1453-2069;   Print ISSN: 1453-2069;   Online ISSN: 2359-9855</t>
  </si>
  <si>
    <t>pp 13-16</t>
  </si>
  <si>
    <t>http://oaji.net/journal-detail.html?number=603</t>
  </si>
  <si>
    <t>http://www.robotica-management.uem.ro/index.php?id=666&amp;L=1</t>
  </si>
  <si>
    <t>Using a CNC Milling Machine for Incremental Forming</t>
  </si>
  <si>
    <t xml:space="preserve">Tera, M, Breaz, R.E., Bologa, O., Racz, G., </t>
  </si>
  <si>
    <t>Proceedings in Manufacturing Systems</t>
  </si>
  <si>
    <t>Volume 9</t>
  </si>
  <si>
    <t>Issue 2/2014</t>
  </si>
  <si>
    <t>ISSN 2067-9238</t>
  </si>
  <si>
    <t>Ulrich's Database, Index Copernicus, Research Bible</t>
  </si>
  <si>
    <t>http://www.icmas.eu/Journal_archive_files/Vol_9-Issue2_2014_PDF/99-104_Tera.pdf,</t>
  </si>
  <si>
    <t>Incremental Forming – an Alternative to Traditional Manufacturing Methods</t>
  </si>
  <si>
    <t>Bologa, O.</t>
  </si>
  <si>
    <t>Issue 3/2014</t>
  </si>
  <si>
    <t>http://www.icmas.eu/Journal_archive_files/Vol_9-Issue3_2014_PDF/131-136_Bologa02.pdf</t>
  </si>
  <si>
    <t xml:space="preserve">The Reindustrialisation of Romania in the Area of Equipment for Metal Forming, an Action Solvable also Through Previous Achievements </t>
  </si>
  <si>
    <t>VolumeXII</t>
  </si>
  <si>
    <t>Ulrich's, Copernicus</t>
  </si>
  <si>
    <t>Position Control of an Antropomorphic Robot Arm using Redundancy Circle</t>
  </si>
  <si>
    <t>Crenganiş, M., Bologa, O.</t>
  </si>
  <si>
    <t xml:space="preserve"> Journal of Textiles</t>
  </si>
  <si>
    <t>2356-7678 (Print); 2314-6044 (Online)</t>
  </si>
  <si>
    <t>10.1155/2014/738504</t>
  </si>
  <si>
    <t>7 pagini</t>
  </si>
  <si>
    <t>http://www.hindawi.com/journals/jtex/2014/738504/cta/</t>
  </si>
  <si>
    <t>Brad Raluca, Haloiu Eugen and Brad Remus</t>
  </si>
  <si>
    <t>23 - 28</t>
  </si>
  <si>
    <t>Contributions Regarding the Use of a CAM Software Solution In Multi-Axes Machining</t>
  </si>
  <si>
    <t>Mureşan, G., Morar, L., Breaz, R.E.</t>
  </si>
  <si>
    <t>Acta Technica Napocensis, Series: Applied Mathematics and Mechanics,Technical University of Cluj-Napoca</t>
  </si>
  <si>
    <t>Vol. 57</t>
  </si>
  <si>
    <t xml:space="preserve">  Issue I, March, 2014</t>
  </si>
  <si>
    <t xml:space="preserve">ISSN 1221–5872, </t>
  </si>
  <si>
    <t>pp. 93-98</t>
  </si>
  <si>
    <t>http://atna-mam.utcluj.ro/index.php/Acta/article/view/187/183</t>
  </si>
  <si>
    <t>Researches Regarding the Assessment of Manufacturing Accuracy of Numerically Controlled Machine-Tools</t>
  </si>
  <si>
    <t xml:space="preserve"> Vol 12</t>
  </si>
  <si>
    <t xml:space="preserve"> pp.14-19</t>
  </si>
  <si>
    <t>(Ulrich's Database, Index Copernicus)</t>
  </si>
  <si>
    <t>http://www.eng.upt.ro/auif/Lucrari_PDF_2014_1/10_AJME_Muresan_14-19.pdf</t>
  </si>
  <si>
    <t>Using a CNC Milling Machine for Incremental Forming, Proceedings in Manufacturing Systems</t>
  </si>
  <si>
    <t xml:space="preserve"> pp.62-67</t>
  </si>
  <si>
    <t>http://www.eng.upt.ro/auif/Lucrari_PDF_2014_1/10_AJME_Muresan_62-67.pdf</t>
  </si>
  <si>
    <t>Tera, M, Breaz, R.E., Bologa, O., Racz, G.</t>
  </si>
  <si>
    <t>Method For Determining Technological Forces On Milling And Incremental Forming Processes Using Machine Sensors</t>
  </si>
  <si>
    <t>Tera, M, Breaz, R.E.</t>
  </si>
  <si>
    <t>The Influence Of Raw Material On The Liquid Moisture Transport Through Knitted Fabric</t>
  </si>
  <si>
    <t>Alina COLDEA, Dorin VLAD, Costea BUDULAN</t>
  </si>
  <si>
    <t>“Annals Of The University Of Oradea. Fascicle Of Textiles, Leatherwork”</t>
  </si>
  <si>
    <t>ISSN 1843 – 813X</t>
  </si>
  <si>
    <t>Directory of Research Journal Indexing (DRJI)</t>
  </si>
  <si>
    <t>http://www.drji.org/JournalProfile.aspx?jid=2068%E2%80%931070</t>
  </si>
  <si>
    <t>Coman Diana, Vrînceanu Narcisa, Oancea Simona</t>
  </si>
  <si>
    <t>WELDING AND MATERIAL TESTING (Sudarea şi Încercarea Materialelor)</t>
  </si>
  <si>
    <t>ISSN 1453-0392</t>
  </si>
  <si>
    <t>CSA -
Metadex (USA), CSA - Technology Research
Database (USA), Weldasearch (UK)</t>
  </si>
  <si>
    <t>http://www.bid-isim.ro/bid2014.htm http://www.bid-isim.ro/bid_arhiva/bid2014/coman_1-2014.pdf</t>
  </si>
  <si>
    <t>Coman Diana, Oancea Simona,  Vrînceanu Narcisa,  Florea Marin</t>
  </si>
  <si>
    <t>ANNALS OF THE UNIVERSITY OF ORADEA Fascicle of Textiles, Leatherwork</t>
  </si>
  <si>
    <t>http://www.scipio.ro/en/web/annals-of-the-university-of-oradea.-fascicle-of-textiles-leatherwork</t>
  </si>
  <si>
    <t>http://textile.webhost.uoradea.ro/Annals/AUO-FTL-VolumeXV-%20No%202-2014.pdf</t>
  </si>
  <si>
    <t>STUDY OF RASPBERRY EXTRACT APPLICATIONS AS TEXTILE COLORANT ON NATURAL FIBERS</t>
  </si>
  <si>
    <t>COMAN Diana, OANCEA Simona,VRÎNCEANU Narcisa, FLOREA Marin</t>
  </si>
  <si>
    <t>ANNALS OF UNIVERSITY OF ORADEA</t>
  </si>
  <si>
    <t>43-47</t>
  </si>
  <si>
    <t>www.doaj.org</t>
  </si>
  <si>
    <t>http://vufind.uniovi.es/Record/oai%3Adoaj.orgarticle%3A427c34e41698404093a642aa87ef1fff</t>
  </si>
  <si>
    <t>THE VARIATION OF THE STRESSES IN THE AREA OF  DIAMETER CHANGE IN GAS PIPELINES</t>
  </si>
  <si>
    <t>Fratila Marcu</t>
  </si>
  <si>
    <t xml:space="preserve">Journal of Engineering Studies and Research </t>
  </si>
  <si>
    <t>20 (2014)</t>
  </si>
  <si>
    <t>ISSN-2068-7559</t>
  </si>
  <si>
    <t>20-26</t>
  </si>
  <si>
    <t>ProQuest CSA (SUA), VINITI (RUSIA), EBSCO, Index Copernicus, Academic Journals Database, Directory of Research Journal Indexing (DRJI</t>
  </si>
  <si>
    <t>http://pubs.ub.ro/?pg=revues&amp;rev=jesr&amp;num=201402&amp;vol=20</t>
  </si>
  <si>
    <t xml:space="preserve">Stress Variation for a Finite Two-Dimensional Plate Loaded on the Perimeter
of the Central Hole with Constant Pressure    
</t>
  </si>
  <si>
    <t xml:space="preserve">Petroleum – Gas University of Ploieşti
BULLETIN   TECHNICAL Series
</t>
  </si>
  <si>
    <t>ISSN – L 1224‐8495      ISSN (Online) 2247‐8574</t>
  </si>
  <si>
    <t>9-12</t>
  </si>
  <si>
    <t xml:space="preserve">EBSCO  </t>
  </si>
  <si>
    <t xml:space="preserve">http://www.bulletin.upg-ploiesti.ro/toc.jsp?page=2173&amp;pageType=T&amp;language=2 
</t>
  </si>
  <si>
    <t>Determinarea tensiunilor şi deformaţiilor la un arc elicoidal cilindric de torsiune</t>
  </si>
  <si>
    <t xml:space="preserve">"ȘTIINȚĂ ȘI INGINERIE" </t>
  </si>
  <si>
    <t xml:space="preserve">ISSN 2067-7138 </t>
  </si>
  <si>
    <t>503-508</t>
  </si>
  <si>
    <t>http://stiintasiinginerie.ro/tag/marcu-fratila/</t>
  </si>
  <si>
    <t>Parcările modulare o soluţie  de viitor</t>
  </si>
  <si>
    <t>"ȘTIINȚĂ ȘI INGINERIE"</t>
  </si>
  <si>
    <t>ISSN 2067-7138</t>
  </si>
  <si>
    <t>165-170</t>
  </si>
  <si>
    <t xml:space="preserve">http://stiintasiinginerie.ro/tag/marcu-fratila/  </t>
  </si>
  <si>
    <t>The Study of the Formability of Light Metallic Materials</t>
  </si>
  <si>
    <t>Girjob, C.</t>
  </si>
  <si>
    <t>Influence of geometrical parameters, wall angle and part shape on thickness reduction of single point incremental forming</t>
  </si>
  <si>
    <t>OLEKSIK, V.</t>
  </si>
  <si>
    <t>Procedia Engineering</t>
  </si>
  <si>
    <t>1877-7058</t>
  </si>
  <si>
    <t xml:space="preserve">10.1016/j.proeng.2014.10.321 </t>
  </si>
  <si>
    <t>2280-2285</t>
  </si>
  <si>
    <t>Sciencedirect</t>
  </si>
  <si>
    <t>www.sciencedirect.com</t>
  </si>
  <si>
    <t>Inverse analysis used to determine plastic flow and tribological characteristics for deep-drawing sheet</t>
  </si>
  <si>
    <t xml:space="preserve">PASCU, A., OLEKSIK, V., BONDREA, I., ROȘCA, L. </t>
  </si>
  <si>
    <t>10.1016/j.proeng.2014.10.240</t>
  </si>
  <si>
    <t>CFD study on eliminating  impurities fromnatural gas flows in cyclone-type separators</t>
  </si>
  <si>
    <t xml:space="preserve">GLIGOR, A., OLEKSIK, V., DEAC, C., PETRESCU, V. </t>
  </si>
  <si>
    <t>XXIII (XIII)</t>
  </si>
  <si>
    <t>1583- 0691</t>
  </si>
  <si>
    <t>311-314</t>
  </si>
  <si>
    <t>Scholar google, Index Copernicus</t>
  </si>
  <si>
    <t>scholar.google.com</t>
  </si>
  <si>
    <t>Adrian Pascu, Valentin Oleksik, Ioan Bondrea, Liviu Roșca</t>
  </si>
  <si>
    <t>Proceedings of the 11th International Conference on Technology of Plasticity, ICTP 2014, Published by Procedia Engineering, Elsevier</t>
  </si>
  <si>
    <t xml:space="preserve"> ISSN: 1887-7058</t>
  </si>
  <si>
    <t>19-24 October</t>
  </si>
  <si>
    <t>Indexată ERA, clasa A</t>
  </si>
  <si>
    <t>http://www.sciencedirect.com/science/article/pii/S1877705814015197</t>
  </si>
  <si>
    <t>Some Aspects of Development and Programming a Wheels Mobile Robot Using the ARDUINO Development Board</t>
  </si>
  <si>
    <t>ANNALS of the Oradea University, Fascicle of Management and Technological Engineering, International Conference IMT Oradea 2014</t>
  </si>
  <si>
    <t>Volume XXIII  (XIII)</t>
  </si>
  <si>
    <t xml:space="preserve">  ISSN 1583-0691</t>
  </si>
  <si>
    <t>29th- 31st of May</t>
  </si>
  <si>
    <t>315-318</t>
  </si>
  <si>
    <t>Ilie POPP, Dorin TELEA</t>
  </si>
  <si>
    <t>Volume XXIII</t>
  </si>
  <si>
    <t xml:space="preserve"> ISSN 1583-0691</t>
  </si>
  <si>
    <t>Considerations about tension conditions in fixed prosthesis with dento-periodontal support respective implant support</t>
  </si>
  <si>
    <t>Anca Fratila, Adrian Buca, Constantin Vasiloaica</t>
  </si>
  <si>
    <t xml:space="preserve">Vol. LXVI </t>
  </si>
  <si>
    <t>No. 4/2014</t>
  </si>
  <si>
    <t>41-48</t>
  </si>
  <si>
    <t xml:space="preserve">Considerations Regarding the Lifetime of Dentures, , </t>
  </si>
  <si>
    <t xml:space="preserve">
Constantin Vasiloaica, Valentin Grecu, Anca Fraţilă</t>
  </si>
  <si>
    <t>Vol. LXVI</t>
  </si>
  <si>
    <t>Research onto use of New Textile Friction Composites in the Reduction of Non-exhaust Emissions</t>
  </si>
  <si>
    <t>Vrinceanu Narcisa</t>
  </si>
  <si>
    <t>Textile Science and Engineering</t>
  </si>
  <si>
    <t>2165-8064</t>
  </si>
  <si>
    <t xml:space="preserve">http://dx.doi.org/10.4172/2165-8064.1000152 </t>
  </si>
  <si>
    <t>http://www.omicsgroup.org/journals/research-onto-use-of-new-textile-friction-composites-in-the-reduction-of-non-exhaust-emissions-2165-8064.1000152.pdf</t>
  </si>
  <si>
    <t>Welding and Material Testing (Sudarea şi Încercarea Materialelor), The Bulletin of the National R&amp;D Institute for Welding and Material Testing – ISIM Timişoara,</t>
  </si>
  <si>
    <t xml:space="preserve">isim.ro/bid_arhiva/bid2014/coman_1-2014.pdf </t>
  </si>
  <si>
    <t>Study of Raspberry Applications as Textile Colorant on Natutral Fibres</t>
  </si>
  <si>
    <t>Annals of University of Oradea, Fascicle of Textiles, Leatherwork</t>
  </si>
  <si>
    <t>[Ulrich’s Update-Periodicals Directory, DOAJ (Directory of Open Access Jourbals), Directory of Research Journals Indexing (DRJI), SCIPIO</t>
  </si>
  <si>
    <r>
      <t>http://ulrichsweb.serialssolutions.com/</t>
    </r>
    <r>
      <rPr>
        <sz val="11"/>
        <color indexed="12"/>
        <rFont val="Arial"/>
        <family val="2"/>
      </rPr>
      <t xml:space="preserve">  http://journals.indexcopernicus.com/</t>
    </r>
  </si>
  <si>
    <r>
      <t>[CSA - Metadex (USA), CSA - Technology Research Database (USA), Weldasearch (UK) and in international catalogues of abstracts </t>
    </r>
    <r>
      <rPr>
        <i/>
        <sz val="11"/>
        <color indexed="8"/>
        <rFont val="Arial"/>
        <family val="2"/>
      </rPr>
      <t>Welding Abstracts</t>
    </r>
    <r>
      <rPr>
        <sz val="11"/>
        <color indexed="8"/>
        <rFont val="Arial"/>
        <family val="2"/>
      </rPr>
      <t> (UK) and </t>
    </r>
    <r>
      <rPr>
        <i/>
        <sz val="11"/>
        <color indexed="8"/>
        <rFont val="Arial"/>
        <family val="2"/>
      </rPr>
      <t xml:space="preserve">IIS-Data </t>
    </r>
    <r>
      <rPr>
        <sz val="11"/>
        <color indexed="8"/>
        <rFont val="Arial"/>
        <family val="2"/>
      </rPr>
      <t xml:space="preserve">(Italia)], </t>
    </r>
  </si>
  <si>
    <t>Innovative ecodyed
composites obtained by inclusion procedure</t>
  </si>
  <si>
    <t>Coman D., Vrînceanu Narcisa, Oancea S</t>
  </si>
  <si>
    <t>Coman D., Oancea S., Narcisa Vrinceanu, Florea M.</t>
  </si>
  <si>
    <t>Ingineria sistemelor mecanice</t>
  </si>
  <si>
    <t>Barbu Stefan</t>
  </si>
  <si>
    <t>Universitatii Lucian Blaga</t>
  </si>
  <si>
    <t>978=606-12-0693-3</t>
  </si>
  <si>
    <t xml:space="preserve">Prelucrări prin deformare plastică la rece </t>
  </si>
  <si>
    <t>Bologa, O.,</t>
  </si>
  <si>
    <t>ISBN 978-606-12-0838-8</t>
  </si>
  <si>
    <t>Programarea manuală şi asistată de calculator a echipamentelor numerice</t>
  </si>
  <si>
    <t>Morar, L., Breaz, R., Câmpean, E.</t>
  </si>
  <si>
    <t>ISBN 978-606-17-0508-5</t>
  </si>
  <si>
    <t xml:space="preserve">Metode de calcul cu elemente finite  </t>
  </si>
  <si>
    <t>Frăţilă  Marcu</t>
  </si>
  <si>
    <t xml:space="preserve">ISBN  978-606-12-0918-7     </t>
  </si>
  <si>
    <t>Tehnologia confecţiilor textile - Îndrumar de laborator</t>
  </si>
  <si>
    <t>Neagu Ioan</t>
  </si>
  <si>
    <t>Editura Universităţii Lucian Blaga din Sibiu, http://www.bibnat.ro/dyn-doc/publicatii/CIP/Bibliografie%20cartilor%20in%20curs%20de%20aparitie%20-%20CIP%20mai%202014.pdf, referinţa 780</t>
  </si>
  <si>
    <t>978-606-12-0767-1</t>
  </si>
  <si>
    <t>Calculul structurilor utilizând metoda elementului finit</t>
  </si>
  <si>
    <t xml:space="preserve">PASCU A., OLEKSIK, V. </t>
  </si>
  <si>
    <t>978-606-12-0719-0</t>
  </si>
  <si>
    <t>IULIE</t>
  </si>
  <si>
    <t xml:space="preserve">Analiza teoretică şi experimentală a transmisiilor cardanice </t>
  </si>
  <si>
    <t xml:space="preserve">AVRIGEAN, E., PASCU A., OLEKSIK, V. </t>
  </si>
  <si>
    <t>ISBN 978-606-12-0652-0</t>
  </si>
  <si>
    <t>IANUARIE</t>
  </si>
  <si>
    <t>Pascu Adrian, Oleksik Valentin</t>
  </si>
  <si>
    <t>ISBN 978-606-12-0719-0</t>
  </si>
  <si>
    <t>Bazele robotilor industriali Probleme specifice</t>
  </si>
  <si>
    <t>Telea Dorin</t>
  </si>
  <si>
    <t xml:space="preserve">Universitatii Lucian Blaga </t>
  </si>
  <si>
    <t>978-606-12-0830-2</t>
  </si>
  <si>
    <t>Narcisa Vrinceanu</t>
  </si>
  <si>
    <t>Performantica</t>
  </si>
  <si>
    <t>978-606-685-189-3</t>
  </si>
  <si>
    <r>
      <t>Zinc-oxide nano-powders for materials with engineered architectures for high</t>
    </r>
    <r>
      <rPr>
        <sz val="11"/>
        <color indexed="10"/>
        <rFont val="Arial"/>
        <family val="2"/>
      </rPr>
      <t xml:space="preserve"> </t>
    </r>
    <r>
      <rPr>
        <sz val="11"/>
        <color indexed="8"/>
        <rFont val="Arial"/>
        <family val="2"/>
      </rPr>
      <t>performance polymeric fibrous matrices,</t>
    </r>
  </si>
  <si>
    <t>Proiectare asistata de calculator- cap. Proiectarea parametrica</t>
  </si>
  <si>
    <t>Serban Remus Ioan, Batiu Ciprian Dan</t>
  </si>
  <si>
    <t>FING 4</t>
  </si>
  <si>
    <t xml:space="preserve">Ed Universitatii Lucian Blaga din Sibiu </t>
  </si>
  <si>
    <t>978-606-12-0929-3</t>
  </si>
  <si>
    <t>10 pag</t>
  </si>
  <si>
    <t>Tutorial si aplicatii de proiectare asistata de calculator: cap.Sisteme si tipuri de coordonate</t>
  </si>
  <si>
    <t>978-606-12-0952-1</t>
  </si>
  <si>
    <t xml:space="preserve">Crenganis, M., Breaz, R.E., Racz, G.S., Bologa, O.C., </t>
  </si>
  <si>
    <t>doi:10.1016/j.procs.2014.11.040, jurnal indexat Scopus, Elsevier, ScienceDirect</t>
  </si>
  <si>
    <t>http://www.managementgeneral.ro/pdf/2_2014_3.pdf, jurnal indexat RePec, Index Copernicus, Ulrich's Periodicals Directory, Cabell's Database</t>
  </si>
  <si>
    <t>Breaz, R., Tera, M., Bologa, O., Racz, G.</t>
  </si>
  <si>
    <t>Ion Neagoe, Alexandru Catalin Filip, Alexandru Manolescu, Digital Scanning Method for Thickness Analysis of Hollow Parts Manufactured by Incremental Forming on a CNC Lathe, Applied Mechanics and Materials, Trans Tech Publications, Switzerland, Volume 657, 2014</t>
  </si>
  <si>
    <t>doi: 10.4028/www.scientific.net/AMM.657.142, jurnal indexat SCOPUS, ELSEVIER, CSA, COMPENDEX</t>
  </si>
  <si>
    <t>doi: 10.1016/j.proeng.2014.10.323</t>
  </si>
  <si>
    <t>Breaz, R., Racz, G., Bologa, O., Oleksik, V.</t>
  </si>
  <si>
    <t>http://people.cst.cmich.edu/yelam1k/asee/ASEE_North_Central_Section/Events_files/Paper%20files/aseencs2014_submission_114.pdf</t>
  </si>
  <si>
    <t>Coman Diana, Oancea Simona, Vrînceanu Narcisa</t>
  </si>
  <si>
    <t xml:space="preserve">Biofunctionalization of textile materials by antimicrobial treatments:
a critical overview, Romanian Biotechnological Letters, vol. 15, nr.1, ISSN 1224 - 5984, 2010  
</t>
  </si>
  <si>
    <t>A. Orlandin, F. Formaggio, A. Toffoletti,C. Peggion, Cotton functionalized with peptides: characterization and synthetic methods, Journal of Peptide Science, vol.20, nr.7,ISSN1075-2617, Online ISSN1099-1387, iulie 2014, p.547-553</t>
  </si>
  <si>
    <t>Wiley Online Library, http://onlinelibrary.wiley.com/doi/10.1002/psc.2659/abstract;jsessionid=02787EE64C0DE01A3598517D5806434F.f03t03?deniedAccessCustomisedMessage=&amp;userIsAuthenticated http://apps.webofknowledge.com/CitingArticles.do?product=UA&amp;SID=Y2bLKC9eqncd1en7O6I&amp;search_mode=CitingArticles&amp;parentProduct=UA&amp;parentQid=1&amp;parentDoc=11&amp;REFID=291578933&amp;betterCount=2&amp;excludeEventConfig=ExcludeIfFromNonInterProduct</t>
  </si>
  <si>
    <t xml:space="preserve">Biofunctionalization of textile materials by antimicrobial treatments:
a critical overview, Romanian Biotechnological Letters, vol. 15, nr.1,ISSN 1224 - 5984, 2010 </t>
  </si>
  <si>
    <t xml:space="preserve"> G.Borkow, Biocidal Hard and Soft Surfaces Containing Copper Oxide Particles for the Reduction of Healthcare-Acquired Pathogens, chapter 5 in book: Use of Biocidal Surfaces for Reduction of Healthcare Acquired Infections, Springer International Publishing Switzerland, 2014, p 85-101</t>
  </si>
  <si>
    <t>SpringerLink, http://link.springer.com/chapter/10.1007/978-3-319-08057-4_5#close http://link.springer.com/chapter/10.1007/978-3-319-08057-4_5</t>
  </si>
  <si>
    <t xml:space="preserve">Biofunctionalization of textile materials by antimicrobial treatments:
a critical overview, Romanian Biotechnological Letters, vol. 15, nr.1, ISSN 1224 - 5984, 2010 </t>
  </si>
  <si>
    <t>M Latha, Design and Development of Jacquard Fabrics with Multifunctional Finishes, University Mother Teresa Womens University, Issue 11-sept-2014</t>
  </si>
  <si>
    <t xml:space="preserve"> ir.inflibnet.ac.in, http://ir.inflibnet.ac.in:8080/jspui/http://ir.inflibnet.ac.in:8080/jspui/handle/10603/24938 http://ir.inflibnet.ac.in:8080/jspui/bitstream/10603/24938/23/23_bibliography.pdf http://shodhganga.inflibnet.ac.in/handle/10603/24938</t>
  </si>
  <si>
    <t>Vrinceanu N., Tanasa D.,Hristodor C.M, Brinza F., Popovici E.,Gherca D., Pui A,  Coman D.,  Carsmariu A.,  Bistricianu I., Broască G.</t>
  </si>
  <si>
    <t>Synthesis and characterization of zinc oxide nanoparticles, Journal of Thermal Analysis and Calorimetry, vol. 111, nr. 2,ISSN: 1388-6150 (Print) 1588-2926 (Online), 2013</t>
  </si>
  <si>
    <t>D. Ficai,O. Oprea,  A.Ficai, A.M Holban, Metal Oxide Nanoparticles: Potential Uses in Biomedical Applications, Current Proteomics, vol. 11, nr. 2,ISSN 1570-1646 , iulie 2014, p. 139-149(11)</t>
  </si>
  <si>
    <t xml:space="preserve">Tanasa D., Vrinceanu N., Nistor A., Hristodor C. M., Popovici E., Bistricianu I.L., Brinza, F., Chicet D.L.,  Coman D., Pui A., Grigoriu A. M., Broasca G.                </t>
  </si>
  <si>
    <t>Zinc oxide-linen fibrous composites: morphological, structural, chemical and humidity adsorptive attributes, Textile Research Journal, vol.82,   nr. 8, p. 832-844,   mai 2012</t>
  </si>
  <si>
    <t>A. Kolodziejczak-Radzimska, T. Jesionowski, Zinc oxide-from synthesis to application: a review, Materials,  vol.7,   nr.4, ISSN 1996-1944, aprilie 2014, p. 2833-2881</t>
  </si>
  <si>
    <t>http://apps.webofknowledge.com/CitingArticles.do?REFID=429399671&amp;SID=R2vDQqoRijX38mCEFic&amp;search_mode=CitingArticles&amp;parentProduct=UA&amp;parentQid=1&amp;parentDoc=8&amp;product=UA&amp;betterCount=2&amp;excludeEventConfig=ExcludeIfFromFullRecPage&amp;fromPID=WOS&amp;toPID=UA</t>
  </si>
  <si>
    <t>Petrianu Cristian, Inţă Marinela, Manolea Daniel, Muntean Achim</t>
  </si>
  <si>
    <t xml:space="preserve">Modeling and Experimental Validation of CO2 Laser Cutting Process for Stainless Steel </t>
  </si>
  <si>
    <t>Proceedings of the 2013 International Conference on Systems, Control, Signal Processing and Informatics- Modeling Of Multi-Objective Process Plan,
Its Optimization using Linear Modeling Technique- Umer Asgher, Dr. Riaz Ahmad, Dr. Aamer Ahmad Baqa, Venice, Italy, September 28-30, 2013</t>
  </si>
  <si>
    <t>http://www.europment.org/library/2013/rhodes/bypaper/SCSI/SCSI-14.pdf</t>
  </si>
  <si>
    <t>Neagu Ioan, Mitu Stan</t>
  </si>
  <si>
    <t>Tehnologii de confecţionare a îmbrăcămintei, Editura Universităţii Lucian Blaga din Sibiu, 2000, pag. 268-274; 279; 334-337; 369-394; 353-365; 157-229 şi 338-369.</t>
  </si>
  <si>
    <t xml:space="preserve">  Mariana Cojocaru, TEHNOLOGIA CONFECŢIILOR DIN ŢESĂTURI - PROCESE TEHNOLOGICE DE FARICAŢIE A PRODUSELOR DE ÎMRĂCĂMINTE, 
Indicaţii metodice pentru realizarea lucrărilor de laborator. Digitally signed by Biblioteca U.T.M., febr. 04., 2013
 </t>
  </si>
  <si>
    <t xml:space="preserve">Google Scholar http://www.scribd.com/doc/123767592/Procese-Tehnolog-de-Fabric-a-Prod-Imbracam-DS#scribd </t>
  </si>
  <si>
    <t>GAVRUS, A., (INSA Rennes) BANU, M., RAGNEAU, E.,  (INSA Rennes) MAIER, C., OLEKSIK, V.</t>
  </si>
  <si>
    <t>An inverse analysis approach of the Erichsen test starting from a finite element model. The 11th ESAFORM Conference on Material Forming, 23-25 April 2008, Lyon, France, Published in International Journal of Material Forming, ISSN 1960-6206 (Print) 1960-6214 (Online), Springer Paris doi: 10.1007/s12289-008-0153-6, Vol. 1 (2008), Supplement 1, paper 435, pp. 5-8, 2008</t>
  </si>
  <si>
    <t>HAJIZADEH, K., TAJALLY, M., EMADODDIN, E., BORHANI, E. Study of texture, anisotropy and formability of cartridge brass sheets, Journal of Alloys and Compounds, Elsevier, Vol. 588 (2014), p. 690-696, dx.doi.org/10.1016/j.jallcom.2013.11.091, jurnal cotat ISI Thompson</t>
  </si>
  <si>
    <t>OLEKSIK, V., PASCU, A., GĂVRUŞ, A.,  (INSA Rennes) OLEKSIK, M</t>
  </si>
  <si>
    <t>Experimental studies regarding the single point incremental forming process. Academic Journal of Manufacturing Engineering, Vol. 8, No. 2, 2010, ISSN 1583-7904, p. 51-56</t>
  </si>
  <si>
    <t>SHANMUGANATAN, S.P., SENTHIL KUMAR, V.S. Modeling of Incremental forming process parameters of Al 3003 (O) by response surface methodology, 12th Global Congress On Manufacturing And Management, GCMM 2014, Procedia Engineering  Vol. 97 (2014), Elsevier, p. 346 – 356, 10.1016/j.proeng.2014.12.258</t>
  </si>
  <si>
    <t>TERA, M., BREAZ, R., BOLOGA, O., RACZ, G. Using A CNC Milling Machine For Incremental Forming, Proceedings in Manufacturing Systems, Volume 9, Issue 2, 2014, p. 99-104, ISSN 2067-9238</t>
  </si>
  <si>
    <t>scholar.google.ro</t>
  </si>
  <si>
    <t>BOLOGA, O., Incremental Forming – An Alternative To Traditional Manufacturing Methods, Proceedings in Manufacturing Systems, Volume 9, Issue 3, 2014, p. 131-136, ISSN 2067-9238</t>
  </si>
  <si>
    <t xml:space="preserve">OLEKSIK, V., PASCU, A., MARA, D., BOLOGA, O., RACZ, G., BREAZ, R. </t>
  </si>
  <si>
    <t>Experimental research about the influence of geometric parameters on strain and thinning distribution of the incremental forming process. Steel Research International, Willey-VCH Verlag GmbH &amp; Co., ISSN 1611-3683, Vol. 81, No. 9, 2010, p. 930-933</t>
  </si>
  <si>
    <t>OPREAN L. Improving teaching methods in higher Education by implementing the active, participative strategy, Review of General Management, Volume 20, Issue 2, 2014, p. 36-42</t>
  </si>
  <si>
    <t xml:space="preserve">OLEKSIK, V., PASCU, A., DEAC, C., FLEACĂ, R., ROMAN, M. BOLOGA, O. </t>
  </si>
  <si>
    <t>The influence of geometrical parameters on the incremental forming process for knee implants analyzed by numerical simulation – Proceedings of the 10th InternationalConference on Numerical Methods in Industrial Forming Processes (Numiform 2010), Published by American Institute of Physics, No. 1252, Vol. 1, 2010, ISBN: 978-0-7354-0799-2, p. 1208-1215</t>
  </si>
  <si>
    <t>BAGUDANCH, I., MARTÍNEZ-ROMERO, O., ELÍAS-ZÚÑIGA, A., GARCIA-ROMEU, M.L. Identifying polymeric constitutive equations for incremental sheet forming modelling, The 11th International Conference on Technology of Plasticity – 2014, Nagoya, Japan, October 19-24, Published by Procedia Engineering, Elsevier, Vol. 81 (2014), p. 2292-2297, 2014, doi: 10.1016/j.proeng.2014.10.323</t>
  </si>
  <si>
    <t>CHERA, I., BOLOGA, O., RACZ, G., BREAZ, R. Experimental Researches Regarding Strain Measurement of Incrementally Formed Sheet Metal Parts Done Using an Industrial Robot, Volume 555, 2014, doi: 10.4028/www.scientific.net/AMM.555.300, p. 300-305</t>
  </si>
  <si>
    <t xml:space="preserve">COFARU, N., OLEKSIK, V., PASCU, A. </t>
  </si>
  <si>
    <t>Finite element simulations regard different alternatives of the single point incremental forming process.  Proceedings of the 1st Wseas International Conference on Visualization, Imaging and Simulation (VIS’08), Bucharest, Romania, November 7-9, ISSN 1790-2769, p. 167-172, 2008</t>
  </si>
  <si>
    <t xml:space="preserve">OLEKSIK, V., PASCU, A., GĂVRUŞ, A., (INSA RENNES) OLEKSIK, M.  </t>
  </si>
  <si>
    <t>BREAZ, R., RACZ, G., BOLOGA, O., OLEKSIK, V.</t>
  </si>
  <si>
    <t>Motion Control of Medium Size CNC Machine-Tools - A Hands-on Approach, the 7th IEEE Conference on Industrial Electronics and Applications (ICIEA 2012), Singapore, July 18-20 2012, ISBN 978-1-4577-2118-2, pp. 2112 – 2117, 2012</t>
  </si>
  <si>
    <t xml:space="preserve">GRIEVE, A., KLINGLER, K., ACUNA, M., IKONOMOV, P., RODRIGUEZ, J. Dual Purpose Desktop Machine – 3D Printer and CNC Milling, Proceedings of the 2014 American Society for Engineering Education North Central Section Conference </t>
  </si>
  <si>
    <t>OLEKSIK, V., GAVRUS, A., (INSA RENNES) PĂUNOIU, V., BOLOGA, O.</t>
  </si>
  <si>
    <t>Experimental and finite element analysis of Erichsen test. Application to identification of sheet metallic material behaviour. Conference Newtech 2009, Galaţi, September 22-24, 2009. Published in: The Annals Of “Dunărea De Jos” University Of Galaţi Fascicle V, Year XXVII(XXXII), Technologies In Machine Building, ISSN 1221- 4566</t>
  </si>
  <si>
    <t>CENGIZ GÖRKEM DENGIZ, KEMAL YILDIZLI, BEYTULLAH ALTINORDU, An investigation on formability of surface-textured steel sheets, Mühendis ve Makina, Vol. 55, Issue 650, p. 47-55</t>
  </si>
  <si>
    <t>Yibin Xue, Adrian Pascu, Mark Horstemeyer, Liang Wang, Paul Wang</t>
  </si>
  <si>
    <t>Microporosity effects on cyclic plasticity and fatigue of LENSTM -processed steel. Acta Materialia, vol. 58, Issue 11, 2010, pag. 4029-4038, ISSN 1359-6454 (factor de impact 3.781, scor relativ  de influenţă 10.827). DOI: 10.1016/j.actamat.2010.03.014</t>
  </si>
  <si>
    <t>DOI: 10.1016/j.matdes.2014.03.013</t>
  </si>
  <si>
    <t>DOI: 10.1016/j.actamat.2014.05.039</t>
  </si>
  <si>
    <t xml:space="preserve"> DOI: 10.1007/s13632-013-0115-3</t>
  </si>
  <si>
    <t>Oleksik Valentin, Pascu Adrian, Deac Cristian, Fleacă Radu, Roman MihaI</t>
  </si>
  <si>
    <t>Numerical simulation of the incremental forming process for knee implants. X International Conference on Computational Plasticity COMPLAS X, Barcelona, Spain, 1-4 September 2009, E. Oriante and D. R. J. Owen (Eds), http://congress.cimne.com/complas09/proceedings/pdfs/p492.pd</t>
  </si>
  <si>
    <t>Nicolae Cofaru, Valentin Oleksik, Pascu Adrian</t>
  </si>
  <si>
    <t>Finite element simulations regard different alternatives of the single point incremental forming process. Proceedings of the 1st Wseas International Conference on Visualization, Imaging and Simulation (VIS’08), Bucharest, Romania, November 7-9, 2008, ISSN 1790-2769, ISBN 978-960-474-022-2, pag. 167-172, 2008. http://www.wseas.us/e-library/conferences/2008/bucharest2/vis/vis29.pdf, (ISI Conference Proceedings)</t>
  </si>
  <si>
    <t>Oleksik Valentin, Pascu Adrian, Găvruş Adinel, Oleksik Mihaela</t>
  </si>
  <si>
    <t>Experimental Studies Regarding the Single Point Incremental Forming Process. Academic Journal of Manufacturing Engineering, Volume 8, Issue 2/2010, ISSN 1583-7904, pag. 51-56, (B+, Index Copernicus - Cod CNCSIS 127)</t>
  </si>
  <si>
    <t>Oleksik Valentin, Pascu Adrian, Deac Cristian, Fleacă Radu, Roman Mihai, Bologa Octavian</t>
  </si>
  <si>
    <t>BAGUDANCH, I., MARTINEZ-ROMERO, O., ELÍAS-ZÚÑIGA, A., GARCÍA-ROMEU, M.L. (2014): Identifying polymeric constitutive equations for incremental sheet forming modeling, The 11th International Conference on Technology of Plasticity, ICTP 2014, 19-24 October, Nagoya, Japan, Published by Procedia Engineering, Elsevier, Vol. 81 (2014), pag. 2292-2297, ISSN: 1887-7058, DOI: 10.1016/j.proeng.2014.10.323</t>
  </si>
  <si>
    <t>Oleksik Valentin, Pascu Adrian, Mara Daniel, Bologa Octavian, Racz Gabriel, Breaz Radu</t>
  </si>
  <si>
    <t>Hocine CHALAL, Sever-Gabriel RACZ, Tudor BALAN</t>
  </si>
  <si>
    <t>Springback of thick sheet AHSS subject to bending under tension - International Journal of Mechanical Sciences - Vol. 59, n°1, 2012, p.104-114</t>
  </si>
  <si>
    <t xml:space="preserve">Christoph Becker, A. Erman Tekkaya, Matthias Kleiner, Fundamentals of the incremental tube forming process, CIRP Annals - Manufacturing Technology
Volume 63, Issue 1, 2014, pp. 253–256.
</t>
  </si>
  <si>
    <t>doi:10.1016/j.cirp.2014.03.009,http://www.sciencedirect.com/science/article/pii/S0007850614000122</t>
  </si>
  <si>
    <t>Zinc oxide application in the textile industry: surface tailoring and water barrier attributes as parameters with direct implication in comfort performance</t>
  </si>
  <si>
    <t>http://apps.webofknowledge.com/CitingArticles.do?product=UA&amp;SID=P24REJUkmVoA9R9su61&amp;search_mode=CitingArticles&amp;parentProduct=UA&amp;parentQid=3&amp;parentDoc=4&amp;REFID=462067487&amp;betterCount=2&amp;excludeEventConfig=ExcludeIfFromNonInterProduct</t>
  </si>
  <si>
    <t>15x2=30</t>
  </si>
  <si>
    <t>Characterization of ZnO coated polyester fabrics for UV protection</t>
  </si>
  <si>
    <t>http://apps.webofknowledge.com/CitingArticles.do?product=UA&amp;SID=P24REJUkmVoA9R9su61&amp;search_mode=CitingArticles&amp;parentProduct=UA&amp;parentQid=3&amp;parentDoc=7&amp;REFID=454011140&amp;betterCount=7&amp;excludeEventConfig=ExcludeIfFromNonInterProduct</t>
  </si>
  <si>
    <t>15x6=90</t>
  </si>
  <si>
    <t>Synthesis and characterization of zinc oxide nanoparticles</t>
  </si>
  <si>
    <t>Metal Oxide Nanoparticles: Potential Uses in Biomedical ApplicationsBy: Ficai, Denisa; Oprea, Ovidiu; Ficai, Anton; et al.CURRENT PROTEOMICS  Volume: 11   Issue: 2   Pages: 139-149   Published: 2014</t>
  </si>
  <si>
    <t>http://apps.webofknowledge.com/full_record.do?product=UA&amp;search_mode=CitingArticles&amp;qid=13&amp;SID=P24REJUkmVoA9R9su61&amp;page=1&amp;doc=1</t>
  </si>
  <si>
    <t>Preparation and thermal stability of Al2O3-clay and Fe2O3-clay nanocomposites, with potential application as remediation of radioactive effluents</t>
  </si>
  <si>
    <t>http://apps.webofknowledge.com/CitingArticles.do?product=UA&amp;SID=P24REJUkmVoA9R9su61&amp;search_mode=CitingArticles&amp;parentProduct=UA&amp;parentQid=3&amp;parentDoc=9&amp;REFID=443647955&amp;betterCount=2&amp;excludeEventConfig=ExcludeIfFromNonInterProduct</t>
  </si>
  <si>
    <t>2x15=30</t>
  </si>
  <si>
    <t>Zinc oxide-linen fibrous composites: morphological, structural, chemical and humidity adsorptive attributes</t>
  </si>
  <si>
    <t>http://apps.webofknowledge.com/CitingArticles.do?product=UA&amp;SID=P24REJUkmVoA9R9su61&amp;search_mode=CitingArticles&amp;parentProduct=UA&amp;parentQid=3&amp;parentDoc=12&amp;REFID=429399671&amp;betterCount=2&amp;excludeEventConfig=ExcludeIfFromNonInterProduct</t>
  </si>
  <si>
    <t>Hristodor, Claudia-Mihaela; Vrinceanu, Narcisa; Pode, Rodica; Copcia, Violeta Elena; Botezatu, Elena; Popovici, Eveline</t>
  </si>
  <si>
    <r>
      <t xml:space="preserve">GANESH PUPPALA, ANIRUDDHA MOITRA, S. SATHYANARAYANAN, RAKESH KAUL, SASIKALA G, RAM CHANDRA PRASAD, LALIT. M. KUKREJA </t>
    </r>
    <r>
      <rPr>
        <sz val="11"/>
        <color indexed="53"/>
        <rFont val="Arial"/>
        <family val="2"/>
      </rPr>
      <t>(2014)</t>
    </r>
    <r>
      <rPr>
        <sz val="11"/>
        <color indexed="8"/>
        <rFont val="Arial"/>
        <family val="2"/>
      </rPr>
      <t xml:space="preserve">: Evaluation of fracture toughness and impact toughness of laser rapid manufactured Inconel-625 structures and their co-relation, Materials &amp; Design, Volume 59, July 2014, Pages 509–515, ISSN: 0261-3069, </t>
    </r>
    <r>
      <rPr>
        <sz val="11"/>
        <color indexed="10"/>
        <rFont val="Arial"/>
        <family val="2"/>
      </rPr>
      <t>(FI=2.913, SRI=0)</t>
    </r>
  </si>
  <si>
    <r>
      <t xml:space="preserve">PULIN NIE, O.A. OJO, ZHUGUO LI, </t>
    </r>
    <r>
      <rPr>
        <sz val="11"/>
        <color indexed="53"/>
        <rFont val="Arial"/>
        <family val="2"/>
      </rPr>
      <t>(2014)</t>
    </r>
    <r>
      <rPr>
        <sz val="11"/>
        <color indexed="8"/>
        <rFont val="Arial"/>
        <family val="2"/>
      </rPr>
      <t xml:space="preserve">: Numerical modeling of microstructure evolution during laser additive manufacturing of a nickel-based superalloy, Acta Materialia, vol. 77, 2014, pag. 85-95, ISSN 1359-6454 </t>
    </r>
    <r>
      <rPr>
        <sz val="11"/>
        <color indexed="10"/>
        <rFont val="Arial"/>
        <family val="2"/>
      </rPr>
      <t>(FI=3.941, SRI=10.827)</t>
    </r>
  </si>
  <si>
    <r>
      <t xml:space="preserve">P. GANESH, RAKESH KAUL, G. SASIKALA, HARISH KUMAR, S. VENUGOPAL, PRAGYA TIWARI, SANJAY RAI, R. C. PRASAD, L. M. KUKREJA </t>
    </r>
    <r>
      <rPr>
        <sz val="11"/>
        <color indexed="53"/>
        <rFont val="Arial"/>
        <family val="2"/>
      </rPr>
      <t>(2014)</t>
    </r>
    <r>
      <rPr>
        <sz val="11"/>
        <color indexed="8"/>
        <rFont val="Arial"/>
        <family val="2"/>
      </rPr>
      <t>: Fatigue Crack Propagation and Fracture Toughness of Laser Rapid Manufactured Structures of AISI 316L Stainless Steel, Metallography, Microstructure, and Analysis, ISSN: 2192-9270, January 2014</t>
    </r>
  </si>
  <si>
    <r>
      <t xml:space="preserve">TERA, M., BREAZ, M., BOLOGA, O., RACZ, G. </t>
    </r>
    <r>
      <rPr>
        <sz val="11"/>
        <color indexed="53"/>
        <rFont val="Arial"/>
        <family val="2"/>
      </rPr>
      <t>(2014)</t>
    </r>
    <r>
      <rPr>
        <sz val="11"/>
        <color indexed="8"/>
        <rFont val="Arial"/>
        <family val="2"/>
      </rPr>
      <t>: Using a CNC milling machine for incremental forming, Proceedings in Manufacturing Systems, Volume 9, Issue 2, 2014, ISSN 2067-9238, pag. 99-104</t>
    </r>
  </si>
  <si>
    <r>
      <t xml:space="preserve">BOLOGA, O., </t>
    </r>
    <r>
      <rPr>
        <sz val="11"/>
        <color indexed="53"/>
        <rFont val="Arial"/>
        <family val="2"/>
      </rPr>
      <t>(2014)</t>
    </r>
    <r>
      <rPr>
        <sz val="11"/>
        <color indexed="8"/>
        <rFont val="Arial"/>
        <family val="2"/>
      </rPr>
      <t>: Incremental Forming – An Alternative to Traditional Manufacturing Methods, Proceedings in Manufacturing Systems, Volume 9, Issue 3, 2014, ISSN 2067-9238, pag. 131-136</t>
    </r>
  </si>
  <si>
    <r>
      <t xml:space="preserve">CHERA, I., BOLOGA, O., RACZ, G., BREAZ, R. </t>
    </r>
    <r>
      <rPr>
        <sz val="11"/>
        <color indexed="53"/>
        <rFont val="Arial"/>
        <family val="2"/>
      </rPr>
      <t>(2014)</t>
    </r>
    <r>
      <rPr>
        <sz val="11"/>
        <color indexed="8"/>
        <rFont val="Arial"/>
        <family val="2"/>
      </rPr>
      <t>: Experimental Researches Regarding Strain Measurement of Incrementally Formed Sheet Metal Parts Done Using an Industrial Robot, Published by Applied Mechanics and Materials, Trans Tech Publications Switzerland, Vol. 555, (2014), ISSN: 1662-7482, pag. 300-305, DOI: 10.4028/www.scientific.net/AMM.555.300</t>
    </r>
  </si>
  <si>
    <r>
      <t xml:space="preserve">SHANMUGANATAN, S.P., SENTHIL KUMAR, V.S. </t>
    </r>
    <r>
      <rPr>
        <sz val="11"/>
        <color indexed="53"/>
        <rFont val="Arial"/>
        <family val="2"/>
      </rPr>
      <t>(2014)</t>
    </r>
    <r>
      <rPr>
        <sz val="11"/>
        <color theme="1"/>
        <rFont val="Arial"/>
        <family val="2"/>
      </rPr>
      <t xml:space="preserve"> Modeling of Incremental forming process parameters of Al 3003 (O) by response surface methodology, 12th Global Congress On Manufacturing And Management, GCMM 2014, Procedia Engineering  Vol. 97, 2014, Elsevier, pag. 346 – 356, DOI: 10.1016/j.proeng.2014.12.258</t>
    </r>
  </si>
  <si>
    <r>
      <t xml:space="preserve"> </t>
    </r>
    <r>
      <rPr>
        <sz val="11"/>
        <color indexed="8"/>
        <rFont val="Arial"/>
        <family val="2"/>
      </rPr>
      <t>The influence of geometrical parameters on the incremental forming process for knee implants analyzed by numerical simulation. Proceedings of the 10</t>
    </r>
    <r>
      <rPr>
        <vertAlign val="superscript"/>
        <sz val="11"/>
        <color indexed="8"/>
        <rFont val="Arial"/>
        <family val="2"/>
      </rPr>
      <t>th</t>
    </r>
    <r>
      <rPr>
        <sz val="11"/>
        <color indexed="8"/>
        <rFont val="Arial"/>
        <family val="2"/>
      </rPr>
      <t xml:space="preserve"> International Conference on Numerical Methods in Industrial Forming Processes (Numiform 2010), Published by American Institute of Physics, No. 1252, Vol. 1, 2010, ISBN: 978-0-7354-0799-2, pag. 1208-1215</t>
    </r>
  </si>
  <si>
    <r>
      <rPr>
        <sz val="11"/>
        <color indexed="8"/>
        <rFont val="Arial"/>
        <family val="2"/>
      </rPr>
      <t xml:space="preserve">Influence of geometric parameters on strain and thickness reduction in incremental forming process. Steel Research International, vol. 81, no. 9, 2010, pag. 930-933 </t>
    </r>
    <r>
      <rPr>
        <sz val="11"/>
        <color indexed="10"/>
        <rFont val="Arial"/>
        <family val="2"/>
      </rPr>
      <t>(factor de impact 0.453, scor relativ de influenţă 1.372)</t>
    </r>
    <r>
      <rPr>
        <sz val="11"/>
        <color indexed="8"/>
        <rFont val="Arial"/>
        <family val="2"/>
      </rPr>
      <t>.</t>
    </r>
  </si>
  <si>
    <r>
      <t xml:space="preserve">OPREAN L., </t>
    </r>
    <r>
      <rPr>
        <sz val="11"/>
        <color indexed="53"/>
        <rFont val="Arial"/>
        <family val="2"/>
      </rPr>
      <t>(2014)</t>
    </r>
    <r>
      <rPr>
        <sz val="11"/>
        <color theme="1"/>
        <rFont val="Arial"/>
        <family val="2"/>
      </rPr>
      <t xml:space="preserve">: </t>
    </r>
    <r>
      <rPr>
        <i/>
        <sz val="11"/>
        <color indexed="8"/>
        <rFont val="Arial"/>
        <family val="2"/>
      </rPr>
      <t>Improving teaching methods in higher Education by implementing the active, participative strategy</t>
    </r>
    <r>
      <rPr>
        <sz val="11"/>
        <color theme="1"/>
        <rFont val="Arial"/>
        <family val="2"/>
      </rPr>
      <t>, Review of General Management, Volume 20, Issue 2, 2014, pag. 36-42</t>
    </r>
  </si>
  <si>
    <r>
      <t>Inverse Kinematics of a 7 DOF Manipulator using Adaptive Neuro-Fuzzy Inference Systems</t>
    </r>
    <r>
      <rPr>
        <sz val="11"/>
        <rFont val="Arial"/>
        <family val="2"/>
      </rPr>
      <t>, 12th International Conference on Control, Automation, Robotics and Vision, (ICARCV 2012), Guangzhou, China December 5-7, 2012, ISBN 978-1-4673-1870-9, pp. 1232-1237, 2012, (ISI Proceedings), doi 10.1109/ICARCV.2012.6485351</t>
    </r>
  </si>
  <si>
    <r>
      <t xml:space="preserve">B.S.K.K. Ibrahim, Ahmed M.A. Zargoun, </t>
    </r>
    <r>
      <rPr>
        <i/>
        <sz val="11"/>
        <rFont val="Arial"/>
        <family val="2"/>
      </rPr>
      <t>Modelling and Control of SCARA Manipulator</t>
    </r>
    <r>
      <rPr>
        <sz val="11"/>
        <rFont val="Arial"/>
        <family val="2"/>
      </rPr>
      <t>, Procedia Engineering, Elsevier, ISSN: 1877-7058, Volume 42, 2014, pp. 106–113</t>
    </r>
  </si>
  <si>
    <r>
      <t>Oleksik, V., Pascu, A., Mara, D., Bologa, O., Racz, G,</t>
    </r>
    <r>
      <rPr>
        <b/>
        <sz val="11"/>
        <color indexed="8"/>
        <rFont val="Arial"/>
        <family val="2"/>
      </rPr>
      <t xml:space="preserve"> </t>
    </r>
    <r>
      <rPr>
        <sz val="11"/>
        <color indexed="8"/>
        <rFont val="Arial"/>
        <family val="2"/>
      </rPr>
      <t xml:space="preserve">Breaz, R., </t>
    </r>
  </si>
  <si>
    <r>
      <t>I</t>
    </r>
    <r>
      <rPr>
        <i/>
        <sz val="11"/>
        <color indexed="8"/>
        <rFont val="Arial"/>
        <family val="2"/>
      </rPr>
      <t>nfluence of geometric parameters on strain and thickness reduction in incremental forming process</t>
    </r>
    <r>
      <rPr>
        <sz val="11"/>
        <color indexed="8"/>
        <rFont val="Arial"/>
        <family val="2"/>
      </rPr>
      <t>, The 13th Conference on Metal Forming, Toyohashi - Japan, September 19-22, 2010, published on Journal “Steel Research International”, Vol. 81 (2010), Special Edition, nr. 9, Publishing Company: Verlag Stahleisen Gmbh, ISBN 978-3-514-00754-1, pp. 930-933, 2010, (factor impact 0.453, SRI 1.3452)</t>
    </r>
  </si>
  <si>
    <r>
      <t xml:space="preserve">Letiţia Oprean, </t>
    </r>
    <r>
      <rPr>
        <i/>
        <sz val="11"/>
        <color indexed="8"/>
        <rFont val="Arial"/>
        <family val="2"/>
      </rPr>
      <t>Improving Teaching Methods in Higher Education by Implementing the Active, Participative Strategy</t>
    </r>
    <r>
      <rPr>
        <sz val="11"/>
        <color indexed="8"/>
        <rFont val="Arial"/>
        <family val="2"/>
      </rPr>
      <t>, Volume 20, Issue 2, Year 2014, pp. 36-42,</t>
    </r>
    <r>
      <rPr>
        <i/>
        <sz val="11"/>
        <color indexed="8"/>
        <rFont val="Arial"/>
        <family val="2"/>
      </rPr>
      <t xml:space="preserve"> </t>
    </r>
    <r>
      <rPr>
        <sz val="11"/>
        <color indexed="8"/>
        <rFont val="Arial"/>
        <family val="2"/>
      </rPr>
      <t>Review of General Management</t>
    </r>
  </si>
  <si>
    <r>
      <rPr>
        <i/>
        <sz val="11"/>
        <color indexed="8"/>
        <rFont val="Arial"/>
        <family val="2"/>
      </rPr>
      <t>Evaluating the Accuracy of the Parts Processed by Means of Incremental Forming Using CAD/CAM Techniques</t>
    </r>
    <r>
      <rPr>
        <sz val="11"/>
        <color indexed="8"/>
        <rFont val="Arial"/>
        <family val="2"/>
      </rPr>
      <t>, Buletinul Institutului Politehnic din Iaşi, Secţia Construcţii de Maşini, Tomul LIX (LXIII), Fascicula 3, ISSN 1011-2855, 2013, pp. 47-52</t>
    </r>
  </si>
  <si>
    <r>
      <t>Oleksik, V., Pascu, A., Deac, C., Fleacă, R., Roman, M. Bologa, O.</t>
    </r>
    <r>
      <rPr>
        <i/>
        <sz val="11"/>
        <color indexed="8"/>
        <rFont val="Arial"/>
        <family val="2"/>
      </rPr>
      <t xml:space="preserve"> </t>
    </r>
  </si>
  <si>
    <r>
      <t xml:space="preserve">Bagudanch, I., Martínez-Romero, O., Elías-Zúñiga, A., Garcia-Romeu, M.L., </t>
    </r>
    <r>
      <rPr>
        <i/>
        <sz val="11"/>
        <color indexed="8"/>
        <rFont val="Arial"/>
        <family val="2"/>
      </rPr>
      <t xml:space="preserve">Identifying polymeric constitutive equations for incremental sheet forming modelling, </t>
    </r>
    <r>
      <rPr>
        <sz val="11"/>
        <color indexed="8"/>
        <rFont val="Arial"/>
        <family val="2"/>
      </rPr>
      <t>The 11th International Conference on Technology of Plasticity – 2014, Nagoya, Japan, October 19-24, Published by Procedia Engineering, Elsevier, Vol. 81 (2014), p. 2292-2297, 2014</t>
    </r>
  </si>
  <si>
    <r>
      <t>Oleksik, V., Gavrus, A., Păunoiu, V., Bologa, O.</t>
    </r>
    <r>
      <rPr>
        <i/>
        <sz val="11"/>
        <color indexed="8"/>
        <rFont val="Arial"/>
        <family val="2"/>
      </rPr>
      <t xml:space="preserve"> </t>
    </r>
  </si>
  <si>
    <r>
      <t xml:space="preserve">Experimental and finite element analysis of Erichsen test. Application to identification of sheet metallic material behaviour, </t>
    </r>
    <r>
      <rPr>
        <sz val="11"/>
        <color indexed="8"/>
        <rFont val="Arial"/>
        <family val="2"/>
      </rPr>
      <t>Conference Newtech 2009, Galaţi, September 22-24, 2009. Published in: The Annals Of “Dunărea De Jos” University Of Galaţi Fascicle V, Year XXVII(XXXII), Technologies In Machine Building, ISSN 1221- 4566.</t>
    </r>
  </si>
  <si>
    <r>
      <t xml:space="preserve">Cengiz Görkem Dengiz, Kemal Yildizli, Beytullah Altinordu, </t>
    </r>
    <r>
      <rPr>
        <i/>
        <sz val="11"/>
        <color indexed="8"/>
        <rFont val="Arial"/>
        <family val="2"/>
      </rPr>
      <t>An investigation on formability of surface-textured steel sheets</t>
    </r>
    <r>
      <rPr>
        <sz val="11"/>
        <color indexed="8"/>
        <rFont val="Arial"/>
        <family val="2"/>
      </rPr>
      <t xml:space="preserve">, Mühendis ve Makina, Vol. 55, Issue 650, pp. 47-55 </t>
    </r>
  </si>
  <si>
    <r>
      <rPr>
        <i/>
        <sz val="11"/>
        <color indexed="8"/>
        <rFont val="Arial"/>
        <family val="2"/>
      </rPr>
      <t>Motion Control of Medium Size CNC Machine-Tools - A Hands-on Approach</t>
    </r>
    <r>
      <rPr>
        <sz val="11"/>
        <color indexed="8"/>
        <rFont val="Arial"/>
        <family val="2"/>
      </rPr>
      <t xml:space="preserve">, the 7th IEEE Conference on Industrial Electronics and Applications (ICIEA 2012), Singapore, July 18-20 2012, ISBN 978-1-4577-2118-2, pp. 2112 – 2117, 2012, doi: 10.1109/ICIEA.2012.6361079 </t>
    </r>
  </si>
  <si>
    <r>
      <t xml:space="preserve">Austin Grieve, Kenneth Klingler, Miguel Acuna, Pavel Ikonomov, and Jorge Rodriguez, </t>
    </r>
    <r>
      <rPr>
        <i/>
        <sz val="11"/>
        <rFont val="Arial"/>
        <family val="2"/>
      </rPr>
      <t>Dual Purpose Desktop Machine – 3D Printer and CNC Milling</t>
    </r>
    <r>
      <rPr>
        <sz val="11"/>
        <rFont val="Arial"/>
        <family val="2"/>
      </rPr>
      <t>, Proceedings of the 2014 ASEE North Central Section Conference, American Society for Engineering Education, pp. 1-8</t>
    </r>
  </si>
  <si>
    <r>
      <rPr>
        <sz val="11"/>
        <color indexed="12"/>
        <rFont val="Arial"/>
        <family val="2"/>
      </rPr>
      <t xml:space="preserve"> ingentaconnect.com </t>
    </r>
    <r>
      <rPr>
        <u/>
        <sz val="11"/>
        <color indexed="12"/>
        <rFont val="Arial"/>
        <family val="2"/>
      </rPr>
      <t>http://www.ingentaconnect.com/content/ben/cp/2014/00000011/00000002/art00011 http://apps.webofknowledge.com/Search.do?product=UA&amp;SID=Y2bLKC9eqncd1en7O6I&amp;search_mode=GeneralSearch&amp;prID=fc90e24f-0866-48fd-b7b6-4ba9dc7</t>
    </r>
  </si>
  <si>
    <r>
      <t>Rimbu, Cristina</t>
    </r>
    <r>
      <rPr>
        <b/>
        <vertAlign val="superscript"/>
        <sz val="11"/>
        <color indexed="8"/>
        <rFont val="Arial"/>
        <family val="2"/>
      </rPr>
      <t> </t>
    </r>
    <r>
      <rPr>
        <sz val="11"/>
        <color indexed="8"/>
        <rFont val="Arial"/>
        <family val="2"/>
      </rPr>
      <t>; Vrinceanu, Narcisa; Broasca, Gianina; Farima, D; Ciocoiu, Mihai; Campagne, Cristine; Suchea, Mirela Petruta; Nistor, Alexandra</t>
    </r>
  </si>
  <si>
    <r>
      <rPr>
        <b/>
        <sz val="11"/>
        <color indexed="63"/>
        <rFont val="Arial"/>
        <family val="2"/>
      </rPr>
      <t>prima citare</t>
    </r>
    <r>
      <rPr>
        <sz val="11"/>
        <color indexed="63"/>
        <rFont val="Arial"/>
        <family val="2"/>
      </rPr>
      <t xml:space="preserve"> - Barani, Hossein, Preparation of antibacterial coating based on in situ synthesis of ZnO/SiO2 hybrid nanocomposite on cotton fabric, APPLIED SURFACE SCIENCE  Volume: 320   Pages: 429-434   Published: NOV 30 2014, 0169-4332;</t>
    </r>
    <r>
      <rPr>
        <b/>
        <sz val="11"/>
        <color indexed="63"/>
        <rFont val="Arial"/>
        <family val="2"/>
      </rPr>
      <t xml:space="preserve"> a doua citare</t>
    </r>
    <r>
      <rPr>
        <sz val="11"/>
        <color indexed="63"/>
        <rFont val="Arial"/>
        <family val="2"/>
      </rPr>
      <t xml:space="preserve"> - Barani, Hossein, NEW JOURNAL OF CHEMISTRY  Volume: 38   Issue: 9   Pages: 4365-4370   Published: SEP 2014, ISSN 0169-4332;
NEW JOURNAL OF CHEMISTRY  Volume: 38   Issue: 9   Pages: 4365-4370   Published: SEP 2014</t>
    </r>
  </si>
  <si>
    <r>
      <rPr>
        <sz val="11"/>
        <color indexed="56"/>
        <rFont val="Arial"/>
        <family val="2"/>
      </rPr>
      <t>Broasca, Gianina</t>
    </r>
    <r>
      <rPr>
        <sz val="11"/>
        <color indexed="63"/>
        <rFont val="Arial"/>
        <family val="2"/>
      </rPr>
      <t>; </t>
    </r>
    <r>
      <rPr>
        <sz val="11"/>
        <color indexed="56"/>
        <rFont val="Arial"/>
        <family val="2"/>
      </rPr>
      <t>Borcia, G</t>
    </r>
    <r>
      <rPr>
        <sz val="11"/>
        <color indexed="63"/>
        <rFont val="Arial"/>
        <family val="2"/>
      </rPr>
      <t>; </t>
    </r>
    <r>
      <rPr>
        <sz val="11"/>
        <color indexed="56"/>
        <rFont val="Arial"/>
        <family val="2"/>
      </rPr>
      <t>Dumitrascu, N</t>
    </r>
    <r>
      <rPr>
        <sz val="11"/>
        <color indexed="63"/>
        <rFont val="Arial"/>
        <family val="2"/>
      </rPr>
      <t>; </t>
    </r>
    <r>
      <rPr>
        <sz val="11"/>
        <color indexed="56"/>
        <rFont val="Arial"/>
        <family val="2"/>
      </rPr>
      <t>Vrinceanu, N.</t>
    </r>
  </si>
  <si>
    <r>
      <rPr>
        <b/>
        <sz val="11"/>
        <rFont val="Arial"/>
        <family val="2"/>
      </rPr>
      <t>prima citare</t>
    </r>
    <r>
      <rPr>
        <sz val="11"/>
        <rFont val="Arial"/>
        <family val="2"/>
      </rPr>
      <t xml:space="preserve"> - 
Silver nanowire-functionalized cotton fabric, Nateghi, Mohammad R.; Shateri-Khalilabad, Mohammad
CARBOHYDRATE POLYMERS  Volume: 117   Pages: 160-168   Published: MAR 6 2015; </t>
    </r>
    <r>
      <rPr>
        <b/>
        <sz val="11"/>
        <rFont val="Arial"/>
        <family val="2"/>
      </rPr>
      <t>a doua citare</t>
    </r>
    <r>
      <rPr>
        <sz val="11"/>
        <rFont val="Arial"/>
        <family val="2"/>
      </rPr>
      <t xml:space="preserve"> - Barani, Hossein, Preparation of antibacterial coating based on in situ synthesis of ZnO/SiO2 hybrid nanocomposite on cotton fabric, APPLIED SURFACE SCIENCE, Volume: 320   Pages: 429-434   Published: NOV 30 2014, 0169-4332; </t>
    </r>
    <r>
      <rPr>
        <b/>
        <sz val="11"/>
        <rFont val="Arial"/>
        <family val="2"/>
      </rPr>
      <t xml:space="preserve">a treia citare </t>
    </r>
    <r>
      <rPr>
        <sz val="11"/>
        <rFont val="Arial"/>
        <family val="2"/>
      </rPr>
      <t xml:space="preserve">- 
UV protective zinc oxide coating for biaxially oriented polypropylene packaging film by atomic layer deposition
By: Lahtinen, Kimmo; Kaariainen, Tommi; Johansson, Petri; et al.
THIN SOLID FILMS  Volume: 570   Pages: 33-37   Part: A   Published: NOV 3 2014; </t>
    </r>
    <r>
      <rPr>
        <b/>
        <sz val="11"/>
        <rFont val="Arial"/>
        <family val="2"/>
      </rPr>
      <t>a patra citare</t>
    </r>
    <r>
      <rPr>
        <sz val="11"/>
        <rFont val="Arial"/>
        <family val="2"/>
      </rPr>
      <t xml:space="preserve"> - Creating cellulose fibres with excellent UV protective properties using moist CF4 plasma and ZnO nanoparticles; a cincea citare - 
Thermo-mechanical properties of polysulfone based nanocomposites with well dispersed silica nanoparticles
By: Olmos, D.; Prolongo, S. G.; Gonzalez-Benito, J.
COMPOSITES PART B-ENGINEERING  Volume: 61   Pages: 307-314   Published: MAY 2014; a sasea citare - 
Protective Clothing Based on Electrospun Nanofibrous Membranes
By: Raza, Aikifa; Li, Yang; Sheng, Junlu; et al.
Edited by: Ding, B; Yu, J
ELECTROSPUN NANOFIBERS FOR ENERGY AND ENVIRONMENTAL APPLICATIONS  Book Series: Nanostructure Science and Technology   Pages: 355-369   Published: 2014
By: Gorjanc, Marija; Jazbec, Katja; Sala, Martin; et al.
CELLULOSE  Volume: 21   Issue: 4   Pages: 3007-3021   Published: AUG 2014</t>
    </r>
  </si>
  <si>
    <r>
      <t>Vrinceanu, N</t>
    </r>
    <r>
      <rPr>
        <sz val="11"/>
        <color indexed="63"/>
        <rFont val="Arial"/>
        <family val="2"/>
      </rPr>
      <t> (Vrinceanu, Narcisa)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t>
    </r>
    <r>
      <rPr>
        <b/>
        <vertAlign val="superscript"/>
        <sz val="11"/>
        <color indexed="56"/>
        <rFont val="Arial"/>
        <family val="2"/>
      </rPr>
      <t>2</t>
    </r>
    <r>
      <rPr>
        <b/>
        <vertAlign val="superscript"/>
        <sz val="11"/>
        <color indexed="63"/>
        <rFont val="Arial"/>
        <family val="2"/>
      </rPr>
      <t> ] </t>
    </r>
    <r>
      <rPr>
        <sz val="11"/>
        <color indexed="63"/>
        <rFont val="Arial"/>
        <family val="2"/>
      </rPr>
      <t>; </t>
    </r>
    <r>
      <rPr>
        <sz val="11"/>
        <color indexed="56"/>
        <rFont val="Arial"/>
        <family val="2"/>
      </rPr>
      <t>Tanasa, D</t>
    </r>
    <r>
      <rPr>
        <sz val="11"/>
        <color indexed="63"/>
        <rFont val="Arial"/>
        <family val="2"/>
      </rPr>
      <t> (Tanasa, Diana)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Hristodor, CM</t>
    </r>
    <r>
      <rPr>
        <sz val="11"/>
        <color indexed="63"/>
        <rFont val="Arial"/>
        <family val="2"/>
      </rPr>
      <t> (Hristodor, Claudia Mihaela)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Brinza, F</t>
    </r>
    <r>
      <rPr>
        <sz val="11"/>
        <color indexed="63"/>
        <rFont val="Arial"/>
        <family val="2"/>
      </rPr>
      <t> (Brinza, Florin)</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t>
    </r>
    <r>
      <rPr>
        <sz val="11"/>
        <color indexed="56"/>
        <rFont val="Arial"/>
        <family val="2"/>
      </rPr>
      <t>Popovici, E</t>
    </r>
    <r>
      <rPr>
        <sz val="11"/>
        <color indexed="63"/>
        <rFont val="Arial"/>
        <family val="2"/>
      </rPr>
      <t> (Popovici, Eveline)</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Gherca, D</t>
    </r>
    <r>
      <rPr>
        <sz val="11"/>
        <color indexed="63"/>
        <rFont val="Arial"/>
        <family val="2"/>
      </rPr>
      <t> (Gherca, Daniel)</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Pui, A</t>
    </r>
    <r>
      <rPr>
        <sz val="11"/>
        <color indexed="63"/>
        <rFont val="Arial"/>
        <family val="2"/>
      </rPr>
      <t> (Pui, Aurel)</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Coman, D</t>
    </r>
    <r>
      <rPr>
        <sz val="11"/>
        <color indexed="63"/>
        <rFont val="Arial"/>
        <family val="2"/>
      </rPr>
      <t> (Coman, Diana)</t>
    </r>
    <r>
      <rPr>
        <b/>
        <vertAlign val="superscript"/>
        <sz val="11"/>
        <color indexed="63"/>
        <rFont val="Arial"/>
        <family val="2"/>
      </rPr>
      <t>[ </t>
    </r>
    <r>
      <rPr>
        <b/>
        <vertAlign val="superscript"/>
        <sz val="11"/>
        <color indexed="56"/>
        <rFont val="Arial"/>
        <family val="2"/>
      </rPr>
      <t>2</t>
    </r>
    <r>
      <rPr>
        <b/>
        <vertAlign val="superscript"/>
        <sz val="11"/>
        <color indexed="63"/>
        <rFont val="Arial"/>
        <family val="2"/>
      </rPr>
      <t> ] </t>
    </r>
    <r>
      <rPr>
        <sz val="11"/>
        <color indexed="63"/>
        <rFont val="Arial"/>
        <family val="2"/>
      </rPr>
      <t>; </t>
    </r>
    <r>
      <rPr>
        <sz val="11"/>
        <color indexed="56"/>
        <rFont val="Arial"/>
        <family val="2"/>
      </rPr>
      <t>Carsmariu, A</t>
    </r>
    <r>
      <rPr>
        <sz val="11"/>
        <color indexed="63"/>
        <rFont val="Arial"/>
        <family val="2"/>
      </rPr>
      <t> (Carsmariu, Andreea)</t>
    </r>
    <r>
      <rPr>
        <b/>
        <vertAlign val="superscript"/>
        <sz val="11"/>
        <color indexed="63"/>
        <rFont val="Arial"/>
        <family val="2"/>
      </rPr>
      <t>[ </t>
    </r>
    <r>
      <rPr>
        <b/>
        <vertAlign val="superscript"/>
        <sz val="11"/>
        <color indexed="56"/>
        <rFont val="Arial"/>
        <family val="2"/>
      </rPr>
      <t>3</t>
    </r>
    <r>
      <rPr>
        <b/>
        <vertAlign val="superscript"/>
        <sz val="11"/>
        <color indexed="63"/>
        <rFont val="Arial"/>
        <family val="2"/>
      </rPr>
      <t> ] </t>
    </r>
    <r>
      <rPr>
        <sz val="11"/>
        <color indexed="63"/>
        <rFont val="Arial"/>
        <family val="2"/>
      </rPr>
      <t>; </t>
    </r>
    <r>
      <rPr>
        <sz val="11"/>
        <color indexed="56"/>
        <rFont val="Arial"/>
        <family val="2"/>
      </rPr>
      <t>Bistricianu, I</t>
    </r>
    <r>
      <rPr>
        <sz val="11"/>
        <color indexed="63"/>
        <rFont val="Arial"/>
        <family val="2"/>
      </rPr>
      <t> (Bistricianu, Ionut)</t>
    </r>
    <r>
      <rPr>
        <b/>
        <vertAlign val="superscript"/>
        <sz val="11"/>
        <color indexed="63"/>
        <rFont val="Arial"/>
        <family val="2"/>
      </rPr>
      <t>[ </t>
    </r>
    <r>
      <rPr>
        <b/>
        <vertAlign val="superscript"/>
        <sz val="11"/>
        <color indexed="56"/>
        <rFont val="Arial"/>
        <family val="2"/>
      </rPr>
      <t>3</t>
    </r>
    <r>
      <rPr>
        <b/>
        <vertAlign val="superscript"/>
        <sz val="11"/>
        <color indexed="63"/>
        <rFont val="Arial"/>
        <family val="2"/>
      </rPr>
      <t> ] </t>
    </r>
    <r>
      <rPr>
        <sz val="11"/>
        <color indexed="63"/>
        <rFont val="Arial"/>
        <family val="2"/>
      </rPr>
      <t>; </t>
    </r>
    <r>
      <rPr>
        <sz val="11"/>
        <color indexed="56"/>
        <rFont val="Arial"/>
        <family val="2"/>
      </rPr>
      <t>Broasca, G</t>
    </r>
    <r>
      <rPr>
        <sz val="11"/>
        <color indexed="63"/>
        <rFont val="Arial"/>
        <family val="2"/>
      </rPr>
      <t> (Broasca, Gianina)</t>
    </r>
    <r>
      <rPr>
        <b/>
        <vertAlign val="superscript"/>
        <sz val="11"/>
        <color indexed="63"/>
        <rFont val="Arial"/>
        <family val="2"/>
      </rPr>
      <t>[ </t>
    </r>
    <r>
      <rPr>
        <b/>
        <vertAlign val="superscript"/>
        <sz val="11"/>
        <color indexed="56"/>
        <rFont val="Arial"/>
        <family val="2"/>
      </rPr>
      <t>3</t>
    </r>
    <r>
      <rPr>
        <b/>
        <vertAlign val="superscript"/>
        <sz val="11"/>
        <color indexed="63"/>
        <rFont val="Arial"/>
        <family val="2"/>
      </rPr>
      <t> ] </t>
    </r>
  </si>
  <si>
    <r>
      <t xml:space="preserve">prima citare - 
Structure and thermal stability of PMMA/MMT nanocomposites as denture base material
By: Wang, Xiang; Su, Qiang; Hu, Yumei; et al.
JOURNAL OF THERMAL ANALYSIS AND CALORIMETRY  Volume: 115   Issue: 2   Pages: 1143-1151   Published: FEB 2014; </t>
    </r>
    <r>
      <rPr>
        <b/>
        <sz val="11"/>
        <color indexed="8"/>
        <rFont val="Arial"/>
        <family val="2"/>
      </rPr>
      <t xml:space="preserve">a doua citare - 
</t>
    </r>
    <r>
      <rPr>
        <sz val="11"/>
        <color indexed="8"/>
        <rFont val="Arial"/>
        <family val="2"/>
      </rPr>
      <t>Morphology and thermal characterization of montmorillonite/polybenzimidazole nanocomposite
By: Eren, Bilge; Aydin, Reyhan; Eren, Erdal
JOURNAL OF THERMAL ANALYSIS AND CALORIMETRY  Volume: 115   Issue: 2   Pages: 1525-1531   Published: FEB 2014</t>
    </r>
  </si>
  <si>
    <r>
      <t>By:</t>
    </r>
    <r>
      <rPr>
        <sz val="11"/>
        <color indexed="56"/>
        <rFont val="Arial"/>
        <family val="2"/>
      </rPr>
      <t>Tanasa, D</t>
    </r>
    <r>
      <rPr>
        <sz val="11"/>
        <color indexed="63"/>
        <rFont val="Arial"/>
        <family val="2"/>
      </rPr>
      <t> (Tanasa, Diana)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Vrinceanu, N</t>
    </r>
    <r>
      <rPr>
        <sz val="11"/>
        <color indexed="63"/>
        <rFont val="Arial"/>
        <family val="2"/>
      </rPr>
      <t> (Vrinceanu, Narcisa)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t>
    </r>
    <r>
      <rPr>
        <b/>
        <vertAlign val="superscript"/>
        <sz val="11"/>
        <color indexed="56"/>
        <rFont val="Arial"/>
        <family val="2"/>
      </rPr>
      <t>3</t>
    </r>
    <r>
      <rPr>
        <b/>
        <vertAlign val="superscript"/>
        <sz val="11"/>
        <color indexed="63"/>
        <rFont val="Arial"/>
        <family val="2"/>
      </rPr>
      <t> ] </t>
    </r>
    <r>
      <rPr>
        <sz val="11"/>
        <color indexed="63"/>
        <rFont val="Arial"/>
        <family val="2"/>
      </rPr>
      <t>; </t>
    </r>
    <r>
      <rPr>
        <sz val="11"/>
        <color indexed="56"/>
        <rFont val="Arial"/>
        <family val="2"/>
      </rPr>
      <t>Nistor, A</t>
    </r>
    <r>
      <rPr>
        <sz val="11"/>
        <color indexed="63"/>
        <rFont val="Arial"/>
        <family val="2"/>
      </rPr>
      <t> (Nistor, Alexandra); </t>
    </r>
    <r>
      <rPr>
        <sz val="11"/>
        <color indexed="56"/>
        <rFont val="Arial"/>
        <family val="2"/>
      </rPr>
      <t>Hristodor, CM</t>
    </r>
    <r>
      <rPr>
        <sz val="11"/>
        <color indexed="63"/>
        <rFont val="Arial"/>
        <family val="2"/>
      </rPr>
      <t> (Hristodor, Claudia Mihaela)</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t>
    </r>
    <r>
      <rPr>
        <sz val="11"/>
        <color indexed="56"/>
        <rFont val="Arial"/>
        <family val="2"/>
      </rPr>
      <t>Popovici, E</t>
    </r>
    <r>
      <rPr>
        <sz val="11"/>
        <color indexed="63"/>
        <rFont val="Arial"/>
        <family val="2"/>
      </rPr>
      <t> (Popovici, Eveline)</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Bistricianu, IL</t>
    </r>
    <r>
      <rPr>
        <sz val="11"/>
        <color indexed="63"/>
        <rFont val="Arial"/>
        <family val="2"/>
      </rPr>
      <t> (Bistricianu, Ionut Lucian)</t>
    </r>
    <r>
      <rPr>
        <b/>
        <vertAlign val="superscript"/>
        <sz val="11"/>
        <color indexed="63"/>
        <rFont val="Arial"/>
        <family val="2"/>
      </rPr>
      <t>[ </t>
    </r>
    <r>
      <rPr>
        <b/>
        <vertAlign val="superscript"/>
        <sz val="11"/>
        <color indexed="56"/>
        <rFont val="Arial"/>
        <family val="2"/>
      </rPr>
      <t>2</t>
    </r>
    <r>
      <rPr>
        <b/>
        <vertAlign val="superscript"/>
        <sz val="11"/>
        <color indexed="63"/>
        <rFont val="Arial"/>
        <family val="2"/>
      </rPr>
      <t> ] </t>
    </r>
    <r>
      <rPr>
        <sz val="11"/>
        <color indexed="63"/>
        <rFont val="Arial"/>
        <family val="2"/>
      </rPr>
      <t>; </t>
    </r>
    <r>
      <rPr>
        <sz val="11"/>
        <color indexed="56"/>
        <rFont val="Arial"/>
        <family val="2"/>
      </rPr>
      <t>Brinza, F</t>
    </r>
    <r>
      <rPr>
        <sz val="11"/>
        <color indexed="63"/>
        <rFont val="Arial"/>
        <family val="2"/>
      </rPr>
      <t> (Brinza, Florin)</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Chicet, DL</t>
    </r>
    <r>
      <rPr>
        <sz val="11"/>
        <color indexed="63"/>
        <rFont val="Arial"/>
        <family val="2"/>
      </rPr>
      <t> (Chicet, Daniela-Lucia)</t>
    </r>
    <r>
      <rPr>
        <b/>
        <vertAlign val="superscript"/>
        <sz val="11"/>
        <color indexed="63"/>
        <rFont val="Arial"/>
        <family val="2"/>
      </rPr>
      <t>[ </t>
    </r>
    <r>
      <rPr>
        <b/>
        <vertAlign val="superscript"/>
        <sz val="11"/>
        <color indexed="56"/>
        <rFont val="Arial"/>
        <family val="2"/>
      </rPr>
      <t>2</t>
    </r>
    <r>
      <rPr>
        <b/>
        <vertAlign val="superscript"/>
        <sz val="11"/>
        <color indexed="63"/>
        <rFont val="Arial"/>
        <family val="2"/>
      </rPr>
      <t> ] </t>
    </r>
    <r>
      <rPr>
        <sz val="11"/>
        <color indexed="63"/>
        <rFont val="Arial"/>
        <family val="2"/>
      </rPr>
      <t>;</t>
    </r>
    <r>
      <rPr>
        <sz val="11"/>
        <color indexed="56"/>
        <rFont val="Arial"/>
        <family val="2"/>
      </rPr>
      <t>Coman, D</t>
    </r>
    <r>
      <rPr>
        <sz val="11"/>
        <color indexed="63"/>
        <rFont val="Arial"/>
        <family val="2"/>
      </rPr>
      <t> (Coman, Diana)</t>
    </r>
    <r>
      <rPr>
        <b/>
        <vertAlign val="superscript"/>
        <sz val="11"/>
        <color indexed="63"/>
        <rFont val="Arial"/>
        <family val="2"/>
      </rPr>
      <t>[ </t>
    </r>
    <r>
      <rPr>
        <b/>
        <vertAlign val="superscript"/>
        <sz val="11"/>
        <color indexed="56"/>
        <rFont val="Arial"/>
        <family val="2"/>
      </rPr>
      <t>3</t>
    </r>
    <r>
      <rPr>
        <b/>
        <vertAlign val="superscript"/>
        <sz val="11"/>
        <color indexed="63"/>
        <rFont val="Arial"/>
        <family val="2"/>
      </rPr>
      <t> ] </t>
    </r>
    <r>
      <rPr>
        <sz val="11"/>
        <color indexed="63"/>
        <rFont val="Arial"/>
        <family val="2"/>
      </rPr>
      <t>; </t>
    </r>
    <r>
      <rPr>
        <sz val="11"/>
        <color indexed="56"/>
        <rFont val="Arial"/>
        <family val="2"/>
      </rPr>
      <t>Pui, A</t>
    </r>
    <r>
      <rPr>
        <sz val="11"/>
        <color indexed="63"/>
        <rFont val="Arial"/>
        <family val="2"/>
      </rPr>
      <t> (Pui, Aurel)</t>
    </r>
    <r>
      <rPr>
        <b/>
        <vertAlign val="superscript"/>
        <sz val="11"/>
        <color indexed="63"/>
        <rFont val="Arial"/>
        <family val="2"/>
      </rPr>
      <t>[ </t>
    </r>
    <r>
      <rPr>
        <b/>
        <vertAlign val="superscript"/>
        <sz val="11"/>
        <color indexed="56"/>
        <rFont val="Arial"/>
        <family val="2"/>
      </rPr>
      <t>1</t>
    </r>
    <r>
      <rPr>
        <b/>
        <vertAlign val="superscript"/>
        <sz val="11"/>
        <color indexed="63"/>
        <rFont val="Arial"/>
        <family val="2"/>
      </rPr>
      <t> ] </t>
    </r>
    <r>
      <rPr>
        <sz val="11"/>
        <color indexed="63"/>
        <rFont val="Arial"/>
        <family val="2"/>
      </rPr>
      <t>; </t>
    </r>
    <r>
      <rPr>
        <sz val="11"/>
        <color indexed="56"/>
        <rFont val="Arial"/>
        <family val="2"/>
      </rPr>
      <t>Grigoriu, AM</t>
    </r>
    <r>
      <rPr>
        <sz val="11"/>
        <color indexed="63"/>
        <rFont val="Arial"/>
        <family val="2"/>
      </rPr>
      <t> (Grigoriu, Ana Maria)</t>
    </r>
    <r>
      <rPr>
        <b/>
        <vertAlign val="superscript"/>
        <sz val="11"/>
        <color indexed="63"/>
        <rFont val="Arial"/>
        <family val="2"/>
      </rPr>
      <t>[ </t>
    </r>
    <r>
      <rPr>
        <b/>
        <vertAlign val="superscript"/>
        <sz val="11"/>
        <color indexed="56"/>
        <rFont val="Arial"/>
        <family val="2"/>
      </rPr>
      <t>2</t>
    </r>
    <r>
      <rPr>
        <b/>
        <vertAlign val="superscript"/>
        <sz val="11"/>
        <color indexed="63"/>
        <rFont val="Arial"/>
        <family val="2"/>
      </rPr>
      <t> ] </t>
    </r>
    <r>
      <rPr>
        <sz val="11"/>
        <color indexed="63"/>
        <rFont val="Arial"/>
        <family val="2"/>
      </rPr>
      <t>; </t>
    </r>
    <r>
      <rPr>
        <sz val="11"/>
        <color indexed="56"/>
        <rFont val="Arial"/>
        <family val="2"/>
      </rPr>
      <t>Broasca, G</t>
    </r>
    <r>
      <rPr>
        <sz val="11"/>
        <color indexed="63"/>
        <rFont val="Arial"/>
        <family val="2"/>
      </rPr>
      <t> (Broasca, Gianina)</t>
    </r>
    <r>
      <rPr>
        <b/>
        <vertAlign val="superscript"/>
        <sz val="11"/>
        <color indexed="63"/>
        <rFont val="Arial"/>
        <family val="2"/>
      </rPr>
      <t>[ </t>
    </r>
    <r>
      <rPr>
        <b/>
        <vertAlign val="superscript"/>
        <sz val="11"/>
        <color indexed="56"/>
        <rFont val="Arial"/>
        <family val="2"/>
      </rPr>
      <t>2</t>
    </r>
    <r>
      <rPr>
        <b/>
        <vertAlign val="superscript"/>
        <sz val="11"/>
        <color indexed="63"/>
        <rFont val="Arial"/>
        <family val="2"/>
      </rPr>
      <t> ] </t>
    </r>
  </si>
  <si>
    <r>
      <rPr>
        <b/>
        <sz val="11"/>
        <color indexed="8"/>
        <rFont val="Arial"/>
        <family val="2"/>
      </rPr>
      <t xml:space="preserve">prima citare - </t>
    </r>
    <r>
      <rPr>
        <sz val="11"/>
        <color indexed="8"/>
        <rFont val="Arial"/>
        <family val="2"/>
      </rPr>
      <t xml:space="preserve">Zinc Oxide-From Synthesis to Application: A Review; By: Kolodziejczak-Radzimska, Agnieszka; Jesionowski, Teofil; MATERIALS  Volume: 7   Issue: 4   Pages: 2833-2881   Published: APR 2014; </t>
    </r>
    <r>
      <rPr>
        <b/>
        <sz val="11"/>
        <color indexed="8"/>
        <rFont val="Arial"/>
        <family val="2"/>
      </rPr>
      <t>a doua citare - 
NEW APPROACH ON THE ROLE OF A POLYMER MATRIX IN THE STRONG TEXTURATION OF ZnO NANOPOWDERS
By: Prepelita, Ioana Raluca; Vrinceanu, Narcisa; Chirita, Roxana; et al.
REVUE ROUMAINE DE CHIMIE  Volume: 58   Issue: 11-12   Pages: 871-878   Published: NOV-DEC 2013</t>
    </r>
  </si>
  <si>
    <t>Inverse Kinematics of a 7 DOF Manipulator using Adaptive Neuro-Fuzzy Inference Systems, 12th International Conference on Control, Automation, Robotics and Vision, (ICARCV 2012), Guangzhou, China December 5-7, 2012, ISBN 978-1-4673-1870-9, pp. 1232-1237, 2012, (ISI Proceedings), doi 10.1109/ICARCV.2012.6485351</t>
  </si>
  <si>
    <r>
      <rPr>
        <sz val="11"/>
        <color indexed="8"/>
        <rFont val="Arial"/>
        <family val="2"/>
      </rPr>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pp. 1208-1215.</t>
    </r>
  </si>
  <si>
    <r>
      <rPr>
        <sz val="11"/>
        <color indexed="8"/>
        <rFont val="Arial"/>
        <family val="2"/>
      </rPr>
      <t>Evaluating the Accuracy of the Parts Processed by Means of Incremental Forming Using CAD/CAM Techniques, Buletinul Institutului Politehnic din Iaşi, Secţia Construcţii de Maşini, Tomul LIX (LXIII), Fascicula 3, ISSN 1011-2855, 2013, pp. 47-52</t>
    </r>
  </si>
  <si>
    <t>Bologa Octavian</t>
  </si>
  <si>
    <t>Academic Journal of Manufacturing Engineering, Volume XII, Issue 3/2014</t>
  </si>
  <si>
    <t>editor şef</t>
  </si>
  <si>
    <t>OPTIROB Conferences</t>
  </si>
  <si>
    <t>http://www.optirob.com/#!international-committee</t>
  </si>
  <si>
    <t xml:space="preserve">Reviewer of OPTIROB Conferences </t>
  </si>
  <si>
    <t>ICMERA Conferences</t>
  </si>
  <si>
    <t>http://www.icmera.com/#!page-6</t>
  </si>
  <si>
    <t>Reviewer of ICMERA Conferences</t>
  </si>
  <si>
    <t xml:space="preserve">ICMAS Conferences, </t>
  </si>
  <si>
    <t>http://icmas.eu/Edit_Board.htm</t>
  </si>
  <si>
    <t>Reviewer of ICMAS Conferences</t>
  </si>
  <si>
    <t>International Jouranal</t>
  </si>
  <si>
    <t>http://www.aascit.org/journal/reviewer?journalId=915</t>
  </si>
  <si>
    <t>Reviewer of International Journal of Electrical and Electronic Science</t>
  </si>
  <si>
    <t>American Journal of Science and Technology</t>
  </si>
  <si>
    <t>http://www.aascit.org/journal/reviewer?journalId=902</t>
  </si>
  <si>
    <t>Reviewer of American Journal of Science and Technology</t>
  </si>
  <si>
    <t>International Scientific Committee</t>
  </si>
  <si>
    <t>International Conference on Smart Systems in All Fields of the Life Aerospace, Robotics, Mechanical Engineering, Manufacturing Systems, Biomechatronics, Neurorehabilitation and Human Motricities                       will held together with IACT- USA international conferences ICREC and ICCBM</t>
  </si>
  <si>
    <t>Session co-chair of ICMERA Conferences</t>
  </si>
  <si>
    <t xml:space="preserve">• International Scientific Committee of ICMAS Conferences, </t>
  </si>
  <si>
    <t>Revista de management si Inginerie economica</t>
  </si>
  <si>
    <t>http://rmee.org/editorial_board.htm</t>
  </si>
  <si>
    <t>• Member of Editorial Board of Management and Economic Engineering, Revista de management si Inginerie economica</t>
  </si>
  <si>
    <t>International Journal of Electrical and Electronic Science</t>
  </si>
  <si>
    <t>http://www.aascit.org/journal/editorial?journalId=915</t>
  </si>
  <si>
    <t>• Editorial Member of International Journal of Electrical and Electronic Science</t>
  </si>
  <si>
    <t>Journal of Electrical and Electronic Science of American Journal of Science and Technology</t>
  </si>
  <si>
    <t>http://www.aascit.org/journal/editorial?journalId=902</t>
  </si>
  <si>
    <t>• Editorial Member of International Journal of Electrical and Electronic Science of American Journal of Science and Technology</t>
  </si>
  <si>
    <t>9th IEEE Conference on Industrial Electronics and Applications (ICIEA 2014), Hangzhou, China</t>
  </si>
  <si>
    <t>http://www.ieeeiciea.org/2014/</t>
  </si>
  <si>
    <t>2014 IEEE/ASME International Conference on Advanced Intelligent Mechatronics, Besancon, France</t>
  </si>
  <si>
    <t>http://aim2014.net</t>
  </si>
  <si>
    <t>Innovative Manufacturing Engineering International Conference, IManE 2014, Chişinău, Republica Moldova</t>
  </si>
  <si>
    <t>OPTIROB 2014, Mangalia</t>
  </si>
  <si>
    <t>ICMERA 2014, International Conference on Aerospace, Robotics, Biomechanics, Neurorehabilitation, Human motricities, Mechanical Engineering and Manufacturing Systems</t>
  </si>
  <si>
    <t>http://www.icmera.com/</t>
  </si>
  <si>
    <t>ICAMaT 2014, 7th International Conference on Advanced Manufacturing Technologies, Bucureşti</t>
  </si>
  <si>
    <t>23rd International Conference on Manufacturing Systems, Bucureşti</t>
  </si>
  <si>
    <t>http://www.edition2014.icmas.eu/</t>
  </si>
  <si>
    <t>Acta Universitatis Cibiniensis, Technical Series</t>
  </si>
  <si>
    <t>membru în comitetul ştiinţific</t>
  </si>
  <si>
    <t>Conferinta Zilele Academiei de Ştiinţe Tehnice din România, ediţia a 9-a</t>
  </si>
  <si>
    <t>http://conferences.ulbsibiu.ro/astr2014/</t>
  </si>
  <si>
    <t>preşedintele comitetului ştiinţific</t>
  </si>
  <si>
    <t>Brad Raluca</t>
  </si>
  <si>
    <t>International Scientific Conference "Innovative solutions for sustainable development of textiles and leather industry"</t>
  </si>
  <si>
    <t>http://textile.webhost.uoradea.ro/Conferinta/2014/Scientific%20board.html</t>
  </si>
  <si>
    <t>http://textile.webhost.uoradea.ro/Annals/Comitet%20stiintific.html</t>
  </si>
  <si>
    <t>Breaz Radu</t>
  </si>
  <si>
    <t>comitet ştiinţific</t>
  </si>
  <si>
    <t>Crenganis Mihai</t>
  </si>
  <si>
    <t>2015 IEEE International Conference on Industrial Technology (ICIT 2015), Sevilia, Spania</t>
  </si>
  <si>
    <t>http://www.icit2015.org/</t>
  </si>
  <si>
    <t>Girjob Claudia</t>
  </si>
  <si>
    <t>International Conference on Modelling and Optimization of the Aerospace, Robotics, Mechanical Engineering, Manufacturing Systems, Biomechanics, Biomechatronics, Neurorehabilitation and Human motricities fields, OPTIROB 2014, Mangalia</t>
  </si>
  <si>
    <t>Innovative solutions for sustainable development of textiles and leather industry</t>
  </si>
  <si>
    <t>Membru Scientific Board</t>
  </si>
  <si>
    <t>Racz Sever Gabriel</t>
  </si>
  <si>
    <t>Zilele Academiei de Ştiinţe Tehnice din România, ediţia a 9-a, cu tematica: "Dezvoltarea durabilă favorabilă incluziunii"</t>
  </si>
  <si>
    <t>OLEKSIK VALENTIN</t>
  </si>
  <si>
    <t>Popp Ilie Octavian</t>
  </si>
  <si>
    <t>Zilele Academiei de Ştiinţe Tehnice din România, ediţia a 9-a, cu tematica: "Dezvoltarea durabilă aplicată favorabilă incluziunii" organizata de Universitatea "Lucian Blaga" din Sibiu, în colaborare cu Academia de Ştiinţe Tehnice din România</t>
  </si>
  <si>
    <t>http://conferences.ulbsibiu.ro/astr2014</t>
  </si>
  <si>
    <t>6-7 Noiembrie</t>
  </si>
  <si>
    <t>Racz Sever-Gabriel</t>
  </si>
  <si>
    <t xml:space="preserve">Turcu Nicolae </t>
  </si>
  <si>
    <t>Laurean Bogdan</t>
  </si>
  <si>
    <t>„Problem Based And Project Based Learning (PBL) In Textile Engineering Education - An Effective Way Of University-Industry Collaboration”, Parteneri: ULBS - Takata, Nr. Proiect: 1026/15.04.2014 (Registratura ULBS), Suma: 13050 lei.</t>
  </si>
  <si>
    <t>As.dr.ing. Dorin VLAD</t>
  </si>
  <si>
    <t>18.01.2014</t>
  </si>
  <si>
    <t>„Problem Based And Project Based Learning (PBL) In Textile Engineering Education - An Effective Way Of University-Industry Collaboration”, Parteneri: ULBS - Takata, Nr. Proiect: 3636 / 11.11.2014, Suma: 13900 lei.</t>
  </si>
  <si>
    <t>01.10.2014</t>
  </si>
  <si>
    <t>18.01.2015</t>
  </si>
  <si>
    <t>As.dr.Ing. Dorin Vlad</t>
  </si>
  <si>
    <t>Prof.dr.ing Ioan Neagu Şef lucrări dr.ing. Anca Iridon</t>
  </si>
  <si>
    <t>Studii teoretice si experimentale asupra comportarii mecanice a ansamblurilor sudate de tevi si fitinguri din polietilena de inalta densitate 1. SC Fusion Romania SRL</t>
  </si>
  <si>
    <t>AVRIGEAN EUGEN</t>
  </si>
  <si>
    <t>ADRIAN PASCU, VALENTIN OLEKSIK</t>
  </si>
  <si>
    <t>Nr. 1669/2014 , IUNIE 2014</t>
  </si>
  <si>
    <t>IUNIE 2015</t>
  </si>
  <si>
    <t>Studii teoretice si experimentale asupra comportarii mecanice a ansamblurilor sudate de tevi si fitinguri din polietilena de inalta densitate 2. SC Eon Gaz Distributie SRL.</t>
  </si>
  <si>
    <t>Nr. 2238/2014 AUGUST 2014</t>
  </si>
  <si>
    <t>AUGUST 2015</t>
  </si>
  <si>
    <t>Studii teoretice si experimentale asupra comportarii mecanice a ansamblurilor sudate de tevi si fitinguri din polietilena de inalta densitate 3. SC Proconfort SRL.</t>
  </si>
  <si>
    <t>Nr. 1964/2014 OCTOMBRIE 2014</t>
  </si>
  <si>
    <t>OCTOMBRIE 2015</t>
  </si>
  <si>
    <t>Avrigean Eugen</t>
  </si>
  <si>
    <t xml:space="preserve">Nr. 1669/2014 </t>
  </si>
  <si>
    <t xml:space="preserve">Nr. 1964/2014 </t>
  </si>
  <si>
    <t xml:space="preserve">Studii teoretice si experimentale asupra comportarii mecanice a ansamblurilor sudate de tevi si fitinguri din polietilena de inalta densitate 3. SC Proconfort SRL. </t>
  </si>
  <si>
    <t xml:space="preserve">Nr. 2238/2014 </t>
  </si>
  <si>
    <t>„Problem Based And Project Based Learning (PBL) In Textile Engineering Education - An Effective Way Of University-Industry Collaboration”, Parteneri: ULBS - Takata, Nr. Proiect: 564 / 03.03.2014, Suma: 17700 lei.</t>
  </si>
  <si>
    <t>Asist.dr.ing. Dorin VLAD</t>
  </si>
  <si>
    <t>prof. dr. ing. Stefanuta Ioan, Asist. dr. ing. Grecu Valentin</t>
  </si>
  <si>
    <t>03.03.2014</t>
  </si>
  <si>
    <t>14.06.2014</t>
  </si>
  <si>
    <t>prof. dr. ing. Neagu Ioan, S.l. dr. ing. Iridon Anca</t>
  </si>
  <si>
    <t xml:space="preserve">01.10.2013 </t>
  </si>
  <si>
    <r>
      <t xml:space="preserve">Prof.dr.ing. Ioan NEAGU </t>
    </r>
    <r>
      <rPr>
        <b/>
        <sz val="11"/>
        <rFont val="Arial"/>
        <family val="2"/>
      </rPr>
      <t>Ș.l.dr.ing. Anca IRIDON</t>
    </r>
  </si>
  <si>
    <t>Joint International Conference of Doctoral and Post-Doctoral Researchers Conference, Conference Proceedings</t>
  </si>
  <si>
    <t>vol.2</t>
  </si>
  <si>
    <t>219-231</t>
  </si>
  <si>
    <t>Consideration Regarding the Conceptual Model of the Manufacturing Workcell</t>
  </si>
  <si>
    <t>http://www.ijbritish.com</t>
  </si>
  <si>
    <t>Volume 1 Issue  4</t>
  </si>
  <si>
    <t>Manuscript ID IJBRITISH-180</t>
  </si>
  <si>
    <t>Nov.-Dec.</t>
  </si>
  <si>
    <t>ISSN: 2349-9419</t>
  </si>
  <si>
    <r>
      <t xml:space="preserve"> Integrated Journal of British, International Journal on-line </t>
    </r>
    <r>
      <rPr>
        <sz val="11"/>
        <color indexed="36"/>
        <rFont val="Arial"/>
        <family val="2"/>
      </rPr>
      <t xml:space="preserve">UIFactor: 3.3275 </t>
    </r>
  </si>
  <si>
    <t>New research on composite materials at the Metal Forming Research Centre</t>
  </si>
  <si>
    <t>Conferinta Zilele Academiei de Ştiinţe Tehnice din România, ediţia a 9-a, http://conferences.ulbsibiu.ro/astr2014/</t>
  </si>
  <si>
    <t>Researches on improving the manufacturing accuracy of CNC cutting machines</t>
  </si>
  <si>
    <t xml:space="preserve"> Biriş, C., Bologa, O., Gîrjob, C.,</t>
  </si>
  <si>
    <t>Sustainable Development through Photovoltaic Energy</t>
  </si>
  <si>
    <t>Crengăniş, M., Bologa, O.,</t>
  </si>
  <si>
    <t xml:space="preserve">Study regarding the use of new sustainable textile materials.
(Studiu privind utilizarea de noi materiale textile sustenabile.)
</t>
  </si>
  <si>
    <t>Dorin VLAD, Alina Mihaela COLDEA, Diana COMAN</t>
  </si>
  <si>
    <t>Proceedings ASTR - 2014, Zilele Academiei de Ştiinţe Tehnice din România, ediţia a 9-a, "Dezvoltarea durabilă favorabilă incluziunii", Universitatea "Lucian Blaga" din Sibiu, Facultatea de Inginerie, http://conferences.ulbsibiu.ro/astr2014/index.html</t>
  </si>
  <si>
    <t>Research Regarding The Influence Of Knitted Fabric Geometry On Air Permeability</t>
  </si>
  <si>
    <t>Dorin VLAD, Alina Mihaela COLDEA</t>
  </si>
  <si>
    <t xml:space="preserve">Joint International Conference of Doctoral and Post-Doctoral Researchers, Craiova, 12-13 September 2014, </t>
  </si>
  <si>
    <t>Volumul conferintei va fi publicat</t>
  </si>
  <si>
    <t>Studiu comparativ privind  metodologii antibacteriene sustenabile cu potential aplicativ in domeniul textilelor / Comparative sustainable antibacterial technologies for textile applications</t>
  </si>
  <si>
    <t>Coman Diana, Vrinceanu Narcisa, Oancea Simona, Neagu Ioan</t>
  </si>
  <si>
    <t>Proceedings ASTR 2014. Conferința Zilele Academiei de Ştiinţe Tehnice din România, Ediţia a 9-a “Dezvoltarea durabilă favorabilă incluziunii” Sibiu, http://conferences.ulbsibiu.ro/astr2014/</t>
  </si>
  <si>
    <t>Studiu privind utilizarea de noi materiale textile sustenabile</t>
  </si>
  <si>
    <t>Vlad Dorin, Coldea Alina, Coman Diana</t>
  </si>
  <si>
    <t>Orlandin A.(University of Padova), Hilma Geta., Coman Diana, Oancea Simona., Formaggio F., Peggion C.(University of Padova)</t>
  </si>
  <si>
    <t xml:space="preserve">       FING4</t>
  </si>
  <si>
    <t>Atti del Congresso, XXV Congresso Nazionale della Societa Chimica Italiana, Arcavacata di Rende, Italia, 7-12 sept.2014, http://sci2014.unical.it/ http://sci2014.unical.it/files/XXV_Congresso_SCI2014_Atti.pdf</t>
  </si>
  <si>
    <t xml:space="preserve">Research onto bamboo knitted fabric irradiated with air-plasma for the enhancement of surface attributes
</t>
  </si>
  <si>
    <t>Vrinceanu Narcisa.,  Iorgoaiea Guignard Mirela.,Suchea Mirela Petruta, Coman Diana</t>
  </si>
  <si>
    <t xml:space="preserve">Book of Abstracts of RAD2014 Conference,  Second International Conference on Radiation and Dosimetry in
Various Fields of Research, RAD 2014, Niš, Serbia, www.rad2014.elfak.rs
http://www.rad2014.elfak.rs/conference_material.php </t>
  </si>
  <si>
    <t>ISBN 978-86-6125-100-9</t>
  </si>
  <si>
    <t>Crenganiş, M., Bologa, O.,</t>
  </si>
  <si>
    <t>Innovative Manufacturing Engineering International Conference, IManE 2014, Chişinău, Republica Moldova.</t>
  </si>
  <si>
    <t>OPTIROB 2014, Mangalia, 26-29 iunie.</t>
  </si>
  <si>
    <t>Crenganis, M., Bologa, O.</t>
  </si>
  <si>
    <t>ICAMaT 2014</t>
  </si>
  <si>
    <t>Gîrjob, C.,</t>
  </si>
  <si>
    <t>Conferinţa Internaţionala Joint International Conference of Doctoral and Post-Doctoral Researchers, Craiova, http://www.ucv.ro/media/det.php?id=640</t>
  </si>
  <si>
    <t>7th International Conference of Education, Research and Innovation, 17-19 November, 2014, Seville, Spain</t>
  </si>
  <si>
    <t>BIRIS C., Breaz R., Girjob C., Chicea A.</t>
  </si>
  <si>
    <t>OPTIROB 2014, Mangalia, 26-29 iunie</t>
  </si>
  <si>
    <t>2014„</t>
  </si>
  <si>
    <t>CStudiu comparativ privind metodologii antibacteriene sustenabile cu potențial aplicativ în domeniul textilelor</t>
  </si>
  <si>
    <t>Coman, D., Vrinceanu, N., Oancea, S., Neagu, I.</t>
  </si>
  <si>
    <t xml:space="preserve">Zilele Academiei de Stiinte Tehnice din Romania, Editia a 9-a, Sibiu, http://www.ulbsibiu.ro/ro/evenimente/events.php?news_id=2266 </t>
  </si>
  <si>
    <t>SEM characterization of photocatalytic ZnO for air purification applications</t>
  </si>
  <si>
    <t>Suchea, I V. Tudose, N. Vrinceanu</t>
  </si>
  <si>
    <t xml:space="preserve">volum de rezumate ale Conferinteti Zilele Universităţii "Alexandru Ioan Cuza” din Iaşi Conferinţa Facultatii de Chimie, Ediţia 2014, </t>
  </si>
  <si>
    <t>Research onto Improvement Of Microcapsules Embedding By Air-Plasma Treatment</t>
  </si>
  <si>
    <t>978-86-6125-101-6</t>
  </si>
  <si>
    <t>pp 239-243</t>
  </si>
  <si>
    <t>Studiu comparativ privind metodologii antibacteriene sustenabile cu potențial aplicativ în domeniul textilelor</t>
  </si>
  <si>
    <t>Volumul Conferinţei Zilele Academiei de Ştiinţe Tehnice din România, Ediţia a 9-a “Dezvoltarea durabilă favorabilă incluziunii” http://www.astr.ro/files/id94648_4_program_preliminar_rev04.pdf</t>
  </si>
  <si>
    <t>Study regarding the use of new sustainable textile materials.</t>
  </si>
  <si>
    <r>
      <t xml:space="preserve">Iorgoaiea Guignard M., Campagne C., Giraud S., Brebu M., </t>
    </r>
    <r>
      <rPr>
        <b/>
        <sz val="11"/>
        <color indexed="8"/>
        <rFont val="Arial"/>
        <family val="2"/>
      </rPr>
      <t>Narcisa Vrinceanu</t>
    </r>
    <r>
      <rPr>
        <sz val="11"/>
        <color indexed="8"/>
        <rFont val="Arial"/>
        <family val="2"/>
      </rPr>
      <t>, Suchea M.P., Coman D</t>
    </r>
  </si>
  <si>
    <r>
      <t>International Conference On Radiation And Dosimetry I</t>
    </r>
    <r>
      <rPr>
        <i/>
        <sz val="11"/>
        <color indexed="8"/>
        <rFont val="Arial"/>
        <family val="2"/>
      </rPr>
      <t>n</t>
    </r>
    <r>
      <rPr>
        <sz val="11"/>
        <color indexed="8"/>
        <rFont val="Arial"/>
        <family val="2"/>
      </rPr>
      <t xml:space="preserve"> Various Fields Of Research (2nd; 2014 ; Niš) Procedings/The Second International Conference on Radiation and Dosimetry in Various Fields of  Research, RAD 2014, May 27-30, 2014, Niš, Serbia ; [editor Goran Ristić]. – Niš, </t>
    </r>
    <r>
      <rPr>
        <b/>
        <sz val="11"/>
        <color indexed="8"/>
        <rFont val="Arial"/>
        <family val="2"/>
      </rPr>
      <t xml:space="preserve">RAD2014 </t>
    </r>
    <r>
      <rPr>
        <sz val="11"/>
        <color indexed="8"/>
        <rFont val="Arial"/>
        <family val="2"/>
      </rPr>
      <t xml:space="preserve">MAY 27 – 30, 2014 | Faculty Of Electronic Engineering | Niš | Serbia </t>
    </r>
  </si>
  <si>
    <r>
      <t xml:space="preserve">Diana Coman, </t>
    </r>
    <r>
      <rPr>
        <b/>
        <sz val="11"/>
        <color indexed="8"/>
        <rFont val="Arial"/>
        <family val="2"/>
      </rPr>
      <t>Narcisa Vrînceanu</t>
    </r>
    <r>
      <rPr>
        <sz val="11"/>
        <color indexed="8"/>
        <rFont val="Arial"/>
        <family val="2"/>
      </rPr>
      <t>, Simona Oancea, Ioan Neagu</t>
    </r>
  </si>
  <si>
    <r>
      <t>Photocatalytic ZnO for air purification applications</t>
    </r>
    <r>
      <rPr>
        <sz val="11"/>
        <color indexed="8"/>
        <rFont val="Arial"/>
        <family val="2"/>
      </rPr>
      <t>”</t>
    </r>
  </si>
  <si>
    <r>
      <t xml:space="preserve">Suchea M., Tudose I.V., </t>
    </r>
    <r>
      <rPr>
        <b/>
        <sz val="11"/>
        <color indexed="8"/>
        <rFont val="Arial"/>
        <family val="2"/>
      </rPr>
      <t>Narcisa Vrinceanu</t>
    </r>
  </si>
  <si>
    <r>
      <t xml:space="preserve">Carte de rezumate ale lucrarilor conferintei </t>
    </r>
    <r>
      <rPr>
        <i/>
        <sz val="11"/>
        <color indexed="8"/>
        <rFont val="Arial"/>
        <family val="2"/>
      </rPr>
      <t>The 10</t>
    </r>
    <r>
      <rPr>
        <i/>
        <vertAlign val="superscript"/>
        <sz val="11"/>
        <color indexed="8"/>
        <rFont val="Arial"/>
        <family val="2"/>
      </rPr>
      <t>th</t>
    </r>
    <r>
      <rPr>
        <i/>
        <sz val="11"/>
        <color indexed="8"/>
        <rFont val="Arial"/>
        <family val="2"/>
      </rPr>
      <t xml:space="preserve"> International Conference on Physics of  Advanced Materials (ICPAM-10),</t>
    </r>
    <r>
      <rPr>
        <sz val="11"/>
        <color indexed="8"/>
        <rFont val="Arial"/>
        <family val="2"/>
      </rPr>
      <t xml:space="preserve"> septembrie 2014,Iasi, Romania, https://www.icpam.ro/wp-content/uploads/2014/04/Abstract-book-ICPAM-v3.pdf</t>
    </r>
  </si>
  <si>
    <t>Coman Diana</t>
  </si>
  <si>
    <t>Universitatea din Padova/ Peptaibiotics, an alternative to beta-lactam antibiotics: design, synthesis, bioactivity and textile functionalization</t>
  </si>
  <si>
    <t>21-28 iunie 2014</t>
  </si>
  <si>
    <r>
      <t>Functionalization of a bamboo knitted fabric using air-plasma treatment for the improvement of microcapsules embedding. Research onto the consequences of air-plasma surf</t>
    </r>
    <r>
      <rPr>
        <b/>
        <sz val="11"/>
        <color indexed="8"/>
        <rFont val="Arial"/>
        <family val="2"/>
      </rPr>
      <t xml:space="preserve"> </t>
    </r>
    <r>
      <rPr>
        <sz val="11"/>
        <color indexed="8"/>
        <rFont val="Arial"/>
        <family val="2"/>
      </rPr>
      <t>surface modification of a bamboo fabric</t>
    </r>
  </si>
  <si>
    <r>
      <t>Iorgoaiea, Guignard M., Campagne C.(ENSAIT Gemtex – 2 allée Louise et Victor Champier, Roubaix cedex 1, France), Giraud S.(ENSAIT Gemtex – 2 allée Louise et Victor Champier, Roubaix cedex 1, France), Brebu M.,</t>
    </r>
    <r>
      <rPr>
        <b/>
        <sz val="11"/>
        <color indexed="8"/>
        <rFont val="Arial"/>
        <family val="2"/>
      </rPr>
      <t xml:space="preserve"> Narcisa Vrinceanu, </t>
    </r>
    <r>
      <rPr>
        <sz val="11"/>
        <color indexed="8"/>
        <rFont val="Arial"/>
        <family val="2"/>
      </rPr>
      <t>Cioca L.I.</t>
    </r>
  </si>
  <si>
    <r>
      <t>Journal of Textile Institute</t>
    </r>
    <r>
      <rPr>
        <i/>
        <sz val="11"/>
        <color indexed="8"/>
        <rFont val="Arial"/>
        <family val="2"/>
      </rPr>
      <t>,</t>
    </r>
  </si>
  <si>
    <r>
      <t>7th International Conference of Education, Research and Innovation, 17-19 November, 2014, Seville, Spain</t>
    </r>
    <r>
      <rPr>
        <sz val="11"/>
        <color indexed="8"/>
        <rFont val="Arial Narrow"/>
        <family val="2"/>
        <charset val="238"/>
      </rPr>
      <t/>
    </r>
  </si>
  <si>
    <t>Tirnovean, S.,   Breaz, R.E., Tera, M., Bologa, O.,  Racz, S.G.</t>
  </si>
  <si>
    <t>Comparative Study On Teacher Education In Romania And Bavaria, Germany</t>
  </si>
  <si>
    <t>Muresan, G., Morar, L., Breaz, R.E.,</t>
  </si>
  <si>
    <t>“Fr Ion Bria”, in P. Kalaitzidis, Th. FitzGerald, C. Hovorun, Aik. Pekridou, N. Asproulis, G. Liagre, D. Werner, (eds) Orthodox Handbook on Ecumenism. Resources for Theological Education </t>
  </si>
  <si>
    <t>Editura Universitatii din București https://drive.google.com/file/d/0B_Uv1ysStx2jODZQRU1FTEJjWTQ/view?usp=sharing</t>
  </si>
  <si>
    <t>Editura Universitatii din București https://docs.google.com/document/d/1Y1ryBc7QpxvLXRVh6TaQlgDtT-yiCePmGgQpdWI6gwo/edit?usp=sharing</t>
  </si>
  <si>
    <t>Editura Universitatii din București https://docs.google.com/document/d/16FnrIUjrU5c4IJynQuWrh_y4b0Gxx8Pxmn0_RrIoATY/edit?usp=sharing</t>
  </si>
  <si>
    <r>
      <t xml:space="preserve"> "STUDII ÎN ȘTIINȚELE SOCIO-UMANE", sectiunea "Lege, institutii, societate"                       capitolul </t>
    </r>
    <r>
      <rPr>
        <u/>
        <sz val="11"/>
        <color rgb="FFC00000"/>
        <rFont val="Arial"/>
        <family val="2"/>
      </rPr>
      <t>"Despre natura relatiei dintre antreprenoriat si migratie</t>
    </r>
    <r>
      <rPr>
        <sz val="11"/>
        <color rgb="FFC00000"/>
        <rFont val="Arial"/>
        <family val="2"/>
      </rPr>
      <t>"</t>
    </r>
  </si>
  <si>
    <r>
      <t xml:space="preserve">autor capitol: </t>
    </r>
    <r>
      <rPr>
        <u/>
        <sz val="11"/>
        <color rgb="FFC00000"/>
        <rFont val="Arial"/>
        <family val="2"/>
      </rPr>
      <t>Croitoru, Alin</t>
    </r>
    <r>
      <rPr>
        <sz val="11"/>
        <color rgb="FFC00000"/>
        <rFont val="Arial"/>
        <family val="2"/>
      </rPr>
      <t>; coordonatori volum: Liviu Papadima, Mihai Aniței, Daniela Zaharia</t>
    </r>
  </si>
  <si>
    <r>
      <t>volumul "STUDII ÎN ȘTIINȚELE SOCIO-UMANE", sectiunea "Lege, institutii, societate",                              capitolul "</t>
    </r>
    <r>
      <rPr>
        <u/>
        <sz val="11"/>
        <color rgb="FFC00000"/>
        <rFont val="Arial"/>
        <family val="2"/>
      </rPr>
      <t>O perspectivă regională asupra relaţiei dintre dezindustrializare şi antreprenoriat"</t>
    </r>
  </si>
  <si>
    <r>
      <t>volumul "STUDII ÎN ȘTIINȚELE SOCIO-UMANE", sectiunea "Istorie, memorie, schimbare",                  capitolul "</t>
    </r>
    <r>
      <rPr>
        <u/>
        <sz val="11"/>
        <color rgb="FFC00000"/>
        <rFont val="Arial"/>
        <family val="2"/>
      </rPr>
      <t>Spiritualitatea rurală româneasca şi incompatibilitatea ei cu regimul comunist"</t>
    </r>
    <r>
      <rPr>
        <sz val="11"/>
        <color rgb="FFC00000"/>
        <rFont val="Arial"/>
        <family val="2"/>
      </rPr>
      <t xml:space="preserve">
</t>
    </r>
  </si>
  <si>
    <r>
      <t xml:space="preserve">autor capitol: </t>
    </r>
    <r>
      <rPr>
        <u/>
        <sz val="11"/>
        <color rgb="FFC00000"/>
        <rFont val="Arial"/>
        <family val="2"/>
      </rPr>
      <t xml:space="preserve">Croitoru, Alin </t>
    </r>
    <r>
      <rPr>
        <sz val="11"/>
        <color rgb="FFC00000"/>
        <rFont val="Arial"/>
        <family val="2"/>
      </rPr>
      <t>și Lucian Dumitrescu; coordonatori volum: Liviu Papadima, Mihai Aniței, Daniela Zaharia</t>
    </r>
  </si>
  <si>
    <r>
      <t>Licenţă 2014. Tehnică Dentară</t>
    </r>
    <r>
      <rPr>
        <sz val="11"/>
        <color rgb="FFC00000"/>
        <rFont val="Arial"/>
        <family val="2"/>
      </rPr>
      <t>. - capitolul</t>
    </r>
    <r>
      <rPr>
        <i/>
        <sz val="11"/>
        <color rgb="FFC00000"/>
        <rFont val="Arial"/>
        <family val="2"/>
      </rPr>
      <t xml:space="preserve"> </t>
    </r>
    <r>
      <rPr>
        <sz val="11"/>
        <color rgb="FFC00000"/>
        <rFont val="Arial"/>
        <family val="2"/>
      </rPr>
      <t xml:space="preserve">Parodontologie. Tehnologia sistemelor de imobilizare </t>
    </r>
  </si>
  <si>
    <r>
      <t>Licenţă 2014. Specializarea Medicină Dentară -</t>
    </r>
    <r>
      <rPr>
        <sz val="11"/>
        <color rgb="FFC00000"/>
        <rFont val="Arial"/>
        <family val="2"/>
      </rPr>
      <t xml:space="preserve"> capitolul</t>
    </r>
    <r>
      <rPr>
        <i/>
        <sz val="11"/>
        <color rgb="FFC00000"/>
        <rFont val="Arial"/>
        <family val="2"/>
      </rPr>
      <t xml:space="preserve"> Grile licenta parodontologie</t>
    </r>
  </si>
  <si>
    <t>Învăţământul de partid şi şcolile de cadre în România comunistă. Context naţional şi regional, capitolul: Construind noua «justiţie populară»: modificări în structura şi pregătirea corpului de magistraţi din România (1944-1952)</t>
  </si>
  <si>
    <r>
      <t xml:space="preserve">Tendinţe şi progrese în medicina sibiană. Vol. 1. </t>
    </r>
    <r>
      <rPr>
        <i/>
        <sz val="11"/>
        <color rgb="FFC00000"/>
        <rFont val="Arial"/>
        <family val="2"/>
      </rPr>
      <t>Capitolul Incluzia de canin – abordare chirurgical – ortodontică</t>
    </r>
  </si>
  <si>
    <r>
      <t>Tendinţe şi progrese în medicina sibiană. Vol. 1. Capitolul A</t>
    </r>
    <r>
      <rPr>
        <i/>
        <sz val="11"/>
        <color rgb="FFC00000"/>
        <rFont val="Arial"/>
        <family val="2"/>
      </rPr>
      <t>specte etiologice şi morfologice utile în diagnosticul clinic al leziunilor cu potenţial de malignizare.</t>
    </r>
  </si>
  <si>
    <r>
      <t xml:space="preserve">Tendinţe şi progrese în medicina sibiană. Vol. 1. Capitolul </t>
    </r>
    <r>
      <rPr>
        <i/>
        <sz val="11"/>
        <color rgb="FFC00000"/>
        <rFont val="Arial"/>
        <family val="2"/>
      </rPr>
      <t>Diabetul zaharat – factor de risc şi indicator de risc în boala parodontală. Importanţa igienei orale.</t>
    </r>
  </si>
  <si>
    <t>Tendinţe şi progrese în medicina sibiană.</t>
  </si>
  <si>
    <r>
      <t xml:space="preserve">Mihăilă R, Bîrluţiu V, Cernuşcă-Miţariu M, </t>
    </r>
    <r>
      <rPr>
        <b/>
        <sz val="11"/>
        <color rgb="FF00B050"/>
        <rFont val="Arial"/>
        <family val="2"/>
      </rPr>
      <t>Porr C</t>
    </r>
  </si>
  <si>
    <r>
      <t xml:space="preserve">Antreprenoriat Social pentru grupuri vulnerabile. Cap </t>
    </r>
    <r>
      <rPr>
        <i/>
        <sz val="11"/>
        <color rgb="FFFFC000"/>
        <rFont val="Arial"/>
        <family val="2"/>
      </rPr>
      <t xml:space="preserve">Aspecte de  medicină socială  la categoriile de populaţie defavorizate şi grupurile vulnerabile – </t>
    </r>
  </si>
  <si>
    <t>Congresul Asociaţiei Facultăţilor de Drept Latine Reformele legislative, judiciare şi administrative în lumea contemporană,  13-15 iunie 2013,  Editura Universul Juridic, Bucureşti, 2014, ISBN 978-606-673-328-1</t>
  </si>
  <si>
    <t>Studii şi cercetări din domeniul ştiinţelor socio-umane, vol.26, Zilele Academice Clujene, 2-8 iunie 2014, Academia Română – Filiala Cluj, Cluj-Napoca</t>
  </si>
  <si>
    <t>Studii şi cercetări din domeniul ştiinţelor socio-umane, vol.27, Sesiunea ştiinţifică anuală a Academiei Române, Filiala Cluj-Napoca, noiembrie 2013, Cluj-Napoca</t>
  </si>
  <si>
    <r>
      <t xml:space="preserve">C. Petrianu (Claudius Peters GmbH, Buxtehude, Germania), </t>
    </r>
    <r>
      <rPr>
        <b/>
        <sz val="11"/>
        <color rgb="FFC00000"/>
        <rFont val="Arial"/>
        <family val="2"/>
      </rPr>
      <t xml:space="preserve">M. Bibu, </t>
    </r>
    <r>
      <rPr>
        <sz val="11"/>
        <color rgb="FFC00000"/>
        <rFont val="Arial"/>
        <family val="2"/>
      </rPr>
      <t>C. Deac,  V.
Petrescu</t>
    </r>
  </si>
  <si>
    <r>
      <t>C. Petrianu (Claudius Peters GmbH, Buxtehude, Germania), M. Bibu,</t>
    </r>
    <r>
      <rPr>
        <b/>
        <sz val="11"/>
        <color rgb="FFC00000"/>
        <rFont val="Arial"/>
        <family val="2"/>
      </rPr>
      <t xml:space="preserve"> C. Deac</t>
    </r>
    <r>
      <rPr>
        <sz val="11"/>
        <color rgb="FFC00000"/>
        <rFont val="Arial"/>
        <family val="2"/>
      </rPr>
      <t>,  V.
Petrescu</t>
    </r>
  </si>
  <si>
    <t xml:space="preserve">Cercetari privind Comportarea la Prelucrarea prin  Deformare Plastică a unor Materiale Usoare </t>
  </si>
  <si>
    <r>
      <rPr>
        <i/>
        <sz val="11"/>
        <rFont val="Arial"/>
        <family val="2"/>
      </rPr>
      <t>Antropologia și munca</t>
    </r>
    <r>
      <rPr>
        <sz val="11"/>
        <rFont val="Arial"/>
        <family val="2"/>
      </rPr>
      <t>, Simpozionul “Zilele Francisc I. Rainer” -  2014 ediţia de toamnă, Sibiu</t>
    </r>
  </si>
  <si>
    <r>
      <t>Reflections on possible directions of Orthodox Anthropology in 21</t>
    </r>
    <r>
      <rPr>
        <vertAlign val="superscript"/>
        <sz val="11"/>
        <color indexed="8"/>
        <rFont val="Arial"/>
        <family val="2"/>
      </rPr>
      <t>st</t>
    </r>
    <r>
      <rPr>
        <sz val="11"/>
        <color indexed="8"/>
        <rFont val="Arial"/>
        <family val="2"/>
      </rPr>
      <t xml:space="preserve"> Century</t>
    </r>
  </si>
  <si>
    <t>??????</t>
  </si>
  <si>
    <t>?????</t>
  </si>
  <si>
    <r>
      <t xml:space="preserve">Iagăru Pompilica, </t>
    </r>
    <r>
      <rPr>
        <i/>
        <sz val="11"/>
        <color rgb="FF00B0F0"/>
        <rFont val="Arial"/>
        <family val="2"/>
      </rPr>
      <t xml:space="preserve">Iagăru Romulus, </t>
    </r>
    <r>
      <rPr>
        <sz val="11"/>
        <color rgb="FF00B0F0"/>
        <rFont val="Arial"/>
        <family val="2"/>
      </rPr>
      <t xml:space="preserve">Ciortea Gligor. </t>
    </r>
  </si>
  <si>
    <r>
      <t>Proceedings of the International Conference “Agricultural and Food Sciences, Processes and Technologies” AGRIFOOD, Sixth edition, Sibiu,</t>
    </r>
    <r>
      <rPr>
        <u/>
        <sz val="11"/>
        <color rgb="FFC00000"/>
        <rFont val="Arial"/>
        <family val="2"/>
      </rPr>
      <t xml:space="preserve"> http://saiapm.ulbsibiu.ro/rom/cercetare/conferinte/AFSPT2014/1AFSPT_2014.html</t>
    </r>
  </si>
  <si>
    <t>????</t>
  </si>
  <si>
    <r>
      <t xml:space="preserve">Vasiu Diana Elena, </t>
    </r>
    <r>
      <rPr>
        <i/>
        <sz val="11"/>
        <rFont val="Arial"/>
        <family val="2"/>
      </rPr>
      <t>Balteş Nicolae</t>
    </r>
    <r>
      <rPr>
        <sz val="11"/>
        <rFont val="Arial"/>
        <family val="2"/>
      </rPr>
      <t>, Gheorghe Iulian</t>
    </r>
  </si>
  <si>
    <r>
      <t>Studiu privind evaluarea calităţii neuromusculare la nivelul membrelor inferioare a gimnastelor debutante, cu ajutorul probei “Miron Georgescu Modificată</t>
    </r>
    <r>
      <rPr>
        <sz val="28"/>
        <color rgb="FFC00000"/>
        <rFont val="Arial"/>
        <family val="2"/>
      </rPr>
      <t>”179 si 183 , 187 DUBLURA</t>
    </r>
  </si>
  <si>
    <r>
      <t xml:space="preserve">Legătura între probele de verificare a echilibrului şi probele de evaluare a pregătirii tehnice la bârnă, în cadrul pregătirii iniţiale la Gimnastică artistică feminină ”  </t>
    </r>
    <r>
      <rPr>
        <sz val="28"/>
        <color rgb="FF00B050"/>
        <rFont val="Arial"/>
        <family val="2"/>
      </rPr>
      <t>186, 184, 182 si 180  dubluri</t>
    </r>
  </si>
  <si>
    <t>Sustainable management permanent grasslands.</t>
  </si>
  <si>
    <t xml:space="preserve"> Laparoscopic Surgical Treatment of Umbilical Hernia and Small Eventrations with Prosthetic Mesh using Omentum Overlay</t>
  </si>
  <si>
    <r>
      <t>Dorina Mocuţa</t>
    </r>
    <r>
      <rPr>
        <vertAlign val="superscript"/>
        <sz val="11"/>
        <color rgb="FFC00000"/>
        <rFont val="Arial"/>
        <family val="2"/>
      </rPr>
      <t xml:space="preserve"> </t>
    </r>
    <r>
      <rPr>
        <sz val="11"/>
        <color rgb="FFC00000"/>
        <rFont val="Arial"/>
        <family val="2"/>
      </rPr>
      <t>, Răzvan-Daniel Chivu</t>
    </r>
    <r>
      <rPr>
        <vertAlign val="superscript"/>
        <sz val="11"/>
        <color rgb="FFC00000"/>
        <rFont val="Arial"/>
        <family val="2"/>
      </rPr>
      <t xml:space="preserve"> </t>
    </r>
    <r>
      <rPr>
        <sz val="11"/>
        <color rgb="FFC00000"/>
        <rFont val="Arial"/>
        <family val="2"/>
      </rPr>
      <t>, Mihaela Cernuşcă-Miţariu, Gabriela Cormoş, Radu Fleacă</t>
    </r>
    <r>
      <rPr>
        <vertAlign val="superscript"/>
        <sz val="11"/>
        <color rgb="FFC00000"/>
        <rFont val="Arial"/>
        <family val="2"/>
      </rPr>
      <t xml:space="preserve"> </t>
    </r>
    <r>
      <rPr>
        <sz val="11"/>
        <color rgb="FFC00000"/>
        <rFont val="Arial"/>
        <family val="2"/>
      </rPr>
      <t>, Mihai Burlibaşa, Adrian Haşegan, Adrian Boicean</t>
    </r>
  </si>
  <si>
    <r>
      <t xml:space="preserve">Theoretical and Practical indicators of quality of Life </t>
    </r>
    <r>
      <rPr>
        <sz val="28"/>
        <color rgb="FFC00000"/>
        <rFont val="Arial"/>
        <family val="2"/>
      </rPr>
      <t>712, 734 dublu</t>
    </r>
  </si>
  <si>
    <r>
      <t>Could cremation represent an acceptable alternative to burial?</t>
    </r>
    <r>
      <rPr>
        <sz val="28"/>
        <color rgb="FFC00000"/>
        <rFont val="Arial"/>
        <family val="2"/>
      </rPr>
      <t>830 dublu</t>
    </r>
  </si>
  <si>
    <r>
      <t xml:space="preserve">The concept of wellbeing in the relation to health and quality of life </t>
    </r>
    <r>
      <rPr>
        <sz val="28"/>
        <color rgb="FFC00000"/>
        <rFont val="Arial"/>
        <family val="2"/>
      </rPr>
      <t>821 dublu</t>
    </r>
  </si>
  <si>
    <r>
      <t xml:space="preserve">THE QUALITY OF LIFE – MAJOR RESOURCE OF FAMILY HEALTH  </t>
    </r>
    <r>
      <rPr>
        <sz val="28"/>
        <color rgb="FFC00000"/>
        <rFont val="Arial"/>
        <family val="2"/>
      </rPr>
      <t>TRIPLU 821</t>
    </r>
  </si>
  <si>
    <r>
      <t>7</t>
    </r>
    <r>
      <rPr>
        <vertAlign val="superscript"/>
        <sz val="11"/>
        <color indexed="8"/>
        <rFont val="Arial"/>
        <family val="2"/>
      </rPr>
      <t>th</t>
    </r>
    <r>
      <rPr>
        <sz val="11"/>
        <color indexed="8"/>
        <rFont val="Arial"/>
        <family val="2"/>
      </rPr>
      <t xml:space="preserve"> International Conference on Advance Manufacturing Technologies – ICAMaT 2014, Bucuresti 23-24 octombrie 2014</t>
    </r>
  </si>
  <si>
    <r>
      <t xml:space="preserve">Ciudin, R., Isarie, C., </t>
    </r>
    <r>
      <rPr>
        <sz val="11"/>
        <color indexed="8"/>
        <rFont val="Arial"/>
        <family val="2"/>
      </rPr>
      <t>Cioca, L. I., Petrescu, V., Nederita, V., Ranieri, E</t>
    </r>
  </si>
  <si>
    <r>
      <t>UPB Scientific Bulletin, Series D: Mechanical Engineering</t>
    </r>
    <r>
      <rPr>
        <i/>
        <sz val="11"/>
        <color indexed="8"/>
        <rFont val="Arial"/>
        <family val="2"/>
      </rPr>
      <t>,</t>
    </r>
  </si>
  <si>
    <r>
      <t xml:space="preserve">Moraru, R. I., Grabara, J., </t>
    </r>
    <r>
      <rPr>
        <sz val="11"/>
        <color indexed="8"/>
        <rFont val="Arial"/>
        <family val="2"/>
      </rPr>
      <t>Cioca, L. I</t>
    </r>
  </si>
  <si>
    <r>
      <t xml:space="preserve">Irimie S., Moraru R. I., </t>
    </r>
    <r>
      <rPr>
        <sz val="11"/>
        <color indexed="8"/>
        <rFont val="Arial"/>
        <family val="2"/>
      </rPr>
      <t>Cioca L.  I, Boatca M.E</t>
    </r>
  </si>
  <si>
    <r>
      <t xml:space="preserve">Belu R. G., Chiou, R., </t>
    </r>
    <r>
      <rPr>
        <sz val="11"/>
        <color indexed="8"/>
        <rFont val="Arial"/>
        <family val="2"/>
      </rPr>
      <t>Cioca, L. I., Tseng, B</t>
    </r>
  </si>
  <si>
    <r>
      <t xml:space="preserve">Belu, R. G , Chiou, R., Tseng, B., </t>
    </r>
    <r>
      <rPr>
        <sz val="11"/>
        <color indexed="8"/>
        <rFont val="Arial"/>
        <family val="2"/>
      </rPr>
      <t>Cioca, L. I</t>
    </r>
  </si>
  <si>
    <r>
      <t xml:space="preserve">Valentin GRECU, Călin DENEŞ, </t>
    </r>
    <r>
      <rPr>
        <sz val="11"/>
        <color indexed="10"/>
        <rFont val="Arial"/>
        <family val="2"/>
      </rPr>
      <t>Rodica CIUDIN (UniTN Italia)</t>
    </r>
  </si>
  <si>
    <r>
      <t>Study of
raspberry applications as textile colorant on natutral fibres</t>
    </r>
    <r>
      <rPr>
        <sz val="28"/>
        <color rgb="FFC00000"/>
        <rFont val="Arial"/>
        <family val="2"/>
      </rPr>
      <t xml:space="preserve"> 3 COMUNICARI</t>
    </r>
  </si>
  <si>
    <t>Românii în Gulag. Represiuni politice (1940-1941, 1944-1953),Universitatea de Stat din Moldova, Institutul de Istorie Socială "ProMemoria"</t>
  </si>
  <si>
    <t xml:space="preserve">Drept administrativ I. Suport de curs pentru învăţământul la distanţă. </t>
  </si>
  <si>
    <t>Ulrich’s Update- 
Periodicals Directory, DOAJ (Directory of Open Access Jourbals),
Directory of Research Journals Indexing (DRJI), SCIPIO http://textile.webhost.uoradea.ro/Annals/AUO-FTL-VolumeXV-%20No%202-2014.pdf</t>
  </si>
  <si>
    <r>
      <t>Pavel P.B.,</t>
    </r>
    <r>
      <rPr>
        <i/>
        <sz val="11"/>
        <rFont val="Arial"/>
        <family val="2"/>
      </rPr>
      <t xml:space="preserve"> Puschenreiter M.             (BOKU, Viena, Austria),                    Wenzel W.W.(BOKU, Viena, Austria), Diacu E.,                     Barbu C.H.,</t>
    </r>
  </si>
  <si>
    <r>
      <t xml:space="preserve">Rotaru M, </t>
    </r>
    <r>
      <rPr>
        <b/>
        <sz val="11"/>
        <rFont val="Arial"/>
        <family val="2"/>
      </rPr>
      <t>Iancu GM,</t>
    </r>
    <r>
      <rPr>
        <sz val="11"/>
        <rFont val="Arial"/>
        <family val="2"/>
      </rPr>
      <t xml:space="preserve"> Gheuca Solovastru L, Glaja R-F, Grosu F, Bold A, Costache A</t>
    </r>
  </si>
  <si>
    <r>
      <t>ISSN</t>
    </r>
    <r>
      <rPr>
        <sz val="11"/>
        <rFont val="Arial"/>
        <family val="2"/>
      </rPr>
      <t>: </t>
    </r>
    <r>
      <rPr>
        <b/>
        <sz val="11"/>
        <rFont val="Arial"/>
        <family val="2"/>
      </rPr>
      <t>2065-0020</t>
    </r>
    <r>
      <rPr>
        <sz val="11"/>
        <color indexed="8"/>
        <rFont val="Calibri"/>
        <family val="2"/>
      </rPr>
      <t/>
    </r>
  </si>
  <si>
    <r>
      <t>Voicu, Bogdan</t>
    </r>
    <r>
      <rPr>
        <sz val="11"/>
        <rFont val="Arial"/>
        <family val="2"/>
      </rPr>
      <t>, Ionela Vlase</t>
    </r>
  </si>
  <si>
    <r>
      <t xml:space="preserve">Sonication and conventional dyeing procedures of lignocellulosic fibres with </t>
    </r>
    <r>
      <rPr>
        <i/>
        <sz val="11"/>
        <rFont val="Arial"/>
        <family val="2"/>
      </rPr>
      <t>Allium cepa</t>
    </r>
    <r>
      <rPr>
        <sz val="11"/>
        <rFont val="Arial"/>
        <family val="2"/>
      </rPr>
      <t xml:space="preserve"> anthocyanin extract</t>
    </r>
  </si>
  <si>
    <r>
      <t xml:space="preserve">Coman D., </t>
    </r>
    <r>
      <rPr>
        <b/>
        <u/>
        <sz val="11"/>
        <rFont val="Arial"/>
        <family val="2"/>
      </rPr>
      <t>Oancea Simona</t>
    </r>
    <r>
      <rPr>
        <sz val="11"/>
        <rFont val="Arial"/>
        <family val="2"/>
      </rPr>
      <t>, Vrinceanu N., Stoia M.</t>
    </r>
  </si>
  <si>
    <r>
      <t>Cell. Chem. Technol.</t>
    </r>
    <r>
      <rPr>
        <sz val="11"/>
        <rFont val="Arial"/>
        <family val="2"/>
      </rPr>
      <t xml:space="preserve"> </t>
    </r>
  </si>
  <si>
    <r>
      <t>Iagăru Romulus</t>
    </r>
    <r>
      <rPr>
        <sz val="11"/>
        <rFont val="Arial"/>
        <family val="2"/>
      </rPr>
      <t xml:space="preserve">, Mărcuţă Liviu, Mărcuţă Alina at Iagăru Pompilica. </t>
    </r>
  </si>
  <si>
    <t xml:space="preserve">Malignant ameloblastoma in an 8-year-old child with metastasis to the
  lung: case report with a clinicopathologic analysis.
</t>
  </si>
  <si>
    <t>Book Review: Francesco Sarracino and Małgorzata Mikucka. 2014. Beyond Money: the social roots of health and well-being</t>
  </si>
  <si>
    <r>
      <rPr>
        <sz val="11"/>
        <rFont val="Arial"/>
        <family val="2"/>
      </rPr>
      <t>POPP Ilie Octavian</t>
    </r>
    <r>
      <rPr>
        <b/>
        <sz val="11"/>
        <rFont val="Arial"/>
        <family val="2"/>
      </rPr>
      <t>, TELEA Dorin</t>
    </r>
  </si>
  <si>
    <r>
      <t xml:space="preserve">BARBU Stefan, </t>
    </r>
    <r>
      <rPr>
        <b/>
        <sz val="11"/>
        <rFont val="Arial"/>
        <family val="2"/>
      </rPr>
      <t>TELEA Dorin</t>
    </r>
    <r>
      <rPr>
        <sz val="11"/>
        <rFont val="Arial"/>
        <family val="2"/>
      </rPr>
      <t>, POPP Ilie Octavian</t>
    </r>
  </si>
  <si>
    <r>
      <rPr>
        <b/>
        <sz val="11"/>
        <rFont val="Arial"/>
        <family val="2"/>
      </rPr>
      <t>TELEA Dorin</t>
    </r>
    <r>
      <rPr>
        <sz val="11"/>
        <rFont val="Arial"/>
        <family val="2"/>
      </rPr>
      <t>, POPP Ilie Octavian</t>
    </r>
  </si>
  <si>
    <t xml:space="preserve">Teaching CAM Techniques and CNC Programming in Technical Universities – An Integrated Approach </t>
  </si>
  <si>
    <r>
      <t>Rhodeus sericeu amarus</t>
    </r>
    <r>
      <rPr>
        <sz val="11"/>
        <rFont val="Arial"/>
        <family val="2"/>
      </rPr>
      <t xml:space="preserve"> Bloch, 1782 monitoring elements in the new Natura 2000 context in Croatia</t>
    </r>
  </si>
  <si>
    <r>
      <t xml:space="preserve"> </t>
    </r>
    <r>
      <rPr>
        <sz val="11"/>
        <rFont val="Arial"/>
        <family val="2"/>
      </rPr>
      <t>ISSN 2340-1117</t>
    </r>
  </si>
  <si>
    <r>
      <rPr>
        <b/>
        <sz val="11"/>
        <rFont val="Arial"/>
        <family val="2"/>
      </rPr>
      <t>POPP Ilie Octavian</t>
    </r>
    <r>
      <rPr>
        <sz val="11"/>
        <rFont val="Arial"/>
        <family val="2"/>
      </rPr>
      <t>, TELEA Dorin</t>
    </r>
  </si>
  <si>
    <r>
      <t xml:space="preserve">Moraru, G.M., </t>
    </r>
    <r>
      <rPr>
        <b/>
        <sz val="11"/>
        <rFont val="Arial"/>
        <family val="2"/>
      </rPr>
      <t>Miricescu, D.</t>
    </r>
    <r>
      <rPr>
        <sz val="11"/>
        <rFont val="Arial"/>
        <family val="2"/>
      </rPr>
      <t>, Moser, T.</t>
    </r>
  </si>
  <si>
    <r>
      <t>Proceedings of the 4</t>
    </r>
    <r>
      <rPr>
        <vertAlign val="superscript"/>
        <sz val="11"/>
        <rFont val="Arial"/>
        <family val="2"/>
      </rPr>
      <t>th</t>
    </r>
    <r>
      <rPr>
        <sz val="11"/>
        <rFont val="Arial"/>
        <family val="2"/>
      </rPr>
      <t xml:space="preserve"> Review of Management and Economic Engineering Management Conference (RMEE), 18 – 20 September 2014, Todesco Publising House www.conference.rmee.org </t>
    </r>
  </si>
  <si>
    <r>
      <rPr>
        <b/>
        <sz val="11"/>
        <rFont val="Arial"/>
        <family val="2"/>
      </rPr>
      <t>Gligor, A.</t>
    </r>
    <r>
      <rPr>
        <sz val="11"/>
        <rFont val="Arial"/>
        <family val="2"/>
      </rPr>
      <t xml:space="preserve">, Neacşu, S., Eparu, C., Petrescu, V., </t>
    </r>
  </si>
  <si>
    <r>
      <rPr>
        <sz val="11"/>
        <rFont val="Arial"/>
        <family val="2"/>
      </rPr>
      <t>Dușe, C.S.</t>
    </r>
    <r>
      <rPr>
        <b/>
        <sz val="11"/>
        <rFont val="Arial"/>
        <family val="2"/>
      </rPr>
      <t xml:space="preserve">, </t>
    </r>
    <r>
      <rPr>
        <sz val="11"/>
        <rFont val="Arial"/>
        <family val="2"/>
      </rPr>
      <t>Dușe, D.M.</t>
    </r>
  </si>
  <si>
    <r>
      <rPr>
        <i/>
        <sz val="11"/>
        <rFont val="Arial"/>
        <family val="2"/>
      </rPr>
      <t xml:space="preserve">Ionescu, Ş. (Ed.), Tomita, M., Cace S. (Assoc. Eds.),The Second World Congress on Resilience: From Person to Society, </t>
    </r>
    <r>
      <rPr>
        <sz val="11"/>
        <rFont val="Arial"/>
        <family val="2"/>
      </rPr>
      <t>The management of resilience in organizations</t>
    </r>
  </si>
  <si>
    <r>
      <rPr>
        <i/>
        <sz val="11"/>
        <rFont val="Arial"/>
        <family val="2"/>
      </rPr>
      <t>Ionescu, Ş. (Ed.), Tomita, M., Cace S. (Assoc. Eds.),The Second World Congress on Resilience: From Person to Society,</t>
    </r>
    <r>
      <rPr>
        <sz val="11"/>
        <rFont val="Arial"/>
        <family val="2"/>
      </rPr>
      <t>The perception of resilience and indicators of occupational stress</t>
    </r>
  </si>
  <si>
    <t xml:space="preserve">Prelucrări prin aşchiere în industria auto </t>
  </si>
  <si>
    <t xml:space="preserve"> Managementul clinicilor şi laboratoarelor de tehnică dentară</t>
  </si>
  <si>
    <r>
      <t xml:space="preserve">• Alina Cristian, </t>
    </r>
    <r>
      <rPr>
        <b/>
        <sz val="11"/>
        <rFont val="Arial"/>
        <family val="2"/>
      </rPr>
      <t>Adrian Cristian</t>
    </r>
    <r>
      <rPr>
        <sz val="11"/>
        <rFont val="Arial"/>
        <family val="2"/>
      </rPr>
      <t xml:space="preserve">, Gabriela Bota, Horatiu Dura </t>
    </r>
  </si>
  <si>
    <t>Sanatatea orala si factorii de risc profesional</t>
  </si>
  <si>
    <r>
      <t>12</t>
    </r>
    <r>
      <rPr>
        <vertAlign val="superscript"/>
        <sz val="11"/>
        <rFont val="Arial"/>
        <family val="2"/>
      </rPr>
      <t>th</t>
    </r>
    <r>
      <rPr>
        <sz val="11"/>
        <rFont val="Arial"/>
        <family val="2"/>
      </rPr>
      <t xml:space="preserve"> edition of the International Conference on Sciences of Education at Suceava - Learning for life</t>
    </r>
  </si>
  <si>
    <r>
      <t>2</t>
    </r>
    <r>
      <rPr>
        <vertAlign val="superscript"/>
        <sz val="11"/>
        <rFont val="Arial"/>
        <family val="2"/>
      </rPr>
      <t>nd</t>
    </r>
    <r>
      <rPr>
        <sz val="11"/>
        <rFont val="Arial"/>
        <family val="2"/>
      </rPr>
      <t xml:space="preserve"> International Conference on Marketing and Business Development, MBD 2014</t>
    </r>
  </si>
  <si>
    <t xml:space="preserve">membru în comitetul special </t>
  </si>
  <si>
    <t xml:space="preserve">A 3a Conferință Internațională ”Comunicare și educație transdisciplinară” </t>
  </si>
  <si>
    <r>
      <t>ACTA OECOLOGICA CARPATICA</t>
    </r>
    <r>
      <rPr>
        <b/>
        <sz val="11"/>
        <rFont val="Arial"/>
        <family val="2"/>
      </rPr>
      <t xml:space="preserve"> ISSN-L 2065 – 7064</t>
    </r>
  </si>
  <si>
    <r>
      <t>recenzor,</t>
    </r>
    <r>
      <rPr>
        <b/>
        <sz val="11"/>
        <rFont val="Arial"/>
        <family val="2"/>
      </rPr>
      <t xml:space="preserve"> # 002 </t>
    </r>
  </si>
  <si>
    <t>Conferinţa internaţională Exploration, Education and Progress in the third Millennium, Galaţi, 9 mai 2014</t>
  </si>
  <si>
    <r>
      <rPr>
        <sz val="11"/>
        <rFont val="Arial"/>
        <family val="2"/>
      </rPr>
      <t>recenzor, Paper_EI630</t>
    </r>
    <r>
      <rPr>
        <b/>
        <sz val="11"/>
        <rFont val="Arial"/>
        <family val="2"/>
      </rPr>
      <t xml:space="preserve"> </t>
    </r>
  </si>
  <si>
    <r>
      <t>recenzor, EMFT MS 2013221-2</t>
    </r>
    <r>
      <rPr>
        <b/>
        <sz val="11"/>
        <rFont val="Arial"/>
        <family val="2"/>
      </rPr>
      <t xml:space="preserve"> </t>
    </r>
  </si>
  <si>
    <r>
      <t xml:space="preserve">Management of sustainable development journal </t>
    </r>
    <r>
      <rPr>
        <b/>
        <sz val="11"/>
        <rFont val="Arial"/>
        <family val="2"/>
      </rPr>
      <t>ISSN</t>
    </r>
    <r>
      <rPr>
        <sz val="11"/>
        <rFont val="Arial"/>
        <family val="2"/>
      </rPr>
      <t xml:space="preserve"> 2247 – 0220</t>
    </r>
  </si>
  <si>
    <r>
      <t xml:space="preserve">Microbiology Insights, </t>
    </r>
    <r>
      <rPr>
        <b/>
        <sz val="11"/>
        <rFont val="Arial"/>
        <family val="2"/>
      </rPr>
      <t>ISSN:</t>
    </r>
    <r>
      <rPr>
        <sz val="11"/>
        <rFont val="Arial"/>
        <family val="2"/>
      </rPr>
      <t xml:space="preserve"> 1178-6361</t>
    </r>
  </si>
  <si>
    <r>
      <t>Recenzor</t>
    </r>
    <r>
      <rPr>
        <b/>
        <sz val="11"/>
        <rFont val="Arial"/>
        <family val="2"/>
      </rPr>
      <t xml:space="preserve"> </t>
    </r>
  </si>
  <si>
    <r>
      <t>Science Journal of Mathematics and Statistics ISSN:</t>
    </r>
    <r>
      <rPr>
        <b/>
        <sz val="11"/>
        <rFont val="Arial"/>
        <family val="2"/>
      </rPr>
      <t xml:space="preserve"> 2276-8572</t>
    </r>
  </si>
  <si>
    <r>
      <t>studia</t>
    </r>
    <r>
      <rPr>
        <sz val="11"/>
        <rFont val="Arial"/>
        <family val="2"/>
      </rPr>
      <t>economia.uvvg.ro/</t>
    </r>
  </si>
  <si>
    <r>
      <t>The 20</t>
    </r>
    <r>
      <rPr>
        <vertAlign val="superscript"/>
        <sz val="11"/>
        <rFont val="Arial"/>
        <family val="2"/>
      </rPr>
      <t>th</t>
    </r>
    <r>
      <rPr>
        <sz val="11"/>
        <rFont val="Arial"/>
        <family val="2"/>
      </rPr>
      <t xml:space="preserve"> International Conference “The Knowledge-Based Organization”, Sibiu</t>
    </r>
  </si>
  <si>
    <r>
      <t xml:space="preserve">Transylvanian Review of Systematical and Ecological Research, </t>
    </r>
    <r>
      <rPr>
        <b/>
        <sz val="11"/>
        <rFont val="Arial"/>
        <family val="2"/>
      </rPr>
      <t>ISSN</t>
    </r>
    <r>
      <rPr>
        <sz val="11"/>
        <rFont val="Arial"/>
        <family val="2"/>
      </rPr>
      <t xml:space="preserve"> 2344 – 3219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</si>
</sst>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F800]dddd\,\ mmmm\ dd\,\ yyyy"/>
    <numFmt numFmtId="166" formatCode="0;[Red]0"/>
    <numFmt numFmtId="167" formatCode="0.00;[Red]0.00"/>
    <numFmt numFmtId="168" formatCode="0.000"/>
    <numFmt numFmtId="169" formatCode="0.0"/>
    <numFmt numFmtId="170" formatCode="dddd&quot;, &quot;mmmm\ dd&quot;, &quot;yyyy"/>
    <numFmt numFmtId="171" formatCode="dd/mm/yy"/>
    <numFmt numFmtId="172" formatCode="&quot;$&quot;#,##0;[Red]&quot;$&quot;#,##0"/>
    <numFmt numFmtId="173" formatCode="#,##0.00_ ;\-#,##0.00\ "/>
    <numFmt numFmtId="174" formatCode="0.0000"/>
  </numFmts>
  <fonts count="181" x14ac:knownFonts="1">
    <font>
      <sz val="11"/>
      <color theme="1"/>
      <name val="Calibri"/>
      <family val="2"/>
      <scheme val="minor"/>
    </font>
    <font>
      <sz val="10"/>
      <name val="Arial Narrow"/>
      <family val="2"/>
    </font>
    <font>
      <sz val="10"/>
      <name val="Arial Narrow"/>
      <family val="2"/>
      <charset val="238"/>
    </font>
    <font>
      <b/>
      <sz val="10"/>
      <name val="Arial Narrow"/>
      <family val="2"/>
      <charset val="238"/>
    </font>
    <font>
      <b/>
      <sz val="10"/>
      <name val="Arial Narrow"/>
      <family val="2"/>
    </font>
    <font>
      <sz val="10"/>
      <color indexed="8"/>
      <name val="Arial Narrow"/>
      <family val="2"/>
      <charset val="238"/>
    </font>
    <font>
      <sz val="11"/>
      <name val="Arial Narrow"/>
      <family val="2"/>
    </font>
    <font>
      <sz val="10"/>
      <color indexed="10"/>
      <name val="Arial Narrow"/>
      <family val="2"/>
    </font>
    <font>
      <b/>
      <sz val="11"/>
      <name val="Arial Narrow"/>
      <family val="2"/>
    </font>
    <font>
      <i/>
      <sz val="11"/>
      <name val="Arial Narrow"/>
      <family val="2"/>
    </font>
    <font>
      <b/>
      <sz val="11"/>
      <color indexed="8"/>
      <name val="Calibri"/>
      <family val="2"/>
    </font>
    <font>
      <sz val="10"/>
      <color indexed="8"/>
      <name val="Arial Narrow"/>
      <family val="2"/>
    </font>
    <font>
      <b/>
      <sz val="10"/>
      <color indexed="8"/>
      <name val="Arial Narrow"/>
      <family val="2"/>
    </font>
    <font>
      <b/>
      <sz val="12"/>
      <color indexed="8"/>
      <name val="Arial Narrow"/>
      <family val="2"/>
    </font>
    <font>
      <b/>
      <sz val="12"/>
      <color indexed="8"/>
      <name val="Arial Narrow"/>
      <family val="2"/>
      <charset val="238"/>
    </font>
    <font>
      <sz val="10"/>
      <color indexed="8"/>
      <name val="Arial Narrow"/>
      <family val="2"/>
      <charset val="238"/>
    </font>
    <font>
      <b/>
      <sz val="10"/>
      <color indexed="8"/>
      <name val="Arial Narrow"/>
      <family val="2"/>
      <charset val="238"/>
    </font>
    <font>
      <b/>
      <sz val="10"/>
      <color indexed="8"/>
      <name val="Calibri"/>
      <family val="2"/>
    </font>
    <font>
      <b/>
      <sz val="9"/>
      <color indexed="8"/>
      <name val="Arial Narrow"/>
      <family val="2"/>
    </font>
    <font>
      <b/>
      <sz val="9"/>
      <color indexed="8"/>
      <name val="Calibri"/>
      <family val="2"/>
    </font>
    <font>
      <b/>
      <sz val="11"/>
      <color indexed="8"/>
      <name val="Arial Narrow"/>
      <family val="2"/>
    </font>
    <font>
      <sz val="11"/>
      <color indexed="8"/>
      <name val="Arial Narrow"/>
      <family val="2"/>
    </font>
    <font>
      <sz val="10"/>
      <name val="Calibri"/>
      <family val="2"/>
    </font>
    <font>
      <sz val="10"/>
      <color indexed="8"/>
      <name val="Calibri"/>
      <family val="2"/>
    </font>
    <font>
      <sz val="11"/>
      <color indexed="8"/>
      <name val="Arial"/>
      <family val="2"/>
    </font>
    <font>
      <sz val="8"/>
      <name val="Calibri"/>
      <family val="2"/>
    </font>
    <font>
      <u/>
      <sz val="11"/>
      <color theme="10"/>
      <name val="Calibri"/>
      <family val="2"/>
    </font>
    <font>
      <sz val="10"/>
      <name val="Arial"/>
      <family val="2"/>
    </font>
    <font>
      <sz val="10"/>
      <color theme="1"/>
      <name val="Arial Narrow"/>
      <family val="2"/>
    </font>
    <font>
      <u/>
      <sz val="11"/>
      <color indexed="12"/>
      <name val="Calibri"/>
      <family val="2"/>
    </font>
    <font>
      <b/>
      <sz val="11"/>
      <name val="Arial"/>
      <family val="2"/>
    </font>
    <font>
      <sz val="11"/>
      <name val="Arial"/>
      <family val="2"/>
    </font>
    <font>
      <sz val="10"/>
      <name val="Times New Roman"/>
      <family val="1"/>
    </font>
    <font>
      <sz val="10"/>
      <color indexed="8"/>
      <name val="Arial"/>
      <family val="2"/>
    </font>
    <font>
      <u/>
      <sz val="11"/>
      <color theme="10"/>
      <name val="Arial"/>
      <family val="2"/>
    </font>
    <font>
      <u/>
      <sz val="11"/>
      <color indexed="12"/>
      <name val="Arial"/>
      <family val="2"/>
    </font>
    <font>
      <sz val="11"/>
      <color indexed="12"/>
      <name val="Arial"/>
      <family val="2"/>
    </font>
    <font>
      <sz val="11"/>
      <color rgb="FFFF0000"/>
      <name val="Arial"/>
      <family val="2"/>
    </font>
    <font>
      <b/>
      <sz val="11"/>
      <color rgb="FFFF0000"/>
      <name val="Arial"/>
      <family val="2"/>
    </font>
    <font>
      <b/>
      <sz val="11"/>
      <color indexed="8"/>
      <name val="Arial"/>
      <family val="2"/>
    </font>
    <font>
      <sz val="11"/>
      <color theme="1"/>
      <name val="Arial"/>
      <family val="2"/>
    </font>
    <font>
      <i/>
      <sz val="11"/>
      <name val="Arial"/>
      <family val="2"/>
    </font>
    <font>
      <i/>
      <sz val="11"/>
      <color indexed="8"/>
      <name val="Arial"/>
      <family val="2"/>
    </font>
    <font>
      <i/>
      <sz val="11"/>
      <color theme="1"/>
      <name val="Arial"/>
      <family val="2"/>
    </font>
    <font>
      <sz val="11"/>
      <color indexed="59"/>
      <name val="Arial"/>
      <family val="2"/>
    </font>
    <font>
      <sz val="11"/>
      <color indexed="23"/>
      <name val="Arial"/>
      <family val="2"/>
    </font>
    <font>
      <sz val="11"/>
      <color rgb="FF333333"/>
      <name val="Arial"/>
      <family val="2"/>
    </font>
    <font>
      <u/>
      <sz val="11"/>
      <name val="Arial"/>
      <family val="2"/>
    </font>
    <font>
      <i/>
      <sz val="11"/>
      <color rgb="FF36322B"/>
      <name val="Arial"/>
      <family val="2"/>
    </font>
    <font>
      <sz val="11"/>
      <color rgb="FF36322B"/>
      <name val="Arial"/>
      <family val="2"/>
    </font>
    <font>
      <i/>
      <u/>
      <sz val="11"/>
      <name val="Arial"/>
      <family val="2"/>
    </font>
    <font>
      <sz val="11"/>
      <color rgb="FF222222"/>
      <name val="Arial"/>
      <family val="2"/>
    </font>
    <font>
      <sz val="11"/>
      <color rgb="FF000000"/>
      <name val="Arial"/>
      <family val="2"/>
    </font>
    <font>
      <sz val="11"/>
      <color rgb="FF5C5C5C"/>
      <name val="Arial"/>
      <family val="2"/>
    </font>
    <font>
      <sz val="11"/>
      <color indexed="63"/>
      <name val="Arial"/>
      <family val="2"/>
    </font>
    <font>
      <sz val="11"/>
      <color rgb="FFFFFFFF"/>
      <name val="Arial"/>
      <family val="2"/>
    </font>
    <font>
      <vertAlign val="superscript"/>
      <sz val="11"/>
      <color indexed="8"/>
      <name val="Arial"/>
      <family val="2"/>
    </font>
    <font>
      <vertAlign val="superscript"/>
      <sz val="11"/>
      <name val="Arial"/>
      <family val="2"/>
    </font>
    <font>
      <sz val="10"/>
      <name val="Times New Roman"/>
      <family val="1"/>
      <charset val="238"/>
    </font>
    <font>
      <sz val="11"/>
      <color indexed="62"/>
      <name val="Arial"/>
      <family val="2"/>
    </font>
    <font>
      <u/>
      <sz val="11"/>
      <color rgb="FFFF0000"/>
      <name val="Arial"/>
      <family val="2"/>
    </font>
    <font>
      <i/>
      <sz val="11"/>
      <color indexed="63"/>
      <name val="Arial"/>
      <family val="2"/>
    </font>
    <font>
      <sz val="11"/>
      <color indexed="10"/>
      <name val="Arial"/>
      <family val="2"/>
    </font>
    <font>
      <sz val="9"/>
      <name val="Arial"/>
      <family val="2"/>
    </font>
    <font>
      <b/>
      <sz val="11"/>
      <color indexed="63"/>
      <name val="Arial"/>
      <family val="2"/>
    </font>
    <font>
      <b/>
      <sz val="11"/>
      <color theme="1"/>
      <name val="Arial"/>
      <family val="2"/>
    </font>
    <font>
      <b/>
      <sz val="11"/>
      <color rgb="FF333333"/>
      <name val="Arial"/>
      <family val="2"/>
    </font>
    <font>
      <sz val="11"/>
      <color theme="10"/>
      <name val="Arial"/>
      <family val="2"/>
    </font>
    <font>
      <sz val="11"/>
      <name val="Arial Narrow"/>
      <family val="2"/>
      <charset val="238"/>
    </font>
    <font>
      <sz val="11"/>
      <name val="Times New Roman"/>
      <family val="1"/>
      <charset val="238"/>
    </font>
    <font>
      <sz val="11"/>
      <color rgb="FF7030A0"/>
      <name val="Arial"/>
      <family val="2"/>
    </font>
    <font>
      <u/>
      <sz val="11"/>
      <color indexed="20"/>
      <name val="Arial"/>
      <family val="2"/>
    </font>
    <font>
      <sz val="11"/>
      <color indexed="17"/>
      <name val="Arial"/>
      <family val="2"/>
    </font>
    <font>
      <sz val="11"/>
      <color theme="4"/>
      <name val="Arial"/>
      <family val="2"/>
    </font>
    <font>
      <sz val="9"/>
      <name val="Times New Roman"/>
      <family val="1"/>
      <charset val="238"/>
    </font>
    <font>
      <u/>
      <sz val="11"/>
      <color indexed="10"/>
      <name val="Arial"/>
      <family val="2"/>
    </font>
    <font>
      <sz val="11"/>
      <color rgb="FF0000CC"/>
      <name val="Arial"/>
      <family val="2"/>
    </font>
    <font>
      <u/>
      <sz val="11"/>
      <color rgb="FF338FE9"/>
      <name val="Arial"/>
      <family val="2"/>
    </font>
    <font>
      <i/>
      <sz val="11"/>
      <color indexed="57"/>
      <name val="Arial"/>
      <family val="2"/>
    </font>
    <font>
      <sz val="11"/>
      <color indexed="57"/>
      <name val="Arial"/>
      <family val="2"/>
    </font>
    <font>
      <u/>
      <sz val="11"/>
      <color indexed="17"/>
      <name val="Arial"/>
      <family val="2"/>
    </font>
    <font>
      <sz val="11"/>
      <color indexed="18"/>
      <name val="Arial"/>
      <family val="2"/>
    </font>
    <font>
      <sz val="10"/>
      <color indexed="8"/>
      <name val="Times New Roman"/>
      <family val="1"/>
    </font>
    <font>
      <i/>
      <sz val="11"/>
      <color rgb="FF000000"/>
      <name val="Arial"/>
      <family val="2"/>
    </font>
    <font>
      <sz val="11"/>
      <color rgb="FFC00000"/>
      <name val="Arial"/>
      <family val="2"/>
    </font>
    <font>
      <u/>
      <sz val="11"/>
      <color rgb="FF0000FF"/>
      <name val="Arial"/>
      <family val="2"/>
    </font>
    <font>
      <i/>
      <vertAlign val="superscript"/>
      <sz val="11"/>
      <color indexed="8"/>
      <name val="Arial"/>
      <family val="2"/>
    </font>
    <font>
      <b/>
      <i/>
      <sz val="11"/>
      <name val="Arial"/>
      <family val="2"/>
    </font>
    <font>
      <b/>
      <i/>
      <sz val="11"/>
      <color indexed="8"/>
      <name val="Arial"/>
      <family val="2"/>
    </font>
    <font>
      <b/>
      <u/>
      <sz val="11"/>
      <color indexed="8"/>
      <name val="Arial"/>
      <family val="2"/>
    </font>
    <font>
      <u/>
      <sz val="11"/>
      <color indexed="8"/>
      <name val="Arial"/>
      <family val="2"/>
    </font>
    <font>
      <sz val="11"/>
      <color indexed="55"/>
      <name val="Arial"/>
      <family val="2"/>
    </font>
    <font>
      <sz val="11"/>
      <color rgb="FF2A2A2A"/>
      <name val="Arial"/>
      <family val="2"/>
    </font>
    <font>
      <sz val="11"/>
      <color theme="1"/>
      <name val="Arial Narrow"/>
      <family val="2"/>
    </font>
    <font>
      <sz val="11"/>
      <color indexed="8"/>
      <name val="Calibri"/>
      <family val="2"/>
      <charset val="238"/>
    </font>
    <font>
      <u/>
      <sz val="11"/>
      <color theme="1"/>
      <name val="Arial"/>
      <family val="2"/>
    </font>
    <font>
      <b/>
      <sz val="10"/>
      <name val="Arial"/>
      <family val="2"/>
    </font>
    <font>
      <u/>
      <sz val="11"/>
      <name val="Arial Narrow"/>
      <family val="2"/>
    </font>
    <font>
      <sz val="11"/>
      <color rgb="FF111111"/>
      <name val="Arial"/>
      <family val="2"/>
    </font>
    <font>
      <b/>
      <sz val="12"/>
      <name val="Arial"/>
      <family val="2"/>
    </font>
    <font>
      <sz val="11"/>
      <color indexed="30"/>
      <name val="Arial"/>
      <family val="2"/>
    </font>
    <font>
      <b/>
      <sz val="11"/>
      <color rgb="FF000000"/>
      <name val="Arial"/>
      <family val="2"/>
    </font>
    <font>
      <u/>
      <sz val="11"/>
      <color rgb="FF0070C0"/>
      <name val="Arial"/>
      <family val="2"/>
    </font>
    <font>
      <sz val="11"/>
      <color rgb="FF000000"/>
      <name val="Arial Narrow"/>
      <family val="2"/>
    </font>
    <font>
      <i/>
      <sz val="12"/>
      <color indexed="8"/>
      <name val="Times New Roman"/>
      <family val="1"/>
    </font>
    <font>
      <b/>
      <sz val="11"/>
      <color rgb="FFFF0000"/>
      <name val="Arial Narrow"/>
      <family val="2"/>
    </font>
    <font>
      <u/>
      <sz val="11"/>
      <color rgb="FF0000FF"/>
      <name val="Calibri"/>
      <family val="2"/>
    </font>
    <font>
      <sz val="11"/>
      <color indexed="8"/>
      <name val="Calibri"/>
      <family val="2"/>
    </font>
    <font>
      <sz val="11"/>
      <color rgb="FF003B1C"/>
      <name val="Arial"/>
      <family val="2"/>
    </font>
    <font>
      <sz val="11"/>
      <color indexed="58"/>
      <name val="Arial"/>
      <family val="2"/>
    </font>
    <font>
      <b/>
      <sz val="11"/>
      <color indexed="58"/>
      <name val="Arial"/>
      <family val="2"/>
    </font>
    <font>
      <sz val="11"/>
      <color indexed="16"/>
      <name val="Arial"/>
      <family val="2"/>
    </font>
    <font>
      <sz val="11"/>
      <color indexed="63"/>
      <name val="Times New Roman"/>
      <family val="1"/>
    </font>
    <font>
      <vertAlign val="superscript"/>
      <sz val="11"/>
      <color indexed="63"/>
      <name val="Times New Roman"/>
      <family val="1"/>
    </font>
    <font>
      <sz val="11"/>
      <color indexed="9"/>
      <name val="Arial"/>
      <family val="2"/>
    </font>
    <font>
      <sz val="11"/>
      <color theme="1"/>
      <name val="Calibri"/>
      <family val="2"/>
      <scheme val="minor"/>
    </font>
    <font>
      <u/>
      <sz val="11"/>
      <color theme="10"/>
      <name val="Arial Narrow"/>
      <family val="2"/>
    </font>
    <font>
      <u/>
      <sz val="10"/>
      <name val="Arial Narrow"/>
      <family val="2"/>
    </font>
    <font>
      <sz val="12"/>
      <color indexed="8"/>
      <name val="Times New Roman"/>
      <family val="1"/>
      <charset val="238"/>
    </font>
    <font>
      <u/>
      <sz val="11"/>
      <color rgb="FFC00000"/>
      <name val="Arial"/>
      <family val="2"/>
    </font>
    <font>
      <sz val="11"/>
      <color indexed="8"/>
      <name val="Arial Narrow"/>
      <family val="2"/>
      <charset val="238"/>
    </font>
    <font>
      <sz val="9"/>
      <name val="Arial Narrow"/>
      <family val="2"/>
    </font>
    <font>
      <sz val="10"/>
      <color indexed="63"/>
      <name val="Arial"/>
      <family val="2"/>
      <charset val="238"/>
    </font>
    <font>
      <vertAlign val="subscript"/>
      <sz val="11"/>
      <color indexed="8"/>
      <name val="Arial"/>
      <family val="2"/>
    </font>
    <font>
      <sz val="14"/>
      <color indexed="8"/>
      <name val="Times New Roman"/>
      <family val="1"/>
    </font>
    <font>
      <sz val="12"/>
      <color indexed="8"/>
      <name val="Times New Roman"/>
      <family val="1"/>
    </font>
    <font>
      <u/>
      <sz val="11"/>
      <color indexed="12"/>
      <name val="Arial Narrow"/>
      <family val="2"/>
    </font>
    <font>
      <sz val="11"/>
      <name val="Times New Roman"/>
      <family val="1"/>
    </font>
    <font>
      <b/>
      <sz val="11"/>
      <color indexed="56"/>
      <name val="Arial"/>
      <family val="2"/>
    </font>
    <font>
      <sz val="11"/>
      <color rgb="FF5D5D5D"/>
      <name val="Arial"/>
      <family val="2"/>
    </font>
    <font>
      <sz val="11"/>
      <color rgb="FF4B4B4B"/>
      <name val="Arial"/>
      <family val="2"/>
    </font>
    <font>
      <sz val="12"/>
      <color theme="1"/>
      <name val="Times New Roman"/>
      <family val="1"/>
    </font>
    <font>
      <sz val="10"/>
      <color theme="1"/>
      <name val="Times New Roman"/>
      <family val="1"/>
    </font>
    <font>
      <sz val="11"/>
      <color theme="1"/>
      <name val="Times New Roman"/>
      <family val="1"/>
    </font>
    <font>
      <vertAlign val="superscript"/>
      <sz val="10"/>
      <color indexed="8"/>
      <name val="Arial Narrow"/>
      <family val="2"/>
      <charset val="238"/>
    </font>
    <font>
      <b/>
      <sz val="11"/>
      <color rgb="FFC00000"/>
      <name val="Arial"/>
      <family val="2"/>
    </font>
    <font>
      <u/>
      <sz val="10"/>
      <color indexed="12"/>
      <name val="Times New Roman"/>
      <family val="1"/>
    </font>
    <font>
      <u/>
      <sz val="11"/>
      <color indexed="12"/>
      <name val="Arial Narrow"/>
      <family val="2"/>
      <charset val="238"/>
    </font>
    <font>
      <sz val="11"/>
      <color indexed="8"/>
      <name val="Calibri"/>
      <family val="2"/>
      <charset val="238"/>
      <scheme val="minor"/>
    </font>
    <font>
      <sz val="11"/>
      <name val="Calibri"/>
      <family val="2"/>
      <charset val="238"/>
      <scheme val="minor"/>
    </font>
    <font>
      <sz val="10"/>
      <color rgb="FFC00000"/>
      <name val="Arial Narrow"/>
      <family val="2"/>
    </font>
    <font>
      <sz val="11"/>
      <color indexed="8"/>
      <name val="Calibri"/>
      <family val="2"/>
      <scheme val="minor"/>
    </font>
    <font>
      <sz val="8"/>
      <color indexed="81"/>
      <name val="Tahoma"/>
      <family val="2"/>
    </font>
    <font>
      <sz val="11"/>
      <color rgb="FF002060"/>
      <name val="Arial"/>
      <family val="2"/>
    </font>
    <font>
      <sz val="10"/>
      <name val="Arial Narrow"/>
    </font>
    <font>
      <b/>
      <sz val="10"/>
      <name val="Arial Narrow"/>
    </font>
    <font>
      <sz val="11"/>
      <color indexed="53"/>
      <name val="Arial"/>
      <family val="2"/>
    </font>
    <font>
      <b/>
      <vertAlign val="superscript"/>
      <sz val="11"/>
      <color indexed="63"/>
      <name val="Arial"/>
      <family val="2"/>
    </font>
    <font>
      <b/>
      <vertAlign val="superscript"/>
      <sz val="11"/>
      <color indexed="56"/>
      <name val="Arial"/>
      <family val="2"/>
    </font>
    <font>
      <b/>
      <vertAlign val="superscript"/>
      <sz val="11"/>
      <color indexed="8"/>
      <name val="Arial"/>
      <family val="2"/>
    </font>
    <font>
      <sz val="11"/>
      <color indexed="56"/>
      <name val="Arial"/>
      <family val="2"/>
    </font>
    <font>
      <sz val="11"/>
      <color indexed="36"/>
      <name val="Arial"/>
      <family val="2"/>
    </font>
    <font>
      <i/>
      <sz val="11"/>
      <color rgb="FFC00000"/>
      <name val="Arial"/>
      <family val="2"/>
    </font>
    <font>
      <sz val="11"/>
      <color rgb="FF00B050"/>
      <name val="Arial"/>
      <family val="2"/>
    </font>
    <font>
      <i/>
      <sz val="11"/>
      <color rgb="FF00B050"/>
      <name val="Arial"/>
      <family val="2"/>
    </font>
    <font>
      <u/>
      <sz val="11"/>
      <color rgb="FF00B050"/>
      <name val="Arial"/>
      <family val="2"/>
    </font>
    <font>
      <sz val="11"/>
      <color rgb="FF00B0F0"/>
      <name val="Arial"/>
      <family val="2"/>
    </font>
    <font>
      <b/>
      <sz val="11"/>
      <color rgb="FF00B0F0"/>
      <name val="Arial"/>
      <family val="2"/>
    </font>
    <font>
      <i/>
      <sz val="11"/>
      <color rgb="FF00B0F0"/>
      <name val="Arial"/>
      <family val="2"/>
    </font>
    <font>
      <b/>
      <sz val="11"/>
      <color rgb="FF00B050"/>
      <name val="Arial"/>
      <family val="2"/>
    </font>
    <font>
      <sz val="11"/>
      <color theme="3" tint="0.39997558519241921"/>
      <name val="Arial"/>
      <family val="2"/>
    </font>
    <font>
      <sz val="11"/>
      <color rgb="FF92D050"/>
      <name val="Arial"/>
      <family val="2"/>
    </font>
    <font>
      <sz val="11"/>
      <color theme="9" tint="-0.249977111117893"/>
      <name val="Arial"/>
      <family val="2"/>
    </font>
    <font>
      <sz val="11"/>
      <color rgb="FF0070C0"/>
      <name val="Arial"/>
      <family val="2"/>
    </font>
    <font>
      <sz val="10"/>
      <color rgb="FF00B0F0"/>
      <name val="Arial Narrow"/>
      <family val="2"/>
    </font>
    <font>
      <sz val="11"/>
      <name val="Calibri"/>
      <family val="2"/>
      <scheme val="minor"/>
    </font>
    <font>
      <sz val="11"/>
      <color rgb="FFFFC000"/>
      <name val="Arial"/>
      <family val="2"/>
    </font>
    <font>
      <b/>
      <sz val="12"/>
      <name val="Arial Narrow"/>
      <family val="2"/>
    </font>
    <font>
      <b/>
      <sz val="11"/>
      <name val="Calibri"/>
      <family val="2"/>
    </font>
    <font>
      <vertAlign val="superscript"/>
      <sz val="11"/>
      <color rgb="FFC00000"/>
      <name val="Arial"/>
      <family val="2"/>
    </font>
    <font>
      <sz val="18"/>
      <color rgb="FFC00000"/>
      <name val="Arial"/>
      <family val="2"/>
    </font>
    <font>
      <b/>
      <sz val="11"/>
      <name val="Arial Narrow"/>
      <family val="2"/>
      <charset val="238"/>
    </font>
    <font>
      <i/>
      <sz val="11"/>
      <color rgb="FFFFC000"/>
      <name val="Arial"/>
      <family val="2"/>
    </font>
    <font>
      <sz val="26"/>
      <color rgb="FFC00000"/>
      <name val="Arial"/>
      <family val="2"/>
    </font>
    <font>
      <sz val="28"/>
      <color rgb="FFC00000"/>
      <name val="Arial"/>
      <family val="2"/>
    </font>
    <font>
      <sz val="28"/>
      <color rgb="FF00B050"/>
      <name val="Arial"/>
      <family val="2"/>
    </font>
    <font>
      <sz val="9"/>
      <name val="Times New Roman"/>
      <family val="1"/>
    </font>
    <font>
      <sz val="8"/>
      <name val="Arial Narrow"/>
      <family val="2"/>
    </font>
    <font>
      <b/>
      <u/>
      <sz val="11"/>
      <name val="Arial"/>
      <family val="2"/>
    </font>
    <font>
      <u/>
      <sz val="11"/>
      <name val="Calibri"/>
      <family val="2"/>
    </font>
    <font>
      <sz val="12"/>
      <name val="Arial"/>
      <family val="2"/>
    </font>
  </fonts>
  <fills count="13">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rgb="FFFFFFFF"/>
        <bgColor indexed="64"/>
      </patternFill>
    </fill>
    <fill>
      <patternFill patternType="solid">
        <fgColor indexed="9"/>
        <bgColor indexed="26"/>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FFFF"/>
        <bgColor rgb="FF000000"/>
      </patternFill>
    </fill>
    <fill>
      <patternFill patternType="solid">
        <fgColor theme="0" tint="-0.14999847407452621"/>
        <bgColor indexed="64"/>
      </patternFill>
    </fill>
    <fill>
      <patternFill patternType="solid">
        <fgColor indexed="9"/>
        <bgColor indexed="8"/>
      </patternFill>
    </fill>
    <fill>
      <patternFill patternType="solid">
        <fgColor rgb="FFFFFFFF"/>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5"/>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n">
        <color rgb="FF000000"/>
      </right>
      <top style="thin">
        <color rgb="FF000000"/>
      </top>
      <bottom/>
      <diagonal/>
    </border>
  </borders>
  <cellStyleXfs count="20">
    <xf numFmtId="0" fontId="0" fillId="0" borderId="0"/>
    <xf numFmtId="0" fontId="26" fillId="0" borderId="0" applyNumberFormat="0" applyFill="0" applyBorder="0" applyAlignment="0" applyProtection="0">
      <alignment vertical="top"/>
      <protection locked="0"/>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63" fillId="0" borderId="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63" fillId="0" borderId="0">
      <alignment vertical="center"/>
    </xf>
    <xf numFmtId="0" fontId="63" fillId="0" borderId="0">
      <alignment vertical="center"/>
    </xf>
    <xf numFmtId="0" fontId="29" fillId="0" borderId="0" applyNumberFormat="0" applyFill="0" applyBorder="0" applyAlignment="0" applyProtection="0">
      <alignment vertical="center"/>
    </xf>
    <xf numFmtId="164" fontId="115" fillId="0" borderId="0" applyFont="0" applyFill="0" applyBorder="0" applyAlignment="0" applyProtection="0"/>
  </cellStyleXfs>
  <cellXfs count="1158">
    <xf numFmtId="0" fontId="0" fillId="0" borderId="0" xfId="0"/>
    <xf numFmtId="0" fontId="11" fillId="0" borderId="0" xfId="0" applyFont="1"/>
    <xf numFmtId="0" fontId="11" fillId="0" borderId="0" xfId="0" applyFont="1" applyAlignment="1">
      <alignment wrapText="1"/>
    </xf>
    <xf numFmtId="0" fontId="12" fillId="0" borderId="0" xfId="0" applyFont="1"/>
    <xf numFmtId="0" fontId="10" fillId="0" borderId="0" xfId="0" applyFont="1"/>
    <xf numFmtId="0" fontId="12" fillId="0" borderId="0" xfId="0" applyFont="1" applyAlignment="1">
      <alignment horizontal="left" wrapText="1"/>
    </xf>
    <xf numFmtId="0" fontId="12" fillId="0" borderId="0" xfId="0" applyFont="1" applyAlignment="1">
      <alignment vertical="top" wrapText="1"/>
    </xf>
    <xf numFmtId="0" fontId="11" fillId="0" borderId="1" xfId="0" applyFont="1" applyBorder="1" applyAlignment="1">
      <alignment vertical="top" wrapText="1"/>
    </xf>
    <xf numFmtId="0" fontId="11" fillId="0" borderId="0" xfId="0" applyFont="1" applyAlignment="1">
      <alignment vertical="top" wrapText="1"/>
    </xf>
    <xf numFmtId="0" fontId="0" fillId="0" borderId="0" xfId="0" applyAlignment="1">
      <alignment wrapText="1"/>
    </xf>
    <xf numFmtId="0" fontId="12" fillId="0" borderId="1" xfId="0" applyFont="1" applyBorder="1" applyAlignment="1">
      <alignment vertical="top" wrapText="1"/>
    </xf>
    <xf numFmtId="0" fontId="12" fillId="0" borderId="0" xfId="0" applyFont="1" applyAlignment="1">
      <alignment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vertical="top" wrapText="1"/>
    </xf>
    <xf numFmtId="0" fontId="11" fillId="0" borderId="0" xfId="0" applyFont="1" applyAlignment="1">
      <alignment horizontal="left" wrapText="1"/>
    </xf>
    <xf numFmtId="0" fontId="12" fillId="0" borderId="0" xfId="0" applyFont="1" applyBorder="1" applyAlignment="1">
      <alignment horizontal="center" wrapText="1"/>
    </xf>
    <xf numFmtId="0" fontId="13" fillId="0" borderId="0" xfId="0" applyFont="1" applyBorder="1" applyAlignment="1">
      <alignment horizontal="center" wrapText="1"/>
    </xf>
    <xf numFmtId="0" fontId="14" fillId="0" borderId="0" xfId="0" applyFont="1" applyBorder="1" applyAlignment="1">
      <alignment horizontal="center" wrapText="1"/>
    </xf>
    <xf numFmtId="0" fontId="1" fillId="0" borderId="1" xfId="0" applyFont="1" applyBorder="1" applyAlignment="1">
      <alignment vertical="top" wrapText="1"/>
    </xf>
    <xf numFmtId="0" fontId="1" fillId="2" borderId="1" xfId="0" applyFont="1" applyFill="1" applyBorder="1" applyAlignment="1">
      <alignment vertical="top" wrapText="1"/>
    </xf>
    <xf numFmtId="0" fontId="1" fillId="0" borderId="1" xfId="0" applyFont="1" applyBorder="1" applyAlignment="1">
      <alignment horizontal="left" vertical="top" wrapText="1"/>
    </xf>
    <xf numFmtId="0" fontId="1" fillId="0" borderId="1" xfId="0" applyFont="1" applyBorder="1" applyAlignment="1">
      <alignment vertical="top"/>
    </xf>
    <xf numFmtId="0" fontId="2" fillId="0" borderId="0" xfId="0" applyFont="1" applyAlignment="1">
      <alignment wrapText="1"/>
    </xf>
    <xf numFmtId="0" fontId="4" fillId="0" borderId="0" xfId="0" applyFont="1" applyBorder="1" applyAlignment="1">
      <alignment horizontal="center" wrapText="1"/>
    </xf>
    <xf numFmtId="0" fontId="1" fillId="0" borderId="0" xfId="0" applyFont="1"/>
    <xf numFmtId="0" fontId="4" fillId="0" borderId="2" xfId="0" applyFont="1" applyBorder="1" applyAlignment="1">
      <alignment vertical="top" wrapText="1"/>
    </xf>
    <xf numFmtId="0" fontId="4" fillId="0" borderId="1" xfId="0" applyFont="1" applyBorder="1" applyAlignment="1">
      <alignment vertical="top" wrapText="1"/>
    </xf>
    <xf numFmtId="0" fontId="1" fillId="0" borderId="1" xfId="0" applyFont="1" applyBorder="1" applyAlignment="1">
      <alignment horizontal="center" vertical="top" wrapText="1"/>
    </xf>
    <xf numFmtId="0" fontId="12" fillId="0" borderId="4" xfId="0" applyFont="1" applyFill="1" applyBorder="1" applyAlignment="1">
      <alignment vertical="top" wrapText="1"/>
    </xf>
    <xf numFmtId="0" fontId="17" fillId="0" borderId="0" xfId="0" applyFont="1"/>
    <xf numFmtId="0" fontId="11" fillId="0" borderId="0" xfId="0" applyFont="1" applyFill="1" applyAlignment="1">
      <alignment horizontal="left" wrapText="1"/>
    </xf>
    <xf numFmtId="0" fontId="18" fillId="0" borderId="2" xfId="0" applyFont="1" applyBorder="1" applyAlignment="1">
      <alignment vertical="top" wrapText="1"/>
    </xf>
    <xf numFmtId="0" fontId="19" fillId="0" borderId="0" xfId="0" applyFont="1"/>
    <xf numFmtId="0" fontId="10" fillId="0" borderId="0" xfId="0" applyFont="1" applyAlignment="1">
      <alignment wrapText="1"/>
    </xf>
    <xf numFmtId="0" fontId="12" fillId="0" borderId="4" xfId="0" applyFont="1" applyBorder="1" applyAlignment="1">
      <alignment horizontal="center" vertical="top" wrapText="1"/>
    </xf>
    <xf numFmtId="0" fontId="12" fillId="0" borderId="1" xfId="0" applyFont="1" applyBorder="1" applyAlignment="1">
      <alignment horizontal="center" vertical="top" wrapText="1"/>
    </xf>
    <xf numFmtId="49" fontId="1" fillId="2" borderId="1" xfId="0" applyNumberFormat="1" applyFont="1" applyFill="1" applyBorder="1" applyAlignment="1">
      <alignment vertical="top" wrapText="1"/>
    </xf>
    <xf numFmtId="49" fontId="1" fillId="0" borderId="1" xfId="0" applyNumberFormat="1" applyFont="1" applyBorder="1" applyAlignment="1">
      <alignment vertical="top" wrapText="1"/>
    </xf>
    <xf numFmtId="49" fontId="1" fillId="0" borderId="1" xfId="0" applyNumberFormat="1" applyFont="1" applyBorder="1" applyAlignment="1">
      <alignment horizontal="center" vertical="top" wrapText="1"/>
    </xf>
    <xf numFmtId="0" fontId="11" fillId="0" borderId="0" xfId="0" applyFont="1" applyAlignment="1"/>
    <xf numFmtId="0" fontId="11" fillId="0" borderId="0" xfId="0" applyFont="1" applyAlignment="1">
      <alignment horizontal="left"/>
    </xf>
    <xf numFmtId="0" fontId="12" fillId="0" borderId="0" xfId="0" applyFont="1" applyAlignment="1">
      <alignment horizontal="left"/>
    </xf>
    <xf numFmtId="0" fontId="12" fillId="0" borderId="0" xfId="0" applyFont="1" applyAlignment="1"/>
    <xf numFmtId="0" fontId="20" fillId="0" borderId="0" xfId="0" applyFont="1"/>
    <xf numFmtId="0" fontId="21" fillId="0" borderId="0" xfId="0" applyFont="1"/>
    <xf numFmtId="0" fontId="6" fillId="0" borderId="0" xfId="0" applyFont="1"/>
    <xf numFmtId="0" fontId="1" fillId="0" borderId="0" xfId="0" applyFont="1" applyAlignment="1"/>
    <xf numFmtId="0" fontId="8" fillId="0" borderId="0" xfId="0" applyFont="1"/>
    <xf numFmtId="166" fontId="1" fillId="2" borderId="1" xfId="0" applyNumberFormat="1" applyFont="1" applyFill="1" applyBorder="1" applyAlignment="1">
      <alignment vertical="top" wrapText="1"/>
    </xf>
    <xf numFmtId="166" fontId="1" fillId="0" borderId="1" xfId="0" applyNumberFormat="1" applyFont="1" applyBorder="1" applyAlignment="1">
      <alignment vertical="top" wrapText="1"/>
    </xf>
    <xf numFmtId="166" fontId="11" fillId="0" borderId="0" xfId="0" applyNumberFormat="1" applyFont="1"/>
    <xf numFmtId="166" fontId="12" fillId="0" borderId="0" xfId="0" applyNumberFormat="1" applyFont="1"/>
    <xf numFmtId="166" fontId="11" fillId="0" borderId="0" xfId="0" applyNumberFormat="1" applyFont="1" applyFill="1" applyAlignment="1">
      <alignment horizontal="left" wrapText="1"/>
    </xf>
    <xf numFmtId="0" fontId="2" fillId="0" borderId="1" xfId="0" applyFont="1" applyBorder="1" applyAlignment="1">
      <alignment horizontal="left" vertical="top" wrapText="1"/>
    </xf>
    <xf numFmtId="0" fontId="28" fillId="0" borderId="1" xfId="0" applyFont="1" applyBorder="1" applyAlignment="1">
      <alignment horizontal="left" vertical="top" wrapText="1"/>
    </xf>
    <xf numFmtId="0" fontId="11" fillId="0" borderId="0" xfId="0" applyFont="1" applyAlignment="1">
      <alignment vertical="center"/>
    </xf>
    <xf numFmtId="0" fontId="11" fillId="0" borderId="1" xfId="0" applyFont="1" applyBorder="1" applyAlignment="1">
      <alignment horizontal="left" vertical="top" wrapText="1"/>
    </xf>
    <xf numFmtId="0" fontId="1"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4" fillId="3" borderId="0" xfId="0" applyFont="1" applyFill="1" applyAlignment="1">
      <alignment horizontal="center" wrapText="1"/>
    </xf>
    <xf numFmtId="0" fontId="34" fillId="0" borderId="1" xfId="1" applyFont="1" applyBorder="1" applyAlignment="1" applyProtection="1">
      <alignment vertical="top" wrapText="1"/>
    </xf>
    <xf numFmtId="0" fontId="31" fillId="5" borderId="1" xfId="0" applyFont="1" applyFill="1" applyBorder="1" applyAlignment="1">
      <alignment horizontal="left" vertical="top" wrapText="1"/>
    </xf>
    <xf numFmtId="0" fontId="31" fillId="0" borderId="1" xfId="0" applyFont="1" applyBorder="1" applyAlignment="1">
      <alignment vertical="top" wrapText="1"/>
    </xf>
    <xf numFmtId="0" fontId="31" fillId="0" borderId="1" xfId="0" applyFont="1" applyBorder="1" applyAlignment="1">
      <alignment horizontal="center" vertical="top" wrapText="1"/>
    </xf>
    <xf numFmtId="0" fontId="31" fillId="2" borderId="1" xfId="0" applyFont="1" applyFill="1" applyBorder="1" applyAlignment="1">
      <alignment vertical="top" wrapText="1"/>
    </xf>
    <xf numFmtId="0" fontId="31" fillId="2" borderId="1" xfId="0" applyFont="1" applyFill="1" applyBorder="1" applyAlignment="1">
      <alignment horizontal="left" vertical="top" wrapText="1"/>
    </xf>
    <xf numFmtId="0" fontId="31" fillId="0" borderId="1" xfId="0" applyFont="1" applyBorder="1" applyAlignment="1">
      <alignment vertical="top"/>
    </xf>
    <xf numFmtId="0" fontId="37" fillId="0" borderId="1" xfId="0" applyFont="1" applyBorder="1" applyAlignment="1">
      <alignment horizontal="left" vertical="top" wrapText="1"/>
    </xf>
    <xf numFmtId="0" fontId="37" fillId="2" borderId="1" xfId="0" applyFont="1" applyFill="1" applyBorder="1" applyAlignment="1">
      <alignment horizontal="left" vertical="top" wrapText="1"/>
    </xf>
    <xf numFmtId="0" fontId="38" fillId="0" borderId="1" xfId="0" applyFont="1" applyBorder="1" applyAlignment="1">
      <alignment horizontal="left" vertical="top" wrapText="1"/>
    </xf>
    <xf numFmtId="0" fontId="31" fillId="0" borderId="1" xfId="0" applyFont="1" applyBorder="1" applyAlignment="1">
      <alignment horizontal="left" vertical="top" wrapText="1"/>
    </xf>
    <xf numFmtId="0" fontId="35" fillId="0" borderId="1" xfId="1" applyFont="1" applyBorder="1" applyAlignment="1" applyProtection="1">
      <alignment horizontal="left" vertical="top" wrapText="1"/>
    </xf>
    <xf numFmtId="0" fontId="24" fillId="0" borderId="1" xfId="0" applyFont="1" applyBorder="1" applyAlignment="1">
      <alignment horizontal="left" vertical="top" wrapText="1"/>
    </xf>
    <xf numFmtId="0" fontId="30" fillId="0" borderId="1" xfId="0" applyFont="1" applyBorder="1" applyAlignment="1">
      <alignment horizontal="left" vertical="top" wrapText="1"/>
    </xf>
    <xf numFmtId="0" fontId="34" fillId="0" borderId="1" xfId="1" applyFont="1" applyBorder="1" applyAlignment="1" applyProtection="1">
      <alignment horizontal="left" vertical="top" wrapText="1"/>
    </xf>
    <xf numFmtId="0" fontId="35" fillId="0" borderId="1" xfId="1" applyNumberFormat="1" applyFont="1" applyFill="1" applyBorder="1" applyAlignment="1" applyProtection="1">
      <alignment horizontal="left" vertical="top" wrapText="1"/>
    </xf>
    <xf numFmtId="0" fontId="36" fillId="5" borderId="1" xfId="0" applyFont="1" applyFill="1" applyBorder="1" applyAlignment="1">
      <alignment horizontal="left" vertical="top" wrapText="1"/>
    </xf>
    <xf numFmtId="0" fontId="31" fillId="0" borderId="1" xfId="0" applyFont="1" applyBorder="1" applyAlignment="1">
      <alignment horizontal="left" vertical="top"/>
    </xf>
    <xf numFmtId="0" fontId="24" fillId="0" borderId="1" xfId="0" applyFont="1" applyBorder="1" applyAlignment="1">
      <alignment horizontal="left" vertical="top"/>
    </xf>
    <xf numFmtId="0" fontId="35" fillId="2" borderId="1" xfId="1" applyFont="1" applyFill="1" applyBorder="1" applyAlignment="1" applyProtection="1">
      <alignment horizontal="left" vertical="top" wrapText="1"/>
    </xf>
    <xf numFmtId="0" fontId="31" fillId="0" borderId="3" xfId="0" applyFont="1" applyBorder="1" applyAlignment="1">
      <alignment horizontal="left" vertical="top" wrapText="1"/>
    </xf>
    <xf numFmtId="49" fontId="31" fillId="0" borderId="1" xfId="0" applyNumberFormat="1" applyFont="1" applyBorder="1" applyAlignment="1">
      <alignment vertical="top" wrapText="1"/>
    </xf>
    <xf numFmtId="49" fontId="31" fillId="2" borderId="1" xfId="0" applyNumberFormat="1" applyFont="1" applyFill="1" applyBorder="1" applyAlignment="1">
      <alignment vertical="top" wrapText="1"/>
    </xf>
    <xf numFmtId="2" fontId="31" fillId="2" borderId="1" xfId="0" applyNumberFormat="1" applyFont="1" applyFill="1" applyBorder="1" applyAlignment="1">
      <alignment vertical="top" wrapText="1"/>
    </xf>
    <xf numFmtId="49" fontId="31" fillId="0" borderId="1" xfId="0" applyNumberFormat="1" applyFont="1" applyBorder="1" applyAlignment="1">
      <alignment horizontal="left" vertical="top" wrapText="1"/>
    </xf>
    <xf numFmtId="0" fontId="40" fillId="0" borderId="1" xfId="0" applyFont="1" applyBorder="1" applyAlignment="1">
      <alignment horizontal="left" vertical="top" wrapText="1"/>
    </xf>
    <xf numFmtId="0" fontId="40" fillId="0" borderId="1" xfId="0" applyNumberFormat="1" applyFont="1" applyBorder="1" applyAlignment="1">
      <alignment horizontal="left" vertical="top" wrapText="1"/>
    </xf>
    <xf numFmtId="2" fontId="40" fillId="0" borderId="1" xfId="0" applyNumberFormat="1" applyFont="1" applyBorder="1" applyAlignment="1">
      <alignment horizontal="left" vertical="top" wrapText="1"/>
    </xf>
    <xf numFmtId="2" fontId="31" fillId="0" borderId="1" xfId="0" applyNumberFormat="1" applyFont="1" applyBorder="1" applyAlignment="1">
      <alignment horizontal="left" vertical="top" wrapText="1"/>
    </xf>
    <xf numFmtId="49" fontId="41" fillId="0" borderId="1" xfId="0" applyNumberFormat="1" applyFont="1" applyBorder="1" applyAlignment="1">
      <alignment horizontal="left" vertical="top" wrapText="1"/>
    </xf>
    <xf numFmtId="0" fontId="24" fillId="0" borderId="1" xfId="0" applyNumberFormat="1" applyFont="1" applyBorder="1" applyAlignment="1">
      <alignment horizontal="left" vertical="top" wrapText="1"/>
    </xf>
    <xf numFmtId="2" fontId="24" fillId="0" borderId="1" xfId="0" applyNumberFormat="1" applyFont="1" applyBorder="1" applyAlignment="1">
      <alignment horizontal="left" vertical="top" wrapText="1"/>
    </xf>
    <xf numFmtId="0" fontId="42" fillId="0" borderId="1" xfId="0" applyFont="1" applyBorder="1" applyAlignment="1">
      <alignment horizontal="left" vertical="top" wrapText="1"/>
    </xf>
    <xf numFmtId="1" fontId="24" fillId="0" borderId="1" xfId="0" applyNumberFormat="1" applyFont="1" applyBorder="1" applyAlignment="1">
      <alignment horizontal="left" vertical="top" wrapText="1"/>
    </xf>
    <xf numFmtId="0" fontId="40" fillId="0" borderId="1" xfId="0" applyFont="1" applyBorder="1" applyAlignment="1">
      <alignment horizontal="left" vertical="top"/>
    </xf>
    <xf numFmtId="0" fontId="43"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44" fillId="0" borderId="1" xfId="0" applyFont="1" applyBorder="1" applyAlignment="1">
      <alignment horizontal="left" vertical="top"/>
    </xf>
    <xf numFmtId="49" fontId="24" fillId="0" borderId="1" xfId="0" applyNumberFormat="1" applyFont="1" applyBorder="1" applyAlignment="1">
      <alignment horizontal="left" vertical="top" wrapText="1"/>
    </xf>
    <xf numFmtId="49" fontId="31" fillId="2" borderId="1" xfId="0" applyNumberFormat="1" applyFont="1" applyFill="1" applyBorder="1" applyAlignment="1">
      <alignment horizontal="left" vertical="top" wrapText="1"/>
    </xf>
    <xf numFmtId="0" fontId="31" fillId="4" borderId="1" xfId="0" applyFont="1" applyFill="1" applyBorder="1" applyAlignment="1">
      <alignment horizontal="left" vertical="top" wrapText="1"/>
    </xf>
    <xf numFmtId="1" fontId="31" fillId="2" borderId="1" xfId="0" applyNumberFormat="1" applyFont="1" applyFill="1" applyBorder="1" applyAlignment="1">
      <alignment horizontal="left" vertical="top" wrapText="1"/>
    </xf>
    <xf numFmtId="0" fontId="45" fillId="0" borderId="1" xfId="0" applyFont="1" applyBorder="1" applyAlignment="1">
      <alignment horizontal="left" vertical="top"/>
    </xf>
    <xf numFmtId="2" fontId="31" fillId="2" borderId="1" xfId="0" applyNumberFormat="1" applyFont="1" applyFill="1" applyBorder="1" applyAlignment="1">
      <alignment horizontal="left" vertical="top" wrapText="1"/>
    </xf>
    <xf numFmtId="1" fontId="31" fillId="4" borderId="1" xfId="0" applyNumberFormat="1" applyFont="1" applyFill="1" applyBorder="1" applyAlignment="1">
      <alignment horizontal="left" vertical="top" wrapText="1"/>
    </xf>
    <xf numFmtId="1" fontId="40" fillId="0" borderId="1" xfId="0" applyNumberFormat="1" applyFont="1" applyBorder="1" applyAlignment="1">
      <alignment horizontal="left" vertical="top" wrapText="1"/>
    </xf>
    <xf numFmtId="2" fontId="31" fillId="0" borderId="1" xfId="0" applyNumberFormat="1" applyFont="1" applyBorder="1" applyAlignment="1">
      <alignment horizontal="left" vertical="top"/>
    </xf>
    <xf numFmtId="0" fontId="40" fillId="0" borderId="1" xfId="1" applyFont="1" applyBorder="1" applyAlignment="1" applyProtection="1">
      <alignment horizontal="left" vertical="top" wrapText="1"/>
    </xf>
    <xf numFmtId="0" fontId="31" fillId="4" borderId="1" xfId="0" applyNumberFormat="1" applyFont="1" applyFill="1" applyBorder="1" applyAlignment="1">
      <alignment horizontal="left" vertical="top" wrapText="1"/>
    </xf>
    <xf numFmtId="49" fontId="31" fillId="4" borderId="1" xfId="0" applyNumberFormat="1" applyFont="1" applyFill="1" applyBorder="1" applyAlignment="1">
      <alignment horizontal="left" vertical="top" wrapText="1"/>
    </xf>
    <xf numFmtId="49" fontId="24" fillId="0" borderId="1" xfId="0" applyNumberFormat="1" applyFont="1" applyBorder="1" applyAlignment="1">
      <alignment horizontal="left" vertical="top"/>
    </xf>
    <xf numFmtId="0" fontId="31" fillId="4" borderId="1" xfId="0" applyFont="1" applyFill="1" applyBorder="1" applyAlignment="1">
      <alignment vertical="top" wrapText="1"/>
    </xf>
    <xf numFmtId="166" fontId="31" fillId="4" borderId="1" xfId="0" applyNumberFormat="1" applyFont="1" applyFill="1" applyBorder="1" applyAlignment="1">
      <alignment vertical="top" wrapText="1"/>
    </xf>
    <xf numFmtId="0" fontId="41" fillId="0" borderId="1" xfId="0" applyFont="1" applyBorder="1" applyAlignment="1">
      <alignment vertical="top" wrapText="1"/>
    </xf>
    <xf numFmtId="0" fontId="51" fillId="0" borderId="1" xfId="0" applyFont="1" applyBorder="1" applyAlignment="1">
      <alignment vertical="top" wrapText="1"/>
    </xf>
    <xf numFmtId="0" fontId="47" fillId="0" borderId="1" xfId="1" applyFont="1" applyBorder="1" applyAlignment="1" applyProtection="1">
      <alignment vertical="top" wrapText="1"/>
    </xf>
    <xf numFmtId="49" fontId="40" fillId="0" borderId="1" xfId="0" applyNumberFormat="1" applyFont="1" applyBorder="1" applyAlignment="1">
      <alignment horizontal="left" vertical="top" wrapText="1"/>
    </xf>
    <xf numFmtId="0" fontId="24" fillId="0" borderId="1" xfId="0" applyFont="1" applyBorder="1" applyAlignment="1">
      <alignment vertical="top" wrapText="1"/>
    </xf>
    <xf numFmtId="0" fontId="31" fillId="0" borderId="1" xfId="0" applyFont="1" applyFill="1" applyBorder="1" applyAlignment="1">
      <alignment vertical="top" wrapText="1"/>
    </xf>
    <xf numFmtId="0" fontId="24" fillId="0" borderId="1" xfId="0" applyFont="1" applyBorder="1" applyAlignment="1">
      <alignment vertical="top"/>
    </xf>
    <xf numFmtId="0" fontId="35" fillId="0" borderId="1" xfId="1" applyFont="1" applyBorder="1" applyAlignment="1" applyProtection="1">
      <alignment vertical="top" wrapText="1"/>
    </xf>
    <xf numFmtId="166" fontId="31" fillId="0" borderId="1" xfId="0" applyNumberFormat="1" applyFont="1" applyBorder="1" applyAlignment="1">
      <alignment horizontal="left" vertical="top" wrapText="1"/>
    </xf>
    <xf numFmtId="0" fontId="34" fillId="2" borderId="1" xfId="1" applyFont="1" applyFill="1" applyBorder="1" applyAlignment="1" applyProtection="1">
      <alignment vertical="top" wrapText="1"/>
    </xf>
    <xf numFmtId="0" fontId="34" fillId="0" borderId="1" xfId="1" applyFont="1" applyBorder="1" applyAlignment="1" applyProtection="1">
      <alignment horizontal="left" vertical="top"/>
    </xf>
    <xf numFmtId="0" fontId="24" fillId="0" borderId="1" xfId="0" applyFont="1" applyBorder="1" applyAlignment="1">
      <alignment horizontal="left" wrapText="1"/>
    </xf>
    <xf numFmtId="0" fontId="31" fillId="0" borderId="1" xfId="0" applyFont="1" applyFill="1" applyBorder="1" applyAlignment="1">
      <alignment horizontal="left" wrapText="1"/>
    </xf>
    <xf numFmtId="0" fontId="24" fillId="0" borderId="1" xfId="0" applyFont="1" applyBorder="1" applyAlignment="1">
      <alignment horizontal="left"/>
    </xf>
    <xf numFmtId="0" fontId="52" fillId="0" borderId="1" xfId="0" applyFont="1" applyBorder="1" applyAlignment="1">
      <alignment horizontal="left" wrapText="1"/>
    </xf>
    <xf numFmtId="166" fontId="31" fillId="4" borderId="1" xfId="0" applyNumberFormat="1" applyFont="1" applyFill="1" applyBorder="1" applyAlignment="1">
      <alignment horizontal="left" vertical="top" wrapText="1"/>
    </xf>
    <xf numFmtId="0" fontId="47" fillId="0" borderId="1" xfId="1" applyFont="1" applyBorder="1" applyAlignment="1" applyProtection="1">
      <alignment horizontal="left" vertical="top"/>
    </xf>
    <xf numFmtId="0" fontId="31" fillId="0" borderId="1" xfId="1" applyFont="1" applyBorder="1" applyAlignment="1" applyProtection="1">
      <alignment horizontal="left" vertical="top" wrapText="1"/>
    </xf>
    <xf numFmtId="0" fontId="47" fillId="0" borderId="1" xfId="1" applyFont="1" applyBorder="1" applyAlignment="1" applyProtection="1">
      <alignment horizontal="left" vertical="top" wrapText="1"/>
    </xf>
    <xf numFmtId="166" fontId="31" fillId="2" borderId="1" xfId="0" applyNumberFormat="1" applyFont="1" applyFill="1" applyBorder="1" applyAlignment="1">
      <alignment horizontal="left" vertical="top" wrapText="1"/>
    </xf>
    <xf numFmtId="0" fontId="31" fillId="2" borderId="1" xfId="0" applyNumberFormat="1" applyFont="1" applyFill="1" applyBorder="1" applyAlignment="1">
      <alignment horizontal="left" vertical="top" wrapText="1"/>
    </xf>
    <xf numFmtId="0" fontId="52" fillId="0" borderId="1" xfId="0" applyFont="1" applyBorder="1" applyAlignment="1">
      <alignment horizontal="left" vertical="top" wrapText="1"/>
    </xf>
    <xf numFmtId="0" fontId="54" fillId="0" borderId="1" xfId="0" applyNumberFormat="1" applyFont="1" applyFill="1" applyBorder="1" applyAlignment="1">
      <alignment horizontal="left" vertical="top" wrapText="1"/>
    </xf>
    <xf numFmtId="0" fontId="31" fillId="0" borderId="1" xfId="0" applyNumberFormat="1" applyFont="1" applyFill="1" applyBorder="1" applyAlignment="1">
      <alignment horizontal="left" vertical="top" wrapText="1"/>
    </xf>
    <xf numFmtId="0" fontId="24" fillId="0" borderId="1" xfId="0" applyNumberFormat="1" applyFont="1" applyFill="1" applyBorder="1" applyAlignment="1">
      <alignment horizontal="left" vertical="top" wrapText="1"/>
    </xf>
    <xf numFmtId="0" fontId="31" fillId="0" borderId="1" xfId="1" applyFont="1" applyFill="1" applyBorder="1" applyAlignment="1" applyProtection="1">
      <alignment horizontal="left" vertical="top" wrapText="1"/>
    </xf>
    <xf numFmtId="0" fontId="24" fillId="0" borderId="1" xfId="0" applyFont="1" applyFill="1" applyBorder="1" applyAlignment="1">
      <alignment horizontal="left" vertical="top" wrapText="1"/>
    </xf>
    <xf numFmtId="0" fontId="54" fillId="0" borderId="1" xfId="0" applyFont="1" applyFill="1" applyBorder="1" applyAlignment="1">
      <alignment horizontal="left" vertical="top" wrapText="1"/>
    </xf>
    <xf numFmtId="0" fontId="40" fillId="0" borderId="1" xfId="0" applyFont="1" applyFill="1" applyBorder="1" applyAlignment="1">
      <alignment horizontal="left" vertical="top" wrapText="1"/>
    </xf>
    <xf numFmtId="0" fontId="31" fillId="0" borderId="1" xfId="0" applyNumberFormat="1" applyFont="1" applyFill="1" applyBorder="1" applyAlignment="1">
      <alignment horizontal="left" vertical="top"/>
    </xf>
    <xf numFmtId="2" fontId="31" fillId="4" borderId="1" xfId="0" applyNumberFormat="1" applyFont="1" applyFill="1" applyBorder="1" applyAlignment="1">
      <alignment horizontal="left" vertical="top" wrapText="1"/>
    </xf>
    <xf numFmtId="0" fontId="53" fillId="0" borderId="1" xfId="0" applyFont="1" applyBorder="1" applyAlignment="1">
      <alignment horizontal="left" vertical="top" wrapText="1"/>
    </xf>
    <xf numFmtId="0" fontId="46" fillId="0" borderId="1" xfId="0" applyFont="1" applyBorder="1" applyAlignment="1">
      <alignment horizontal="left" vertical="top" wrapText="1"/>
    </xf>
    <xf numFmtId="0" fontId="31" fillId="0" borderId="2" xfId="0" applyFont="1" applyBorder="1" applyAlignment="1">
      <alignment horizontal="left" vertical="top" wrapText="1"/>
    </xf>
    <xf numFmtId="49" fontId="31" fillId="5" borderId="1" xfId="0" applyNumberFormat="1" applyFont="1" applyFill="1" applyBorder="1" applyAlignment="1">
      <alignment horizontal="left" vertical="top" wrapText="1"/>
    </xf>
    <xf numFmtId="2" fontId="31" fillId="5" borderId="1" xfId="0" applyNumberFormat="1" applyFont="1" applyFill="1" applyBorder="1" applyAlignment="1">
      <alignment horizontal="left" vertical="top" wrapText="1"/>
    </xf>
    <xf numFmtId="0" fontId="34" fillId="2" borderId="1" xfId="1" applyFont="1" applyFill="1" applyBorder="1" applyAlignment="1" applyProtection="1">
      <alignment horizontal="left" vertical="top" wrapText="1"/>
    </xf>
    <xf numFmtId="0" fontId="55" fillId="0" borderId="1" xfId="0" applyFont="1" applyBorder="1" applyAlignment="1">
      <alignment horizontal="left" vertical="top" wrapText="1"/>
    </xf>
    <xf numFmtId="0" fontId="31" fillId="2" borderId="1" xfId="0" applyFont="1" applyFill="1" applyBorder="1" applyAlignment="1">
      <alignment horizontal="left" vertical="top" wrapText="1" readingOrder="1"/>
    </xf>
    <xf numFmtId="0" fontId="31" fillId="0" borderId="1" xfId="0" applyFont="1" applyBorder="1" applyAlignment="1">
      <alignment horizontal="left" vertical="top" wrapText="1" readingOrder="1"/>
    </xf>
    <xf numFmtId="49" fontId="34" fillId="2" borderId="1" xfId="1" applyNumberFormat="1" applyFont="1" applyFill="1" applyBorder="1" applyAlignment="1" applyProtection="1">
      <alignment horizontal="left" vertical="top" wrapText="1"/>
    </xf>
    <xf numFmtId="0" fontId="31" fillId="0" borderId="1" xfId="0" applyNumberFormat="1" applyFont="1" applyBorder="1" applyAlignment="1">
      <alignment horizontal="left" vertical="top" wrapText="1"/>
    </xf>
    <xf numFmtId="0" fontId="35" fillId="0" borderId="1" xfId="1" applyNumberFormat="1" applyFont="1" applyBorder="1" applyAlignment="1" applyProtection="1">
      <alignment horizontal="left" vertical="top" wrapText="1"/>
    </xf>
    <xf numFmtId="166" fontId="40" fillId="0" borderId="1" xfId="0" applyNumberFormat="1" applyFont="1" applyBorder="1" applyAlignment="1">
      <alignment horizontal="left" vertical="top" wrapText="1"/>
    </xf>
    <xf numFmtId="0" fontId="35" fillId="0" borderId="1" xfId="1" applyFont="1" applyBorder="1" applyAlignment="1" applyProtection="1">
      <alignment horizontal="left" vertical="top"/>
    </xf>
    <xf numFmtId="1" fontId="31" fillId="0" borderId="1" xfId="0" applyNumberFormat="1" applyFont="1" applyBorder="1" applyAlignment="1">
      <alignment horizontal="left" vertical="top" wrapText="1"/>
    </xf>
    <xf numFmtId="0" fontId="59" fillId="0" borderId="1" xfId="0" applyFont="1" applyBorder="1" applyAlignment="1">
      <alignment horizontal="left" vertical="top" wrapText="1"/>
    </xf>
    <xf numFmtId="0" fontId="31" fillId="0" borderId="1" xfId="0" applyFont="1" applyBorder="1" applyAlignment="1">
      <alignment horizontal="left" vertical="center" wrapText="1"/>
    </xf>
    <xf numFmtId="0" fontId="39" fillId="0" borderId="4" xfId="0" applyFont="1" applyBorder="1" applyAlignment="1">
      <alignment horizontal="left" vertical="top" wrapText="1"/>
    </xf>
    <xf numFmtId="0" fontId="39" fillId="0" borderId="1" xfId="0" applyFont="1" applyBorder="1" applyAlignment="1">
      <alignment horizontal="left" vertical="top" wrapText="1"/>
    </xf>
    <xf numFmtId="0" fontId="39" fillId="0" borderId="2" xfId="0" applyFont="1" applyBorder="1" applyAlignment="1">
      <alignment horizontal="left" vertical="top" wrapText="1"/>
    </xf>
    <xf numFmtId="0" fontId="39" fillId="0" borderId="3" xfId="0" applyFont="1" applyBorder="1" applyAlignment="1">
      <alignment horizontal="left" vertical="top" wrapText="1"/>
    </xf>
    <xf numFmtId="0" fontId="39" fillId="0" borderId="4" xfId="0" applyFont="1" applyFill="1" applyBorder="1" applyAlignment="1">
      <alignment horizontal="left" vertical="top" wrapText="1"/>
    </xf>
    <xf numFmtId="0" fontId="31" fillId="2" borderId="1" xfId="0" applyFont="1" applyFill="1" applyBorder="1" applyAlignment="1">
      <alignment horizontal="left" vertical="center" wrapText="1"/>
    </xf>
    <xf numFmtId="0" fontId="24" fillId="0" borderId="0" xfId="0" applyFont="1" applyAlignment="1">
      <alignment horizontal="left" vertical="top" wrapText="1"/>
    </xf>
    <xf numFmtId="0" fontId="24" fillId="0" borderId="0" xfId="0" applyFont="1" applyAlignment="1">
      <alignment horizontal="left" vertical="top"/>
    </xf>
    <xf numFmtId="0" fontId="52" fillId="0" borderId="1" xfId="0" applyFont="1" applyBorder="1" applyAlignment="1">
      <alignment horizontal="left" vertical="center" wrapText="1"/>
    </xf>
    <xf numFmtId="0" fontId="39" fillId="0" borderId="1" xfId="0" applyFont="1" applyFill="1" applyBorder="1" applyAlignment="1">
      <alignment horizontal="left" vertical="top" wrapText="1"/>
    </xf>
    <xf numFmtId="0" fontId="24" fillId="0" borderId="0" xfId="0" applyFont="1" applyAlignment="1">
      <alignment horizontal="left" vertical="top" wrapText="1"/>
    </xf>
    <xf numFmtId="0" fontId="39" fillId="0" borderId="0" xfId="0" applyFont="1" applyAlignment="1">
      <alignment horizontal="left" vertical="top" wrapText="1"/>
    </xf>
    <xf numFmtId="0" fontId="31" fillId="0" borderId="0" xfId="0" applyFont="1" applyAlignment="1">
      <alignment horizontal="left" vertical="top" wrapText="1"/>
    </xf>
    <xf numFmtId="0" fontId="39" fillId="0" borderId="0" xfId="0" applyFont="1" applyAlignment="1">
      <alignment horizontal="left" vertical="top"/>
    </xf>
    <xf numFmtId="0" fontId="39" fillId="0" borderId="0" xfId="0" applyFont="1" applyBorder="1" applyAlignment="1">
      <alignment horizontal="left" vertical="top" wrapText="1"/>
    </xf>
    <xf numFmtId="0" fontId="40" fillId="0" borderId="0" xfId="0" applyFont="1" applyAlignment="1">
      <alignment horizontal="left" vertical="top"/>
    </xf>
    <xf numFmtId="0" fontId="34" fillId="4" borderId="1" xfId="1" applyFont="1" applyFill="1" applyBorder="1" applyAlignment="1" applyProtection="1">
      <alignment vertical="top" wrapText="1"/>
    </xf>
    <xf numFmtId="167" fontId="31" fillId="0" borderId="1" xfId="0" applyNumberFormat="1" applyFont="1" applyBorder="1" applyAlignment="1">
      <alignment vertical="top" wrapText="1"/>
    </xf>
    <xf numFmtId="0" fontId="31" fillId="0" borderId="8" xfId="0" applyFont="1" applyBorder="1" applyAlignment="1">
      <alignment horizontal="left" vertical="top" wrapText="1"/>
    </xf>
    <xf numFmtId="0" fontId="31" fillId="5" borderId="8" xfId="0" applyFont="1" applyFill="1" applyBorder="1" applyAlignment="1">
      <alignment horizontal="left" vertical="top" wrapText="1"/>
    </xf>
    <xf numFmtId="0" fontId="33" fillId="0" borderId="1" xfId="0" applyFont="1" applyBorder="1" applyAlignment="1">
      <alignment vertical="top" wrapText="1"/>
    </xf>
    <xf numFmtId="0" fontId="24" fillId="0" borderId="2" xfId="0" applyFont="1" applyBorder="1" applyAlignment="1">
      <alignment vertical="top" wrapText="1"/>
    </xf>
    <xf numFmtId="0" fontId="31" fillId="2" borderId="1" xfId="0" applyFont="1" applyFill="1" applyBorder="1" applyAlignment="1">
      <alignment horizontal="center" vertical="top" wrapText="1"/>
    </xf>
    <xf numFmtId="0" fontId="31" fillId="0" borderId="4" xfId="0" applyFont="1" applyBorder="1" applyAlignment="1">
      <alignment horizontal="left" vertical="top" wrapText="1"/>
    </xf>
    <xf numFmtId="0" fontId="36" fillId="0" borderId="1" xfId="0" applyFont="1" applyBorder="1" applyAlignment="1">
      <alignment horizontal="left" vertical="top" wrapText="1"/>
    </xf>
    <xf numFmtId="0" fontId="31" fillId="0" borderId="1" xfId="0" applyFont="1" applyFill="1" applyBorder="1" applyAlignment="1">
      <alignment horizontal="left" vertical="center" wrapText="1"/>
    </xf>
    <xf numFmtId="0" fontId="34" fillId="0" borderId="0" xfId="1" applyFont="1" applyAlignment="1" applyProtection="1">
      <alignment horizontal="left" vertical="top" wrapText="1"/>
    </xf>
    <xf numFmtId="0" fontId="60" fillId="0" borderId="1" xfId="1" applyFont="1" applyBorder="1" applyAlignment="1" applyProtection="1">
      <alignment horizontal="left" vertical="top" wrapText="1"/>
    </xf>
    <xf numFmtId="0" fontId="40" fillId="0" borderId="0" xfId="0" applyFont="1" applyAlignment="1">
      <alignment horizontal="left" vertical="top" wrapText="1"/>
    </xf>
    <xf numFmtId="0" fontId="34" fillId="0" borderId="2" xfId="1" applyFont="1" applyBorder="1" applyAlignment="1" applyProtection="1">
      <alignment horizontal="left" vertical="top" wrapText="1"/>
    </xf>
    <xf numFmtId="0" fontId="34" fillId="0" borderId="1" xfId="1" applyFont="1" applyBorder="1" applyAlignment="1" applyProtection="1">
      <alignment horizontal="left"/>
    </xf>
    <xf numFmtId="0" fontId="24"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3" fontId="31" fillId="0" borderId="1" xfId="0" applyNumberFormat="1" applyFont="1" applyBorder="1" applyAlignment="1">
      <alignment horizontal="left" vertical="top" wrapText="1"/>
    </xf>
    <xf numFmtId="0" fontId="40" fillId="0" borderId="1" xfId="0" applyFont="1" applyBorder="1" applyAlignment="1">
      <alignment horizontal="left" vertical="center" wrapText="1"/>
    </xf>
    <xf numFmtId="2" fontId="37" fillId="0" borderId="1" xfId="0" applyNumberFormat="1" applyFont="1" applyBorder="1" applyAlignment="1">
      <alignment horizontal="left" vertical="top" wrapText="1"/>
    </xf>
    <xf numFmtId="0" fontId="42" fillId="0" borderId="1" xfId="0" applyFont="1" applyBorder="1" applyAlignment="1">
      <alignment horizontal="left" vertical="center" wrapText="1"/>
    </xf>
    <xf numFmtId="2" fontId="31" fillId="0" borderId="1" xfId="0" applyNumberFormat="1" applyFont="1" applyBorder="1" applyAlignment="1">
      <alignment horizontal="left" vertical="center" wrapText="1"/>
    </xf>
    <xf numFmtId="0" fontId="34" fillId="0" borderId="1" xfId="1" applyFont="1" applyBorder="1" applyAlignment="1" applyProtection="1">
      <alignment horizontal="left" wrapText="1"/>
    </xf>
    <xf numFmtId="0" fontId="34" fillId="0" borderId="1" xfId="1" applyFont="1" applyFill="1" applyBorder="1" applyAlignment="1" applyProtection="1">
      <alignment horizontal="left" vertical="top" wrapText="1"/>
    </xf>
    <xf numFmtId="0" fontId="36" fillId="0" borderId="8" xfId="0" applyFont="1" applyBorder="1" applyAlignment="1">
      <alignment horizontal="left" vertical="top" wrapText="1"/>
    </xf>
    <xf numFmtId="0" fontId="34" fillId="0" borderId="0" xfId="1" applyFont="1" applyBorder="1" applyAlignment="1" applyProtection="1">
      <alignment horizontal="left" vertical="top" wrapText="1"/>
    </xf>
    <xf numFmtId="0" fontId="24" fillId="0" borderId="4" xfId="0" applyFont="1" applyBorder="1" applyAlignment="1">
      <alignment horizontal="left" vertical="top" wrapText="1"/>
    </xf>
    <xf numFmtId="0" fontId="40" fillId="0" borderId="5" xfId="0" applyFont="1" applyBorder="1" applyAlignment="1">
      <alignment horizontal="left" vertical="top" wrapText="1"/>
    </xf>
    <xf numFmtId="0" fontId="52" fillId="0" borderId="0" xfId="0" applyFont="1" applyAlignment="1">
      <alignment horizontal="left" vertical="top" wrapText="1"/>
    </xf>
    <xf numFmtId="0" fontId="39" fillId="2" borderId="1" xfId="0" applyFont="1" applyFill="1" applyBorder="1" applyAlignment="1">
      <alignment horizontal="left" vertical="top" wrapText="1"/>
    </xf>
    <xf numFmtId="0" fontId="31" fillId="2" borderId="1" xfId="1" applyFont="1" applyFill="1" applyBorder="1" applyAlignment="1" applyProtection="1">
      <alignment horizontal="left" vertical="top" wrapText="1"/>
    </xf>
    <xf numFmtId="165" fontId="31" fillId="0" borderId="1" xfId="0" applyNumberFormat="1" applyFont="1" applyBorder="1" applyAlignment="1">
      <alignment horizontal="left" vertical="top" wrapText="1"/>
    </xf>
    <xf numFmtId="0" fontId="54" fillId="0" borderId="1" xfId="0" applyFont="1" applyBorder="1" applyAlignment="1">
      <alignment horizontal="left" vertical="top" wrapText="1"/>
    </xf>
    <xf numFmtId="0" fontId="47" fillId="0" borderId="1" xfId="1" applyFont="1" applyFill="1" applyBorder="1" applyAlignment="1" applyProtection="1">
      <alignment horizontal="left" vertical="top" wrapText="1"/>
    </xf>
    <xf numFmtId="0" fontId="40" fillId="4" borderId="1" xfId="0" applyFont="1" applyFill="1" applyBorder="1" applyAlignment="1">
      <alignment horizontal="left" vertical="top" wrapText="1"/>
    </xf>
    <xf numFmtId="0" fontId="35" fillId="0" borderId="1" xfId="1" applyFont="1" applyFill="1" applyBorder="1" applyAlignment="1" applyProtection="1">
      <alignment horizontal="left" vertical="top" wrapText="1"/>
    </xf>
    <xf numFmtId="0" fontId="37" fillId="0" borderId="1" xfId="0" applyNumberFormat="1" applyFont="1" applyBorder="1" applyAlignment="1">
      <alignment horizontal="left" vertical="top" wrapText="1"/>
    </xf>
    <xf numFmtId="0" fontId="37"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33" fillId="0" borderId="1" xfId="0" applyFont="1" applyBorder="1"/>
    <xf numFmtId="0" fontId="39" fillId="0" borderId="4" xfId="0" applyFont="1" applyBorder="1" applyAlignment="1">
      <alignment vertical="top" wrapText="1"/>
    </xf>
    <xf numFmtId="2" fontId="39" fillId="0" borderId="1" xfId="0" applyNumberFormat="1" applyFont="1" applyBorder="1" applyAlignment="1">
      <alignment horizontal="left" vertical="top" wrapText="1"/>
    </xf>
    <xf numFmtId="0" fontId="24" fillId="0" borderId="1" xfId="0" applyFont="1" applyFill="1" applyBorder="1" applyAlignment="1">
      <alignment horizontal="left" wrapText="1"/>
    </xf>
    <xf numFmtId="0" fontId="31" fillId="0" borderId="1" xfId="0" applyFont="1" applyFill="1" applyBorder="1" applyAlignment="1">
      <alignment horizontal="left" vertical="top"/>
    </xf>
    <xf numFmtId="0" fontId="34" fillId="0" borderId="1" xfId="1" applyFont="1" applyBorder="1" applyAlignment="1" applyProtection="1">
      <alignment horizontal="left" vertical="center" wrapText="1"/>
    </xf>
    <xf numFmtId="0" fontId="24" fillId="0" borderId="0" xfId="0" applyFont="1" applyAlignment="1">
      <alignment horizontal="left"/>
    </xf>
    <xf numFmtId="0" fontId="30" fillId="0" borderId="1" xfId="0" applyFont="1" applyBorder="1" applyAlignment="1">
      <alignment vertical="top" wrapText="1"/>
    </xf>
    <xf numFmtId="0" fontId="40" fillId="0" borderId="0" xfId="0" applyFont="1" applyAlignment="1">
      <alignment horizontal="left"/>
    </xf>
    <xf numFmtId="14" fontId="31" fillId="0" borderId="1" xfId="0" applyNumberFormat="1" applyFont="1" applyBorder="1" applyAlignment="1">
      <alignment horizontal="left" vertical="top" wrapText="1"/>
    </xf>
    <xf numFmtId="166" fontId="31" fillId="0" borderId="1" xfId="0" applyNumberFormat="1" applyFont="1" applyBorder="1" applyAlignment="1">
      <alignment horizontal="left" vertical="top"/>
    </xf>
    <xf numFmtId="167" fontId="31" fillId="0" borderId="1" xfId="0" applyNumberFormat="1" applyFont="1" applyBorder="1" applyAlignment="1">
      <alignment horizontal="left" vertical="top" wrapText="1"/>
    </xf>
    <xf numFmtId="167" fontId="30" fillId="0" borderId="1" xfId="0" applyNumberFormat="1" applyFont="1" applyBorder="1" applyAlignment="1">
      <alignment horizontal="left" vertical="top" wrapText="1"/>
    </xf>
    <xf numFmtId="0" fontId="31" fillId="4" borderId="1" xfId="0" applyFont="1" applyFill="1" applyBorder="1" applyAlignment="1">
      <alignment horizontal="left" vertical="center" wrapText="1"/>
    </xf>
    <xf numFmtId="166" fontId="31" fillId="4" borderId="1" xfId="0" applyNumberFormat="1" applyFont="1" applyFill="1" applyBorder="1" applyAlignment="1">
      <alignment horizontal="left" vertical="center" wrapText="1"/>
    </xf>
    <xf numFmtId="166" fontId="31" fillId="0" borderId="1" xfId="0" applyNumberFormat="1" applyFont="1" applyBorder="1" applyAlignment="1">
      <alignment horizontal="left" vertical="center" wrapText="1"/>
    </xf>
    <xf numFmtId="167" fontId="31" fillId="0" borderId="1" xfId="0" applyNumberFormat="1" applyFont="1" applyBorder="1" applyAlignment="1">
      <alignment horizontal="left" vertical="center" wrapText="1"/>
    </xf>
    <xf numFmtId="0" fontId="32" fillId="0" borderId="1" xfId="0" applyFont="1" applyBorder="1" applyAlignment="1">
      <alignment horizontal="left" vertical="top" wrapText="1"/>
    </xf>
    <xf numFmtId="0" fontId="40" fillId="0" borderId="1" xfId="0" applyFont="1" applyBorder="1" applyAlignment="1">
      <alignment horizontal="left" wrapText="1"/>
    </xf>
    <xf numFmtId="0" fontId="40" fillId="0" borderId="1" xfId="0" applyFont="1" applyBorder="1" applyAlignment="1">
      <alignment horizontal="left" vertical="center"/>
    </xf>
    <xf numFmtId="0" fontId="40" fillId="0" borderId="1" xfId="0" applyFont="1" applyFill="1" applyBorder="1" applyAlignment="1">
      <alignment horizontal="left" vertical="center" wrapText="1"/>
    </xf>
    <xf numFmtId="16" fontId="31"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41" fillId="0" borderId="1" xfId="0" applyFont="1" applyBorder="1" applyAlignment="1">
      <alignment horizontal="left" vertical="center" wrapText="1"/>
    </xf>
    <xf numFmtId="0" fontId="31" fillId="0" borderId="1" xfId="1" applyFont="1" applyBorder="1" applyAlignment="1" applyProtection="1">
      <alignment horizontal="left" vertical="center" wrapText="1"/>
    </xf>
    <xf numFmtId="0" fontId="30" fillId="0" borderId="2" xfId="0" applyFont="1" applyBorder="1" applyAlignment="1">
      <alignment horizontal="left" vertical="top" wrapText="1"/>
    </xf>
    <xf numFmtId="0" fontId="65" fillId="0" borderId="1" xfId="0" applyFont="1" applyBorder="1" applyAlignment="1">
      <alignment horizontal="left" vertical="top" wrapText="1"/>
    </xf>
    <xf numFmtId="0" fontId="24" fillId="0" borderId="1" xfId="0" applyFont="1" applyBorder="1" applyAlignment="1">
      <alignment horizontal="left" vertical="center" wrapText="1" indent="2"/>
    </xf>
    <xf numFmtId="0" fontId="67" fillId="0" borderId="1" xfId="1" applyFont="1" applyBorder="1" applyAlignment="1" applyProtection="1">
      <alignment horizontal="left" vertical="top" wrapText="1"/>
    </xf>
    <xf numFmtId="17" fontId="31" fillId="0" borderId="1" xfId="0" applyNumberFormat="1" applyFont="1" applyBorder="1" applyAlignment="1">
      <alignment horizontal="left" vertical="top" wrapText="1"/>
    </xf>
    <xf numFmtId="0" fontId="42" fillId="0" borderId="1" xfId="0" applyFont="1" applyBorder="1" applyAlignment="1">
      <alignment horizontal="left" vertical="top" wrapText="1" readingOrder="1"/>
    </xf>
    <xf numFmtId="0" fontId="24" fillId="0" borderId="1" xfId="0" applyFont="1" applyBorder="1" applyAlignment="1">
      <alignment horizontal="left" vertical="top" wrapText="1" readingOrder="1"/>
    </xf>
    <xf numFmtId="0" fontId="31" fillId="0" borderId="0" xfId="0" applyFont="1" applyAlignment="1">
      <alignment horizontal="left" wrapText="1"/>
    </xf>
    <xf numFmtId="17" fontId="40" fillId="0" borderId="0" xfId="0" applyNumberFormat="1" applyFont="1" applyAlignment="1">
      <alignment horizontal="left"/>
    </xf>
    <xf numFmtId="0" fontId="40" fillId="0" borderId="1" xfId="0" applyFont="1" applyBorder="1" applyAlignment="1">
      <alignment vertical="top"/>
    </xf>
    <xf numFmtId="166" fontId="24" fillId="0" borderId="1" xfId="0" applyNumberFormat="1" applyFont="1" applyBorder="1" applyAlignment="1">
      <alignment horizontal="left" vertical="top"/>
    </xf>
    <xf numFmtId="0" fontId="39" fillId="0" borderId="1" xfId="0" applyFont="1" applyBorder="1" applyAlignment="1">
      <alignment horizontal="left" vertical="top" wrapText="1"/>
    </xf>
    <xf numFmtId="0" fontId="39" fillId="0" borderId="1" xfId="0" applyFont="1" applyBorder="1" applyAlignment="1">
      <alignment horizontal="left" vertical="top"/>
    </xf>
    <xf numFmtId="166" fontId="39" fillId="0" borderId="1" xfId="0" applyNumberFormat="1" applyFont="1" applyBorder="1" applyAlignment="1">
      <alignment horizontal="left" vertical="top"/>
    </xf>
    <xf numFmtId="0" fontId="31" fillId="0" borderId="1" xfId="0" applyFont="1" applyBorder="1" applyAlignment="1">
      <alignment horizontal="left" vertical="top" wrapText="1"/>
    </xf>
    <xf numFmtId="0" fontId="31" fillId="0" borderId="1" xfId="0" applyFont="1" applyFill="1" applyBorder="1" applyAlignment="1">
      <alignment horizontal="left" vertical="top" wrapText="1"/>
    </xf>
    <xf numFmtId="166" fontId="39" fillId="0" borderId="1" xfId="0" applyNumberFormat="1" applyFont="1" applyBorder="1" applyAlignment="1">
      <alignment horizontal="left" vertical="top" wrapText="1"/>
    </xf>
    <xf numFmtId="166" fontId="31" fillId="0" borderId="1" xfId="0" applyNumberFormat="1" applyFont="1" applyBorder="1" applyAlignment="1">
      <alignment vertical="top"/>
    </xf>
    <xf numFmtId="0" fontId="39" fillId="0" borderId="2" xfId="0" applyFont="1" applyBorder="1" applyAlignment="1">
      <alignment vertical="top" wrapText="1"/>
    </xf>
    <xf numFmtId="166" fontId="39" fillId="0" borderId="2" xfId="0" applyNumberFormat="1" applyFont="1" applyBorder="1" applyAlignment="1">
      <alignment vertical="top" wrapText="1"/>
    </xf>
    <xf numFmtId="0" fontId="24" fillId="0" borderId="4" xfId="0" applyFont="1" applyBorder="1" applyAlignment="1">
      <alignment vertical="top" wrapText="1"/>
    </xf>
    <xf numFmtId="0" fontId="31" fillId="4" borderId="1" xfId="0" applyFont="1" applyFill="1" applyBorder="1" applyAlignment="1">
      <alignment horizontal="left" wrapText="1"/>
    </xf>
    <xf numFmtId="0" fontId="31" fillId="0" borderId="1" xfId="1" applyFont="1" applyBorder="1" applyAlignment="1" applyProtection="1">
      <alignment horizontal="left" wrapText="1"/>
    </xf>
    <xf numFmtId="0" fontId="31" fillId="2" borderId="1" xfId="0" applyFont="1" applyFill="1" applyBorder="1" applyAlignment="1">
      <alignment horizontal="left" wrapText="1"/>
    </xf>
    <xf numFmtId="0" fontId="47" fillId="0" borderId="1" xfId="1" applyFont="1" applyBorder="1" applyAlignment="1" applyProtection="1">
      <alignment horizontal="left" wrapText="1"/>
    </xf>
    <xf numFmtId="0" fontId="31" fillId="2" borderId="1" xfId="0" applyFont="1" applyFill="1" applyBorder="1" applyAlignment="1">
      <alignment vertical="center" wrapText="1"/>
    </xf>
    <xf numFmtId="0" fontId="34" fillId="0" borderId="1" xfId="1" applyFont="1" applyBorder="1" applyAlignment="1" applyProtection="1">
      <alignment horizontal="justify"/>
    </xf>
    <xf numFmtId="0" fontId="31" fillId="0" borderId="9" xfId="0" applyFont="1" applyBorder="1" applyAlignment="1">
      <alignment horizontal="left" vertical="top" wrapText="1"/>
    </xf>
    <xf numFmtId="0" fontId="40" fillId="0" borderId="1" xfId="0" applyFont="1" applyBorder="1" applyAlignment="1">
      <alignment vertical="center" wrapText="1"/>
    </xf>
    <xf numFmtId="0" fontId="6" fillId="0" borderId="2" xfId="0" applyFont="1" applyBorder="1" applyAlignment="1">
      <alignment horizontal="left" vertical="top" wrapText="1"/>
    </xf>
    <xf numFmtId="0" fontId="69" fillId="0" borderId="2" xfId="0" applyFont="1" applyBorder="1" applyAlignment="1">
      <alignment horizontal="left" vertical="center" wrapText="1"/>
    </xf>
    <xf numFmtId="0" fontId="6" fillId="0" borderId="0" xfId="0" applyFont="1" applyBorder="1" applyAlignment="1">
      <alignment horizontal="left" vertical="top" wrapText="1"/>
    </xf>
    <xf numFmtId="0" fontId="40" fillId="0" borderId="0" xfId="0" applyFont="1" applyAlignment="1">
      <alignment horizontal="left" wrapText="1"/>
    </xf>
    <xf numFmtId="0" fontId="34" fillId="0" borderId="0" xfId="1" applyFont="1" applyAlignment="1" applyProtection="1">
      <alignment horizontal="left"/>
    </xf>
    <xf numFmtId="0" fontId="31" fillId="0" borderId="0" xfId="0" applyFont="1" applyAlignment="1">
      <alignment horizontal="left"/>
    </xf>
    <xf numFmtId="2" fontId="47" fillId="0" borderId="1" xfId="1" applyNumberFormat="1" applyFont="1" applyBorder="1" applyAlignment="1" applyProtection="1">
      <alignment horizontal="left" wrapText="1"/>
    </xf>
    <xf numFmtId="2" fontId="62"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2" fontId="31" fillId="0" borderId="1" xfId="3" applyNumberFormat="1" applyFont="1" applyBorder="1" applyAlignment="1" applyProtection="1">
      <alignment horizontal="left" vertical="top"/>
    </xf>
    <xf numFmtId="0" fontId="62" fillId="2" borderId="1" xfId="0" applyFont="1" applyFill="1" applyBorder="1" applyAlignment="1">
      <alignment horizontal="left" vertical="top" wrapText="1"/>
    </xf>
    <xf numFmtId="2" fontId="47" fillId="0" borderId="1" xfId="1" applyNumberFormat="1" applyFont="1" applyBorder="1" applyAlignment="1" applyProtection="1">
      <alignment horizontal="left" vertical="top" wrapText="1"/>
    </xf>
    <xf numFmtId="0" fontId="47" fillId="0" borderId="1" xfId="2" applyFont="1" applyBorder="1" applyAlignment="1" applyProtection="1">
      <alignment horizontal="left" vertical="top" wrapText="1"/>
    </xf>
    <xf numFmtId="0" fontId="72" fillId="0" borderId="1" xfId="0" applyFont="1" applyBorder="1" applyAlignment="1">
      <alignment horizontal="left" vertical="top" wrapText="1"/>
    </xf>
    <xf numFmtId="0" fontId="71" fillId="0" borderId="1" xfId="1" applyFont="1" applyBorder="1" applyAlignment="1" applyProtection="1">
      <alignment horizontal="left" vertical="top" wrapText="1"/>
    </xf>
    <xf numFmtId="0" fontId="6" fillId="0" borderId="3" xfId="0" applyFont="1" applyBorder="1" applyAlignment="1">
      <alignment horizontal="left" vertical="top" wrapText="1"/>
    </xf>
    <xf numFmtId="0" fontId="40" fillId="0" borderId="1" xfId="0" applyFont="1" applyBorder="1" applyAlignment="1">
      <alignment horizontal="left"/>
    </xf>
    <xf numFmtId="0" fontId="31" fillId="0" borderId="1" xfId="0" applyFont="1" applyBorder="1" applyAlignment="1">
      <alignment horizontal="left" vertical="center"/>
    </xf>
    <xf numFmtId="49" fontId="31" fillId="0" borderId="1" xfId="0" applyNumberFormat="1" applyFont="1" applyFill="1" applyBorder="1" applyAlignment="1">
      <alignment horizontal="left" vertical="top" wrapText="1"/>
    </xf>
    <xf numFmtId="0" fontId="71" fillId="0" borderId="1" xfId="2" applyFont="1" applyBorder="1" applyAlignment="1" applyProtection="1">
      <alignment horizontal="left" vertical="top" wrapText="1"/>
    </xf>
    <xf numFmtId="49" fontId="24" fillId="0" borderId="1" xfId="0" applyNumberFormat="1" applyFont="1" applyFill="1" applyBorder="1" applyAlignment="1">
      <alignment horizontal="left" vertical="top" wrapText="1"/>
    </xf>
    <xf numFmtId="2" fontId="24" fillId="0" borderId="1" xfId="0" applyNumberFormat="1" applyFont="1" applyFill="1" applyBorder="1" applyAlignment="1">
      <alignment horizontal="left" vertical="top" wrapText="1"/>
    </xf>
    <xf numFmtId="2" fontId="31" fillId="0" borderId="1" xfId="0" applyNumberFormat="1" applyFont="1" applyFill="1" applyBorder="1" applyAlignment="1">
      <alignment horizontal="left" vertical="top" wrapText="1"/>
    </xf>
    <xf numFmtId="2" fontId="31" fillId="0" borderId="1" xfId="0" applyNumberFormat="1" applyFont="1" applyBorder="1" applyAlignment="1">
      <alignment horizontal="left"/>
    </xf>
    <xf numFmtId="0" fontId="35" fillId="0" borderId="1" xfId="2" applyFont="1" applyBorder="1" applyAlignment="1" applyProtection="1">
      <alignment horizontal="left" vertical="top" wrapText="1"/>
    </xf>
    <xf numFmtId="166" fontId="31" fillId="2" borderId="1" xfId="0" applyNumberFormat="1" applyFont="1" applyFill="1" applyBorder="1" applyAlignment="1">
      <alignment vertical="top" wrapText="1"/>
    </xf>
    <xf numFmtId="0" fontId="73" fillId="0" borderId="1" xfId="0" applyFont="1" applyBorder="1" applyAlignment="1">
      <alignment horizontal="left" vertical="top" wrapText="1"/>
    </xf>
    <xf numFmtId="18" fontId="31" fillId="0" borderId="1" xfId="0" applyNumberFormat="1" applyFont="1" applyBorder="1" applyAlignment="1">
      <alignment horizontal="left" vertical="top" wrapText="1"/>
    </xf>
    <xf numFmtId="0" fontId="52" fillId="0" borderId="1" xfId="0" applyFont="1" applyBorder="1" applyAlignment="1">
      <alignment horizontal="left" vertical="top"/>
    </xf>
    <xf numFmtId="0" fontId="24" fillId="0" borderId="1" xfId="0" applyFont="1" applyBorder="1" applyAlignment="1">
      <alignment horizontal="left" vertical="center"/>
    </xf>
    <xf numFmtId="0" fontId="30" fillId="4" borderId="1" xfId="0" applyFont="1" applyFill="1" applyBorder="1" applyAlignment="1">
      <alignment horizontal="left" vertical="top" wrapText="1"/>
    </xf>
    <xf numFmtId="0" fontId="47" fillId="0" borderId="1" xfId="11" applyFont="1" applyBorder="1" applyAlignment="1">
      <alignment horizontal="left" vertical="top" wrapText="1"/>
    </xf>
    <xf numFmtId="0" fontId="76" fillId="0" borderId="0" xfId="0" applyFont="1" applyAlignment="1">
      <alignment horizontal="left" wrapText="1"/>
    </xf>
    <xf numFmtId="0" fontId="52" fillId="0" borderId="0" xfId="0" applyFont="1" applyAlignment="1">
      <alignment horizontal="left"/>
    </xf>
    <xf numFmtId="165" fontId="31" fillId="0" borderId="1" xfId="0" applyNumberFormat="1" applyFont="1" applyBorder="1" applyAlignment="1">
      <alignment horizontal="left" vertical="center" wrapText="1"/>
    </xf>
    <xf numFmtId="0" fontId="36" fillId="0" borderId="1" xfId="1" applyFont="1" applyBorder="1" applyAlignment="1" applyProtection="1">
      <alignment horizontal="left" vertical="top" wrapText="1"/>
    </xf>
    <xf numFmtId="0" fontId="71" fillId="0" borderId="1" xfId="12" applyFont="1" applyBorder="1" applyAlignment="1" applyProtection="1">
      <alignment horizontal="left" vertical="top" wrapText="1"/>
    </xf>
    <xf numFmtId="0" fontId="71" fillId="0" borderId="0" xfId="13" applyFont="1" applyAlignment="1">
      <alignment horizontal="left" vertical="center"/>
    </xf>
    <xf numFmtId="165" fontId="36" fillId="0" borderId="1" xfId="0" applyNumberFormat="1" applyFont="1" applyBorder="1" applyAlignment="1">
      <alignment horizontal="left" vertical="top" wrapText="1"/>
    </xf>
    <xf numFmtId="0" fontId="35" fillId="0" borderId="1" xfId="12" applyFont="1" applyBorder="1" applyAlignment="1" applyProtection="1">
      <alignment horizontal="left" vertical="top" wrapText="1"/>
    </xf>
    <xf numFmtId="0" fontId="35" fillId="0" borderId="1" xfId="14" applyFont="1" applyBorder="1" applyAlignment="1">
      <alignment horizontal="left" vertical="top" wrapText="1"/>
    </xf>
    <xf numFmtId="0" fontId="35" fillId="0" borderId="1" xfId="15" applyFont="1" applyBorder="1" applyAlignment="1">
      <alignment horizontal="left" vertical="top" wrapText="1"/>
    </xf>
    <xf numFmtId="0" fontId="47" fillId="0" borderId="0" xfId="16" applyFont="1" applyAlignment="1">
      <alignment horizontal="left" vertical="center"/>
    </xf>
    <xf numFmtId="0" fontId="31" fillId="0" borderId="0" xfId="17" applyFont="1" applyAlignment="1">
      <alignment horizontal="left" vertical="center"/>
    </xf>
    <xf numFmtId="165" fontId="31" fillId="0" borderId="11" xfId="0" applyNumberFormat="1" applyFont="1" applyFill="1" applyBorder="1" applyAlignment="1">
      <alignment horizontal="left" vertical="top" wrapText="1"/>
    </xf>
    <xf numFmtId="0" fontId="71" fillId="0" borderId="0" xfId="1" applyFont="1" applyAlignment="1" applyProtection="1">
      <alignment horizontal="left"/>
    </xf>
    <xf numFmtId="0" fontId="47" fillId="0" borderId="0" xfId="1" applyFont="1" applyAlignment="1" applyProtection="1">
      <alignment horizontal="left" wrapText="1"/>
    </xf>
    <xf numFmtId="2" fontId="31" fillId="0" borderId="9" xfId="0" applyNumberFormat="1" applyFont="1" applyBorder="1" applyAlignment="1">
      <alignment horizontal="left" vertical="top" wrapText="1"/>
    </xf>
    <xf numFmtId="165" fontId="31" fillId="0" borderId="9" xfId="0" applyNumberFormat="1" applyFont="1" applyBorder="1" applyAlignment="1">
      <alignment horizontal="left" vertical="top" wrapText="1"/>
    </xf>
    <xf numFmtId="2" fontId="31" fillId="0" borderId="1" xfId="0" applyNumberFormat="1" applyFont="1" applyBorder="1" applyAlignment="1">
      <alignment horizontal="left" wrapText="1"/>
    </xf>
    <xf numFmtId="0" fontId="74" fillId="0" borderId="1" xfId="0" applyFont="1" applyBorder="1" applyAlignment="1">
      <alignment horizontal="left" vertical="top" wrapText="1"/>
    </xf>
    <xf numFmtId="16" fontId="24" fillId="0" borderId="1" xfId="0" applyNumberFormat="1" applyFont="1" applyBorder="1" applyAlignment="1">
      <alignment horizontal="left" vertical="top" wrapText="1"/>
    </xf>
    <xf numFmtId="0" fontId="58" fillId="0" borderId="1" xfId="0" applyFont="1" applyBorder="1" applyAlignment="1">
      <alignment horizontal="left" vertical="top" wrapText="1"/>
    </xf>
    <xf numFmtId="0" fontId="1" fillId="0" borderId="1" xfId="0" applyNumberFormat="1" applyFont="1" applyFill="1" applyBorder="1" applyAlignment="1">
      <alignment horizontal="left" vertical="top" wrapText="1"/>
    </xf>
    <xf numFmtId="165" fontId="31" fillId="0" borderId="1" xfId="0" applyNumberFormat="1" applyFont="1" applyFill="1" applyBorder="1" applyAlignment="1">
      <alignment horizontal="left" vertical="top" wrapText="1"/>
    </xf>
    <xf numFmtId="168" fontId="31" fillId="0" borderId="1" xfId="0" applyNumberFormat="1" applyFont="1" applyFill="1" applyBorder="1" applyAlignment="1">
      <alignment horizontal="left" vertical="top"/>
    </xf>
    <xf numFmtId="0" fontId="71" fillId="0" borderId="1" xfId="18" applyFont="1" applyBorder="1" applyAlignment="1">
      <alignment horizontal="left" vertical="top" wrapText="1"/>
    </xf>
    <xf numFmtId="0" fontId="47" fillId="0" borderId="9" xfId="0" applyFont="1" applyBorder="1" applyAlignment="1">
      <alignment horizontal="left" vertical="top" wrapText="1"/>
    </xf>
    <xf numFmtId="0" fontId="35" fillId="0" borderId="1" xfId="18" applyFont="1" applyBorder="1" applyAlignment="1">
      <alignment horizontal="left" vertical="top" wrapText="1"/>
    </xf>
    <xf numFmtId="0" fontId="24" fillId="0" borderId="1" xfId="0" applyNumberFormat="1" applyFont="1" applyBorder="1" applyAlignment="1">
      <alignment horizontal="left"/>
    </xf>
    <xf numFmtId="0" fontId="30" fillId="0" borderId="1" xfId="0" applyNumberFormat="1" applyFont="1" applyBorder="1" applyAlignment="1">
      <alignment horizontal="left" vertical="top" wrapText="1"/>
    </xf>
    <xf numFmtId="166" fontId="34" fillId="0" borderId="1" xfId="1" applyNumberFormat="1" applyFont="1" applyBorder="1" applyAlignment="1" applyProtection="1">
      <alignment horizontal="left" vertical="top" wrapText="1"/>
    </xf>
    <xf numFmtId="0" fontId="37" fillId="0" borderId="1" xfId="0" applyFont="1" applyBorder="1" applyAlignment="1">
      <alignment horizontal="left" wrapText="1"/>
    </xf>
    <xf numFmtId="0" fontId="72" fillId="0" borderId="1" xfId="1" applyFont="1" applyBorder="1" applyAlignment="1" applyProtection="1">
      <alignment horizontal="left" vertical="top" wrapText="1"/>
    </xf>
    <xf numFmtId="166" fontId="31" fillId="0" borderId="1" xfId="0" applyNumberFormat="1" applyFont="1" applyFill="1" applyBorder="1" applyAlignment="1">
      <alignment horizontal="left" vertical="top" wrapText="1"/>
    </xf>
    <xf numFmtId="167" fontId="31" fillId="0" borderId="1" xfId="0" applyNumberFormat="1" applyFont="1" applyFill="1" applyBorder="1" applyAlignment="1">
      <alignment horizontal="left" vertical="top" wrapText="1"/>
    </xf>
    <xf numFmtId="0" fontId="41" fillId="2" borderId="1" xfId="0" applyFont="1" applyFill="1" applyBorder="1" applyAlignment="1">
      <alignment horizontal="left" vertical="top" wrapText="1"/>
    </xf>
    <xf numFmtId="0" fontId="39"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24" fillId="0" borderId="0" xfId="0" applyFont="1" applyAlignment="1">
      <alignment horizontal="left" vertical="top" wrapText="1"/>
    </xf>
    <xf numFmtId="0" fontId="12" fillId="0" borderId="1" xfId="0" applyFont="1" applyBorder="1" applyAlignment="1">
      <alignment horizontal="center" wrapText="1"/>
    </xf>
    <xf numFmtId="0" fontId="3" fillId="0" borderId="0" xfId="0" applyFont="1" applyFill="1" applyAlignment="1">
      <alignment wrapText="1"/>
    </xf>
    <xf numFmtId="9" fontId="34" fillId="0" borderId="1" xfId="1" applyNumberFormat="1" applyFont="1" applyBorder="1" applyAlignment="1" applyProtection="1">
      <alignment horizontal="left" vertical="top"/>
    </xf>
    <xf numFmtId="16" fontId="31" fillId="0" borderId="1" xfId="0" applyNumberFormat="1" applyFont="1" applyBorder="1" applyAlignment="1">
      <alignment vertical="top" wrapText="1"/>
    </xf>
    <xf numFmtId="49" fontId="37" fillId="0" borderId="1" xfId="0" applyNumberFormat="1" applyFont="1" applyBorder="1" applyAlignment="1">
      <alignment horizontal="left" vertical="top" wrapText="1"/>
    </xf>
    <xf numFmtId="0" fontId="11" fillId="0" borderId="1" xfId="0" applyFont="1" applyBorder="1"/>
    <xf numFmtId="0" fontId="12" fillId="0" borderId="1" xfId="0" applyFont="1" applyBorder="1"/>
    <xf numFmtId="0" fontId="46" fillId="0" borderId="1" xfId="0" applyFont="1" applyBorder="1" applyAlignment="1">
      <alignment horizontal="left" wrapText="1"/>
    </xf>
    <xf numFmtId="0" fontId="51" fillId="0" borderId="1" xfId="0" applyFont="1" applyBorder="1" applyAlignment="1">
      <alignment horizontal="left" vertical="top" wrapText="1"/>
    </xf>
    <xf numFmtId="0" fontId="52" fillId="0" borderId="1" xfId="0" applyFont="1" applyFill="1" applyBorder="1" applyAlignment="1">
      <alignment horizontal="left" vertical="top" wrapText="1"/>
    </xf>
    <xf numFmtId="0" fontId="31" fillId="0" borderId="10" xfId="0" applyFont="1" applyBorder="1" applyAlignment="1">
      <alignment horizontal="left" vertical="top" wrapText="1"/>
    </xf>
    <xf numFmtId="0" fontId="84" fillId="0" borderId="1" xfId="0" applyFont="1" applyBorder="1" applyAlignment="1">
      <alignment horizontal="left" vertical="top" wrapText="1"/>
    </xf>
    <xf numFmtId="0" fontId="24" fillId="6" borderId="1" xfId="0" applyFont="1" applyFill="1" applyBorder="1" applyAlignment="1">
      <alignment horizontal="left" vertical="top" wrapText="1"/>
    </xf>
    <xf numFmtId="0" fontId="24" fillId="0" borderId="1" xfId="0" applyFont="1" applyBorder="1" applyAlignment="1">
      <alignment horizontal="center" vertical="top" wrapText="1"/>
    </xf>
    <xf numFmtId="0" fontId="31" fillId="6" borderId="1" xfId="0" applyFont="1" applyFill="1" applyBorder="1" applyAlignment="1">
      <alignment horizontal="left" vertical="top" wrapText="1"/>
    </xf>
    <xf numFmtId="167" fontId="31" fillId="0" borderId="1" xfId="0" applyNumberFormat="1" applyFont="1" applyBorder="1" applyAlignment="1">
      <alignment horizontal="center" vertical="top" wrapText="1"/>
    </xf>
    <xf numFmtId="0" fontId="34" fillId="4" borderId="1" xfId="1" applyFont="1" applyFill="1" applyBorder="1" applyAlignment="1" applyProtection="1">
      <alignment horizontal="left" vertical="top" wrapText="1"/>
    </xf>
    <xf numFmtId="16" fontId="24" fillId="0" borderId="1" xfId="0" applyNumberFormat="1" applyFont="1" applyBorder="1" applyAlignment="1">
      <alignment horizontal="center" vertical="top" wrapText="1"/>
    </xf>
    <xf numFmtId="166" fontId="31" fillId="0" borderId="1" xfId="0" applyNumberFormat="1" applyFont="1" applyBorder="1" applyAlignment="1">
      <alignment horizontal="center" vertical="top" wrapText="1"/>
    </xf>
    <xf numFmtId="2" fontId="65" fillId="0" borderId="1" xfId="0" applyNumberFormat="1" applyFont="1" applyBorder="1" applyAlignment="1">
      <alignment horizontal="left" vertical="top" wrapText="1"/>
    </xf>
    <xf numFmtId="0" fontId="66" fillId="0" borderId="1" xfId="0" applyFont="1" applyBorder="1" applyAlignment="1">
      <alignment horizontal="left"/>
    </xf>
    <xf numFmtId="0" fontId="35" fillId="0" borderId="1" xfId="1" applyFont="1" applyBorder="1" applyAlignment="1" applyProtection="1">
      <alignment horizontal="left"/>
    </xf>
    <xf numFmtId="0" fontId="71" fillId="0" borderId="1" xfId="1" applyFont="1" applyBorder="1" applyAlignment="1" applyProtection="1">
      <alignment horizontal="left"/>
    </xf>
    <xf numFmtId="0" fontId="71" fillId="0" borderId="1" xfId="1" applyFont="1" applyBorder="1" applyAlignment="1" applyProtection="1">
      <alignment horizontal="left" wrapText="1"/>
    </xf>
    <xf numFmtId="0" fontId="24" fillId="0" borderId="1" xfId="0" applyFont="1" applyBorder="1" applyAlignment="1">
      <alignment wrapText="1"/>
    </xf>
    <xf numFmtId="0" fontId="43" fillId="0" borderId="1" xfId="0" applyFont="1" applyBorder="1" applyAlignment="1">
      <alignment wrapText="1"/>
    </xf>
    <xf numFmtId="0" fontId="40" fillId="0" borderId="1" xfId="0" applyFont="1" applyBorder="1" applyAlignment="1">
      <alignment wrapText="1"/>
    </xf>
    <xf numFmtId="0" fontId="52" fillId="0" borderId="1" xfId="0" applyFont="1" applyBorder="1" applyAlignment="1">
      <alignment wrapText="1"/>
    </xf>
    <xf numFmtId="0" fontId="51" fillId="0" borderId="1" xfId="0" applyFont="1" applyBorder="1" applyAlignment="1">
      <alignment wrapText="1"/>
    </xf>
    <xf numFmtId="0" fontId="43" fillId="0" borderId="1" xfId="0" applyFont="1" applyBorder="1" applyAlignment="1">
      <alignment vertical="top" wrapText="1"/>
    </xf>
    <xf numFmtId="0" fontId="65" fillId="0" borderId="1" xfId="0" applyFont="1" applyBorder="1" applyAlignment="1">
      <alignment vertical="top" wrapText="1"/>
    </xf>
    <xf numFmtId="0" fontId="54" fillId="0" borderId="1" xfId="0" applyNumberFormat="1" applyFont="1" applyBorder="1" applyAlignment="1">
      <alignment horizontal="left" vertical="top" wrapText="1"/>
    </xf>
    <xf numFmtId="17" fontId="24" fillId="0" borderId="1" xfId="0" applyNumberFormat="1" applyFont="1" applyBorder="1" applyAlignment="1">
      <alignment horizontal="left" vertical="top" wrapText="1"/>
    </xf>
    <xf numFmtId="0" fontId="39" fillId="0" borderId="1" xfId="0" applyFont="1" applyBorder="1" applyAlignment="1">
      <alignment vertical="top" wrapText="1"/>
    </xf>
    <xf numFmtId="0" fontId="35" fillId="0" borderId="1" xfId="1" applyFont="1" applyBorder="1" applyAlignment="1" applyProtection="1">
      <alignment horizontal="left" vertical="center" wrapText="1"/>
    </xf>
    <xf numFmtId="0" fontId="39" fillId="0" borderId="1" xfId="0" applyFont="1" applyBorder="1" applyAlignment="1">
      <alignment horizontal="left" wrapText="1"/>
    </xf>
    <xf numFmtId="0" fontId="34" fillId="0" borderId="1" xfId="1" applyFont="1" applyBorder="1" applyAlignment="1" applyProtection="1">
      <alignment horizontal="left" vertical="center"/>
    </xf>
    <xf numFmtId="0" fontId="30" fillId="2" borderId="1" xfId="0" applyFont="1" applyFill="1" applyBorder="1" applyAlignment="1">
      <alignment horizontal="left" vertical="top" wrapText="1"/>
    </xf>
    <xf numFmtId="0" fontId="39" fillId="0" borderId="1" xfId="0" applyFont="1" applyBorder="1" applyAlignment="1">
      <alignment horizontal="left"/>
    </xf>
    <xf numFmtId="0" fontId="85" fillId="0" borderId="1" xfId="0" applyFont="1" applyBorder="1" applyAlignment="1">
      <alignment horizontal="left" vertical="top" wrapText="1"/>
    </xf>
    <xf numFmtId="2" fontId="65" fillId="0" borderId="1" xfId="0" applyNumberFormat="1" applyFont="1" applyBorder="1" applyAlignment="1">
      <alignment vertical="top" wrapText="1"/>
    </xf>
    <xf numFmtId="0" fontId="52" fillId="0" borderId="1" xfId="0" applyFont="1" applyBorder="1" applyAlignment="1">
      <alignment vertical="top" wrapText="1"/>
    </xf>
    <xf numFmtId="0" fontId="40" fillId="0" borderId="1" xfId="0" applyFont="1" applyBorder="1" applyAlignment="1">
      <alignment vertical="top" wrapText="1"/>
    </xf>
    <xf numFmtId="0" fontId="24" fillId="0" borderId="0" xfId="0" applyFont="1" applyAlignment="1">
      <alignment horizontal="left" wrapText="1"/>
    </xf>
    <xf numFmtId="17" fontId="24" fillId="0" borderId="1" xfId="0" applyNumberFormat="1" applyFont="1" applyBorder="1" applyAlignment="1">
      <alignment horizontal="left" vertical="top"/>
    </xf>
    <xf numFmtId="0" fontId="43" fillId="0" borderId="1" xfId="0" applyFont="1" applyBorder="1" applyAlignment="1">
      <alignment horizontal="left" vertical="top"/>
    </xf>
    <xf numFmtId="0" fontId="47" fillId="4" borderId="1" xfId="1" applyFont="1" applyFill="1" applyBorder="1" applyAlignment="1" applyProtection="1">
      <alignment horizontal="left" vertical="top" wrapText="1"/>
    </xf>
    <xf numFmtId="0" fontId="92" fillId="0" borderId="0" xfId="0" applyFont="1" applyAlignment="1">
      <alignment horizontal="left" vertical="top" wrapText="1"/>
    </xf>
    <xf numFmtId="1" fontId="31" fillId="0" borderId="1" xfId="0" applyNumberFormat="1" applyFont="1" applyBorder="1" applyAlignment="1">
      <alignment horizontal="left" vertical="center" wrapText="1"/>
    </xf>
    <xf numFmtId="0" fontId="62" fillId="0" borderId="1" xfId="0" applyFont="1" applyFill="1" applyBorder="1" applyAlignment="1">
      <alignment horizontal="left" vertical="top" wrapText="1"/>
    </xf>
    <xf numFmtId="0" fontId="75" fillId="0" borderId="1" xfId="1" applyFont="1" applyFill="1" applyBorder="1" applyAlignment="1" applyProtection="1">
      <alignment horizontal="left" vertical="top" wrapText="1"/>
    </xf>
    <xf numFmtId="0" fontId="47" fillId="0" borderId="10" xfId="0" applyFont="1" applyBorder="1" applyAlignment="1">
      <alignment horizontal="left" vertical="top" wrapText="1"/>
    </xf>
    <xf numFmtId="0" fontId="77" fillId="0" borderId="1" xfId="0" applyFont="1" applyBorder="1" applyAlignment="1">
      <alignment horizontal="left" vertical="top" wrapText="1"/>
    </xf>
    <xf numFmtId="0" fontId="35" fillId="0" borderId="1" xfId="9" applyFont="1" applyBorder="1" applyAlignment="1">
      <alignment horizontal="left" vertical="top" wrapText="1"/>
    </xf>
    <xf numFmtId="0" fontId="31" fillId="0" borderId="1" xfId="16" applyFont="1" applyBorder="1" applyAlignment="1">
      <alignment horizontal="left" vertical="top" wrapText="1"/>
    </xf>
    <xf numFmtId="0" fontId="71" fillId="0" borderId="1" xfId="9" applyFont="1" applyBorder="1" applyAlignment="1">
      <alignment horizontal="left" vertical="top" wrapText="1"/>
    </xf>
    <xf numFmtId="0" fontId="35" fillId="0" borderId="1" xfId="13" applyFont="1" applyBorder="1" applyAlignment="1">
      <alignment horizontal="left" vertical="top" wrapText="1"/>
    </xf>
    <xf numFmtId="169" fontId="31" fillId="0" borderId="1" xfId="0" applyNumberFormat="1" applyFont="1" applyBorder="1" applyAlignment="1">
      <alignment horizontal="left" vertical="top" wrapText="1"/>
    </xf>
    <xf numFmtId="166" fontId="24" fillId="0" borderId="1" xfId="0" applyNumberFormat="1" applyFont="1" applyBorder="1" applyAlignment="1">
      <alignment horizontal="left" vertical="top" wrapText="1"/>
    </xf>
    <xf numFmtId="15" fontId="31" fillId="0" borderId="1" xfId="0" applyNumberFormat="1" applyFont="1" applyBorder="1" applyAlignment="1">
      <alignment horizontal="left" vertical="top" wrapText="1"/>
    </xf>
    <xf numFmtId="0" fontId="31" fillId="0" borderId="1" xfId="0" applyFont="1" applyBorder="1" applyAlignment="1">
      <alignment horizontal="left" vertical="top" wrapText="1"/>
    </xf>
    <xf numFmtId="3" fontId="31" fillId="0" borderId="1" xfId="0" applyNumberFormat="1" applyFont="1" applyBorder="1" applyAlignment="1">
      <alignment horizontal="left" vertical="top"/>
    </xf>
    <xf numFmtId="49" fontId="30" fillId="0" borderId="1" xfId="0" applyNumberFormat="1" applyFont="1" applyBorder="1" applyAlignment="1">
      <alignment horizontal="left" vertical="top" wrapText="1"/>
    </xf>
    <xf numFmtId="0" fontId="48" fillId="0" borderId="1" xfId="0" applyFont="1" applyBorder="1" applyAlignment="1">
      <alignment horizontal="left" vertical="top"/>
    </xf>
    <xf numFmtId="0" fontId="49" fillId="0" borderId="1" xfId="0" applyFont="1" applyBorder="1" applyAlignment="1">
      <alignment horizontal="left" vertical="top" wrapText="1"/>
    </xf>
    <xf numFmtId="49" fontId="40" fillId="0" borderId="1" xfId="0" applyNumberFormat="1" applyFont="1" applyBorder="1" applyAlignment="1">
      <alignment horizontal="left" vertical="top"/>
    </xf>
    <xf numFmtId="2" fontId="41" fillId="0" borderId="1" xfId="0" applyNumberFormat="1" applyFont="1" applyBorder="1" applyAlignment="1">
      <alignment horizontal="left" vertical="top" wrapText="1"/>
    </xf>
    <xf numFmtId="0" fontId="46" fillId="0" borderId="1" xfId="0" applyFont="1" applyBorder="1" applyAlignment="1">
      <alignment horizontal="left" vertical="top"/>
    </xf>
    <xf numFmtId="0" fontId="41" fillId="0" borderId="1" xfId="0" applyFont="1" applyBorder="1" applyAlignment="1">
      <alignment horizontal="left" vertical="top"/>
    </xf>
    <xf numFmtId="0" fontId="50" fillId="0" borderId="1" xfId="1" applyFont="1" applyBorder="1" applyAlignment="1" applyProtection="1">
      <alignment horizontal="left" vertical="top"/>
    </xf>
    <xf numFmtId="2" fontId="31" fillId="0" borderId="1" xfId="1" applyNumberFormat="1" applyFont="1" applyBorder="1" applyAlignment="1" applyProtection="1">
      <alignment horizontal="left" vertical="top" wrapText="1"/>
    </xf>
    <xf numFmtId="49" fontId="24" fillId="2" borderId="1" xfId="0" applyNumberFormat="1" applyFont="1" applyFill="1" applyBorder="1" applyAlignment="1">
      <alignment horizontal="left" vertical="top" wrapText="1"/>
    </xf>
    <xf numFmtId="0" fontId="88" fillId="0" borderId="1" xfId="0" applyFont="1" applyBorder="1" applyAlignment="1">
      <alignment horizontal="left" vertical="top" wrapText="1"/>
    </xf>
    <xf numFmtId="0" fontId="39" fillId="0" borderId="1" xfId="0" applyNumberFormat="1" applyFont="1" applyBorder="1" applyAlignment="1">
      <alignment horizontal="left" vertical="top" wrapText="1"/>
    </xf>
    <xf numFmtId="0" fontId="91" fillId="0" borderId="1" xfId="0" applyFont="1" applyBorder="1" applyAlignment="1">
      <alignment horizontal="left" vertical="top" wrapText="1"/>
    </xf>
    <xf numFmtId="0" fontId="90" fillId="0" borderId="1" xfId="0" applyFont="1" applyBorder="1" applyAlignment="1">
      <alignment horizontal="left" vertical="top" wrapText="1"/>
    </xf>
    <xf numFmtId="2" fontId="30" fillId="0" borderId="1" xfId="0" applyNumberFormat="1" applyFont="1" applyBorder="1" applyAlignment="1">
      <alignment horizontal="left" vertical="top" wrapText="1"/>
    </xf>
    <xf numFmtId="0" fontId="47" fillId="0" borderId="1" xfId="0" applyFont="1" applyBorder="1" applyAlignment="1">
      <alignment horizontal="left" vertical="top" wrapText="1"/>
    </xf>
    <xf numFmtId="0" fontId="35" fillId="0" borderId="1" xfId="0" applyFont="1" applyBorder="1" applyAlignment="1">
      <alignment horizontal="left" vertical="top" wrapText="1"/>
    </xf>
    <xf numFmtId="17" fontId="31" fillId="4" borderId="1" xfId="0" applyNumberFormat="1" applyFont="1" applyFill="1" applyBorder="1" applyAlignment="1">
      <alignment horizontal="left" vertical="top" wrapText="1"/>
    </xf>
    <xf numFmtId="49" fontId="30" fillId="2" borderId="1" xfId="0" applyNumberFormat="1" applyFont="1" applyFill="1" applyBorder="1" applyAlignment="1">
      <alignment horizontal="left" vertical="top" wrapText="1"/>
    </xf>
    <xf numFmtId="166" fontId="30" fillId="2" borderId="1" xfId="0" applyNumberFormat="1" applyFont="1" applyFill="1" applyBorder="1" applyAlignment="1">
      <alignment horizontal="left" vertical="top" wrapText="1"/>
    </xf>
    <xf numFmtId="0" fontId="30" fillId="2" borderId="1" xfId="0" applyNumberFormat="1" applyFont="1" applyFill="1" applyBorder="1" applyAlignment="1">
      <alignment horizontal="left" vertical="top" wrapText="1"/>
    </xf>
    <xf numFmtId="0" fontId="30" fillId="0" borderId="1" xfId="0" applyFont="1" applyBorder="1" applyAlignment="1">
      <alignment horizontal="left" vertical="top"/>
    </xf>
    <xf numFmtId="49" fontId="31" fillId="0" borderId="0" xfId="0" applyNumberFormat="1" applyFont="1" applyAlignment="1">
      <alignment horizontal="left" vertical="top" wrapText="1"/>
    </xf>
    <xf numFmtId="0" fontId="24" fillId="0" borderId="1" xfId="0" applyFont="1" applyBorder="1" applyAlignment="1">
      <alignment horizontal="justify" vertical="top"/>
    </xf>
    <xf numFmtId="0" fontId="90" fillId="0" borderId="0" xfId="0" applyFont="1" applyAlignment="1">
      <alignment horizontal="left" vertical="top" wrapText="1"/>
    </xf>
    <xf numFmtId="0" fontId="0" fillId="0" borderId="1" xfId="0" applyBorder="1"/>
    <xf numFmtId="0" fontId="11" fillId="0" borderId="1" xfId="0" applyFont="1" applyBorder="1" applyAlignment="1">
      <alignment horizontal="left" wrapText="1"/>
    </xf>
    <xf numFmtId="0" fontId="12" fillId="0" borderId="1" xfId="0" applyFont="1" applyBorder="1" applyAlignment="1">
      <alignment horizontal="left" wrapText="1"/>
    </xf>
    <xf numFmtId="0" fontId="11" fillId="0" borderId="1" xfId="0" applyFont="1" applyBorder="1" applyAlignment="1">
      <alignment wrapText="1"/>
    </xf>
    <xf numFmtId="0" fontId="52" fillId="0" borderId="1" xfId="0" applyFont="1" applyBorder="1" applyAlignment="1">
      <alignment horizontal="left"/>
    </xf>
    <xf numFmtId="0" fontId="31" fillId="0" borderId="1" xfId="1" applyFont="1" applyBorder="1" applyAlignment="1" applyProtection="1">
      <alignment horizontal="left"/>
    </xf>
    <xf numFmtId="0" fontId="52" fillId="0" borderId="1" xfId="0" applyFont="1" applyBorder="1" applyAlignment="1">
      <alignment horizontal="left" vertical="top" wrapText="1" readingOrder="1"/>
    </xf>
    <xf numFmtId="166" fontId="39" fillId="0" borderId="1" xfId="0" applyNumberFormat="1" applyFont="1" applyBorder="1" applyAlignment="1">
      <alignment vertical="top" wrapText="1"/>
    </xf>
    <xf numFmtId="0" fontId="31" fillId="5" borderId="1" xfId="0" applyFont="1" applyFill="1" applyBorder="1" applyAlignment="1">
      <alignment vertical="top" wrapText="1"/>
    </xf>
    <xf numFmtId="16" fontId="31" fillId="0" borderId="1" xfId="0" applyNumberFormat="1" applyFont="1" applyBorder="1" applyAlignment="1">
      <alignment vertical="top"/>
    </xf>
    <xf numFmtId="166" fontId="31" fillId="0" borderId="1" xfId="0" applyNumberFormat="1" applyFont="1" applyBorder="1" applyAlignment="1">
      <alignment vertical="top" wrapText="1"/>
    </xf>
    <xf numFmtId="0" fontId="24" fillId="2" borderId="1" xfId="0" applyFont="1" applyFill="1" applyBorder="1" applyAlignment="1">
      <alignment vertical="top" wrapText="1"/>
    </xf>
    <xf numFmtId="0" fontId="24" fillId="0" borderId="1" xfId="0" applyFont="1" applyFill="1" applyBorder="1" applyAlignment="1">
      <alignment vertical="top" wrapText="1"/>
    </xf>
    <xf numFmtId="0" fontId="40" fillId="4" borderId="1" xfId="0" applyFont="1" applyFill="1" applyBorder="1" applyAlignment="1">
      <alignment vertical="top" wrapText="1"/>
    </xf>
    <xf numFmtId="0" fontId="31" fillId="0" borderId="1" xfId="0" applyFont="1" applyFill="1" applyBorder="1" applyAlignment="1">
      <alignment vertical="top"/>
    </xf>
    <xf numFmtId="17" fontId="31" fillId="2" borderId="1" xfId="0" applyNumberFormat="1" applyFont="1" applyFill="1" applyBorder="1" applyAlignment="1">
      <alignment horizontal="left" vertical="top" wrapText="1"/>
    </xf>
    <xf numFmtId="0" fontId="39"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31" fillId="0" borderId="1" xfId="0" applyFont="1" applyBorder="1" applyAlignment="1">
      <alignment horizontal="left"/>
    </xf>
    <xf numFmtId="0" fontId="52" fillId="0" borderId="1" xfId="0" applyFont="1" applyBorder="1" applyAlignment="1">
      <alignment horizontal="left" vertical="top" wrapText="1"/>
    </xf>
    <xf numFmtId="0" fontId="40" fillId="0" borderId="1" xfId="0" applyFont="1" applyBorder="1" applyAlignment="1">
      <alignment horizontal="left" vertical="top" wrapText="1"/>
    </xf>
    <xf numFmtId="0" fontId="85" fillId="0" borderId="1" xfId="0" applyFont="1" applyBorder="1" applyAlignment="1">
      <alignment horizontal="left" vertical="top" wrapText="1"/>
    </xf>
    <xf numFmtId="0" fontId="31" fillId="0" borderId="1" xfId="0" applyFont="1" applyBorder="1" applyAlignment="1">
      <alignment horizontal="left" wrapText="1"/>
    </xf>
    <xf numFmtId="0" fontId="24" fillId="0" borderId="0" xfId="0" applyFont="1" applyAlignment="1">
      <alignment horizontal="left" vertical="top" wrapText="1"/>
    </xf>
    <xf numFmtId="0" fontId="11" fillId="0" borderId="1" xfId="0" applyFont="1" applyBorder="1" applyAlignment="1">
      <alignment horizontal="left"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40" fillId="0" borderId="1" xfId="0" applyFont="1" applyBorder="1" applyAlignment="1">
      <alignment horizontal="left" vertical="top" wrapText="1"/>
    </xf>
    <xf numFmtId="0" fontId="52" fillId="0" borderId="1" xfId="0" applyFont="1" applyBorder="1" applyAlignment="1">
      <alignment horizontal="left" vertical="top" wrapText="1"/>
    </xf>
    <xf numFmtId="2" fontId="31" fillId="0" borderId="8" xfId="0" applyNumberFormat="1" applyFont="1" applyBorder="1" applyAlignment="1">
      <alignment horizontal="left" vertical="top" wrapText="1"/>
    </xf>
    <xf numFmtId="0" fontId="31" fillId="0" borderId="14" xfId="0" applyFont="1" applyFill="1" applyBorder="1" applyAlignment="1">
      <alignment horizontal="left" vertical="top" wrapText="1"/>
    </xf>
    <xf numFmtId="0" fontId="47" fillId="0" borderId="14" xfId="1" applyNumberFormat="1" applyFont="1" applyFill="1" applyBorder="1" applyAlignment="1" applyProtection="1">
      <alignment horizontal="left" vertical="top" wrapText="1"/>
    </xf>
    <xf numFmtId="0" fontId="31" fillId="0" borderId="4" xfId="0" applyFont="1" applyFill="1" applyBorder="1" applyAlignment="1">
      <alignment horizontal="left" vertical="top" wrapText="1"/>
    </xf>
    <xf numFmtId="14" fontId="31" fillId="0" borderId="1" xfId="0" applyNumberFormat="1" applyFont="1" applyBorder="1" applyAlignment="1">
      <alignment vertical="top" wrapText="1"/>
    </xf>
    <xf numFmtId="0" fontId="6" fillId="0" borderId="1" xfId="0" applyFont="1" applyBorder="1" applyAlignment="1">
      <alignment horizontal="left" vertical="top" wrapText="1"/>
    </xf>
    <xf numFmtId="166" fontId="34" fillId="4" borderId="1" xfId="1" applyNumberFormat="1" applyFont="1" applyFill="1" applyBorder="1" applyAlignment="1" applyProtection="1">
      <alignment horizontal="left" vertical="top" wrapText="1"/>
    </xf>
    <xf numFmtId="0" fontId="40" fillId="5" borderId="1" xfId="0" applyFont="1" applyFill="1" applyBorder="1" applyAlignment="1">
      <alignment horizontal="left" vertical="top" wrapText="1"/>
    </xf>
    <xf numFmtId="172" fontId="31" fillId="0" borderId="1" xfId="0" applyNumberFormat="1" applyFont="1" applyBorder="1" applyAlignment="1">
      <alignment horizontal="left" vertical="top" wrapText="1"/>
    </xf>
    <xf numFmtId="0" fontId="93" fillId="0" borderId="1" xfId="0" applyFont="1" applyBorder="1" applyAlignment="1">
      <alignment horizontal="left" vertical="top" wrapText="1"/>
    </xf>
    <xf numFmtId="0" fontId="95" fillId="0" borderId="1" xfId="0" applyFont="1" applyBorder="1" applyAlignment="1">
      <alignment horizontal="left" vertical="top" wrapText="1"/>
    </xf>
    <xf numFmtId="0" fontId="31" fillId="4" borderId="1" xfId="0" applyFont="1" applyFill="1" applyBorder="1" applyAlignment="1">
      <alignment horizontal="left" vertical="top"/>
    </xf>
    <xf numFmtId="0" fontId="31" fillId="0" borderId="16" xfId="0" applyFont="1" applyBorder="1" applyAlignment="1">
      <alignment horizontal="left" vertical="top" wrapText="1"/>
    </xf>
    <xf numFmtId="2" fontId="40" fillId="0" borderId="2" xfId="0" applyNumberFormat="1" applyFont="1" applyBorder="1" applyAlignment="1">
      <alignment horizontal="left" vertical="top" wrapText="1"/>
    </xf>
    <xf numFmtId="0" fontId="31" fillId="6" borderId="1" xfId="0" applyFont="1" applyFill="1" applyBorder="1" applyAlignment="1">
      <alignment horizontal="left" vertical="center" wrapText="1"/>
    </xf>
    <xf numFmtId="49" fontId="31" fillId="0" borderId="4" xfId="0" applyNumberFormat="1" applyFont="1" applyBorder="1" applyAlignment="1">
      <alignment horizontal="left" vertical="top" wrapText="1"/>
    </xf>
    <xf numFmtId="0" fontId="40" fillId="0" borderId="2" xfId="0" applyFont="1" applyBorder="1" applyAlignment="1">
      <alignment horizontal="left" vertical="top" wrapText="1"/>
    </xf>
    <xf numFmtId="2" fontId="31" fillId="0" borderId="2" xfId="0" applyNumberFormat="1" applyFont="1" applyBorder="1" applyAlignment="1">
      <alignment horizontal="left" vertical="top" wrapText="1"/>
    </xf>
    <xf numFmtId="0" fontId="31" fillId="0" borderId="15" xfId="0" applyFont="1" applyBorder="1" applyAlignment="1">
      <alignment horizontal="left" vertical="top" wrapText="1"/>
    </xf>
    <xf numFmtId="49" fontId="31" fillId="0" borderId="15" xfId="0" applyNumberFormat="1" applyFont="1" applyBorder="1" applyAlignment="1">
      <alignment horizontal="left" vertical="top" wrapText="1"/>
    </xf>
    <xf numFmtId="0" fontId="40" fillId="0" borderId="17" xfId="0" applyFont="1" applyBorder="1" applyAlignment="1">
      <alignment horizontal="left" vertical="top" wrapText="1"/>
    </xf>
    <xf numFmtId="2" fontId="40" fillId="0" borderId="17" xfId="0" applyNumberFormat="1" applyFont="1" applyBorder="1" applyAlignment="1">
      <alignment horizontal="left" vertical="top" wrapText="1"/>
    </xf>
    <xf numFmtId="2" fontId="31" fillId="0" borderId="17" xfId="0" applyNumberFormat="1" applyFont="1" applyBorder="1" applyAlignment="1">
      <alignment horizontal="left" vertical="top" wrapText="1"/>
    </xf>
    <xf numFmtId="2" fontId="31" fillId="2" borderId="4" xfId="0" applyNumberFormat="1" applyFont="1" applyFill="1" applyBorder="1" applyAlignment="1">
      <alignment horizontal="left" vertical="top" wrapText="1"/>
    </xf>
    <xf numFmtId="49" fontId="31" fillId="5" borderId="8" xfId="0" applyNumberFormat="1" applyFont="1" applyFill="1" applyBorder="1" applyAlignment="1">
      <alignment horizontal="left" vertical="top" wrapText="1"/>
    </xf>
    <xf numFmtId="2" fontId="31" fillId="5" borderId="8" xfId="0" applyNumberFormat="1" applyFont="1" applyFill="1" applyBorder="1" applyAlignment="1">
      <alignment horizontal="left" vertical="top" wrapText="1"/>
    </xf>
    <xf numFmtId="49" fontId="31" fillId="0" borderId="8" xfId="0" applyNumberFormat="1" applyFont="1" applyBorder="1" applyAlignment="1">
      <alignment horizontal="left" vertical="top" wrapText="1"/>
    </xf>
    <xf numFmtId="0" fontId="24" fillId="0" borderId="2" xfId="0" applyFont="1" applyBorder="1" applyAlignment="1">
      <alignment horizontal="left" vertical="top" wrapText="1"/>
    </xf>
    <xf numFmtId="2" fontId="24" fillId="0" borderId="2" xfId="0" applyNumberFormat="1" applyFont="1" applyBorder="1" applyAlignment="1">
      <alignment horizontal="left" vertical="top" wrapText="1"/>
    </xf>
    <xf numFmtId="0" fontId="41" fillId="4" borderId="1" xfId="0" applyFont="1" applyFill="1" applyBorder="1" applyAlignment="1">
      <alignment horizontal="left" vertical="top" wrapText="1"/>
    </xf>
    <xf numFmtId="0" fontId="0" fillId="0" borderId="0" xfId="0" applyAlignment="1">
      <alignment horizontal="left"/>
    </xf>
    <xf numFmtId="0" fontId="34" fillId="6" borderId="1" xfId="1" applyFont="1" applyFill="1" applyBorder="1" applyAlignment="1" applyProtection="1">
      <alignment horizontal="left" vertical="top" wrapText="1"/>
    </xf>
    <xf numFmtId="0" fontId="24" fillId="6" borderId="1" xfId="0" applyFont="1" applyFill="1" applyBorder="1" applyAlignment="1">
      <alignment horizontal="left" vertical="top"/>
    </xf>
    <xf numFmtId="0" fontId="40" fillId="6" borderId="1" xfId="0" applyFont="1" applyFill="1" applyBorder="1" applyAlignment="1">
      <alignment horizontal="left" vertical="top" wrapText="1"/>
    </xf>
    <xf numFmtId="0" fontId="40" fillId="6" borderId="1" xfId="0" applyFont="1" applyFill="1" applyBorder="1" applyAlignment="1">
      <alignment horizontal="left" vertical="top"/>
    </xf>
    <xf numFmtId="49" fontId="31" fillId="6" borderId="1" xfId="0" applyNumberFormat="1" applyFont="1" applyFill="1" applyBorder="1" applyAlignment="1">
      <alignment horizontal="left" vertical="top" wrapText="1"/>
    </xf>
    <xf numFmtId="0" fontId="24" fillId="0" borderId="8" xfId="0" applyFont="1" applyBorder="1" applyAlignment="1">
      <alignment horizontal="left" vertical="top" wrapText="1"/>
    </xf>
    <xf numFmtId="0" fontId="34" fillId="0" borderId="8" xfId="1" applyFont="1" applyBorder="1" applyAlignment="1" applyProtection="1">
      <alignment horizontal="left" vertical="top" wrapText="1"/>
    </xf>
    <xf numFmtId="0" fontId="31" fillId="0" borderId="0" xfId="0" applyFont="1" applyAlignment="1">
      <alignment horizontal="left" vertical="center" wrapText="1"/>
    </xf>
    <xf numFmtId="0" fontId="31" fillId="8" borderId="1" xfId="0" applyFont="1" applyFill="1" applyBorder="1" applyAlignment="1">
      <alignment horizontal="left" vertical="top" wrapText="1"/>
    </xf>
    <xf numFmtId="0" fontId="102" fillId="0" borderId="1" xfId="1" applyFont="1" applyBorder="1" applyAlignment="1" applyProtection="1">
      <alignment horizontal="left" vertical="top" wrapText="1"/>
    </xf>
    <xf numFmtId="0" fontId="31" fillId="0" borderId="1" xfId="1" applyFont="1" applyBorder="1" applyAlignment="1" applyProtection="1">
      <alignment vertical="top" wrapText="1"/>
    </xf>
    <xf numFmtId="0" fontId="31" fillId="8" borderId="1" xfId="0" applyFont="1" applyFill="1" applyBorder="1" applyAlignment="1">
      <alignment horizontal="left" vertical="top"/>
    </xf>
    <xf numFmtId="0" fontId="40" fillId="0" borderId="1" xfId="0" applyFont="1" applyBorder="1" applyAlignment="1" applyProtection="1">
      <alignment horizontal="left" vertical="top" wrapText="1"/>
      <protection locked="0"/>
    </xf>
    <xf numFmtId="171" fontId="31" fillId="0" borderId="1" xfId="0" applyNumberFormat="1" applyFont="1" applyBorder="1" applyAlignment="1">
      <alignment horizontal="left" vertical="top" wrapText="1"/>
    </xf>
    <xf numFmtId="0" fontId="96" fillId="0" borderId="1" xfId="0" applyFont="1" applyBorder="1" applyAlignment="1">
      <alignment vertical="top" wrapText="1"/>
    </xf>
    <xf numFmtId="0" fontId="96" fillId="0" borderId="1" xfId="0" applyFont="1" applyBorder="1" applyAlignment="1">
      <alignment horizontal="left" vertical="top" wrapText="1"/>
    </xf>
    <xf numFmtId="0" fontId="39" fillId="0" borderId="1" xfId="0" applyFont="1" applyBorder="1" applyAlignment="1">
      <alignment vertical="top"/>
    </xf>
    <xf numFmtId="0" fontId="99" fillId="0" borderId="1" xfId="0" applyFont="1" applyBorder="1" applyAlignment="1">
      <alignment horizontal="center" vertical="top" wrapText="1"/>
    </xf>
    <xf numFmtId="0" fontId="33" fillId="0" borderId="1" xfId="0" applyFont="1" applyBorder="1" applyAlignment="1">
      <alignment vertical="top"/>
    </xf>
    <xf numFmtId="167" fontId="31" fillId="6" borderId="1" xfId="0" applyNumberFormat="1" applyFont="1" applyFill="1" applyBorder="1" applyAlignment="1">
      <alignment horizontal="left" vertical="top" wrapText="1"/>
    </xf>
    <xf numFmtId="0" fontId="31" fillId="0" borderId="0" xfId="0" applyFont="1" applyAlignment="1">
      <alignment horizontal="left" vertical="top"/>
    </xf>
    <xf numFmtId="0" fontId="35" fillId="0" borderId="8" xfId="1" applyNumberFormat="1" applyFont="1" applyFill="1" applyBorder="1" applyAlignment="1" applyProtection="1">
      <alignment horizontal="left" vertical="top" wrapText="1"/>
    </xf>
    <xf numFmtId="0" fontId="40" fillId="0" borderId="3" xfId="0" applyFont="1" applyBorder="1" applyAlignment="1">
      <alignment horizontal="left" vertical="top" wrapText="1"/>
    </xf>
    <xf numFmtId="2" fontId="31" fillId="0" borderId="3" xfId="0" applyNumberFormat="1" applyFont="1" applyBorder="1" applyAlignment="1">
      <alignment horizontal="left" vertical="top" wrapText="1"/>
    </xf>
    <xf numFmtId="0" fontId="24" fillId="0" borderId="1" xfId="0" applyFont="1" applyBorder="1"/>
    <xf numFmtId="166" fontId="31" fillId="8" borderId="1" xfId="0" applyNumberFormat="1" applyFont="1" applyFill="1" applyBorder="1" applyAlignment="1">
      <alignment horizontal="left" vertical="top" wrapText="1"/>
    </xf>
    <xf numFmtId="2" fontId="24" fillId="0" borderId="1" xfId="0" applyNumberFormat="1" applyFont="1" applyBorder="1" applyAlignment="1">
      <alignment horizontal="left" vertical="top"/>
    </xf>
    <xf numFmtId="0" fontId="31" fillId="0" borderId="1" xfId="1" applyFont="1" applyBorder="1" applyAlignment="1" applyProtection="1">
      <alignment horizontal="left" vertical="top"/>
    </xf>
    <xf numFmtId="17" fontId="30" fillId="0" borderId="1" xfId="0" applyNumberFormat="1" applyFont="1" applyBorder="1" applyAlignment="1">
      <alignment horizontal="left" vertical="top" wrapText="1"/>
    </xf>
    <xf numFmtId="0" fontId="26" fillId="0" borderId="0" xfId="1" applyFont="1" applyAlignment="1" applyProtection="1">
      <alignment horizontal="left" vertical="top" wrapText="1"/>
    </xf>
    <xf numFmtId="17" fontId="31" fillId="0" borderId="1" xfId="0" applyNumberFormat="1" applyFont="1" applyBorder="1" applyAlignment="1">
      <alignment vertical="top"/>
    </xf>
    <xf numFmtId="0" fontId="26" fillId="0" borderId="1" xfId="1" applyFont="1" applyBorder="1" applyAlignment="1" applyProtection="1">
      <alignment horizontal="left" vertical="top" wrapText="1"/>
    </xf>
    <xf numFmtId="0" fontId="30" fillId="0" borderId="1" xfId="0" applyFont="1" applyBorder="1" applyAlignment="1">
      <alignment horizontal="left" vertical="top" wrapText="1"/>
    </xf>
    <xf numFmtId="2" fontId="30" fillId="0" borderId="1" xfId="0" applyNumberFormat="1" applyFont="1" applyBorder="1" applyAlignment="1">
      <alignment horizontal="left" vertical="top"/>
    </xf>
    <xf numFmtId="0" fontId="61" fillId="0" borderId="1" xfId="0" applyFont="1" applyBorder="1" applyAlignment="1">
      <alignment horizontal="left" vertical="top"/>
    </xf>
    <xf numFmtId="0" fontId="54" fillId="0" borderId="1" xfId="0" applyFont="1" applyBorder="1" applyAlignment="1">
      <alignment horizontal="left" vertical="top"/>
    </xf>
    <xf numFmtId="3" fontId="31" fillId="0" borderId="1" xfId="0" applyNumberFormat="1" applyFont="1" applyFill="1" applyBorder="1" applyAlignment="1">
      <alignment horizontal="left" vertical="top"/>
    </xf>
    <xf numFmtId="0" fontId="70" fillId="0" borderId="1" xfId="0" applyFont="1" applyBorder="1" applyAlignment="1">
      <alignment horizontal="left" vertical="top"/>
    </xf>
    <xf numFmtId="2" fontId="31" fillId="0" borderId="1" xfId="3" applyNumberFormat="1" applyFont="1" applyBorder="1" applyAlignment="1" applyProtection="1">
      <alignment horizontal="left" vertical="top" wrapText="1"/>
    </xf>
    <xf numFmtId="0" fontId="24" fillId="0" borderId="3" xfId="0" applyFont="1" applyBorder="1" applyAlignment="1">
      <alignment horizontal="left" vertical="top"/>
    </xf>
    <xf numFmtId="2" fontId="31" fillId="0" borderId="0" xfId="0" applyNumberFormat="1" applyFont="1" applyAlignment="1">
      <alignment horizontal="left" vertical="top"/>
    </xf>
    <xf numFmtId="0" fontId="41" fillId="0" borderId="0" xfId="0" applyFont="1" applyAlignment="1">
      <alignment horizontal="left" vertical="top" wrapText="1"/>
    </xf>
    <xf numFmtId="0" fontId="98" fillId="0" borderId="1" xfId="0" applyFont="1" applyBorder="1" applyAlignment="1">
      <alignment horizontal="left" vertical="top" wrapText="1"/>
    </xf>
    <xf numFmtId="17" fontId="40" fillId="0" borderId="1" xfId="0" applyNumberFormat="1" applyFont="1" applyBorder="1" applyAlignment="1">
      <alignment horizontal="left" vertical="top"/>
    </xf>
    <xf numFmtId="0" fontId="31" fillId="0" borderId="0" xfId="1" applyFont="1" applyAlignment="1" applyProtection="1">
      <alignment horizontal="left"/>
    </xf>
    <xf numFmtId="0" fontId="101" fillId="0" borderId="0" xfId="0" applyFont="1" applyAlignment="1">
      <alignment horizontal="left" vertical="top"/>
    </xf>
    <xf numFmtId="0" fontId="105" fillId="0" borderId="1" xfId="0" applyFont="1" applyBorder="1" applyAlignment="1">
      <alignment horizontal="left" vertical="top" wrapText="1"/>
    </xf>
    <xf numFmtId="0" fontId="21" fillId="0" borderId="1" xfId="0" applyFont="1" applyBorder="1" applyAlignment="1">
      <alignment horizontal="left" vertical="top" wrapText="1"/>
    </xf>
    <xf numFmtId="0" fontId="52" fillId="0" borderId="9" xfId="0" applyFont="1" applyBorder="1" applyAlignment="1">
      <alignment horizontal="left" vertical="top" wrapText="1"/>
    </xf>
    <xf numFmtId="0" fontId="68" fillId="0" borderId="1" xfId="1" applyFont="1" applyFill="1" applyBorder="1" applyAlignment="1" applyProtection="1">
      <alignment horizontal="left" vertical="top" wrapText="1"/>
    </xf>
    <xf numFmtId="0" fontId="93"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1" applyFont="1" applyFill="1" applyBorder="1" applyAlignment="1" applyProtection="1">
      <alignment horizontal="left" vertical="top" wrapText="1"/>
    </xf>
    <xf numFmtId="0" fontId="6" fillId="0" borderId="1" xfId="0" applyFont="1" applyFill="1" applyBorder="1" applyAlignment="1">
      <alignment horizontal="left" vertical="top"/>
    </xf>
    <xf numFmtId="0" fontId="26" fillId="0" borderId="0" xfId="1" applyFont="1" applyAlignment="1" applyProtection="1">
      <alignment horizontal="left" vertical="top"/>
    </xf>
    <xf numFmtId="0" fontId="97" fillId="0" borderId="1" xfId="1" applyFont="1" applyFill="1" applyBorder="1" applyAlignment="1" applyProtection="1">
      <alignment horizontal="left" vertical="top" wrapText="1"/>
    </xf>
    <xf numFmtId="0" fontId="105" fillId="0" borderId="1" xfId="0" applyFont="1" applyFill="1" applyBorder="1" applyAlignment="1">
      <alignment horizontal="left" vertical="top"/>
    </xf>
    <xf numFmtId="0" fontId="105" fillId="0" borderId="1" xfId="0" applyFont="1" applyFill="1" applyBorder="1" applyAlignment="1">
      <alignment horizontal="left" vertical="top" wrapText="1"/>
    </xf>
    <xf numFmtId="0" fontId="6" fillId="0" borderId="1" xfId="1" applyFont="1" applyFill="1" applyBorder="1" applyAlignment="1" applyProtection="1">
      <alignment horizontal="left" vertical="top" wrapText="1"/>
    </xf>
    <xf numFmtId="0" fontId="8" fillId="0" borderId="1" xfId="0" applyFont="1" applyFill="1" applyBorder="1" applyAlignment="1">
      <alignment horizontal="left" vertical="top"/>
    </xf>
    <xf numFmtId="0" fontId="103" fillId="0" borderId="9" xfId="0" applyFont="1" applyFill="1" applyBorder="1" applyAlignment="1">
      <alignment horizontal="left" vertical="top" wrapText="1"/>
    </xf>
    <xf numFmtId="0" fontId="106" fillId="0" borderId="9" xfId="1" applyFont="1" applyFill="1" applyBorder="1" applyAlignment="1" applyProtection="1">
      <alignment horizontal="left" vertical="top" wrapText="1"/>
    </xf>
    <xf numFmtId="0" fontId="103" fillId="0" borderId="9" xfId="0" applyFont="1" applyFill="1" applyBorder="1" applyAlignment="1">
      <alignment horizontal="left" vertical="top"/>
    </xf>
    <xf numFmtId="0" fontId="94" fillId="0" borderId="0" xfId="0" applyFont="1" applyAlignment="1">
      <alignment horizontal="left" vertical="top" wrapText="1"/>
    </xf>
    <xf numFmtId="0" fontId="93" fillId="0" borderId="0" xfId="0" applyFont="1" applyAlignment="1">
      <alignment horizontal="left" vertical="top" wrapText="1"/>
    </xf>
    <xf numFmtId="167" fontId="38" fillId="0" borderId="1" xfId="0" applyNumberFormat="1" applyFont="1" applyBorder="1" applyAlignment="1">
      <alignment horizontal="left" vertical="top" wrapText="1"/>
    </xf>
    <xf numFmtId="0" fontId="31" fillId="9" borderId="1" xfId="0" applyFont="1" applyFill="1" applyBorder="1" applyAlignment="1">
      <alignment horizontal="left" vertical="top" wrapText="1"/>
    </xf>
    <xf numFmtId="0" fontId="31" fillId="0" borderId="1" xfId="1" applyFont="1" applyBorder="1" applyAlignment="1" applyProtection="1">
      <alignment horizontal="left" vertical="justify" wrapText="1"/>
    </xf>
    <xf numFmtId="0" fontId="47" fillId="2" borderId="1" xfId="1" applyFont="1" applyFill="1" applyBorder="1" applyAlignment="1" applyProtection="1">
      <alignment horizontal="left" vertical="top" wrapText="1"/>
    </xf>
    <xf numFmtId="16" fontId="31" fillId="4" borderId="1" xfId="0" applyNumberFormat="1" applyFont="1" applyFill="1" applyBorder="1" applyAlignment="1">
      <alignment horizontal="left" vertical="top" wrapText="1"/>
    </xf>
    <xf numFmtId="0" fontId="40" fillId="0" borderId="1" xfId="0" applyFont="1" applyBorder="1" applyAlignment="1"/>
    <xf numFmtId="0" fontId="41" fillId="0" borderId="1" xfId="1" applyNumberFormat="1" applyFont="1" applyFill="1" applyBorder="1" applyAlignment="1" applyProtection="1">
      <alignment horizontal="left" vertical="top" wrapText="1"/>
    </xf>
    <xf numFmtId="2" fontId="34" fillId="0" borderId="1" xfId="1" applyNumberFormat="1" applyFont="1" applyBorder="1" applyAlignment="1" applyProtection="1">
      <alignment horizontal="left" vertical="top" wrapText="1"/>
    </xf>
    <xf numFmtId="0" fontId="11" fillId="0" borderId="1" xfId="0" applyFont="1" applyBorder="1" applyAlignment="1">
      <alignment horizontal="center" wrapText="1"/>
    </xf>
    <xf numFmtId="1" fontId="11" fillId="0" borderId="1" xfId="0" applyNumberFormat="1" applyFont="1" applyBorder="1" applyAlignment="1">
      <alignment horizontal="center" wrapText="1"/>
    </xf>
    <xf numFmtId="1" fontId="11" fillId="0" borderId="1" xfId="0" applyNumberFormat="1" applyFont="1" applyBorder="1" applyAlignment="1">
      <alignment horizontal="left" wrapText="1"/>
    </xf>
    <xf numFmtId="0" fontId="11" fillId="0" borderId="1" xfId="0" applyFont="1" applyBorder="1" applyAlignment="1">
      <alignment horizontal="center"/>
    </xf>
    <xf numFmtId="1" fontId="11" fillId="0" borderId="1" xfId="0" applyNumberFormat="1" applyFont="1" applyBorder="1"/>
    <xf numFmtId="0" fontId="11" fillId="0" borderId="1" xfId="0" applyFont="1" applyBorder="1" applyAlignment="1">
      <alignment vertical="top"/>
    </xf>
    <xf numFmtId="0" fontId="39"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40" fillId="0" borderId="1" xfId="0" applyFont="1" applyBorder="1" applyAlignment="1">
      <alignment horizontal="left" vertical="top" wrapText="1"/>
    </xf>
    <xf numFmtId="0" fontId="30" fillId="0" borderId="1" xfId="0" applyFont="1" applyBorder="1" applyAlignment="1">
      <alignment horizontal="left" vertical="top" wrapText="1"/>
    </xf>
    <xf numFmtId="0" fontId="31" fillId="0" borderId="1" xfId="0" applyFont="1" applyBorder="1" applyAlignment="1">
      <alignment horizontal="left" vertical="top"/>
    </xf>
    <xf numFmtId="0" fontId="24" fillId="0" borderId="1" xfId="0" applyFont="1" applyBorder="1" applyAlignment="1">
      <alignment horizontal="left" wrapText="1"/>
    </xf>
    <xf numFmtId="0" fontId="31" fillId="0" borderId="1" xfId="0" applyFont="1" applyBorder="1" applyAlignment="1">
      <alignment horizontal="left"/>
    </xf>
    <xf numFmtId="0" fontId="24" fillId="0" borderId="0" xfId="0" applyFont="1" applyAlignment="1">
      <alignment horizontal="left" vertical="top" wrapText="1"/>
    </xf>
    <xf numFmtId="0" fontId="31" fillId="0" borderId="16" xfId="0" applyFont="1" applyBorder="1" applyAlignment="1">
      <alignment horizontal="left" vertical="top" wrapText="1"/>
    </xf>
    <xf numFmtId="0" fontId="110" fillId="0" borderId="1" xfId="0" applyFont="1" applyBorder="1" applyAlignment="1">
      <alignment horizontal="left" vertical="top" wrapText="1"/>
    </xf>
    <xf numFmtId="0" fontId="111" fillId="0" borderId="1" xfId="0" applyFont="1" applyBorder="1" applyAlignment="1">
      <alignment horizontal="left" vertical="top" wrapText="1"/>
    </xf>
    <xf numFmtId="0" fontId="47" fillId="0" borderId="1" xfId="0" applyFont="1" applyBorder="1" applyAlignment="1">
      <alignment horizontal="justify" vertical="top"/>
    </xf>
    <xf numFmtId="0" fontId="35" fillId="0" borderId="1" xfId="0" applyFont="1" applyBorder="1" applyAlignment="1">
      <alignment horizontal="justify" vertical="top"/>
    </xf>
    <xf numFmtId="2" fontId="40" fillId="2" borderId="1" xfId="0" applyNumberFormat="1" applyFont="1" applyFill="1" applyBorder="1" applyAlignment="1">
      <alignment horizontal="left" vertical="top" wrapText="1"/>
    </xf>
    <xf numFmtId="2" fontId="31" fillId="2" borderId="1" xfId="0" applyNumberFormat="1" applyFont="1" applyFill="1" applyBorder="1" applyAlignment="1">
      <alignment horizontal="center" vertical="top" wrapText="1"/>
    </xf>
    <xf numFmtId="49" fontId="31" fillId="2" borderId="1" xfId="0" applyNumberFormat="1" applyFont="1" applyFill="1" applyBorder="1" applyAlignment="1">
      <alignment horizontal="center" vertical="top" wrapText="1"/>
    </xf>
    <xf numFmtId="49" fontId="31" fillId="0" borderId="1" xfId="0" applyNumberFormat="1" applyFont="1" applyBorder="1" applyAlignment="1">
      <alignment horizontal="center" vertical="top" wrapText="1"/>
    </xf>
    <xf numFmtId="2" fontId="31" fillId="0" borderId="1" xfId="0" applyNumberFormat="1" applyFont="1" applyBorder="1" applyAlignment="1">
      <alignment horizontal="center" vertical="top" wrapText="1"/>
    </xf>
    <xf numFmtId="2" fontId="47" fillId="0" borderId="1" xfId="1" applyNumberFormat="1" applyFont="1" applyBorder="1" applyAlignment="1" applyProtection="1">
      <alignment horizontal="center" vertical="top" wrapText="1"/>
    </xf>
    <xf numFmtId="0" fontId="6" fillId="0" borderId="1" xfId="0" applyFont="1" applyBorder="1" applyAlignment="1">
      <alignment vertical="top" wrapText="1"/>
    </xf>
    <xf numFmtId="0" fontId="8" fillId="0" borderId="1" xfId="0" applyFont="1" applyBorder="1" applyAlignment="1">
      <alignment vertical="top" wrapText="1"/>
    </xf>
    <xf numFmtId="0" fontId="112" fillId="0" borderId="1" xfId="0" applyFont="1" applyBorder="1" applyAlignment="1">
      <alignment vertical="top" wrapText="1"/>
    </xf>
    <xf numFmtId="0" fontId="8" fillId="0" borderId="1" xfId="0" applyFont="1" applyBorder="1" applyAlignment="1">
      <alignment horizontal="left" vertical="top" wrapText="1"/>
    </xf>
    <xf numFmtId="0" fontId="34" fillId="0" borderId="1" xfId="1" applyFont="1" applyBorder="1" applyAlignment="1" applyProtection="1">
      <alignment horizontal="center" vertical="top" wrapText="1"/>
    </xf>
    <xf numFmtId="0" fontId="114" fillId="0" borderId="1" xfId="0" applyFont="1" applyBorder="1" applyAlignment="1">
      <alignment horizontal="left"/>
    </xf>
    <xf numFmtId="0" fontId="40" fillId="0" borderId="1" xfId="0" applyFont="1" applyBorder="1" applyAlignment="1">
      <alignment horizontal="left" vertical="justify"/>
    </xf>
    <xf numFmtId="0" fontId="84" fillId="2" borderId="1" xfId="0" applyFont="1" applyFill="1" applyBorder="1" applyAlignment="1">
      <alignment horizontal="left" vertical="top" wrapText="1"/>
    </xf>
    <xf numFmtId="0" fontId="84" fillId="0" borderId="1" xfId="0" applyFont="1" applyFill="1" applyBorder="1" applyAlignment="1">
      <alignment horizontal="left" vertical="top" wrapText="1"/>
    </xf>
    <xf numFmtId="0" fontId="39"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30" fillId="0" borderId="1" xfId="0" applyFont="1" applyBorder="1" applyAlignment="1">
      <alignment horizontal="left" vertical="top" wrapText="1"/>
    </xf>
    <xf numFmtId="0" fontId="31" fillId="0" borderId="1" xfId="0" applyFont="1" applyBorder="1" applyAlignment="1">
      <alignment horizontal="left" vertical="top"/>
    </xf>
    <xf numFmtId="0" fontId="52" fillId="0" borderId="1" xfId="0" applyFont="1" applyBorder="1" applyAlignment="1">
      <alignment horizontal="left" vertical="top" wrapText="1"/>
    </xf>
    <xf numFmtId="0" fontId="40" fillId="0" borderId="1" xfId="0" applyFont="1" applyBorder="1" applyAlignment="1">
      <alignment horizontal="left" vertical="top" wrapText="1"/>
    </xf>
    <xf numFmtId="0" fontId="85" fillId="0" borderId="1" xfId="0" applyFont="1" applyBorder="1" applyAlignment="1">
      <alignment horizontal="left" vertical="top" wrapText="1"/>
    </xf>
    <xf numFmtId="0" fontId="39" fillId="0" borderId="1" xfId="0" applyFont="1" applyBorder="1" applyAlignment="1">
      <alignment horizontal="left" wrapText="1"/>
    </xf>
    <xf numFmtId="0" fontId="24" fillId="0" borderId="1" xfId="0" applyFont="1" applyBorder="1" applyAlignment="1">
      <alignment horizontal="left" wrapText="1"/>
    </xf>
    <xf numFmtId="0" fontId="24" fillId="0" borderId="1" xfId="0" applyFont="1" applyFill="1" applyBorder="1" applyAlignment="1">
      <alignment horizontal="left" wrapText="1"/>
    </xf>
    <xf numFmtId="0" fontId="31" fillId="0" borderId="1" xfId="0" applyFont="1" applyBorder="1" applyAlignment="1">
      <alignment horizontal="left"/>
    </xf>
    <xf numFmtId="0" fontId="31" fillId="0" borderId="0" xfId="0" applyFont="1" applyFill="1" applyAlignment="1">
      <alignment horizontal="left" vertical="top" wrapText="1"/>
    </xf>
    <xf numFmtId="0" fontId="24" fillId="0" borderId="0" xfId="0" applyFont="1" applyAlignment="1">
      <alignment horizontal="left" vertical="top" wrapText="1"/>
    </xf>
    <xf numFmtId="0" fontId="27" fillId="0" borderId="1" xfId="0" applyFont="1" applyBorder="1" applyAlignment="1">
      <alignment horizontal="left" vertical="top" wrapText="1"/>
    </xf>
    <xf numFmtId="0" fontId="1" fillId="0" borderId="1" xfId="0" applyFont="1" applyFill="1" applyBorder="1" applyAlignment="1">
      <alignment vertical="top" wrapText="1"/>
    </xf>
    <xf numFmtId="0" fontId="84" fillId="4" borderId="1" xfId="0" applyFont="1" applyFill="1" applyBorder="1" applyAlignment="1">
      <alignment horizontal="left" vertical="top" wrapText="1"/>
    </xf>
    <xf numFmtId="166" fontId="84" fillId="0" borderId="1" xfId="0" applyNumberFormat="1" applyFont="1" applyBorder="1" applyAlignment="1">
      <alignment horizontal="left" vertical="top" wrapText="1"/>
    </xf>
    <xf numFmtId="0" fontId="84" fillId="0" borderId="1" xfId="0" applyFont="1" applyBorder="1" applyAlignment="1">
      <alignment horizontal="left" vertical="top"/>
    </xf>
    <xf numFmtId="0" fontId="108" fillId="0" borderId="1" xfId="0" applyFont="1" applyBorder="1" applyAlignment="1">
      <alignment horizontal="left" vertical="top" wrapText="1"/>
    </xf>
    <xf numFmtId="0" fontId="31" fillId="6" borderId="1" xfId="0" applyFont="1" applyFill="1" applyBorder="1" applyAlignment="1">
      <alignment vertical="top" wrapText="1"/>
    </xf>
    <xf numFmtId="0" fontId="31" fillId="0" borderId="1" xfId="0" applyFont="1" applyBorder="1" applyAlignment="1">
      <alignment horizontal="right" vertical="top"/>
    </xf>
    <xf numFmtId="0" fontId="117" fillId="0" borderId="1" xfId="1" applyFont="1" applyBorder="1" applyAlignment="1" applyProtection="1">
      <alignment horizontal="left" vertical="top" wrapText="1"/>
    </xf>
    <xf numFmtId="0" fontId="1" fillId="0" borderId="1" xfId="0" applyFont="1" applyBorder="1" applyAlignment="1">
      <alignment horizontal="left" vertical="top"/>
    </xf>
    <xf numFmtId="0" fontId="1" fillId="2" borderId="1" xfId="0" applyFont="1" applyFill="1" applyBorder="1" applyAlignment="1">
      <alignment horizontal="left" vertical="top" wrapText="1"/>
    </xf>
    <xf numFmtId="0" fontId="26" fillId="2" borderId="1" xfId="1" applyFont="1" applyFill="1" applyBorder="1" applyAlignment="1" applyProtection="1">
      <alignment horizontal="left" vertical="top" wrapText="1"/>
    </xf>
    <xf numFmtId="0" fontId="4" fillId="0" borderId="1" xfId="0" applyFont="1" applyBorder="1" applyAlignment="1">
      <alignment horizontal="left" vertical="top" wrapText="1"/>
    </xf>
    <xf numFmtId="49" fontId="1" fillId="0" borderId="1" xfId="0" applyNumberFormat="1" applyFont="1" applyBorder="1" applyAlignment="1">
      <alignment horizontal="left" vertical="top" wrapText="1"/>
    </xf>
    <xf numFmtId="2" fontId="1" fillId="0" borderId="1" xfId="0" applyNumberFormat="1" applyFont="1" applyBorder="1" applyAlignment="1">
      <alignment horizontal="left" vertical="top" wrapText="1"/>
    </xf>
    <xf numFmtId="2" fontId="1" fillId="2" borderId="1" xfId="0" applyNumberFormat="1" applyFont="1" applyFill="1" applyBorder="1" applyAlignment="1">
      <alignment horizontal="left" vertical="top" wrapText="1"/>
    </xf>
    <xf numFmtId="2" fontId="11" fillId="0" borderId="1" xfId="0" applyNumberFormat="1" applyFont="1" applyBorder="1" applyAlignment="1">
      <alignment horizontal="left" vertical="top" wrapText="1"/>
    </xf>
    <xf numFmtId="49" fontId="1" fillId="2" borderId="1" xfId="0" applyNumberFormat="1" applyFont="1" applyFill="1" applyBorder="1" applyAlignment="1">
      <alignment horizontal="left" vertical="top" wrapText="1"/>
    </xf>
    <xf numFmtId="0" fontId="69" fillId="0" borderId="1" xfId="0" applyFont="1" applyBorder="1" applyAlignment="1">
      <alignment horizontal="left" vertical="top" wrapText="1"/>
    </xf>
    <xf numFmtId="2" fontId="6" fillId="0" borderId="1" xfId="0" applyNumberFormat="1" applyFont="1" applyBorder="1" applyAlignment="1">
      <alignment horizontal="left" vertical="top" wrapText="1"/>
    </xf>
    <xf numFmtId="0" fontId="42" fillId="0" borderId="1" xfId="0" applyFont="1" applyBorder="1" applyAlignment="1">
      <alignment horizontal="left"/>
    </xf>
    <xf numFmtId="0" fontId="65" fillId="0" borderId="1" xfId="0" applyFont="1" applyBorder="1" applyAlignment="1">
      <alignment horizontal="left"/>
    </xf>
    <xf numFmtId="0" fontId="42" fillId="0" borderId="1" xfId="0" applyFont="1" applyBorder="1" applyAlignment="1">
      <alignment vertical="top" wrapText="1"/>
    </xf>
    <xf numFmtId="0" fontId="31" fillId="0" borderId="1" xfId="0" applyFont="1" applyBorder="1" applyAlignment="1">
      <alignment horizontal="left" vertical="distributed" wrapText="1"/>
    </xf>
    <xf numFmtId="0" fontId="30" fillId="0" borderId="1" xfId="0" applyFont="1" applyBorder="1" applyAlignment="1">
      <alignment horizontal="left" wrapText="1"/>
    </xf>
    <xf numFmtId="16" fontId="40" fillId="0" borderId="1" xfId="0" applyNumberFormat="1" applyFont="1" applyBorder="1" applyAlignment="1">
      <alignment horizontal="left" vertical="top"/>
    </xf>
    <xf numFmtId="0" fontId="1" fillId="0" borderId="1" xfId="1" applyFont="1" applyBorder="1" applyAlignment="1" applyProtection="1">
      <alignment horizontal="left" vertical="top" wrapText="1"/>
    </xf>
    <xf numFmtId="0" fontId="119" fillId="0" borderId="1" xfId="1" applyFont="1" applyBorder="1" applyAlignment="1" applyProtection="1">
      <alignment horizontal="left" vertical="top" wrapText="1"/>
    </xf>
    <xf numFmtId="0" fontId="31" fillId="6" borderId="1" xfId="0" applyFont="1" applyFill="1" applyBorder="1" applyAlignment="1">
      <alignment horizontal="left" vertical="top"/>
    </xf>
    <xf numFmtId="0" fontId="120" fillId="0" borderId="1" xfId="0" applyFont="1" applyBorder="1" applyAlignment="1">
      <alignment horizontal="left" vertical="top" wrapText="1"/>
    </xf>
    <xf numFmtId="16" fontId="1" fillId="0" borderId="1" xfId="0" applyNumberFormat="1" applyFont="1" applyBorder="1" applyAlignment="1">
      <alignment horizontal="left" vertical="top" wrapText="1"/>
    </xf>
    <xf numFmtId="0" fontId="31" fillId="2" borderId="2" xfId="0" applyFont="1" applyFill="1" applyBorder="1" applyAlignment="1">
      <alignment horizontal="left" vertical="top" wrapText="1"/>
    </xf>
    <xf numFmtId="0" fontId="82" fillId="0" borderId="1" xfId="0" applyFont="1" applyBorder="1" applyAlignment="1">
      <alignment horizontal="left" vertical="top" wrapText="1"/>
    </xf>
    <xf numFmtId="0" fontId="82" fillId="0" borderId="1" xfId="0" applyFont="1" applyBorder="1" applyAlignment="1">
      <alignment horizontal="left" vertical="top"/>
    </xf>
    <xf numFmtId="49" fontId="31" fillId="2" borderId="1" xfId="0" applyNumberFormat="1" applyFont="1" applyFill="1" applyBorder="1" applyAlignment="1">
      <alignment horizontal="left" vertical="center" wrapText="1"/>
    </xf>
    <xf numFmtId="2" fontId="31" fillId="2" borderId="1" xfId="0" applyNumberFormat="1" applyFont="1" applyFill="1" applyBorder="1" applyAlignment="1">
      <alignment horizontal="left" vertical="center" wrapText="1"/>
    </xf>
    <xf numFmtId="49" fontId="84" fillId="2" borderId="1" xfId="0" applyNumberFormat="1" applyFont="1" applyFill="1" applyBorder="1" applyAlignment="1">
      <alignment horizontal="left" vertical="top" wrapText="1"/>
    </xf>
    <xf numFmtId="2" fontId="84" fillId="2" borderId="1" xfId="0" applyNumberFormat="1" applyFont="1" applyFill="1" applyBorder="1" applyAlignment="1">
      <alignment horizontal="left" vertical="top" wrapText="1"/>
    </xf>
    <xf numFmtId="49" fontId="84" fillId="0" borderId="1" xfId="0" applyNumberFormat="1" applyFont="1" applyBorder="1" applyAlignment="1">
      <alignment horizontal="left" vertical="top" wrapText="1"/>
    </xf>
    <xf numFmtId="1" fontId="40" fillId="0" borderId="1" xfId="0" applyNumberFormat="1" applyFont="1" applyBorder="1" applyAlignment="1">
      <alignment horizontal="left" vertical="top"/>
    </xf>
    <xf numFmtId="0" fontId="24" fillId="2" borderId="1" xfId="0" applyFont="1" applyFill="1" applyBorder="1" applyAlignment="1">
      <alignment horizontal="left" vertical="top"/>
    </xf>
    <xf numFmtId="0" fontId="24" fillId="2" borderId="1" xfId="0" applyFont="1" applyFill="1" applyBorder="1" applyAlignment="1">
      <alignment horizontal="left" vertical="top" wrapText="1"/>
    </xf>
    <xf numFmtId="0" fontId="121" fillId="2" borderId="1" xfId="0" applyFont="1" applyFill="1" applyBorder="1" applyAlignment="1">
      <alignment horizontal="left" vertical="top" wrapText="1"/>
    </xf>
    <xf numFmtId="0" fontId="91" fillId="0" borderId="1" xfId="0" applyFont="1" applyBorder="1" applyAlignment="1">
      <alignment horizontal="left" wrapText="1"/>
    </xf>
    <xf numFmtId="0" fontId="24" fillId="0" borderId="1" xfId="0" applyNumberFormat="1" applyFont="1" applyBorder="1" applyAlignment="1">
      <alignment vertical="top" wrapText="1"/>
    </xf>
    <xf numFmtId="0" fontId="31" fillId="0" borderId="1" xfId="0" applyNumberFormat="1" applyFont="1" applyBorder="1" applyAlignment="1">
      <alignment vertical="top" wrapText="1"/>
    </xf>
    <xf numFmtId="0" fontId="31" fillId="5" borderId="1" xfId="0" applyFont="1" applyFill="1" applyBorder="1" applyAlignment="1">
      <alignment horizontal="left" vertical="top"/>
    </xf>
    <xf numFmtId="2" fontId="31" fillId="2" borderId="1" xfId="0" applyNumberFormat="1" applyFont="1" applyFill="1" applyBorder="1" applyAlignment="1">
      <alignment horizontal="left" vertical="top"/>
    </xf>
    <xf numFmtId="49" fontId="31" fillId="2" borderId="1" xfId="0" applyNumberFormat="1" applyFont="1" applyFill="1" applyBorder="1" applyAlignment="1">
      <alignment horizontal="left" vertical="top"/>
    </xf>
    <xf numFmtId="0" fontId="31" fillId="2" borderId="1" xfId="0" applyFont="1" applyFill="1" applyBorder="1" applyAlignment="1">
      <alignment horizontal="left" vertical="top"/>
    </xf>
    <xf numFmtId="0" fontId="31" fillId="0" borderId="1" xfId="0" quotePrefix="1" applyFont="1" applyBorder="1" applyAlignment="1">
      <alignment horizontal="left" vertical="top" wrapText="1"/>
    </xf>
    <xf numFmtId="0" fontId="127" fillId="0" borderId="1" xfId="0" applyFont="1" applyBorder="1" applyAlignment="1">
      <alignment horizontal="left" vertical="top" wrapText="1"/>
    </xf>
    <xf numFmtId="0" fontId="128" fillId="0" borderId="0" xfId="0" applyFont="1" applyAlignment="1">
      <alignment horizontal="left" vertical="top" wrapText="1"/>
    </xf>
    <xf numFmtId="165" fontId="6" fillId="0" borderId="1" xfId="0" applyNumberFormat="1" applyFont="1" applyBorder="1" applyAlignment="1">
      <alignment horizontal="left" vertical="top" wrapText="1"/>
    </xf>
    <xf numFmtId="1" fontId="6" fillId="0" borderId="1" xfId="0" applyNumberFormat="1" applyFont="1" applyBorder="1" applyAlignment="1">
      <alignment horizontal="left" vertical="top" wrapText="1"/>
    </xf>
    <xf numFmtId="1" fontId="69" fillId="0" borderId="1" xfId="0" quotePrefix="1" applyNumberFormat="1" applyFont="1" applyBorder="1" applyAlignment="1">
      <alignment horizontal="left" vertical="top" wrapText="1"/>
    </xf>
    <xf numFmtId="165" fontId="69" fillId="0" borderId="1" xfId="0" applyNumberFormat="1" applyFont="1" applyBorder="1" applyAlignment="1">
      <alignment horizontal="left" vertical="top" wrapText="1"/>
    </xf>
    <xf numFmtId="169" fontId="31" fillId="0" borderId="1" xfId="0" applyNumberFormat="1" applyFont="1" applyFill="1" applyBorder="1" applyAlignment="1">
      <alignment horizontal="left" vertical="top" wrapText="1"/>
    </xf>
    <xf numFmtId="17" fontId="31" fillId="6" borderId="1" xfId="0" applyNumberFormat="1" applyFont="1" applyFill="1" applyBorder="1" applyAlignment="1">
      <alignment horizontal="left" vertical="top" wrapText="1"/>
    </xf>
    <xf numFmtId="0" fontId="31" fillId="6" borderId="1" xfId="0" applyFont="1" applyFill="1" applyBorder="1" applyAlignment="1">
      <alignment horizontal="left" vertical="top" wrapText="1"/>
    </xf>
    <xf numFmtId="167" fontId="31" fillId="6" borderId="1" xfId="0" applyNumberFormat="1" applyFont="1" applyFill="1" applyBorder="1" applyAlignment="1">
      <alignment horizontal="left" vertical="top"/>
    </xf>
    <xf numFmtId="0" fontId="31" fillId="6" borderId="1" xfId="1" applyFont="1" applyFill="1" applyBorder="1" applyAlignment="1" applyProtection="1">
      <alignment horizontal="left" vertical="top" wrapText="1"/>
    </xf>
    <xf numFmtId="167" fontId="40" fillId="6" borderId="1" xfId="0" applyNumberFormat="1" applyFont="1" applyFill="1" applyBorder="1" applyAlignment="1">
      <alignment horizontal="left" vertical="top"/>
    </xf>
    <xf numFmtId="17" fontId="24" fillId="6" borderId="1" xfId="0" applyNumberFormat="1" applyFont="1" applyFill="1" applyBorder="1" applyAlignment="1">
      <alignment horizontal="left" vertical="top"/>
    </xf>
    <xf numFmtId="0" fontId="24" fillId="6" borderId="1" xfId="0" applyFont="1" applyFill="1" applyBorder="1" applyAlignment="1">
      <alignment vertical="top" wrapText="1"/>
    </xf>
    <xf numFmtId="0" fontId="31" fillId="6" borderId="1" xfId="0" applyFont="1" applyFill="1" applyBorder="1" applyAlignment="1">
      <alignment horizontal="center" vertical="top" wrapText="1"/>
    </xf>
    <xf numFmtId="0" fontId="44" fillId="6" borderId="1" xfId="0" applyFont="1" applyFill="1" applyBorder="1" applyAlignment="1">
      <alignment vertical="top" wrapText="1"/>
    </xf>
    <xf numFmtId="0" fontId="67" fillId="6" borderId="1" xfId="1" applyFont="1" applyFill="1" applyBorder="1" applyAlignment="1" applyProtection="1">
      <alignment horizontal="left" vertical="top"/>
    </xf>
    <xf numFmtId="0" fontId="67" fillId="6" borderId="1" xfId="1" applyFont="1" applyFill="1" applyBorder="1" applyAlignment="1" applyProtection="1">
      <alignment horizontal="left" vertical="top" wrapText="1"/>
    </xf>
    <xf numFmtId="0" fontId="36" fillId="6" borderId="1" xfId="1" applyFont="1" applyFill="1" applyBorder="1" applyAlignment="1" applyProtection="1">
      <alignment horizontal="left" vertical="top" wrapText="1"/>
    </xf>
    <xf numFmtId="0" fontId="67" fillId="6" borderId="1" xfId="1" applyFont="1" applyFill="1" applyBorder="1" applyAlignment="1" applyProtection="1">
      <alignment vertical="top" wrapText="1"/>
    </xf>
    <xf numFmtId="167" fontId="24" fillId="6" borderId="1" xfId="0" applyNumberFormat="1" applyFont="1" applyFill="1" applyBorder="1" applyAlignment="1">
      <alignment horizontal="left" vertical="top"/>
    </xf>
    <xf numFmtId="167" fontId="24" fillId="6" borderId="1" xfId="0" applyNumberFormat="1" applyFont="1" applyFill="1" applyBorder="1" applyAlignment="1">
      <alignment horizontal="left" vertical="top" wrapText="1"/>
    </xf>
    <xf numFmtId="164" fontId="31" fillId="0" borderId="1" xfId="19" applyNumberFormat="1" applyFont="1" applyBorder="1" applyAlignment="1">
      <alignment horizontal="left" vertical="top" wrapText="1"/>
    </xf>
    <xf numFmtId="173" fontId="31" fillId="0" borderId="1" xfId="19" applyNumberFormat="1" applyFont="1" applyBorder="1" applyAlignment="1">
      <alignment horizontal="left" vertical="top" wrapText="1"/>
    </xf>
    <xf numFmtId="0" fontId="24" fillId="0" borderId="1" xfId="1" applyNumberFormat="1" applyFont="1" applyBorder="1" applyAlignment="1" applyProtection="1">
      <alignment horizontal="left" vertical="top" wrapText="1"/>
      <protection locked="0"/>
    </xf>
    <xf numFmtId="49" fontId="31" fillId="2" borderId="1" xfId="0" applyNumberFormat="1" applyFont="1" applyFill="1" applyBorder="1" applyAlignment="1" applyProtection="1">
      <alignment horizontal="left" vertical="top" wrapText="1"/>
      <protection locked="0"/>
    </xf>
    <xf numFmtId="0" fontId="31" fillId="2" borderId="1" xfId="0" applyNumberFormat="1" applyFont="1" applyFill="1" applyBorder="1" applyAlignment="1">
      <alignment vertical="top" wrapText="1"/>
    </xf>
    <xf numFmtId="0" fontId="31" fillId="2" borderId="1" xfId="0" applyNumberFormat="1" applyFont="1" applyFill="1" applyBorder="1" applyAlignment="1" applyProtection="1">
      <alignment horizontal="left" vertical="top" wrapText="1"/>
      <protection locked="0"/>
    </xf>
    <xf numFmtId="0" fontId="31" fillId="0" borderId="1" xfId="0" applyFont="1" applyBorder="1" applyAlignment="1">
      <alignment horizontal="left" vertical="top" shrinkToFit="1"/>
    </xf>
    <xf numFmtId="0" fontId="36" fillId="0" borderId="1" xfId="1" applyNumberFormat="1" applyFont="1" applyBorder="1" applyAlignment="1" applyProtection="1">
      <alignment horizontal="left" vertical="top" wrapText="1"/>
    </xf>
    <xf numFmtId="0" fontId="129" fillId="0" borderId="1" xfId="0" applyFont="1" applyBorder="1" applyAlignment="1">
      <alignment horizontal="left" vertical="top" wrapText="1"/>
    </xf>
    <xf numFmtId="0" fontId="130" fillId="0" borderId="1" xfId="0" applyFont="1" applyBorder="1" applyAlignment="1">
      <alignment horizontal="left" vertical="top" wrapText="1"/>
    </xf>
    <xf numFmtId="0" fontId="84" fillId="0" borderId="0" xfId="0" applyFont="1" applyAlignment="1">
      <alignment horizontal="left" vertical="top"/>
    </xf>
    <xf numFmtId="0" fontId="51" fillId="0" borderId="1" xfId="0" applyFont="1" applyBorder="1" applyAlignment="1">
      <alignment horizontal="left" vertical="center" wrapText="1"/>
    </xf>
    <xf numFmtId="0" fontId="65" fillId="0" borderId="4" xfId="0" applyFont="1" applyBorder="1" applyAlignment="1">
      <alignment horizontal="left" vertical="top" wrapText="1"/>
    </xf>
    <xf numFmtId="167" fontId="31" fillId="0" borderId="1" xfId="0" quotePrefix="1" applyNumberFormat="1" applyFont="1" applyBorder="1" applyAlignment="1">
      <alignment horizontal="left" vertical="top" wrapText="1"/>
    </xf>
    <xf numFmtId="0" fontId="1" fillId="4" borderId="1" xfId="0" applyFont="1" applyFill="1" applyBorder="1" applyAlignment="1">
      <alignment horizontal="left" vertical="top" wrapText="1"/>
    </xf>
    <xf numFmtId="49" fontId="1" fillId="4" borderId="1" xfId="0" applyNumberFormat="1" applyFont="1" applyFill="1" applyBorder="1" applyAlignment="1">
      <alignment horizontal="left" vertical="top" wrapText="1"/>
    </xf>
    <xf numFmtId="0" fontId="132" fillId="0" borderId="1" xfId="0" applyFont="1" applyBorder="1" applyAlignment="1">
      <alignment horizontal="left" vertical="top" wrapText="1"/>
    </xf>
    <xf numFmtId="0" fontId="34" fillId="0" borderId="0" xfId="1" applyFont="1" applyAlignment="1" applyProtection="1">
      <alignment horizontal="left" vertical="center" wrapText="1"/>
    </xf>
    <xf numFmtId="0" fontId="31" fillId="0" borderId="1" xfId="0" applyFont="1" applyBorder="1" applyAlignment="1">
      <alignment horizontal="left" vertical="center" textRotation="90" wrapText="1"/>
    </xf>
    <xf numFmtId="0" fontId="47" fillId="0" borderId="1" xfId="1" applyFont="1" applyBorder="1" applyAlignment="1" applyProtection="1">
      <alignment horizontal="left" vertical="center" textRotation="90" wrapText="1"/>
    </xf>
    <xf numFmtId="0" fontId="31" fillId="2" borderId="1" xfId="0" applyFont="1" applyFill="1" applyBorder="1" applyAlignment="1">
      <alignment horizontal="left" vertical="center" textRotation="90" wrapText="1"/>
    </xf>
    <xf numFmtId="0" fontId="31" fillId="0" borderId="1" xfId="0" applyFont="1" applyBorder="1" applyAlignment="1">
      <alignment horizontal="left" vertical="center" textRotation="90"/>
    </xf>
    <xf numFmtId="0" fontId="47" fillId="0" borderId="1" xfId="1" applyFont="1" applyBorder="1" applyAlignment="1" applyProtection="1">
      <alignment horizontal="left" vertical="center" wrapText="1"/>
    </xf>
    <xf numFmtId="0" fontId="65" fillId="0" borderId="0" xfId="0" applyFont="1" applyAlignment="1">
      <alignment horizontal="left" wrapText="1"/>
    </xf>
    <xf numFmtId="0" fontId="40" fillId="0" borderId="1" xfId="0" applyFont="1" applyBorder="1" applyAlignment="1">
      <alignment horizontal="left" vertical="top" wrapText="1" indent="5"/>
    </xf>
    <xf numFmtId="2" fontId="1" fillId="4" borderId="1" xfId="0" applyNumberFormat="1" applyFont="1" applyFill="1" applyBorder="1" applyAlignment="1">
      <alignment horizontal="left" vertical="top" wrapText="1"/>
    </xf>
    <xf numFmtId="0" fontId="133" fillId="0" borderId="1" xfId="0" applyFont="1" applyBorder="1" applyAlignment="1">
      <alignment horizontal="left" vertical="top" wrapText="1"/>
    </xf>
    <xf numFmtId="0" fontId="133" fillId="0" borderId="1" xfId="0" applyFont="1" applyFill="1" applyBorder="1" applyAlignment="1">
      <alignment horizontal="left" vertical="top" wrapText="1"/>
    </xf>
    <xf numFmtId="0" fontId="132" fillId="0" borderId="1" xfId="0" applyFont="1" applyFill="1" applyBorder="1" applyAlignment="1">
      <alignment horizontal="left" vertical="top" wrapText="1"/>
    </xf>
    <xf numFmtId="0" fontId="137" fillId="0" borderId="1" xfId="1" applyFont="1" applyBorder="1" applyAlignment="1" applyProtection="1">
      <alignment horizontal="left" vertical="top" wrapText="1"/>
    </xf>
    <xf numFmtId="0" fontId="118" fillId="0" borderId="1" xfId="0" applyFont="1" applyBorder="1" applyAlignment="1">
      <alignment horizontal="left" vertical="top"/>
    </xf>
    <xf numFmtId="0" fontId="2" fillId="0" borderId="1" xfId="0" applyFont="1" applyFill="1" applyBorder="1" applyAlignment="1">
      <alignment horizontal="left" vertical="top" wrapText="1"/>
    </xf>
    <xf numFmtId="0" fontId="138" fillId="0" borderId="1" xfId="0" applyFont="1" applyBorder="1" applyAlignment="1">
      <alignment horizontal="left" vertical="top" wrapText="1"/>
    </xf>
    <xf numFmtId="0" fontId="139" fillId="0" borderId="1" xfId="0" applyFont="1" applyBorder="1" applyAlignment="1">
      <alignment horizontal="left" vertical="top" wrapText="1"/>
    </xf>
    <xf numFmtId="0" fontId="139" fillId="2" borderId="1" xfId="0" applyFont="1" applyFill="1" applyBorder="1" applyAlignment="1">
      <alignment horizontal="left" vertical="top" wrapText="1"/>
    </xf>
    <xf numFmtId="0" fontId="139" fillId="0" borderId="1" xfId="0" applyFont="1" applyBorder="1" applyAlignment="1">
      <alignment horizontal="left" vertical="top"/>
    </xf>
    <xf numFmtId="2" fontId="1" fillId="2" borderId="1" xfId="0" quotePrefix="1" applyNumberFormat="1" applyFont="1" applyFill="1" applyBorder="1" applyAlignment="1">
      <alignment horizontal="left" vertical="top" wrapText="1"/>
    </xf>
    <xf numFmtId="0" fontId="126" fillId="0" borderId="1" xfId="1" applyFont="1" applyBorder="1" applyAlignment="1" applyProtection="1">
      <alignment horizontal="left" vertical="top" wrapText="1"/>
    </xf>
    <xf numFmtId="0" fontId="21" fillId="0" borderId="1" xfId="0" applyNumberFormat="1" applyFont="1" applyBorder="1" applyAlignment="1">
      <alignment horizontal="left" vertical="top" wrapText="1"/>
    </xf>
    <xf numFmtId="0" fontId="28" fillId="0" borderId="1" xfId="0" applyNumberFormat="1" applyFont="1" applyBorder="1" applyAlignment="1">
      <alignment horizontal="left" vertical="top" wrapText="1"/>
    </xf>
    <xf numFmtId="0" fontId="136" fillId="0" borderId="1" xfId="0" applyFont="1" applyBorder="1" applyAlignment="1">
      <alignment horizontal="left" vertical="top"/>
    </xf>
    <xf numFmtId="0" fontId="122" fillId="0" borderId="1" xfId="0" applyFont="1" applyBorder="1" applyAlignment="1">
      <alignment horizontal="left" vertical="top" wrapText="1"/>
    </xf>
    <xf numFmtId="17" fontId="84" fillId="0" borderId="1" xfId="0" applyNumberFormat="1" applyFont="1" applyBorder="1" applyAlignment="1">
      <alignment horizontal="left" vertical="top" wrapText="1"/>
    </xf>
    <xf numFmtId="0" fontId="92" fillId="0" borderId="1" xfId="0" applyFont="1" applyBorder="1" applyAlignment="1">
      <alignment horizontal="left" vertical="top" wrapText="1"/>
    </xf>
    <xf numFmtId="49" fontId="35" fillId="0" borderId="1" xfId="1" applyNumberFormat="1" applyFont="1" applyBorder="1" applyAlignment="1" applyProtection="1">
      <alignment horizontal="left" vertical="top" wrapText="1"/>
    </xf>
    <xf numFmtId="0" fontId="143" fillId="0" borderId="1" xfId="0" applyFont="1" applyBorder="1" applyAlignment="1">
      <alignment horizontal="left" vertical="top" wrapText="1"/>
    </xf>
    <xf numFmtId="0" fontId="24" fillId="6" borderId="3" xfId="0" applyFont="1" applyFill="1" applyBorder="1" applyAlignment="1">
      <alignment horizontal="left" vertical="top"/>
    </xf>
    <xf numFmtId="0" fontId="40" fillId="6" borderId="3" xfId="0" applyFont="1" applyFill="1" applyBorder="1" applyAlignment="1">
      <alignment horizontal="left" vertical="top"/>
    </xf>
    <xf numFmtId="0" fontId="40" fillId="0" borderId="1" xfId="0" applyFont="1" applyBorder="1" applyAlignment="1">
      <alignment horizontal="left" vertical="center" wrapText="1"/>
    </xf>
    <xf numFmtId="0" fontId="34" fillId="0" borderId="1" xfId="1" applyFont="1" applyBorder="1" applyAlignment="1" applyProtection="1">
      <alignment horizontal="left" vertical="center" wrapText="1"/>
    </xf>
    <xf numFmtId="0" fontId="40" fillId="0" borderId="16" xfId="0" applyFont="1" applyBorder="1" applyAlignment="1">
      <alignment horizontal="left" vertical="top" wrapText="1"/>
    </xf>
    <xf numFmtId="0" fontId="40" fillId="0" borderId="4" xfId="0" applyFont="1" applyBorder="1" applyAlignment="1">
      <alignment horizontal="left" vertical="top" wrapText="1"/>
    </xf>
    <xf numFmtId="49" fontId="31" fillId="11" borderId="1" xfId="0" applyNumberFormat="1" applyFont="1" applyFill="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40" fillId="0" borderId="1" xfId="0" applyFont="1" applyBorder="1" applyAlignment="1">
      <alignment horizontal="left" vertical="top" wrapText="1"/>
    </xf>
    <xf numFmtId="0" fontId="31" fillId="0" borderId="1" xfId="0" applyFont="1" applyBorder="1" applyAlignment="1">
      <alignment horizontal="left" vertical="top"/>
    </xf>
    <xf numFmtId="0" fontId="52" fillId="0" borderId="1" xfId="0" applyFont="1" applyBorder="1" applyAlignment="1">
      <alignment horizontal="left" vertical="top" wrapText="1"/>
    </xf>
    <xf numFmtId="166" fontId="1" fillId="0" borderId="1" xfId="0" applyNumberFormat="1" applyFont="1" applyBorder="1" applyAlignment="1">
      <alignment vertical="top"/>
    </xf>
    <xf numFmtId="0" fontId="144" fillId="12" borderId="9" xfId="0" applyFont="1" applyFill="1" applyBorder="1" applyAlignment="1">
      <alignment vertical="top" wrapText="1"/>
    </xf>
    <xf numFmtId="0" fontId="144" fillId="12" borderId="20" xfId="0" applyFont="1" applyFill="1" applyBorder="1" applyAlignment="1">
      <alignment vertical="top" wrapText="1"/>
    </xf>
    <xf numFmtId="0" fontId="145" fillId="0" borderId="20" xfId="0" applyFont="1" applyBorder="1" applyAlignment="1">
      <alignment vertical="top" wrapText="1"/>
    </xf>
    <xf numFmtId="0" fontId="144" fillId="0" borderId="9" xfId="0" applyFont="1" applyBorder="1" applyAlignment="1">
      <alignment vertical="top"/>
    </xf>
    <xf numFmtId="166" fontId="144" fillId="0" borderId="9" xfId="0" applyNumberFormat="1" applyFont="1" applyBorder="1" applyAlignment="1">
      <alignment vertical="top"/>
    </xf>
    <xf numFmtId="0" fontId="144" fillId="0" borderId="9" xfId="0" applyFont="1" applyBorder="1" applyAlignment="1">
      <alignment vertical="top" wrapText="1"/>
    </xf>
    <xf numFmtId="0" fontId="27" fillId="0" borderId="1" xfId="0" applyFont="1" applyBorder="1" applyAlignment="1">
      <alignment vertical="top" wrapText="1"/>
    </xf>
    <xf numFmtId="0" fontId="34" fillId="0" borderId="2" xfId="1" applyFont="1" applyBorder="1" applyAlignment="1" applyProtection="1">
      <alignment vertical="top" wrapText="1"/>
    </xf>
    <xf numFmtId="0" fontId="30" fillId="0" borderId="2" xfId="0" applyFont="1" applyBorder="1" applyAlignment="1">
      <alignment vertical="top" wrapText="1"/>
    </xf>
    <xf numFmtId="0" fontId="31" fillId="0" borderId="2" xfId="0" applyFont="1" applyBorder="1" applyAlignment="1">
      <alignment vertical="top" wrapText="1"/>
    </xf>
    <xf numFmtId="2" fontId="31" fillId="0" borderId="16" xfId="0" applyNumberFormat="1" applyFont="1" applyBorder="1" applyAlignment="1">
      <alignment horizontal="left" vertical="top" wrapText="1"/>
    </xf>
    <xf numFmtId="0" fontId="40" fillId="0" borderId="2" xfId="0" applyFont="1" applyBorder="1" applyAlignment="1">
      <alignment vertical="top" wrapText="1"/>
    </xf>
    <xf numFmtId="0" fontId="24" fillId="0" borderId="0" xfId="0" applyFont="1" applyAlignment="1">
      <alignment vertical="top" wrapText="1"/>
    </xf>
    <xf numFmtId="0" fontId="30" fillId="0" borderId="0" xfId="0" applyFont="1" applyAlignment="1">
      <alignment horizontal="left" vertical="top" wrapText="1"/>
    </xf>
    <xf numFmtId="0" fontId="31" fillId="0" borderId="1" xfId="0" applyFont="1" applyBorder="1" applyAlignment="1">
      <alignment horizontal="left" vertical="top" textRotation="90" wrapText="1"/>
    </xf>
    <xf numFmtId="0" fontId="35" fillId="0" borderId="1" xfId="1" applyFont="1" applyBorder="1" applyAlignment="1" applyProtection="1">
      <alignment horizontal="left" vertical="top" textRotation="90" wrapText="1"/>
    </xf>
    <xf numFmtId="0" fontId="34" fillId="0" borderId="1" xfId="1" applyFont="1" applyBorder="1" applyAlignment="1" applyProtection="1">
      <alignment horizontal="left" vertical="top" textRotation="90" wrapText="1"/>
    </xf>
    <xf numFmtId="0" fontId="40" fillId="0" borderId="1" xfId="0" applyFont="1" applyBorder="1" applyAlignment="1">
      <alignment horizontal="center" vertical="top" wrapText="1"/>
    </xf>
    <xf numFmtId="0" fontId="54" fillId="0" borderId="1" xfId="0" applyFont="1" applyBorder="1" applyAlignment="1">
      <alignment vertical="top" wrapText="1"/>
    </xf>
    <xf numFmtId="0" fontId="24" fillId="0" borderId="1" xfId="1" applyFont="1" applyBorder="1" applyAlignment="1" applyProtection="1">
      <alignment vertical="top" wrapText="1"/>
    </xf>
    <xf numFmtId="0" fontId="24" fillId="0" borderId="1" xfId="1" applyFont="1" applyBorder="1" applyAlignment="1" applyProtection="1">
      <alignment horizontal="left" vertical="top" wrapText="1"/>
    </xf>
    <xf numFmtId="0" fontId="47" fillId="0" borderId="1" xfId="0" applyFont="1" applyBorder="1" applyAlignment="1">
      <alignment horizontal="left" vertical="top"/>
    </xf>
    <xf numFmtId="0" fontId="47" fillId="2" borderId="1" xfId="4" applyFont="1" applyFill="1" applyBorder="1" applyAlignment="1" applyProtection="1">
      <alignment horizontal="left" vertical="top" wrapText="1"/>
    </xf>
    <xf numFmtId="0" fontId="47" fillId="0" borderId="1" xfId="5" applyFont="1" applyBorder="1" applyAlignment="1" applyProtection="1">
      <alignment horizontal="left" vertical="top" wrapText="1"/>
    </xf>
    <xf numFmtId="0" fontId="31" fillId="2" borderId="1" xfId="6" applyFont="1" applyFill="1" applyBorder="1" applyAlignment="1">
      <alignment horizontal="left" vertical="top" wrapText="1"/>
    </xf>
    <xf numFmtId="0" fontId="31" fillId="2" borderId="1" xfId="7" applyFont="1" applyFill="1" applyBorder="1" applyAlignment="1">
      <alignment horizontal="left" vertical="top"/>
    </xf>
    <xf numFmtId="0" fontId="47" fillId="2" borderId="1" xfId="8" applyFont="1" applyFill="1" applyBorder="1" applyAlignment="1">
      <alignment horizontal="left" vertical="top"/>
    </xf>
    <xf numFmtId="0" fontId="31" fillId="0" borderId="1" xfId="9" applyFont="1" applyBorder="1" applyAlignment="1">
      <alignment horizontal="left" vertical="top"/>
    </xf>
    <xf numFmtId="0" fontId="47" fillId="0" borderId="1" xfId="10" applyFont="1" applyBorder="1" applyAlignment="1">
      <alignment horizontal="left" vertical="top"/>
    </xf>
    <xf numFmtId="0" fontId="47" fillId="2" borderId="1" xfId="1" applyNumberFormat="1" applyFont="1" applyFill="1" applyBorder="1" applyAlignment="1" applyProtection="1">
      <alignment horizontal="left" vertical="top" wrapText="1"/>
    </xf>
    <xf numFmtId="49" fontId="31" fillId="0" borderId="1" xfId="1" applyNumberFormat="1" applyFont="1" applyBorder="1" applyAlignment="1" applyProtection="1">
      <alignment horizontal="left" vertical="top" wrapText="1"/>
    </xf>
    <xf numFmtId="0" fontId="41" fillId="0" borderId="1" xfId="0" applyFont="1" applyFill="1" applyBorder="1" applyAlignment="1">
      <alignment horizontal="left" vertical="top" wrapText="1"/>
    </xf>
    <xf numFmtId="0" fontId="31" fillId="0" borderId="1" xfId="0" applyNumberFormat="1" applyFont="1" applyBorder="1" applyAlignment="1">
      <alignment horizontal="left" vertical="top"/>
    </xf>
    <xf numFmtId="3" fontId="31" fillId="2" borderId="1" xfId="0" applyNumberFormat="1" applyFont="1" applyFill="1" applyBorder="1" applyAlignment="1">
      <alignment horizontal="left" vertical="top" wrapText="1"/>
    </xf>
    <xf numFmtId="0" fontId="47" fillId="6" borderId="1" xfId="1" applyFont="1" applyFill="1" applyBorder="1" applyAlignment="1" applyProtection="1">
      <alignment horizontal="left" vertical="top" wrapText="1"/>
    </xf>
    <xf numFmtId="0" fontId="41" fillId="6" borderId="1" xfId="0" applyFont="1" applyFill="1" applyBorder="1" applyAlignment="1">
      <alignment horizontal="left" vertical="top" wrapText="1"/>
    </xf>
    <xf numFmtId="0" fontId="31" fillId="6" borderId="1" xfId="0" applyNumberFormat="1" applyFont="1" applyFill="1" applyBorder="1" applyAlignment="1">
      <alignment horizontal="left" vertical="top" wrapText="1"/>
    </xf>
    <xf numFmtId="0" fontId="34" fillId="0" borderId="1" xfId="1" applyFont="1" applyBorder="1" applyAlignment="1" applyProtection="1">
      <alignment horizontal="left" vertical="center" textRotation="90"/>
    </xf>
    <xf numFmtId="0" fontId="35" fillId="0" borderId="1" xfId="1" applyFont="1" applyBorder="1" applyAlignment="1" applyProtection="1">
      <alignment horizontal="left" vertical="center" textRotation="90"/>
    </xf>
    <xf numFmtId="0" fontId="150" fillId="0" borderId="1" xfId="0" applyFont="1" applyBorder="1" applyAlignment="1">
      <alignment horizontal="left" vertical="top" wrapText="1"/>
    </xf>
    <xf numFmtId="0" fontId="64" fillId="0" borderId="1" xfId="0" applyFont="1" applyBorder="1" applyAlignment="1">
      <alignment horizontal="left" vertical="top" wrapText="1"/>
    </xf>
    <xf numFmtId="0" fontId="31" fillId="0" borderId="1" xfId="0" applyFont="1" applyFill="1" applyBorder="1" applyAlignment="1">
      <alignment horizontal="center" vertical="top"/>
    </xf>
    <xf numFmtId="0" fontId="33" fillId="0" borderId="16" xfId="0" applyFont="1" applyBorder="1" applyAlignment="1">
      <alignment vertical="top" wrapText="1"/>
    </xf>
    <xf numFmtId="0" fontId="33" fillId="0" borderId="16" xfId="0" applyFont="1" applyBorder="1" applyAlignment="1">
      <alignment vertical="top"/>
    </xf>
    <xf numFmtId="0" fontId="40" fillId="0" borderId="16" xfId="0" applyFont="1" applyBorder="1" applyAlignment="1">
      <alignment vertical="top"/>
    </xf>
    <xf numFmtId="0" fontId="52" fillId="4" borderId="1" xfId="0" applyFont="1" applyFill="1" applyBorder="1" applyAlignment="1">
      <alignment vertical="top" wrapText="1"/>
    </xf>
    <xf numFmtId="0" fontId="52" fillId="0" borderId="1" xfId="0" applyFont="1" applyBorder="1" applyAlignment="1">
      <alignment horizontal="center" vertical="top" wrapText="1"/>
    </xf>
    <xf numFmtId="0" fontId="84" fillId="0" borderId="1" xfId="0" applyFont="1" applyBorder="1" applyAlignment="1">
      <alignment horizontal="left" wrapText="1"/>
    </xf>
    <xf numFmtId="0" fontId="31" fillId="4" borderId="4" xfId="0" applyFont="1" applyFill="1" applyBorder="1" applyAlignment="1">
      <alignment horizontal="center" vertical="top" wrapText="1"/>
    </xf>
    <xf numFmtId="0" fontId="31" fillId="4" borderId="4" xfId="0" applyFont="1" applyFill="1" applyBorder="1" applyAlignment="1">
      <alignment horizontal="left" vertical="top" wrapText="1"/>
    </xf>
    <xf numFmtId="0" fontId="31" fillId="4" borderId="2" xfId="0" applyFont="1" applyFill="1" applyBorder="1" applyAlignment="1">
      <alignment horizontal="left" vertical="top" wrapText="1"/>
    </xf>
    <xf numFmtId="0" fontId="31" fillId="4" borderId="2" xfId="0" applyFont="1" applyFill="1" applyBorder="1" applyAlignment="1">
      <alignment vertical="top" wrapText="1"/>
    </xf>
    <xf numFmtId="0" fontId="31" fillId="0" borderId="2" xfId="0" applyFont="1" applyBorder="1" applyAlignment="1">
      <alignment horizontal="left" vertical="top"/>
    </xf>
    <xf numFmtId="0" fontId="31" fillId="4" borderId="3" xfId="0" applyFont="1" applyFill="1" applyBorder="1" applyAlignment="1">
      <alignment horizontal="left" vertical="top" wrapText="1"/>
    </xf>
    <xf numFmtId="0" fontId="47" fillId="0" borderId="2" xfId="1" applyFont="1" applyBorder="1" applyAlignment="1" applyProtection="1">
      <alignment horizontal="left" vertical="top" wrapText="1"/>
    </xf>
    <xf numFmtId="0" fontId="47" fillId="0" borderId="1" xfId="0" applyFont="1" applyBorder="1" applyAlignment="1">
      <alignment horizontal="left" vertical="center" textRotation="90" wrapText="1"/>
    </xf>
    <xf numFmtId="0" fontId="34" fillId="4" borderId="2" xfId="1" applyFont="1" applyFill="1" applyBorder="1" applyAlignment="1" applyProtection="1">
      <alignment horizontal="left" vertical="top" wrapText="1"/>
    </xf>
    <xf numFmtId="0" fontId="31" fillId="0" borderId="0" xfId="0" applyFont="1" applyFill="1" applyAlignment="1">
      <alignment vertical="top" wrapText="1"/>
    </xf>
    <xf numFmtId="0" fontId="31" fillId="0" borderId="0" xfId="0" applyFont="1" applyFill="1" applyAlignment="1">
      <alignment horizontal="left" vertical="top"/>
    </xf>
    <xf numFmtId="0" fontId="31" fillId="0" borderId="0" xfId="0" applyFont="1" applyAlignment="1">
      <alignment vertical="top" wrapText="1"/>
    </xf>
    <xf numFmtId="0" fontId="31" fillId="6" borderId="0" xfId="0" applyFont="1" applyFill="1" applyAlignment="1">
      <alignment horizontal="left" vertical="top" wrapText="1"/>
    </xf>
    <xf numFmtId="0" fontId="140" fillId="0" borderId="1" xfId="0" applyFont="1" applyBorder="1"/>
    <xf numFmtId="0" fontId="24" fillId="2" borderId="2" xfId="0" applyFont="1" applyFill="1" applyBorder="1" applyAlignment="1">
      <alignment vertical="top" wrapText="1"/>
    </xf>
    <xf numFmtId="0" fontId="35" fillId="2" borderId="2" xfId="1" applyFont="1" applyFill="1" applyBorder="1" applyAlignment="1" applyProtection="1">
      <alignment vertical="top" wrapText="1"/>
    </xf>
    <xf numFmtId="0" fontId="34" fillId="2" borderId="2" xfId="1" applyFont="1" applyFill="1" applyBorder="1" applyAlignment="1" applyProtection="1">
      <alignment horizontal="left" vertical="top" wrapText="1"/>
    </xf>
    <xf numFmtId="0" fontId="116" fillId="0" borderId="1" xfId="1" applyFont="1" applyBorder="1" applyAlignment="1" applyProtection="1">
      <alignment horizontal="left" vertical="top" wrapText="1"/>
    </xf>
    <xf numFmtId="0" fontId="31" fillId="0" borderId="0" xfId="0" applyFont="1" applyBorder="1" applyAlignment="1">
      <alignment horizontal="left" vertical="top" wrapText="1"/>
    </xf>
    <xf numFmtId="0" fontId="84" fillId="0" borderId="1" xfId="0" applyFont="1" applyBorder="1" applyAlignment="1">
      <alignment vertical="top" wrapText="1"/>
    </xf>
    <xf numFmtId="0" fontId="84" fillId="2" borderId="1" xfId="0" applyFont="1" applyFill="1" applyBorder="1" applyAlignment="1">
      <alignment vertical="top" wrapText="1"/>
    </xf>
    <xf numFmtId="0" fontId="84" fillId="0" borderId="1" xfId="0" applyFont="1" applyBorder="1" applyAlignment="1">
      <alignment vertical="top"/>
    </xf>
    <xf numFmtId="0" fontId="84" fillId="6" borderId="1" xfId="0" applyFont="1" applyFill="1" applyBorder="1" applyAlignment="1">
      <alignment horizontal="left" vertical="top" wrapText="1"/>
    </xf>
    <xf numFmtId="2" fontId="84" fillId="0" borderId="1" xfId="0" applyNumberFormat="1" applyFont="1" applyBorder="1" applyAlignment="1">
      <alignment horizontal="left" vertical="top" wrapText="1"/>
    </xf>
    <xf numFmtId="0" fontId="84" fillId="4" borderId="1" xfId="0" applyFont="1" applyFill="1" applyBorder="1" applyAlignment="1">
      <alignment vertical="top" wrapText="1"/>
    </xf>
    <xf numFmtId="0" fontId="153" fillId="0" borderId="1" xfId="0" applyFont="1" applyBorder="1" applyAlignment="1">
      <alignment horizontal="left" vertical="top" wrapText="1"/>
    </xf>
    <xf numFmtId="0" fontId="153" fillId="2" borderId="1" xfId="0" applyFont="1" applyFill="1" applyBorder="1" applyAlignment="1">
      <alignment horizontal="left" vertical="top" wrapText="1"/>
    </xf>
    <xf numFmtId="0" fontId="155" fillId="0" borderId="1" xfId="1" applyFont="1" applyBorder="1" applyAlignment="1" applyProtection="1">
      <alignment horizontal="left" vertical="top" wrapText="1"/>
    </xf>
    <xf numFmtId="0" fontId="153" fillId="0" borderId="1" xfId="0" applyFont="1" applyFill="1" applyBorder="1" applyAlignment="1">
      <alignment horizontal="left" vertical="top" wrapText="1"/>
    </xf>
    <xf numFmtId="1" fontId="84" fillId="0" borderId="1" xfId="0" applyNumberFormat="1" applyFont="1" applyBorder="1" applyAlignment="1">
      <alignment horizontal="left" vertical="top" wrapText="1"/>
    </xf>
    <xf numFmtId="0" fontId="153" fillId="0" borderId="1" xfId="0" applyFont="1" applyBorder="1" applyAlignment="1">
      <alignment vertical="top"/>
    </xf>
    <xf numFmtId="0" fontId="161" fillId="0" borderId="1" xfId="0" applyFont="1" applyBorder="1" applyAlignment="1">
      <alignment horizontal="left" vertical="top" wrapText="1"/>
    </xf>
    <xf numFmtId="0" fontId="161" fillId="0" borderId="1" xfId="0" applyFont="1" applyBorder="1" applyAlignment="1">
      <alignment horizontal="left" vertical="top"/>
    </xf>
    <xf numFmtId="0" fontId="153" fillId="4" borderId="1" xfId="0" applyFont="1" applyFill="1" applyBorder="1" applyAlignment="1">
      <alignment horizontal="left" vertical="top" wrapText="1"/>
    </xf>
    <xf numFmtId="0" fontId="153" fillId="0" borderId="1" xfId="0" applyFont="1" applyBorder="1" applyAlignment="1">
      <alignment horizontal="left" vertical="top"/>
    </xf>
    <xf numFmtId="0" fontId="162" fillId="0" borderId="1" xfId="0" applyFont="1" applyBorder="1" applyAlignment="1">
      <alignment horizontal="left" vertical="top" wrapText="1"/>
    </xf>
    <xf numFmtId="49" fontId="84" fillId="4" borderId="1" xfId="0" applyNumberFormat="1" applyFont="1" applyFill="1" applyBorder="1" applyAlignment="1">
      <alignment horizontal="left" vertical="top" wrapText="1"/>
    </xf>
    <xf numFmtId="0" fontId="156" fillId="0" borderId="1" xfId="0" applyFont="1" applyBorder="1" applyAlignment="1">
      <alignment horizontal="left" vertical="top" wrapText="1"/>
    </xf>
    <xf numFmtId="0" fontId="156" fillId="2" borderId="1" xfId="0" applyFont="1" applyFill="1" applyBorder="1" applyAlignment="1">
      <alignment horizontal="left" vertical="top" wrapText="1"/>
    </xf>
    <xf numFmtId="49" fontId="153" fillId="0" borderId="1" xfId="0" applyNumberFormat="1" applyFont="1" applyBorder="1" applyAlignment="1">
      <alignment horizontal="left" vertical="top" wrapText="1"/>
    </xf>
    <xf numFmtId="0" fontId="159" fillId="0" borderId="1" xfId="0" applyFont="1" applyBorder="1" applyAlignment="1">
      <alignment horizontal="left" vertical="top" wrapText="1"/>
    </xf>
    <xf numFmtId="0" fontId="163" fillId="0" borderId="1" xfId="0" applyFont="1" applyBorder="1" applyAlignment="1">
      <alignment horizontal="left" vertical="top"/>
    </xf>
    <xf numFmtId="0" fontId="163" fillId="0" borderId="1" xfId="0" applyFont="1" applyFill="1" applyBorder="1" applyAlignment="1">
      <alignment horizontal="left" vertical="top" wrapText="1"/>
    </xf>
    <xf numFmtId="0" fontId="163" fillId="0" borderId="1" xfId="0" applyFont="1" applyBorder="1" applyAlignment="1">
      <alignment horizontal="left" vertical="top" wrapText="1"/>
    </xf>
    <xf numFmtId="166" fontId="156" fillId="0" borderId="1" xfId="0" applyNumberFormat="1" applyFont="1" applyBorder="1" applyAlignment="1">
      <alignment horizontal="left" vertical="top" wrapText="1"/>
    </xf>
    <xf numFmtId="0" fontId="164" fillId="0" borderId="1" xfId="0" applyFont="1" applyBorder="1"/>
    <xf numFmtId="0" fontId="1" fillId="0" borderId="1" xfId="0" applyFont="1" applyBorder="1"/>
    <xf numFmtId="0" fontId="153" fillId="0" borderId="1" xfId="1" applyFont="1" applyBorder="1" applyAlignment="1" applyProtection="1">
      <alignment horizontal="left" vertical="top" wrapText="1"/>
    </xf>
    <xf numFmtId="0" fontId="140" fillId="0" borderId="0" xfId="0" applyFont="1"/>
    <xf numFmtId="0" fontId="166" fillId="0" borderId="1" xfId="0" applyFont="1" applyBorder="1" applyAlignment="1">
      <alignment horizontal="left" vertical="top" wrapText="1"/>
    </xf>
    <xf numFmtId="0" fontId="84" fillId="0" borderId="1" xfId="1" applyFont="1" applyBorder="1" applyAlignment="1" applyProtection="1">
      <alignment horizontal="left" vertical="top" wrapText="1"/>
    </xf>
    <xf numFmtId="0" fontId="165" fillId="0" borderId="0" xfId="0" applyFont="1"/>
    <xf numFmtId="0" fontId="4" fillId="0" borderId="0" xfId="0" applyFont="1"/>
    <xf numFmtId="0" fontId="168" fillId="0" borderId="0" xfId="0" applyFont="1"/>
    <xf numFmtId="16" fontId="84" fillId="0" borderId="1" xfId="0" applyNumberFormat="1" applyFont="1" applyBorder="1" applyAlignment="1">
      <alignment horizontal="left" vertical="top" wrapText="1"/>
    </xf>
    <xf numFmtId="0" fontId="31" fillId="2" borderId="4" xfId="0" applyFont="1" applyFill="1" applyBorder="1" applyAlignment="1">
      <alignment horizontal="left" vertical="top" wrapText="1"/>
    </xf>
    <xf numFmtId="0" fontId="34" fillId="0" borderId="0" xfId="1" applyFont="1" applyBorder="1" applyAlignment="1" applyProtection="1">
      <alignment horizontal="left" wrapText="1"/>
    </xf>
    <xf numFmtId="0" fontId="31" fillId="2" borderId="0" xfId="0" applyFont="1" applyFill="1" applyAlignment="1">
      <alignment horizontal="left" vertical="top" wrapText="1"/>
    </xf>
    <xf numFmtId="0" fontId="119" fillId="4" borderId="1" xfId="1" applyFont="1" applyFill="1" applyBorder="1" applyAlignment="1" applyProtection="1">
      <alignment horizontal="left" vertical="top" wrapText="1"/>
    </xf>
    <xf numFmtId="0" fontId="84" fillId="0" borderId="1" xfId="0" applyFont="1" applyBorder="1" applyAlignment="1">
      <alignment horizontal="left" vertical="center" wrapText="1"/>
    </xf>
    <xf numFmtId="0" fontId="84" fillId="0" borderId="1" xfId="0" applyFont="1" applyBorder="1" applyAlignment="1">
      <alignment horizontal="center" vertical="top" wrapText="1"/>
    </xf>
    <xf numFmtId="2" fontId="153" fillId="0" borderId="1" xfId="0" applyNumberFormat="1" applyFont="1" applyBorder="1" applyAlignment="1">
      <alignment horizontal="left" vertical="top" wrapText="1"/>
    </xf>
    <xf numFmtId="0" fontId="6" fillId="0" borderId="2" xfId="0" applyFont="1" applyBorder="1" applyAlignment="1">
      <alignment vertical="top" wrapText="1"/>
    </xf>
    <xf numFmtId="0" fontId="31" fillId="0" borderId="1" xfId="0" applyNumberFormat="1" applyFont="1" applyFill="1" applyBorder="1" applyAlignment="1">
      <alignment vertical="top" wrapText="1"/>
    </xf>
    <xf numFmtId="0" fontId="84" fillId="0" borderId="1" xfId="0" applyNumberFormat="1" applyFont="1" applyFill="1" applyBorder="1" applyAlignment="1">
      <alignment horizontal="left" vertical="top" wrapText="1"/>
    </xf>
    <xf numFmtId="0" fontId="84" fillId="2" borderId="1" xfId="0" applyFont="1" applyFill="1" applyBorder="1" applyAlignment="1">
      <alignment horizontal="left" vertical="center" wrapText="1"/>
    </xf>
    <xf numFmtId="0" fontId="119" fillId="0" borderId="1" xfId="1" applyFont="1" applyBorder="1" applyAlignment="1" applyProtection="1">
      <alignment horizontal="left" vertical="center" wrapText="1"/>
    </xf>
    <xf numFmtId="0" fontId="31" fillId="0" borderId="1" xfId="0" applyFont="1" applyBorder="1" applyAlignment="1">
      <alignment horizontal="justify" vertical="top"/>
    </xf>
    <xf numFmtId="0" fontId="160" fillId="0" borderId="1" xfId="0" applyFont="1" applyBorder="1" applyAlignment="1">
      <alignment horizontal="left" vertical="top" wrapText="1"/>
    </xf>
    <xf numFmtId="49" fontId="31" fillId="0" borderId="16" xfId="0" applyNumberFormat="1" applyFont="1" applyBorder="1" applyAlignment="1">
      <alignment horizontal="left" vertical="top" wrapText="1"/>
    </xf>
    <xf numFmtId="0" fontId="31" fillId="0" borderId="16" xfId="0" applyFont="1" applyBorder="1" applyAlignment="1">
      <alignment horizontal="left" vertical="top"/>
    </xf>
    <xf numFmtId="2" fontId="31" fillId="0" borderId="16" xfId="0" applyNumberFormat="1" applyFont="1" applyBorder="1" applyAlignment="1">
      <alignment horizontal="left" vertical="top"/>
    </xf>
    <xf numFmtId="3" fontId="31" fillId="0" borderId="16" xfId="0" applyNumberFormat="1" applyFont="1" applyBorder="1" applyAlignment="1">
      <alignment horizontal="left" vertical="top"/>
    </xf>
    <xf numFmtId="0" fontId="31" fillId="0" borderId="5" xfId="0" applyFont="1" applyBorder="1" applyAlignment="1">
      <alignment vertical="top" wrapText="1"/>
    </xf>
    <xf numFmtId="0" fontId="31" fillId="0" borderId="6" xfId="0" applyFont="1" applyBorder="1" applyAlignment="1">
      <alignment horizontal="left" vertical="top" wrapText="1"/>
    </xf>
    <xf numFmtId="0" fontId="40" fillId="0" borderId="1" xfId="0" applyNumberFormat="1" applyFont="1" applyFill="1" applyBorder="1" applyAlignment="1">
      <alignment horizontal="left" vertical="top" wrapText="1"/>
    </xf>
    <xf numFmtId="0" fontId="51" fillId="0" borderId="1" xfId="0" applyNumberFormat="1" applyFont="1" applyBorder="1" applyAlignment="1">
      <alignment horizontal="left" vertical="top" wrapText="1"/>
    </xf>
    <xf numFmtId="0" fontId="31" fillId="0" borderId="1" xfId="1" applyNumberFormat="1" applyFont="1" applyBorder="1" applyAlignment="1" applyProtection="1">
      <alignment horizontal="left" vertical="top" wrapText="1"/>
    </xf>
    <xf numFmtId="0" fontId="41" fillId="0" borderId="1" xfId="0" applyNumberFormat="1" applyFont="1" applyBorder="1" applyAlignment="1">
      <alignment horizontal="left" vertical="top" wrapText="1"/>
    </xf>
    <xf numFmtId="0" fontId="52" fillId="0" borderId="1" xfId="0" applyNumberFormat="1" applyFont="1" applyBorder="1" applyAlignment="1">
      <alignment horizontal="left" vertical="top" wrapText="1"/>
    </xf>
    <xf numFmtId="0" fontId="31" fillId="5" borderId="1" xfId="0" applyNumberFormat="1" applyFont="1" applyFill="1" applyBorder="1" applyAlignment="1">
      <alignment horizontal="left" vertical="top" wrapText="1"/>
    </xf>
    <xf numFmtId="0" fontId="24" fillId="0" borderId="1" xfId="0" applyNumberFormat="1" applyFont="1" applyBorder="1" applyAlignment="1">
      <alignment horizontal="left" vertical="top"/>
    </xf>
    <xf numFmtId="0" fontId="40" fillId="0" borderId="1" xfId="0" applyNumberFormat="1" applyFont="1" applyBorder="1" applyAlignment="1">
      <alignment horizontal="left" vertical="top"/>
    </xf>
    <xf numFmtId="0" fontId="83" fillId="0" borderId="1" xfId="0" applyNumberFormat="1" applyFont="1" applyBorder="1" applyAlignment="1">
      <alignment horizontal="left" vertical="top" wrapText="1"/>
    </xf>
    <xf numFmtId="0" fontId="31" fillId="0" borderId="0" xfId="0" applyNumberFormat="1" applyFont="1" applyAlignment="1">
      <alignment horizontal="left" vertical="top" wrapText="1"/>
    </xf>
    <xf numFmtId="0" fontId="31" fillId="0" borderId="4" xfId="0" applyNumberFormat="1" applyFont="1" applyBorder="1" applyAlignment="1">
      <alignment horizontal="left" vertical="top" wrapText="1"/>
    </xf>
    <xf numFmtId="0" fontId="31" fillId="0" borderId="15" xfId="0" applyNumberFormat="1" applyFont="1" applyBorder="1" applyAlignment="1">
      <alignment horizontal="left" vertical="top" wrapText="1"/>
    </xf>
    <xf numFmtId="0" fontId="31" fillId="5" borderId="8" xfId="0" applyNumberFormat="1" applyFont="1" applyFill="1" applyBorder="1" applyAlignment="1">
      <alignment horizontal="left" vertical="top" wrapText="1"/>
    </xf>
    <xf numFmtId="0" fontId="24" fillId="0" borderId="1" xfId="0" applyNumberFormat="1" applyFont="1" applyBorder="1" applyAlignment="1">
      <alignment horizontal="justify" vertical="top"/>
    </xf>
    <xf numFmtId="0" fontId="84" fillId="2" borderId="1" xfId="0" applyNumberFormat="1" applyFont="1" applyFill="1" applyBorder="1" applyAlignment="1">
      <alignment horizontal="left" vertical="top" wrapText="1"/>
    </xf>
    <xf numFmtId="0" fontId="82" fillId="0" borderId="1" xfId="0" applyNumberFormat="1" applyFont="1" applyBorder="1" applyAlignment="1">
      <alignment horizontal="left" vertical="top" wrapText="1"/>
    </xf>
    <xf numFmtId="0" fontId="1" fillId="0" borderId="1" xfId="0" applyNumberFormat="1" applyFont="1" applyBorder="1" applyAlignment="1">
      <alignment horizontal="left" vertical="top" wrapText="1"/>
    </xf>
    <xf numFmtId="0" fontId="1" fillId="2" borderId="1" xfId="0" applyNumberFormat="1" applyFont="1" applyFill="1" applyBorder="1" applyAlignment="1">
      <alignment horizontal="left" vertical="top" wrapText="1"/>
    </xf>
    <xf numFmtId="0" fontId="133" fillId="0" borderId="1" xfId="0" applyNumberFormat="1" applyFont="1" applyFill="1" applyBorder="1" applyAlignment="1">
      <alignment horizontal="left" vertical="top" wrapText="1"/>
    </xf>
    <xf numFmtId="0" fontId="94" fillId="0" borderId="1" xfId="0" applyNumberFormat="1" applyFont="1" applyBorder="1" applyAlignment="1">
      <alignment horizontal="left" vertical="top" wrapText="1"/>
    </xf>
    <xf numFmtId="0" fontId="141" fillId="0" borderId="1" xfId="0" applyNumberFormat="1" applyFont="1" applyBorder="1" applyAlignment="1">
      <alignment horizontal="left" vertical="top" wrapText="1"/>
    </xf>
    <xf numFmtId="0" fontId="131" fillId="0" borderId="1" xfId="0" applyNumberFormat="1" applyFont="1" applyBorder="1" applyAlignment="1">
      <alignment horizontal="left" vertical="top" wrapText="1"/>
    </xf>
    <xf numFmtId="0" fontId="31" fillId="0" borderId="1" xfId="0" applyNumberFormat="1" applyFont="1" applyBorder="1" applyAlignment="1">
      <alignment horizontal="left" vertical="center" wrapText="1"/>
    </xf>
    <xf numFmtId="0" fontId="1" fillId="0" borderId="2" xfId="0" applyFont="1" applyBorder="1" applyAlignment="1">
      <alignment horizontal="center" vertical="top" wrapText="1"/>
    </xf>
    <xf numFmtId="0" fontId="68" fillId="0" borderId="1" xfId="0" applyFont="1" applyBorder="1" applyAlignment="1">
      <alignment vertical="top" wrapText="1"/>
    </xf>
    <xf numFmtId="0" fontId="171" fillId="0" borderId="1" xfId="0" applyFont="1" applyBorder="1" applyAlignment="1">
      <alignment vertical="top" wrapText="1"/>
    </xf>
    <xf numFmtId="0" fontId="68" fillId="0" borderId="1" xfId="0" applyFont="1" applyBorder="1" applyAlignment="1">
      <alignment horizontal="left" vertical="top" wrapText="1"/>
    </xf>
    <xf numFmtId="0" fontId="171" fillId="0" borderId="1" xfId="0" applyFont="1" applyBorder="1" applyAlignment="1">
      <alignment horizontal="left" vertical="top" wrapText="1"/>
    </xf>
    <xf numFmtId="0" fontId="120" fillId="0" borderId="1" xfId="0" applyFont="1" applyBorder="1" applyAlignment="1">
      <alignment vertical="top" wrapText="1"/>
    </xf>
    <xf numFmtId="167" fontId="84" fillId="0" borderId="1" xfId="0" applyNumberFormat="1" applyFont="1" applyBorder="1" applyAlignment="1">
      <alignment horizontal="left" vertical="top" wrapText="1"/>
    </xf>
    <xf numFmtId="0" fontId="156" fillId="0" borderId="1" xfId="0" applyFont="1" applyBorder="1" applyAlignment="1">
      <alignment horizontal="left" vertical="center" wrapText="1"/>
    </xf>
    <xf numFmtId="0" fontId="31" fillId="0" borderId="13" xfId="0" applyFont="1" applyBorder="1" applyAlignment="1">
      <alignment horizontal="left" vertical="top" wrapText="1"/>
    </xf>
    <xf numFmtId="0" fontId="31" fillId="0" borderId="12" xfId="0" applyFont="1" applyBorder="1" applyAlignment="1">
      <alignment horizontal="left" vertical="top" wrapText="1"/>
    </xf>
    <xf numFmtId="0" fontId="31" fillId="0" borderId="4" xfId="0" applyNumberFormat="1" applyFont="1" applyFill="1" applyBorder="1" applyAlignment="1">
      <alignment horizontal="left" vertical="top" wrapText="1"/>
    </xf>
    <xf numFmtId="0" fontId="31" fillId="2" borderId="8" xfId="0" applyFont="1" applyFill="1" applyBorder="1" applyAlignment="1">
      <alignment horizontal="left" vertical="top" wrapText="1"/>
    </xf>
    <xf numFmtId="2" fontId="24" fillId="0" borderId="0" xfId="0" applyNumberFormat="1" applyFont="1" applyAlignment="1">
      <alignment horizontal="left" vertical="top" wrapText="1"/>
    </xf>
    <xf numFmtId="0" fontId="24" fillId="0" borderId="4" xfId="0" applyFont="1" applyBorder="1" applyAlignment="1">
      <alignment horizontal="left" vertical="top"/>
    </xf>
    <xf numFmtId="169" fontId="84" fillId="0" borderId="1" xfId="0" applyNumberFormat="1" applyFont="1" applyBorder="1" applyAlignment="1">
      <alignment horizontal="left" vertical="top" wrapText="1"/>
    </xf>
    <xf numFmtId="0" fontId="152" fillId="0" borderId="1" xfId="0" applyFont="1" applyBorder="1" applyAlignment="1">
      <alignment horizontal="left" vertical="top" wrapText="1"/>
    </xf>
    <xf numFmtId="2" fontId="84" fillId="0" borderId="1" xfId="0" applyNumberFormat="1" applyFont="1" applyFill="1" applyBorder="1" applyAlignment="1">
      <alignment horizontal="left" vertical="top" wrapText="1"/>
    </xf>
    <xf numFmtId="0" fontId="84" fillId="0" borderId="1" xfId="0" applyNumberFormat="1" applyFont="1" applyBorder="1" applyAlignment="1">
      <alignment horizontal="left" vertical="top" wrapText="1"/>
    </xf>
    <xf numFmtId="16" fontId="156" fillId="0" borderId="1" xfId="0" applyNumberFormat="1" applyFont="1" applyBorder="1" applyAlignment="1">
      <alignment horizontal="left" vertical="top" wrapText="1"/>
    </xf>
    <xf numFmtId="0" fontId="156" fillId="6" borderId="1" xfId="0" applyFont="1" applyFill="1" applyBorder="1" applyAlignment="1">
      <alignment horizontal="left" vertical="top" wrapText="1"/>
    </xf>
    <xf numFmtId="16" fontId="156" fillId="6" borderId="1" xfId="0" applyNumberFormat="1" applyFont="1" applyFill="1" applyBorder="1" applyAlignment="1">
      <alignment horizontal="left" vertical="top" wrapText="1"/>
    </xf>
    <xf numFmtId="0" fontId="157" fillId="6" borderId="1" xfId="0" applyFont="1" applyFill="1" applyBorder="1" applyAlignment="1">
      <alignment horizontal="left" vertical="top" wrapText="1"/>
    </xf>
    <xf numFmtId="0" fontId="156" fillId="6" borderId="1" xfId="0" applyFont="1" applyFill="1" applyBorder="1" applyAlignment="1">
      <alignment horizontal="left" vertical="top"/>
    </xf>
    <xf numFmtId="0" fontId="153" fillId="0" borderId="1" xfId="0" applyNumberFormat="1" applyFont="1" applyBorder="1" applyAlignment="1">
      <alignment horizontal="left" vertical="top" wrapText="1"/>
    </xf>
    <xf numFmtId="49" fontId="163" fillId="0" borderId="1" xfId="0" applyNumberFormat="1" applyFont="1" applyBorder="1" applyAlignment="1">
      <alignment horizontal="left" vertical="top" wrapText="1"/>
    </xf>
    <xf numFmtId="0" fontId="163" fillId="0" borderId="1" xfId="0" applyNumberFormat="1" applyFont="1" applyBorder="1" applyAlignment="1">
      <alignment horizontal="left" vertical="top" wrapText="1"/>
    </xf>
    <xf numFmtId="0" fontId="156" fillId="7" borderId="1" xfId="0" applyFont="1" applyFill="1" applyBorder="1" applyAlignment="1">
      <alignment horizontal="left" vertical="top" wrapText="1"/>
    </xf>
    <xf numFmtId="0" fontId="84" fillId="0" borderId="1" xfId="0" quotePrefix="1" applyFont="1" applyBorder="1" applyAlignment="1">
      <alignment horizontal="left" vertical="top" wrapText="1"/>
    </xf>
    <xf numFmtId="2" fontId="163" fillId="0" borderId="1" xfId="0" applyNumberFormat="1" applyFont="1" applyBorder="1" applyAlignment="1">
      <alignment horizontal="left" vertical="top" wrapText="1"/>
    </xf>
    <xf numFmtId="2" fontId="162" fillId="0" borderId="1" xfId="0" applyNumberFormat="1" applyFont="1" applyBorder="1" applyAlignment="1">
      <alignment horizontal="left" vertical="top" wrapText="1"/>
    </xf>
    <xf numFmtId="46" fontId="84" fillId="0" borderId="1" xfId="0" applyNumberFormat="1" applyFont="1" applyBorder="1" applyAlignment="1">
      <alignment horizontal="left" vertical="top" wrapText="1"/>
    </xf>
    <xf numFmtId="0" fontId="166" fillId="6" borderId="1" xfId="0" applyFont="1" applyFill="1" applyBorder="1" applyAlignment="1">
      <alignment horizontal="left" vertical="top" wrapText="1"/>
    </xf>
    <xf numFmtId="2" fontId="166" fillId="0" borderId="1" xfId="0" applyNumberFormat="1" applyFont="1" applyBorder="1" applyAlignment="1">
      <alignment horizontal="left" vertical="top" wrapText="1"/>
    </xf>
    <xf numFmtId="0" fontId="37" fillId="0" borderId="4" xfId="0" applyFont="1" applyBorder="1" applyAlignment="1">
      <alignment horizontal="left" vertical="top" wrapText="1"/>
    </xf>
    <xf numFmtId="0" fontId="31" fillId="10" borderId="1" xfId="0" applyFont="1" applyFill="1" applyBorder="1" applyAlignment="1">
      <alignment horizontal="left" vertical="top" wrapText="1"/>
    </xf>
    <xf numFmtId="0" fontId="41" fillId="10" borderId="1" xfId="0" applyFont="1" applyFill="1" applyBorder="1" applyAlignment="1">
      <alignment horizontal="left" vertical="top" wrapText="1"/>
    </xf>
    <xf numFmtId="0" fontId="31" fillId="0" borderId="8" xfId="0" applyNumberFormat="1" applyFont="1" applyBorder="1" applyAlignment="1">
      <alignment horizontal="left" vertical="top" wrapText="1"/>
    </xf>
    <xf numFmtId="1" fontId="31" fillId="0" borderId="8" xfId="0" applyNumberFormat="1" applyFont="1" applyBorder="1" applyAlignment="1">
      <alignment horizontal="left" vertical="top" wrapText="1"/>
    </xf>
    <xf numFmtId="165" fontId="31" fillId="0" borderId="8" xfId="0" applyNumberFormat="1" applyFont="1" applyBorder="1" applyAlignment="1">
      <alignment horizontal="left" vertical="top" wrapText="1"/>
    </xf>
    <xf numFmtId="165" fontId="31" fillId="0" borderId="16" xfId="0" applyNumberFormat="1" applyFont="1" applyBorder="1" applyAlignment="1">
      <alignment horizontal="left" vertical="top" wrapText="1"/>
    </xf>
    <xf numFmtId="0" fontId="1" fillId="0" borderId="8" xfId="0" applyFont="1" applyBorder="1" applyAlignment="1">
      <alignment horizontal="left" vertical="top" wrapText="1"/>
    </xf>
    <xf numFmtId="0" fontId="31" fillId="0" borderId="8" xfId="0" applyFont="1" applyBorder="1" applyAlignment="1">
      <alignment horizontal="left" vertical="center" wrapText="1"/>
    </xf>
    <xf numFmtId="0" fontId="31" fillId="0" borderId="0" xfId="0" applyNumberFormat="1" applyFont="1" applyFill="1" applyAlignment="1">
      <alignment horizontal="left" vertical="top" wrapText="1"/>
    </xf>
    <xf numFmtId="170" fontId="31" fillId="0" borderId="0" xfId="0" applyNumberFormat="1" applyFont="1" applyAlignment="1">
      <alignment horizontal="left" vertical="top" wrapText="1"/>
    </xf>
    <xf numFmtId="0" fontId="31" fillId="0" borderId="0" xfId="1" applyNumberFormat="1" applyFont="1" applyFill="1" applyAlignment="1" applyProtection="1">
      <alignment horizontal="left" vertical="top" wrapText="1"/>
    </xf>
    <xf numFmtId="0" fontId="31" fillId="0" borderId="8" xfId="17" applyFont="1" applyBorder="1" applyAlignment="1">
      <alignment horizontal="left" vertical="top"/>
    </xf>
    <xf numFmtId="0" fontId="31" fillId="0" borderId="0" xfId="1" applyFont="1" applyBorder="1" applyAlignment="1" applyProtection="1">
      <alignment horizontal="left" vertical="top" wrapText="1"/>
    </xf>
    <xf numFmtId="1" fontId="163" fillId="0" borderId="1" xfId="0" applyNumberFormat="1" applyFont="1" applyBorder="1" applyAlignment="1">
      <alignment horizontal="left" vertical="top" wrapText="1"/>
    </xf>
    <xf numFmtId="0" fontId="156" fillId="0" borderId="1" xfId="0" applyFont="1" applyBorder="1" applyAlignment="1">
      <alignment horizontal="left" wrapText="1"/>
    </xf>
    <xf numFmtId="0" fontId="119" fillId="0" borderId="1" xfId="1" applyFont="1" applyFill="1" applyBorder="1" applyAlignment="1" applyProtection="1">
      <alignment horizontal="left" vertical="top" wrapText="1"/>
    </xf>
    <xf numFmtId="2" fontId="135" fillId="0" borderId="1" xfId="0" applyNumberFormat="1" applyFont="1" applyBorder="1" applyAlignment="1">
      <alignment horizontal="left" vertical="top" wrapText="1"/>
    </xf>
    <xf numFmtId="0" fontId="84" fillId="5" borderId="1" xfId="0" applyFont="1" applyFill="1" applyBorder="1" applyAlignment="1">
      <alignment horizontal="left" vertical="top" wrapText="1"/>
    </xf>
    <xf numFmtId="49" fontId="84" fillId="5" borderId="1" xfId="0" applyNumberFormat="1" applyFont="1" applyFill="1" applyBorder="1" applyAlignment="1">
      <alignment horizontal="left" vertical="top" wrapText="1"/>
    </xf>
    <xf numFmtId="0" fontId="31" fillId="4" borderId="8" xfId="0" applyFont="1" applyFill="1" applyBorder="1" applyAlignment="1">
      <alignment horizontal="left" vertical="top" wrapText="1"/>
    </xf>
    <xf numFmtId="0" fontId="34" fillId="4" borderId="8" xfId="1" applyFont="1" applyFill="1" applyBorder="1" applyAlignment="1" applyProtection="1">
      <alignment horizontal="left" vertical="top" wrapText="1"/>
    </xf>
    <xf numFmtId="166" fontId="31" fillId="4" borderId="8" xfId="0" applyNumberFormat="1" applyFont="1" applyFill="1" applyBorder="1" applyAlignment="1">
      <alignment horizontal="left" vertical="top" wrapText="1"/>
    </xf>
    <xf numFmtId="166" fontId="31" fillId="0" borderId="2" xfId="0" applyNumberFormat="1" applyFont="1" applyBorder="1" applyAlignment="1">
      <alignment horizontal="left" vertical="top" wrapText="1"/>
    </xf>
    <xf numFmtId="166" fontId="31" fillId="2" borderId="2" xfId="0" applyNumberFormat="1" applyFont="1" applyFill="1" applyBorder="1" applyAlignment="1">
      <alignment horizontal="left" vertical="top" wrapText="1"/>
    </xf>
    <xf numFmtId="166" fontId="31" fillId="0" borderId="8" xfId="0" applyNumberFormat="1" applyFont="1" applyBorder="1" applyAlignment="1">
      <alignment horizontal="left" vertical="top"/>
    </xf>
    <xf numFmtId="166" fontId="31" fillId="0" borderId="8" xfId="0" applyNumberFormat="1" applyFont="1" applyBorder="1" applyAlignment="1">
      <alignment horizontal="left" vertical="top" wrapText="1"/>
    </xf>
    <xf numFmtId="166" fontId="31" fillId="0" borderId="0" xfId="0" applyNumberFormat="1" applyFont="1" applyAlignment="1">
      <alignment horizontal="left" vertical="top" wrapText="1"/>
    </xf>
    <xf numFmtId="167" fontId="31" fillId="0" borderId="0" xfId="0" applyNumberFormat="1" applyFont="1" applyAlignment="1">
      <alignment horizontal="left" vertical="top" wrapText="1"/>
    </xf>
    <xf numFmtId="167" fontId="31" fillId="0" borderId="8" xfId="0" applyNumberFormat="1" applyFont="1" applyBorder="1" applyAlignment="1">
      <alignment horizontal="left" vertical="top" wrapText="1"/>
    </xf>
    <xf numFmtId="167" fontId="30" fillId="0" borderId="4" xfId="0" applyNumberFormat="1" applyFont="1" applyBorder="1" applyAlignment="1">
      <alignment horizontal="left" vertical="top" wrapText="1"/>
    </xf>
    <xf numFmtId="167" fontId="31" fillId="0" borderId="4" xfId="0" applyNumberFormat="1" applyFont="1" applyBorder="1" applyAlignment="1">
      <alignment horizontal="left" vertical="top" wrapText="1"/>
    </xf>
    <xf numFmtId="167" fontId="135" fillId="0" borderId="1" xfId="0" applyNumberFormat="1" applyFont="1" applyBorder="1" applyAlignment="1">
      <alignment horizontal="left" vertical="top" wrapText="1"/>
    </xf>
    <xf numFmtId="167" fontId="156" fillId="0" borderId="1" xfId="0" applyNumberFormat="1" applyFont="1" applyBorder="1" applyAlignment="1">
      <alignment horizontal="left" vertical="top" wrapText="1"/>
    </xf>
    <xf numFmtId="166" fontId="84" fillId="0" borderId="1" xfId="0" applyNumberFormat="1" applyFont="1" applyBorder="1" applyAlignment="1">
      <alignment horizontal="left" vertical="center" wrapText="1"/>
    </xf>
    <xf numFmtId="167" fontId="84" fillId="0" borderId="1" xfId="0" applyNumberFormat="1" applyFont="1" applyBorder="1" applyAlignment="1">
      <alignment horizontal="left" vertical="center" wrapText="1"/>
    </xf>
    <xf numFmtId="0" fontId="156" fillId="0" borderId="1" xfId="0" applyFont="1" applyFill="1" applyBorder="1" applyAlignment="1">
      <alignment horizontal="left" wrapText="1"/>
    </xf>
    <xf numFmtId="166" fontId="84" fillId="0" borderId="1" xfId="0" applyNumberFormat="1" applyFont="1" applyBorder="1" applyAlignment="1">
      <alignment horizontal="center" vertical="top" wrapText="1"/>
    </xf>
    <xf numFmtId="167" fontId="84" fillId="0" borderId="1" xfId="0" applyNumberFormat="1" applyFont="1" applyBorder="1" applyAlignment="1">
      <alignment horizontal="center" vertical="top" wrapText="1"/>
    </xf>
    <xf numFmtId="0" fontId="170" fillId="6" borderId="1" xfId="0" applyFont="1" applyFill="1" applyBorder="1" applyAlignment="1">
      <alignment horizontal="center" vertical="top" wrapText="1"/>
    </xf>
    <xf numFmtId="166" fontId="84" fillId="8" borderId="1" xfId="0" applyNumberFormat="1" applyFont="1" applyFill="1" applyBorder="1" applyAlignment="1">
      <alignment horizontal="left" vertical="top" wrapText="1"/>
    </xf>
    <xf numFmtId="0" fontId="173" fillId="0" borderId="1" xfId="0" applyFont="1" applyBorder="1" applyAlignment="1">
      <alignment horizontal="left" vertical="top" wrapText="1"/>
    </xf>
    <xf numFmtId="0" fontId="24" fillId="0" borderId="1" xfId="0" applyFont="1" applyBorder="1" applyAlignment="1">
      <alignment horizontal="left" vertical="top" wrapText="1" indent="6"/>
    </xf>
    <xf numFmtId="0" fontId="34" fillId="0" borderId="1" xfId="1" applyFont="1" applyBorder="1" applyAlignment="1" applyProtection="1">
      <alignment horizontal="left" vertical="top" wrapText="1"/>
    </xf>
    <xf numFmtId="49" fontId="161" fillId="0" borderId="1" xfId="0" applyNumberFormat="1" applyFont="1" applyBorder="1" applyAlignment="1">
      <alignment horizontal="left" vertical="top" wrapText="1"/>
    </xf>
    <xf numFmtId="0" fontId="154" fillId="0" borderId="1" xfId="0" applyNumberFormat="1" applyFont="1" applyBorder="1" applyAlignment="1">
      <alignment horizontal="left" vertical="top" wrapText="1"/>
    </xf>
    <xf numFmtId="0" fontId="102" fillId="0" borderId="1" xfId="1" applyFont="1" applyBorder="1" applyAlignment="1" applyProtection="1">
      <alignment horizontal="left" vertical="top"/>
    </xf>
    <xf numFmtId="0" fontId="152" fillId="0" borderId="1" xfId="0" applyNumberFormat="1" applyFont="1" applyBorder="1" applyAlignment="1">
      <alignment horizontal="left" vertical="top" wrapText="1"/>
    </xf>
    <xf numFmtId="49" fontId="84" fillId="0" borderId="1" xfId="0" applyNumberFormat="1" applyFont="1" applyFill="1" applyBorder="1" applyAlignment="1">
      <alignment horizontal="left" vertical="top" wrapText="1"/>
    </xf>
    <xf numFmtId="2" fontId="84" fillId="0" borderId="1" xfId="0" applyNumberFormat="1" applyFont="1" applyFill="1" applyBorder="1" applyAlignment="1">
      <alignment horizontal="left" vertical="top"/>
    </xf>
    <xf numFmtId="2" fontId="84" fillId="0" borderId="1" xfId="0" applyNumberFormat="1" applyFont="1" applyBorder="1" applyAlignment="1">
      <alignment horizontal="left" vertical="top"/>
    </xf>
    <xf numFmtId="0" fontId="84" fillId="5" borderId="1" xfId="0" applyNumberFormat="1" applyFont="1" applyFill="1" applyBorder="1" applyAlignment="1">
      <alignment horizontal="left" vertical="top" wrapText="1"/>
    </xf>
    <xf numFmtId="2" fontId="84" fillId="5" borderId="1" xfId="0" applyNumberFormat="1" applyFont="1" applyFill="1" applyBorder="1" applyAlignment="1">
      <alignment horizontal="left" vertical="top" wrapText="1"/>
    </xf>
    <xf numFmtId="0" fontId="153" fillId="5" borderId="1" xfId="0" applyNumberFormat="1" applyFont="1" applyFill="1" applyBorder="1" applyAlignment="1">
      <alignment horizontal="left" vertical="top" wrapText="1"/>
    </xf>
    <xf numFmtId="49" fontId="153" fillId="5" borderId="1" xfId="0" applyNumberFormat="1" applyFont="1" applyFill="1" applyBorder="1" applyAlignment="1">
      <alignment horizontal="left" vertical="top" wrapText="1"/>
    </xf>
    <xf numFmtId="0" fontId="153" fillId="5" borderId="1" xfId="0" applyFont="1" applyFill="1" applyBorder="1" applyAlignment="1">
      <alignment horizontal="left" vertical="top" wrapText="1"/>
    </xf>
    <xf numFmtId="2" fontId="153" fillId="5" borderId="1" xfId="0" applyNumberFormat="1" applyFont="1" applyFill="1" applyBorder="1" applyAlignment="1">
      <alignment horizontal="left" vertical="top" wrapText="1"/>
    </xf>
    <xf numFmtId="0" fontId="161" fillId="5" borderId="1" xfId="0" applyNumberFormat="1" applyFont="1" applyFill="1" applyBorder="1" applyAlignment="1">
      <alignment horizontal="left" vertical="top" wrapText="1"/>
    </xf>
    <xf numFmtId="49" fontId="161" fillId="5" borderId="1" xfId="0" applyNumberFormat="1" applyFont="1" applyFill="1" applyBorder="1" applyAlignment="1">
      <alignment horizontal="left" vertical="top" wrapText="1"/>
    </xf>
    <xf numFmtId="0" fontId="161" fillId="5" borderId="1" xfId="0" applyFont="1" applyFill="1" applyBorder="1" applyAlignment="1">
      <alignment horizontal="left" vertical="top" wrapText="1"/>
    </xf>
    <xf numFmtId="2" fontId="161" fillId="5" borderId="1" xfId="0" applyNumberFormat="1" applyFont="1" applyFill="1" applyBorder="1" applyAlignment="1">
      <alignment horizontal="left" vertical="top" wrapText="1"/>
    </xf>
    <xf numFmtId="2" fontId="153" fillId="2" borderId="1" xfId="0" applyNumberFormat="1" applyFont="1" applyFill="1" applyBorder="1" applyAlignment="1">
      <alignment horizontal="left" vertical="top" wrapText="1"/>
    </xf>
    <xf numFmtId="0" fontId="163" fillId="5" borderId="1" xfId="0" applyFont="1" applyFill="1" applyBorder="1" applyAlignment="1">
      <alignment horizontal="left" vertical="top" wrapText="1"/>
    </xf>
    <xf numFmtId="2" fontId="163" fillId="2" borderId="1" xfId="0" applyNumberFormat="1" applyFont="1" applyFill="1" applyBorder="1" applyAlignment="1">
      <alignment horizontal="left" vertical="top" wrapText="1"/>
    </xf>
    <xf numFmtId="0" fontId="102" fillId="2" borderId="1" xfId="1" applyFont="1" applyFill="1" applyBorder="1" applyAlignment="1" applyProtection="1">
      <alignment horizontal="left" vertical="top" wrapText="1"/>
    </xf>
    <xf numFmtId="0" fontId="24" fillId="0" borderId="1" xfId="0" applyNumberFormat="1" applyFont="1" applyBorder="1" applyAlignment="1">
      <alignment horizontal="left" vertical="center" wrapText="1"/>
    </xf>
    <xf numFmtId="0" fontId="84" fillId="0" borderId="3" xfId="0" applyFont="1" applyBorder="1" applyAlignment="1">
      <alignment horizontal="left" vertical="top"/>
    </xf>
    <xf numFmtId="0" fontId="31" fillId="0" borderId="3" xfId="0" applyFont="1" applyBorder="1" applyAlignment="1">
      <alignment horizontal="left" vertical="top"/>
    </xf>
    <xf numFmtId="0" fontId="84" fillId="0" borderId="1" xfId="0" applyNumberFormat="1" applyFont="1" applyBorder="1" applyAlignment="1">
      <alignment vertical="top" wrapText="1"/>
    </xf>
    <xf numFmtId="49" fontId="84" fillId="2" borderId="1" xfId="0" applyNumberFormat="1" applyFont="1" applyFill="1" applyBorder="1" applyAlignment="1">
      <alignment horizontal="left" vertical="center" wrapText="1"/>
    </xf>
    <xf numFmtId="2" fontId="84" fillId="2" borderId="1" xfId="0" applyNumberFormat="1" applyFont="1" applyFill="1" applyBorder="1" applyAlignment="1">
      <alignment horizontal="left" vertical="center" wrapText="1"/>
    </xf>
    <xf numFmtId="0" fontId="153" fillId="2" borderId="1" xfId="0" applyNumberFormat="1" applyFont="1" applyFill="1" applyBorder="1" applyAlignment="1">
      <alignment horizontal="left" vertical="top" wrapText="1"/>
    </xf>
    <xf numFmtId="49" fontId="153" fillId="2" borderId="1" xfId="0" applyNumberFormat="1" applyFont="1" applyFill="1" applyBorder="1" applyAlignment="1">
      <alignment horizontal="left" vertical="top" wrapText="1"/>
    </xf>
    <xf numFmtId="0" fontId="153" fillId="0" borderId="3" xfId="0" applyFont="1" applyBorder="1" applyAlignment="1">
      <alignment horizontal="left" vertical="top"/>
    </xf>
    <xf numFmtId="0" fontId="127" fillId="0" borderId="1" xfId="0" applyNumberFormat="1" applyFont="1" applyBorder="1" applyAlignment="1">
      <alignment horizontal="left" vertical="top" wrapText="1"/>
    </xf>
    <xf numFmtId="0" fontId="176" fillId="0" borderId="1" xfId="0" applyFont="1" applyBorder="1" applyAlignment="1">
      <alignment horizontal="left" vertical="top" wrapText="1"/>
    </xf>
    <xf numFmtId="0" fontId="177" fillId="0" borderId="1" xfId="0" applyFont="1" applyBorder="1" applyAlignment="1">
      <alignment horizontal="left" vertical="top" wrapText="1"/>
    </xf>
    <xf numFmtId="0" fontId="84" fillId="4" borderId="1" xfId="0" applyNumberFormat="1" applyFont="1" applyFill="1" applyBorder="1" applyAlignment="1">
      <alignment horizontal="left" vertical="top" wrapText="1"/>
    </xf>
    <xf numFmtId="2" fontId="84" fillId="4" borderId="1" xfId="0" applyNumberFormat="1" applyFont="1" applyFill="1" applyBorder="1" applyAlignment="1">
      <alignment horizontal="left" vertical="top" wrapText="1"/>
    </xf>
    <xf numFmtId="0" fontId="31" fillId="0" borderId="1" xfId="0" applyFont="1" applyFill="1" applyBorder="1" applyAlignment="1">
      <alignment horizontal="left" vertical="top" wrapText="1"/>
    </xf>
    <xf numFmtId="0" fontId="1" fillId="0" borderId="0" xfId="0" applyFont="1" applyAlignment="1">
      <alignment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40" fillId="0" borderId="1" xfId="0" applyFont="1" applyBorder="1" applyAlignment="1">
      <alignment horizontal="left" vertical="top" wrapText="1"/>
    </xf>
    <xf numFmtId="0" fontId="30" fillId="0" borderId="1" xfId="0" applyFont="1" applyBorder="1" applyAlignment="1">
      <alignment horizontal="left" vertical="top" wrapText="1"/>
    </xf>
    <xf numFmtId="0" fontId="31" fillId="0" borderId="1" xfId="0" applyFont="1" applyBorder="1" applyAlignment="1">
      <alignment horizontal="left" vertical="top"/>
    </xf>
    <xf numFmtId="0" fontId="24" fillId="0" borderId="1" xfId="0" applyFont="1" applyBorder="1" applyAlignment="1">
      <alignment horizontal="left" wrapText="1"/>
    </xf>
    <xf numFmtId="0" fontId="31" fillId="0" borderId="1" xfId="0" applyFont="1" applyBorder="1" applyAlignment="1">
      <alignment horizontal="left"/>
    </xf>
    <xf numFmtId="0" fontId="1" fillId="0" borderId="0" xfId="0" applyFont="1"/>
    <xf numFmtId="0" fontId="31" fillId="0" borderId="0" xfId="0" applyFont="1" applyFill="1" applyAlignment="1">
      <alignment horizontal="left" vertical="top" wrapText="1"/>
    </xf>
    <xf numFmtId="0" fontId="1" fillId="0" borderId="0" xfId="0" applyFont="1" applyAlignment="1">
      <alignment horizontal="left" wrapText="1"/>
    </xf>
    <xf numFmtId="0" fontId="31" fillId="6" borderId="1" xfId="0" applyFont="1" applyFill="1" applyBorder="1" applyAlignment="1">
      <alignment horizontal="left" vertical="top" wrapText="1"/>
    </xf>
    <xf numFmtId="49" fontId="84" fillId="0" borderId="1" xfId="0" applyNumberFormat="1" applyFont="1" applyBorder="1" applyAlignment="1">
      <alignment horizontal="left" vertical="top"/>
    </xf>
    <xf numFmtId="0" fontId="6" fillId="2" borderId="0" xfId="0" applyFont="1" applyFill="1" applyAlignment="1">
      <alignment wrapText="1"/>
    </xf>
    <xf numFmtId="0" fontId="6" fillId="0" borderId="0" xfId="0" applyFont="1" applyAlignment="1">
      <alignment horizontal="left" vertical="top" wrapText="1"/>
    </xf>
    <xf numFmtId="0" fontId="1" fillId="0" borderId="0" xfId="0" applyFont="1" applyAlignment="1">
      <alignment wrapText="1"/>
    </xf>
    <xf numFmtId="0" fontId="39" fillId="0" borderId="1" xfId="0" applyFont="1" applyBorder="1" applyAlignment="1">
      <alignment horizontal="left" vertical="top" wrapText="1"/>
    </xf>
    <xf numFmtId="0" fontId="31" fillId="0" borderId="1" xfId="0" applyFont="1" applyFill="1" applyBorder="1" applyAlignment="1">
      <alignment horizontal="left" vertical="top" wrapText="1"/>
    </xf>
    <xf numFmtId="0" fontId="31" fillId="0" borderId="1" xfId="0" applyFont="1" applyBorder="1" applyAlignment="1">
      <alignment horizontal="left" vertical="top" wrapText="1"/>
    </xf>
    <xf numFmtId="0" fontId="13" fillId="0" borderId="1" xfId="0" applyFont="1" applyBorder="1" applyAlignment="1">
      <alignment horizontal="center" wrapText="1"/>
    </xf>
    <xf numFmtId="0" fontId="1" fillId="0" borderId="0" xfId="0" applyFont="1" applyAlignment="1">
      <alignment horizontal="left"/>
    </xf>
    <xf numFmtId="0" fontId="2" fillId="0" borderId="0" xfId="0" applyFont="1" applyFill="1" applyAlignment="1">
      <alignment horizontal="left" wrapText="1"/>
    </xf>
    <xf numFmtId="0" fontId="11" fillId="0" borderId="0" xfId="0" applyFont="1" applyFill="1" applyAlignment="1">
      <alignment horizontal="left" wrapText="1"/>
    </xf>
    <xf numFmtId="0" fontId="2" fillId="0" borderId="0" xfId="0" applyFont="1" applyAlignment="1">
      <alignment horizontal="left" wrapText="1"/>
    </xf>
    <xf numFmtId="0" fontId="11" fillId="0" borderId="0" xfId="0" applyFont="1" applyAlignment="1">
      <alignment horizontal="left" wrapText="1"/>
    </xf>
    <xf numFmtId="0" fontId="167" fillId="0" borderId="1" xfId="0" applyFont="1" applyBorder="1" applyAlignment="1">
      <alignment horizontal="center" wrapText="1"/>
    </xf>
    <xf numFmtId="0" fontId="15" fillId="0" borderId="0" xfId="0" applyFont="1" applyBorder="1" applyAlignment="1">
      <alignment horizontal="left" wrapText="1"/>
    </xf>
    <xf numFmtId="0" fontId="30" fillId="0" borderId="1" xfId="0" applyFont="1" applyBorder="1" applyAlignment="1">
      <alignment horizontal="left" vertical="top" wrapText="1"/>
    </xf>
    <xf numFmtId="0" fontId="31" fillId="0" borderId="1" xfId="0" applyFont="1" applyBorder="1" applyAlignment="1">
      <alignment horizontal="left" vertical="top"/>
    </xf>
    <xf numFmtId="0" fontId="52" fillId="0" borderId="1" xfId="0" applyNumberFormat="1" applyFont="1" applyBorder="1" applyAlignment="1">
      <alignment horizontal="left" vertical="top" wrapText="1"/>
    </xf>
    <xf numFmtId="0" fontId="52" fillId="0" borderId="1" xfId="0" applyFont="1" applyBorder="1" applyAlignment="1">
      <alignment horizontal="left" vertical="top" wrapText="1"/>
    </xf>
    <xf numFmtId="0" fontId="40" fillId="0" borderId="1" xfId="0" applyFont="1" applyBorder="1" applyAlignment="1">
      <alignment horizontal="left" vertical="top" wrapText="1"/>
    </xf>
    <xf numFmtId="0" fontId="85" fillId="0" borderId="1" xfId="0" applyFont="1" applyBorder="1" applyAlignment="1">
      <alignment horizontal="left" vertical="top" wrapText="1"/>
    </xf>
    <xf numFmtId="0" fontId="39" fillId="0" borderId="1" xfId="0" applyFont="1" applyBorder="1" applyAlignment="1">
      <alignment horizontal="left" wrapText="1"/>
    </xf>
    <xf numFmtId="0" fontId="24" fillId="0" borderId="1" xfId="0" applyFont="1" applyBorder="1" applyAlignment="1">
      <alignment horizontal="left" wrapText="1"/>
    </xf>
    <xf numFmtId="0" fontId="24" fillId="0" borderId="1" xfId="0" applyFont="1" applyFill="1" applyBorder="1" applyAlignment="1">
      <alignment horizontal="left" wrapText="1"/>
    </xf>
    <xf numFmtId="0" fontId="31" fillId="0" borderId="1" xfId="0" applyFont="1" applyBorder="1" applyAlignment="1">
      <alignment horizontal="left"/>
    </xf>
    <xf numFmtId="0" fontId="13" fillId="0" borderId="5" xfId="0" applyFont="1" applyBorder="1" applyAlignment="1">
      <alignment horizontal="center" wrapText="1"/>
    </xf>
    <xf numFmtId="0" fontId="13" fillId="0" borderId="6" xfId="0" applyFont="1" applyBorder="1" applyAlignment="1">
      <alignment horizontal="center" wrapText="1"/>
    </xf>
    <xf numFmtId="0" fontId="13" fillId="0" borderId="3" xfId="0" applyFont="1" applyBorder="1" applyAlignment="1">
      <alignment horizontal="center" wrapText="1"/>
    </xf>
    <xf numFmtId="0" fontId="1" fillId="0" borderId="0" xfId="0" applyFont="1"/>
    <xf numFmtId="0" fontId="15" fillId="0" borderId="0" xfId="0" applyFont="1" applyFill="1" applyAlignment="1">
      <alignment horizontal="left" vertical="top" wrapText="1"/>
    </xf>
    <xf numFmtId="0" fontId="31" fillId="0" borderId="0" xfId="0" applyFont="1" applyFill="1" applyAlignment="1">
      <alignment horizontal="left" vertical="top"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3" xfId="0" applyFont="1" applyBorder="1" applyAlignment="1">
      <alignment horizontal="left" vertical="center" wrapText="1"/>
    </xf>
    <xf numFmtId="0" fontId="24" fillId="0" borderId="0" xfId="0" applyFont="1" applyBorder="1" applyAlignment="1">
      <alignment horizontal="left" vertical="top" wrapText="1"/>
    </xf>
    <xf numFmtId="0" fontId="24" fillId="0" borderId="0" xfId="0" applyFont="1" applyAlignment="1">
      <alignment horizontal="left" vertical="top" wrapText="1"/>
    </xf>
    <xf numFmtId="0" fontId="13" fillId="0" borderId="7" xfId="0" applyFont="1" applyBorder="1" applyAlignment="1">
      <alignment horizontal="center" wrapText="1"/>
    </xf>
    <xf numFmtId="0" fontId="13" fillId="0" borderId="0" xfId="0" applyFont="1" applyBorder="1" applyAlignment="1">
      <alignment horizontal="center" wrapText="1"/>
    </xf>
    <xf numFmtId="0" fontId="11" fillId="0" borderId="0" xfId="0" applyFont="1" applyAlignment="1">
      <alignment wrapText="1"/>
    </xf>
    <xf numFmtId="0" fontId="16" fillId="3" borderId="0" xfId="0" applyFont="1" applyFill="1" applyAlignment="1">
      <alignment horizontal="center" wrapText="1"/>
    </xf>
    <xf numFmtId="0" fontId="1" fillId="0" borderId="0" xfId="0" applyFont="1" applyAlignment="1">
      <alignment horizontal="left" wrapText="1"/>
    </xf>
    <xf numFmtId="0" fontId="14" fillId="0" borderId="5" xfId="0" applyFont="1" applyBorder="1" applyAlignment="1">
      <alignment horizontal="center" wrapText="1"/>
    </xf>
    <xf numFmtId="0" fontId="14" fillId="0" borderId="6" xfId="0" applyFont="1" applyBorder="1" applyAlignment="1">
      <alignment horizontal="center" wrapText="1"/>
    </xf>
    <xf numFmtId="0" fontId="14" fillId="0" borderId="3" xfId="0" applyFont="1" applyBorder="1" applyAlignment="1">
      <alignment horizontal="center" wrapText="1"/>
    </xf>
    <xf numFmtId="0" fontId="12" fillId="0" borderId="1" xfId="0" applyFont="1" applyBorder="1" applyAlignment="1">
      <alignment horizontal="center" wrapText="1"/>
    </xf>
    <xf numFmtId="0" fontId="99" fillId="0" borderId="1" xfId="0" applyFont="1" applyBorder="1" applyAlignment="1">
      <alignment horizontal="center" vertical="top" wrapText="1"/>
    </xf>
    <xf numFmtId="0" fontId="27" fillId="0" borderId="1" xfId="0" applyFont="1" applyBorder="1" applyAlignment="1">
      <alignment horizontal="left" vertical="top" wrapText="1"/>
    </xf>
    <xf numFmtId="0" fontId="40" fillId="0" borderId="4" xfId="0" applyFont="1" applyBorder="1" applyAlignment="1">
      <alignment horizontal="left" vertical="top" wrapText="1"/>
    </xf>
    <xf numFmtId="0" fontId="40" fillId="0" borderId="15" xfId="0" applyFont="1" applyBorder="1" applyAlignment="1">
      <alignment horizontal="left" vertical="top" wrapText="1"/>
    </xf>
    <xf numFmtId="0" fontId="40" fillId="0" borderId="16" xfId="0" applyFont="1" applyBorder="1" applyAlignment="1">
      <alignment horizontal="left" vertical="top" wrapText="1"/>
    </xf>
    <xf numFmtId="0" fontId="34" fillId="0" borderId="1" xfId="1" applyFont="1" applyBorder="1" applyAlignment="1" applyProtection="1">
      <alignment horizontal="left" vertical="top" wrapText="1"/>
    </xf>
    <xf numFmtId="0" fontId="31" fillId="6" borderId="1" xfId="0" applyFont="1" applyFill="1" applyBorder="1" applyAlignment="1">
      <alignment horizontal="left" vertical="top" wrapText="1"/>
    </xf>
    <xf numFmtId="0" fontId="31" fillId="6" borderId="1" xfId="1" applyFont="1" applyFill="1" applyBorder="1" applyAlignment="1" applyProtection="1">
      <alignment horizontal="left" vertical="top" wrapText="1"/>
    </xf>
    <xf numFmtId="0" fontId="11" fillId="0" borderId="0" xfId="0" applyFont="1" applyBorder="1" applyAlignment="1">
      <alignment horizontal="left" wrapText="1"/>
    </xf>
    <xf numFmtId="0" fontId="3" fillId="3" borderId="0" xfId="0" applyFont="1" applyFill="1" applyAlignment="1">
      <alignment horizontal="center" wrapText="1"/>
    </xf>
    <xf numFmtId="0" fontId="11" fillId="0" borderId="1" xfId="0" applyFont="1" applyBorder="1" applyAlignment="1">
      <alignment horizontal="left" wrapText="1"/>
    </xf>
    <xf numFmtId="0" fontId="24" fillId="0" borderId="1" xfId="0" applyFont="1" applyBorder="1" applyAlignment="1">
      <alignment horizontal="center" wrapText="1"/>
    </xf>
    <xf numFmtId="0" fontId="11" fillId="2" borderId="0" xfId="0" applyFont="1" applyFill="1" applyAlignment="1">
      <alignment horizontal="left" wrapText="1"/>
    </xf>
    <xf numFmtId="0" fontId="39" fillId="0" borderId="1" xfId="0" applyFont="1" applyBorder="1" applyAlignment="1">
      <alignment horizontal="center" wrapText="1"/>
    </xf>
    <xf numFmtId="0" fontId="87" fillId="0" borderId="1" xfId="0" applyFont="1" applyBorder="1" applyAlignment="1">
      <alignment vertical="top" wrapText="1"/>
    </xf>
    <xf numFmtId="2" fontId="31" fillId="0" borderId="1" xfId="0" applyNumberFormat="1" applyFont="1" applyBorder="1" applyAlignment="1">
      <alignment vertical="top" wrapText="1"/>
    </xf>
    <xf numFmtId="0" fontId="31" fillId="0" borderId="1" xfId="0" applyNumberFormat="1" applyFont="1" applyBorder="1" applyAlignment="1" applyProtection="1">
      <alignment horizontal="left" vertical="top" wrapText="1"/>
      <protection locked="0"/>
    </xf>
    <xf numFmtId="49" fontId="31" fillId="0" borderId="1" xfId="0" applyNumberFormat="1" applyFont="1" applyBorder="1" applyAlignment="1" applyProtection="1">
      <alignment horizontal="left" vertical="top" wrapText="1"/>
      <protection locked="0"/>
    </xf>
    <xf numFmtId="49" fontId="31" fillId="0" borderId="1" xfId="0" applyNumberFormat="1" applyFont="1" applyBorder="1" applyAlignment="1" applyProtection="1">
      <alignment horizontal="left" vertical="top"/>
      <protection locked="0"/>
    </xf>
    <xf numFmtId="49" fontId="31" fillId="0" borderId="1" xfId="0" applyNumberFormat="1" applyFont="1" applyFill="1" applyBorder="1" applyAlignment="1" applyProtection="1">
      <alignment horizontal="left" vertical="top" wrapText="1"/>
      <protection locked="0"/>
    </xf>
    <xf numFmtId="16" fontId="31" fillId="2" borderId="1" xfId="0" applyNumberFormat="1" applyFont="1" applyFill="1" applyBorder="1" applyAlignment="1">
      <alignment horizontal="left" vertical="top" wrapText="1"/>
    </xf>
    <xf numFmtId="0" fontId="27" fillId="4" borderId="1" xfId="0" applyFont="1" applyFill="1" applyBorder="1" applyAlignment="1">
      <alignment vertical="top" wrapText="1"/>
    </xf>
    <xf numFmtId="0" fontId="27" fillId="2" borderId="1" xfId="0" applyFont="1" applyFill="1" applyBorder="1" applyAlignment="1">
      <alignment vertical="top" wrapText="1"/>
    </xf>
    <xf numFmtId="0" fontId="27" fillId="0" borderId="1" xfId="0" applyFont="1" applyBorder="1" applyAlignment="1">
      <alignment vertical="top"/>
    </xf>
    <xf numFmtId="166" fontId="27" fillId="0" borderId="1" xfId="0" applyNumberFormat="1" applyFont="1" applyBorder="1" applyAlignment="1">
      <alignment vertical="top"/>
    </xf>
    <xf numFmtId="0" fontId="27" fillId="0" borderId="1" xfId="0" applyFont="1" applyFill="1" applyBorder="1" applyAlignment="1">
      <alignment vertical="top" wrapText="1"/>
    </xf>
    <xf numFmtId="20" fontId="31" fillId="0" borderId="1" xfId="0" applyNumberFormat="1" applyFont="1" applyBorder="1" applyAlignment="1">
      <alignment vertical="top" wrapText="1"/>
    </xf>
    <xf numFmtId="2" fontId="52" fillId="0" borderId="1" xfId="0" applyNumberFormat="1" applyFont="1" applyBorder="1" applyAlignment="1">
      <alignment vertical="top" wrapText="1"/>
    </xf>
    <xf numFmtId="2" fontId="1" fillId="0" borderId="1" xfId="0" applyNumberFormat="1" applyFont="1" applyBorder="1" applyAlignment="1">
      <alignment vertical="top"/>
    </xf>
    <xf numFmtId="2" fontId="1" fillId="0" borderId="1" xfId="0" applyNumberFormat="1" applyFont="1" applyBorder="1" applyAlignment="1">
      <alignment horizontal="left" vertical="top"/>
    </xf>
    <xf numFmtId="2" fontId="31" fillId="0" borderId="1" xfId="0" applyNumberFormat="1" applyFont="1" applyBorder="1" applyAlignment="1" applyProtection="1">
      <alignment horizontal="left" vertical="top"/>
      <protection locked="0"/>
    </xf>
    <xf numFmtId="2" fontId="31" fillId="0" borderId="1" xfId="0" applyNumberFormat="1" applyFont="1" applyBorder="1" applyAlignment="1">
      <alignment vertical="top"/>
    </xf>
    <xf numFmtId="2" fontId="27" fillId="0" borderId="1" xfId="0" applyNumberFormat="1" applyFont="1" applyBorder="1" applyAlignment="1">
      <alignment vertical="top"/>
    </xf>
    <xf numFmtId="2" fontId="24" fillId="2" borderId="1" xfId="0" applyNumberFormat="1" applyFont="1" applyFill="1" applyBorder="1" applyAlignment="1">
      <alignment vertical="top" wrapText="1"/>
    </xf>
    <xf numFmtId="2" fontId="144" fillId="0" borderId="9" xfId="0" applyNumberFormat="1" applyFont="1" applyBorder="1" applyAlignment="1">
      <alignment vertical="top"/>
    </xf>
    <xf numFmtId="0" fontId="165" fillId="0" borderId="1" xfId="0" applyFont="1" applyBorder="1"/>
    <xf numFmtId="0" fontId="30" fillId="0" borderId="0" xfId="0" applyFont="1" applyAlignment="1">
      <alignment horizontal="left" vertical="top"/>
    </xf>
    <xf numFmtId="2" fontId="6" fillId="0" borderId="3" xfId="0" applyNumberFormat="1" applyFont="1" applyBorder="1" applyAlignment="1">
      <alignment horizontal="left" vertical="top" wrapText="1"/>
    </xf>
    <xf numFmtId="0" fontId="47" fillId="0" borderId="1" xfId="1" applyFont="1" applyBorder="1" applyAlignment="1" applyProtection="1">
      <alignment horizontal="left"/>
    </xf>
    <xf numFmtId="0" fontId="6" fillId="0" borderId="2" xfId="0" applyNumberFormat="1" applyFont="1" applyFill="1" applyBorder="1" applyAlignment="1">
      <alignment horizontal="left" vertical="top" wrapText="1"/>
    </xf>
    <xf numFmtId="0" fontId="27" fillId="0" borderId="1" xfId="0" applyFont="1" applyBorder="1"/>
    <xf numFmtId="0" fontId="31" fillId="0" borderId="1" xfId="0" applyFont="1" applyBorder="1" applyAlignment="1">
      <alignment horizontal="left" vertical="top" wrapText="1" indent="5"/>
    </xf>
    <xf numFmtId="0" fontId="167" fillId="0" borderId="5" xfId="0" applyFont="1" applyBorder="1" applyAlignment="1">
      <alignment horizontal="center" wrapText="1"/>
    </xf>
    <xf numFmtId="0" fontId="167" fillId="0" borderId="6" xfId="0" applyFont="1" applyBorder="1" applyAlignment="1">
      <alignment horizontal="center" wrapText="1"/>
    </xf>
    <xf numFmtId="0" fontId="167" fillId="0" borderId="3" xfId="0" applyFont="1" applyBorder="1" applyAlignment="1">
      <alignment horizontal="center" wrapText="1"/>
    </xf>
    <xf numFmtId="0" fontId="167" fillId="0" borderId="0" xfId="0" applyFont="1" applyBorder="1" applyAlignment="1">
      <alignment horizontal="center" wrapText="1"/>
    </xf>
    <xf numFmtId="0" fontId="1" fillId="0" borderId="0" xfId="0" applyFont="1" applyAlignment="1">
      <alignment vertical="top" wrapText="1"/>
    </xf>
    <xf numFmtId="0" fontId="4" fillId="0" borderId="0" xfId="0" applyFont="1" applyAlignment="1">
      <alignment horizontal="left" wrapText="1"/>
    </xf>
    <xf numFmtId="0" fontId="4" fillId="0" borderId="0" xfId="0" applyFont="1" applyAlignment="1">
      <alignment vertical="top" wrapText="1"/>
    </xf>
    <xf numFmtId="0" fontId="4" fillId="0" borderId="4" xfId="0" applyFont="1" applyBorder="1" applyAlignment="1">
      <alignment vertical="top" wrapText="1"/>
    </xf>
    <xf numFmtId="0" fontId="47" fillId="0" borderId="8" xfId="1" applyFont="1" applyBorder="1" applyAlignment="1" applyProtection="1">
      <alignment horizontal="left" vertical="top" wrapText="1"/>
    </xf>
    <xf numFmtId="0" fontId="30" fillId="0" borderId="1" xfId="0" applyFont="1" applyBorder="1" applyAlignment="1">
      <alignment horizontal="left"/>
    </xf>
    <xf numFmtId="0" fontId="178" fillId="0" borderId="1" xfId="1" applyFont="1" applyBorder="1" applyAlignment="1" applyProtection="1">
      <alignment horizontal="left" vertical="top" wrapText="1"/>
    </xf>
    <xf numFmtId="0" fontId="47" fillId="0" borderId="8" xfId="1" applyFont="1" applyBorder="1" applyAlignment="1" applyProtection="1">
      <alignment horizontal="left"/>
    </xf>
    <xf numFmtId="0" fontId="4" fillId="0" borderId="1" xfId="0" applyFont="1" applyBorder="1" applyAlignment="1">
      <alignment horizontal="center" wrapText="1"/>
    </xf>
    <xf numFmtId="2" fontId="4" fillId="0" borderId="0" xfId="0" applyNumberFormat="1" applyFont="1" applyBorder="1" applyAlignment="1">
      <alignment horizontal="center" wrapText="1"/>
    </xf>
    <xf numFmtId="165" fontId="4" fillId="0" borderId="0" xfId="0" applyNumberFormat="1" applyFont="1" applyBorder="1" applyAlignment="1">
      <alignment horizontal="center" wrapText="1"/>
    </xf>
    <xf numFmtId="0" fontId="4" fillId="0" borderId="0" xfId="0" applyFont="1" applyBorder="1" applyAlignment="1">
      <alignment horizontal="center"/>
    </xf>
    <xf numFmtId="2" fontId="4" fillId="0" borderId="0" xfId="0" applyNumberFormat="1" applyFont="1" applyAlignment="1">
      <alignment horizontal="left" wrapText="1"/>
    </xf>
    <xf numFmtId="165" fontId="4" fillId="0" borderId="0" xfId="0" applyNumberFormat="1" applyFont="1" applyAlignment="1">
      <alignment vertical="top" wrapText="1"/>
    </xf>
    <xf numFmtId="165" fontId="30" fillId="0" borderId="1" xfId="0" applyNumberFormat="1" applyFont="1" applyBorder="1" applyAlignment="1">
      <alignment horizontal="left" vertical="top" wrapText="1"/>
    </xf>
    <xf numFmtId="0" fontId="179" fillId="0" borderId="1" xfId="1" applyFont="1" applyBorder="1" applyAlignment="1" applyProtection="1">
      <alignment horizontal="left" vertical="top" wrapText="1"/>
    </xf>
    <xf numFmtId="2" fontId="69" fillId="0" borderId="1" xfId="0" applyNumberFormat="1" applyFont="1" applyBorder="1" applyAlignment="1">
      <alignment horizontal="left" vertical="top" wrapText="1"/>
    </xf>
    <xf numFmtId="0" fontId="165" fillId="0" borderId="1" xfId="0" applyFont="1" applyBorder="1" applyAlignment="1">
      <alignment horizontal="left" vertical="top" wrapText="1"/>
    </xf>
    <xf numFmtId="174" fontId="31" fillId="0" borderId="1" xfId="0" applyNumberFormat="1" applyFont="1" applyBorder="1" applyAlignment="1">
      <alignment horizontal="left" vertical="top" wrapText="1"/>
    </xf>
    <xf numFmtId="0" fontId="47" fillId="0" borderId="1" xfId="13" applyFont="1" applyBorder="1" applyAlignment="1">
      <alignment horizontal="left" vertical="top"/>
    </xf>
    <xf numFmtId="0" fontId="47" fillId="0" borderId="1" xfId="16" applyFont="1" applyBorder="1" applyAlignment="1">
      <alignment horizontal="left" vertical="top"/>
    </xf>
    <xf numFmtId="0" fontId="47" fillId="0" borderId="1" xfId="1" applyFont="1" applyBorder="1" applyAlignment="1" applyProtection="1">
      <alignment horizontal="left" vertical="center"/>
    </xf>
    <xf numFmtId="0" fontId="47" fillId="0" borderId="0" xfId="1" applyFont="1" applyBorder="1" applyAlignment="1" applyProtection="1">
      <alignment horizontal="left" vertical="top"/>
    </xf>
    <xf numFmtId="0" fontId="47" fillId="0" borderId="0" xfId="1" applyFont="1" applyBorder="1" applyAlignment="1" applyProtection="1">
      <alignment horizontal="left" vertical="top" wrapText="1"/>
    </xf>
    <xf numFmtId="0" fontId="47" fillId="0" borderId="0" xfId="1" applyNumberFormat="1" applyFont="1" applyBorder="1" applyAlignment="1" applyProtection="1">
      <alignment horizontal="left" vertical="top" wrapText="1"/>
    </xf>
    <xf numFmtId="0" fontId="47" fillId="0" borderId="8" xfId="1" applyNumberFormat="1" applyFont="1" applyBorder="1" applyAlignment="1" applyProtection="1">
      <alignment horizontal="left" vertical="top" wrapText="1"/>
    </xf>
    <xf numFmtId="0" fontId="31" fillId="0" borderId="8" xfId="1" applyFont="1" applyBorder="1" applyAlignment="1" applyProtection="1">
      <alignment horizontal="left" vertical="top" wrapText="1"/>
    </xf>
    <xf numFmtId="0" fontId="31" fillId="0" borderId="18" xfId="0" applyFont="1" applyBorder="1" applyAlignment="1">
      <alignment horizontal="left" vertical="top" wrapText="1"/>
    </xf>
    <xf numFmtId="0" fontId="31" fillId="0" borderId="19" xfId="0" applyFont="1" applyBorder="1" applyAlignment="1">
      <alignment horizontal="left" vertical="top" wrapText="1"/>
    </xf>
    <xf numFmtId="0" fontId="47" fillId="0" borderId="19" xfId="1" applyFont="1" applyBorder="1" applyAlignment="1" applyProtection="1">
      <alignment horizontal="left" vertical="top" wrapText="1"/>
    </xf>
    <xf numFmtId="0" fontId="47" fillId="0" borderId="0" xfId="1" applyFont="1" applyAlignment="1" applyProtection="1">
      <alignment horizontal="left" vertical="top" wrapText="1"/>
    </xf>
    <xf numFmtId="170" fontId="31" fillId="0" borderId="1" xfId="0" applyNumberFormat="1" applyFont="1" applyBorder="1" applyAlignment="1">
      <alignment horizontal="left" vertical="top" wrapText="1"/>
    </xf>
    <xf numFmtId="0" fontId="179" fillId="0" borderId="0" xfId="1" applyFont="1" applyBorder="1" applyAlignment="1" applyProtection="1">
      <alignment horizontal="left" vertical="top" wrapText="1"/>
    </xf>
    <xf numFmtId="165" fontId="47" fillId="0" borderId="1" xfId="1" applyNumberFormat="1" applyFont="1" applyBorder="1" applyAlignment="1" applyProtection="1">
      <alignment horizontal="left" vertical="top" wrapText="1"/>
    </xf>
    <xf numFmtId="0" fontId="1" fillId="0" borderId="3" xfId="0" applyFont="1" applyBorder="1" applyAlignment="1">
      <alignment horizontal="left" vertical="top" wrapText="1"/>
    </xf>
    <xf numFmtId="0" fontId="74" fillId="0" borderId="3" xfId="0" applyFont="1" applyBorder="1" applyAlignment="1">
      <alignment horizontal="left" vertical="top" wrapText="1"/>
    </xf>
    <xf numFmtId="0" fontId="47" fillId="0" borderId="1" xfId="12" applyFont="1" applyBorder="1" applyAlignment="1" applyProtection="1">
      <alignment horizontal="left" vertical="top" wrapText="1"/>
    </xf>
    <xf numFmtId="0" fontId="32" fillId="0" borderId="0" xfId="0" applyFont="1" applyAlignment="1">
      <alignment horizontal="left" vertical="top" wrapText="1"/>
    </xf>
    <xf numFmtId="0" fontId="47" fillId="0" borderId="0" xfId="1" applyFont="1" applyBorder="1" applyAlignment="1" applyProtection="1">
      <alignment horizontal="left" wrapText="1"/>
    </xf>
    <xf numFmtId="0" fontId="31" fillId="0" borderId="1" xfId="1" applyNumberFormat="1" applyFont="1" applyFill="1" applyBorder="1" applyAlignment="1" applyProtection="1">
      <alignment horizontal="left" vertical="top" wrapText="1"/>
    </xf>
    <xf numFmtId="1" fontId="31" fillId="0" borderId="16" xfId="0" applyNumberFormat="1" applyFont="1" applyBorder="1" applyAlignment="1">
      <alignment horizontal="left" vertical="top" wrapText="1"/>
    </xf>
    <xf numFmtId="0" fontId="47" fillId="0" borderId="16" xfId="1" applyFont="1" applyBorder="1" applyAlignment="1" applyProtection="1">
      <alignment horizontal="left" vertical="top" wrapText="1"/>
    </xf>
    <xf numFmtId="0" fontId="31" fillId="0" borderId="16" xfId="0" applyFont="1" applyBorder="1" applyAlignment="1">
      <alignment horizontal="left" vertical="center" wrapText="1"/>
    </xf>
    <xf numFmtId="0" fontId="47" fillId="0" borderId="16" xfId="1" applyFont="1" applyBorder="1" applyAlignment="1" applyProtection="1">
      <alignment horizontal="left" vertical="center" wrapText="1"/>
    </xf>
    <xf numFmtId="0" fontId="30" fillId="0" borderId="1" xfId="0" applyFont="1" applyBorder="1" applyAlignment="1">
      <alignment horizontal="left" vertical="center" wrapText="1"/>
    </xf>
    <xf numFmtId="12" fontId="31" fillId="0" borderId="1" xfId="0" applyNumberFormat="1" applyFont="1" applyBorder="1" applyAlignment="1">
      <alignment horizontal="left" vertical="top" wrapText="1"/>
    </xf>
    <xf numFmtId="0" fontId="47" fillId="0" borderId="1" xfId="14" applyFont="1" applyBorder="1" applyAlignment="1">
      <alignment horizontal="left" vertical="top" wrapText="1"/>
    </xf>
    <xf numFmtId="0" fontId="47" fillId="0" borderId="1" xfId="12" applyFont="1" applyBorder="1" applyAlignment="1">
      <alignment horizontal="left" vertical="top" wrapText="1"/>
    </xf>
    <xf numFmtId="0" fontId="47" fillId="0" borderId="1" xfId="15" applyFont="1" applyBorder="1" applyAlignment="1">
      <alignment horizontal="left" vertical="top" wrapText="1"/>
    </xf>
    <xf numFmtId="2" fontId="1" fillId="0" borderId="0" xfId="0" applyNumberFormat="1" applyFont="1" applyAlignment="1">
      <alignment wrapText="1"/>
    </xf>
    <xf numFmtId="165" fontId="1" fillId="0" borderId="0" xfId="0" applyNumberFormat="1" applyFont="1" applyAlignment="1">
      <alignment vertical="top" wrapText="1"/>
    </xf>
    <xf numFmtId="0" fontId="180" fillId="6" borderId="1" xfId="0" applyFont="1" applyFill="1" applyBorder="1" applyAlignment="1">
      <alignment horizontal="center" vertical="top" wrapText="1"/>
    </xf>
  </cellXfs>
  <cellStyles count="20">
    <cellStyle name="Comma" xfId="19" builtinId="3"/>
    <cellStyle name="Hyperlink" xfId="1" builtinId="8"/>
    <cellStyle name="Hyperlink_I. 17." xfId="11"/>
    <cellStyle name="Hyperlink_I. 18" xfId="12"/>
    <cellStyle name="Hyperlink_I. 18_2" xfId="15"/>
    <cellStyle name="Hyperlink_I.12_1" xfId="5"/>
    <cellStyle name="Hyperlink_I.12_2" xfId="4"/>
    <cellStyle name="Hyperlink_I.12_4" xfId="10"/>
    <cellStyle name="Hyperlink_I.19_4" xfId="18"/>
    <cellStyle name="Hyperlink_I.5_1" xfId="14"/>
    <cellStyle name="Hyperlink_I.5_2" xfId="3"/>
    <cellStyle name="Hyperlink_I.5_28" xfId="2"/>
    <cellStyle name="Normal" xfId="0" builtinId="0"/>
    <cellStyle name="Normal_I. 18" xfId="17"/>
    <cellStyle name="Normal_I.12_3" xfId="6"/>
    <cellStyle name="Normal_I.12_4" xfId="8"/>
    <cellStyle name="Normal_I.12_5" xfId="7"/>
    <cellStyle name="Normal_I.19" xfId="16"/>
    <cellStyle name="Normal_I.19_1" xfId="9"/>
    <cellStyle name="Normal_I.20"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asp.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Raluca/AppData/Local/Temp/Inteligenta_teritorii_dezvoltare%20umana.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www.bibliotecahamangiu.ro/" TargetMode="External"/><Relationship Id="rId21" Type="http://schemas.openxmlformats.org/officeDocument/2006/relationships/hyperlink" Target="http://comum.rcaap.pt/bitstream/123456789/7313/1/Disserta%C3%A7%C3%A3o_Andreia_Ramos.pdf" TargetMode="External"/><Relationship Id="rId324" Type="http://schemas.openxmlformats.org/officeDocument/2006/relationships/hyperlink" Target="http://www.revistaluceafarul.ro/index.html?id=4842&amp;editie=188" TargetMode="External"/><Relationship Id="rId170" Type="http://schemas.openxmlformats.org/officeDocument/2006/relationships/hyperlink" Target="http://www.cabdirect.org/search.html?q=do%3A%22Research+Journal+of+Agricultural+Science%22" TargetMode="External"/><Relationship Id="rId226" Type="http://schemas.openxmlformats.org/officeDocument/2006/relationships/hyperlink" Target="http://scholar.google.ro/scholar?cluster=13954830167985690106&amp;hl=ro&amp;as_sdt=0,5&amp;sciodt=0,5" TargetMode="External"/><Relationship Id="rId433" Type="http://schemas.openxmlformats.org/officeDocument/2006/relationships/hyperlink" Target="http://www.jatit.org/volumes/Vol60No3/13Vol60No3.pdf" TargetMode="External"/><Relationship Id="rId268" Type="http://schemas.openxmlformats.org/officeDocument/2006/relationships/hyperlink" Target="http://www.ceeol.com/" TargetMode="External"/><Relationship Id="rId475" Type="http://schemas.openxmlformats.org/officeDocument/2006/relationships/hyperlink" Target="http://scholar.google.co.uk/scholar?oi=bibs&amp;hl=en&amp;cites=15809372983719613994&amp;as_sdt=5&amp;as_ylo=2014&amp;as_yhi=2014" TargetMode="External"/><Relationship Id="rId32" Type="http://schemas.openxmlformats.org/officeDocument/2006/relationships/hyperlink" Target="http://doaj.org/doaj?func=openurl&amp;issn=2236417X&amp;genre=journal&amp;uiLanguage=en" TargetMode="External"/><Relationship Id="rId74" Type="http://schemas.openxmlformats.org/officeDocument/2006/relationships/hyperlink" Target="http://www.beckshop.ro/drept_international_public-p6528.html" TargetMode="External"/><Relationship Id="rId128" Type="http://schemas.openxmlformats.org/officeDocument/2006/relationships/hyperlink" Target="http://www.tandfonline.com/doi/pdf/10.1080/15275922.2014.930938" TargetMode="External"/><Relationship Id="rId335" Type="http://schemas.openxmlformats.org/officeDocument/2006/relationships/hyperlink" Target="http://www.sciencedirect.com/science/article/pii/S0733865113000672" TargetMode="External"/><Relationship Id="rId377" Type="http://schemas.openxmlformats.org/officeDocument/2006/relationships/hyperlink" Target="http://www.jevt.org/doi/abs/10.1583/13-4514C.1" TargetMode="External"/><Relationship Id="rId500" Type="http://schemas.openxmlformats.org/officeDocument/2006/relationships/hyperlink" Target="http://scholar.google.co.uk/scholar?oi=bibs&amp;hl=en&amp;cites=2260675821848365836&amp;as_sdt=5&amp;as_ylo=2014&amp;as_yhi=2014" TargetMode="External"/><Relationship Id="rId5" Type="http://schemas.openxmlformats.org/officeDocument/2006/relationships/hyperlink" Target="http://ojs.unud.ac.id/index.php/Akuntansi/article/view/8643" TargetMode="External"/><Relationship Id="rId181" Type="http://schemas.openxmlformats.org/officeDocument/2006/relationships/hyperlink" Target="http://scholar.google.ro/scholar?cluster=14354960672459001868&amp;hl=ro&amp;as_sdt=2005&amp;as_ylo=2014&amp;as_yhi=2014" TargetMode="External"/><Relationship Id="rId237" Type="http://schemas.openxmlformats.org/officeDocument/2006/relationships/hyperlink" Target="http://spasb.ro/index.php/spasb/article/view/174" TargetMode="External"/><Relationship Id="rId402" Type="http://schemas.openxmlformats.org/officeDocument/2006/relationships/hyperlink" Target="http://link.springer.com/article/10.1007/s10047-012-0651-7" TargetMode="External"/><Relationship Id="rId279" Type="http://schemas.openxmlformats.org/officeDocument/2006/relationships/hyperlink" Target="http://www.infinitypress.info/index.php/jsds/article/view/748" TargetMode="External"/><Relationship Id="rId444" Type="http://schemas.openxmlformats.org/officeDocument/2006/relationships/hyperlink" Target="https://scholar.google.ro/citations?user=TKvA2JQAAAAJ&amp;hl=ro&amp;oi=ao" TargetMode="External"/><Relationship Id="rId486" Type="http://schemas.openxmlformats.org/officeDocument/2006/relationships/hyperlink" Target="http://dx.doi.org/10.2478/cplbu-2014-0056" TargetMode="External"/><Relationship Id="rId43" Type="http://schemas.openxmlformats.org/officeDocument/2006/relationships/hyperlink" Target="http://apps.webofknowledge.com.ux4ll8xu6v.useaccesscontrol.com/CitingArticles.do?product=WOS&amp;SID=2ABqr6FrAqpyt3jQGUD&amp;search_mode=CitingArticles&amp;parentProduct=WOS&amp;parentQid=16&amp;parentDoc=5&amp;REFID=430918889&amp;excludeEventConfig=ExcludeIfFromNonInterProduct" TargetMode="External"/><Relationship Id="rId139" Type="http://schemas.openxmlformats.org/officeDocument/2006/relationships/hyperlink" Target="http://www.heinonline.org/" TargetMode="External"/><Relationship Id="rId290" Type="http://schemas.openxmlformats.org/officeDocument/2006/relationships/hyperlink" Target="http://www.ijern.com/" TargetMode="External"/><Relationship Id="rId304" Type="http://schemas.openxmlformats.org/officeDocument/2006/relationships/hyperlink" Target="http://www.scielo.br/scielo.php?script=sci_arttext&amp;pid=S0080-62342014000200257&amp;lng=en&amp;nrm=iso&amp;tlng=en" TargetMode="External"/><Relationship Id="rId346" Type="http://schemas.openxmlformats.org/officeDocument/2006/relationships/hyperlink" Target="http://onlinelibrary.wiley.com/doi/10.1111/j.1540-8191.2009.00916.x/abstract?deniedAccessCustomisedMessage=&amp;userIsAuthenticated=false" TargetMode="External"/><Relationship Id="rId388" Type="http://schemas.openxmlformats.org/officeDocument/2006/relationships/hyperlink" Target="http://onlinelibrary.wiley.com/doi/10.1111/j.1540-8191.2011.01223.x/abstract?deniedAccessCustomisedMessage=&amp;userIsAuthenticated=false" TargetMode="External"/><Relationship Id="rId511" Type="http://schemas.openxmlformats.org/officeDocument/2006/relationships/hyperlink" Target="http://apps.webofknowledge.com/CitingArticles.do?REFID=429399671&amp;SID=R2vDQqoRijX38mCEFic&amp;search_mode=CitingArticles&amp;parentProduct=UA&amp;parentQid=1&amp;parentDoc=8&amp;product=UA&amp;betterCount=2&amp;excludeEventConfig=ExcludeIfFromFullRecPage&amp;fromPID=WOS&amp;toPID=UA" TargetMode="External"/><Relationship Id="rId85" Type="http://schemas.openxmlformats.org/officeDocument/2006/relationships/hyperlink" Target="http://www.beckshop.ro/drept_international_public_volumul_ii_editia_2-p6505.html" TargetMode="External"/><Relationship Id="rId150" Type="http://schemas.openxmlformats.org/officeDocument/2006/relationships/hyperlink" Target="http://www.unjf.fr/recherche/nomodos/116-parution/7096-sylvain-soleil-le-modele-juridique-francais-dans-le-monde-une-ambition-une-expansion-xvie-xixe-siecle-irjs-2014" TargetMode="External"/><Relationship Id="rId192" Type="http://schemas.openxmlformats.org/officeDocument/2006/relationships/hyperlink" Target="http://saiapm.ulbsibiu.ro/rom/cercetare/ACTA_E/AUCFT_2006.html" TargetMode="External"/><Relationship Id="rId206" Type="http://schemas.openxmlformats.org/officeDocument/2006/relationships/hyperlink" Target="http://pubs.acs.org/doi/full/10.1021/jo500959y" TargetMode="External"/><Relationship Id="rId413" Type="http://schemas.openxmlformats.org/officeDocument/2006/relationships/hyperlink" Target="http://bioetica.ro/index.php/arhiva-bioetica/article/view/637/pdf_52" TargetMode="External"/><Relationship Id="rId248" Type="http://schemas.openxmlformats.org/officeDocument/2006/relationships/hyperlink" Target="http://managementjournal.usamv.ro/pdf/vol4_1/Art66.pdf" TargetMode="External"/><Relationship Id="rId455" Type="http://schemas.openxmlformats.org/officeDocument/2006/relationships/hyperlink" Target="https://scholar.google.ro/citations?user=TKvA2JQAAAAJ&amp;hl=ro&amp;oi=ao" TargetMode="External"/><Relationship Id="rId497" Type="http://schemas.openxmlformats.org/officeDocument/2006/relationships/hyperlink" Target="http://scholar.google.co.uk/citations?view_op=view_citation&amp;hl=en&amp;user=sSar3QcAAAAJ&amp;citation_for_view=sSar3QcAAAAJ:2osOgNQ5qMEC" TargetMode="External"/><Relationship Id="rId12" Type="http://schemas.openxmlformats.org/officeDocument/2006/relationships/hyperlink" Target="http://web.a.ebscohost.com/ehost/pdfviewer/pdfviewer?sid=08e29a46-8cc3-4974-a144-3f27df50840a%40sessionmgr4004&amp;vid=0&amp;hid=4101;" TargetMode="External"/><Relationship Id="rId108" Type="http://schemas.openxmlformats.org/officeDocument/2006/relationships/hyperlink" Target="http://www.bibliotecahamangiu.ro/" TargetMode="External"/><Relationship Id="rId315" Type="http://schemas.openxmlformats.org/officeDocument/2006/relationships/hyperlink" Target="https://vatraoficial.wordpress.com/" TargetMode="External"/><Relationship Id="rId357" Type="http://schemas.openxmlformats.org/officeDocument/2006/relationships/hyperlink" Target="http://14.139.159.4:8080/jspui/handle/123456789/7971" TargetMode="External"/><Relationship Id="rId54" Type="http://schemas.openxmlformats.org/officeDocument/2006/relationships/hyperlink" Target="http://onlinelibrary.wiley.com/doi/10.1111/cbdd.12466/abstract," TargetMode="External"/><Relationship Id="rId96" Type="http://schemas.openxmlformats.org/officeDocument/2006/relationships/hyperlink" Target="http://www.bibliotecahamangiu.ro/" TargetMode="External"/><Relationship Id="rId161" Type="http://schemas.openxmlformats.org/officeDocument/2006/relationships/hyperlink" Target="http://scholar.google.ro/scholar?cites=686985127976035933&amp;as_sdt=2005&amp;sciodt=0,5&amp;hl=de" TargetMode="External"/><Relationship Id="rId217" Type="http://schemas.openxmlformats.org/officeDocument/2006/relationships/hyperlink" Target="http://scholar.google.ro/scholar?cluster=9078981940867097701&amp;hl=ro&amp;as_sdt=0,5&amp;sciodt=0,5&amp;as_ylo=2014" TargetMode="External"/><Relationship Id="rId399" Type="http://schemas.openxmlformats.org/officeDocument/2006/relationships/hyperlink" Target="http://www.sciencedirect.com/science/article/pii/S0890509613006523" TargetMode="External"/><Relationship Id="rId259" Type="http://schemas.openxmlformats.org/officeDocument/2006/relationships/hyperlink" Target="http://scholar.google.ro/scholar?cites=9451705484382263495&amp;as_sdt=2005&amp;sciodt=0,5&amp;hl=ro" TargetMode="External"/><Relationship Id="rId424" Type="http://schemas.openxmlformats.org/officeDocument/2006/relationships/hyperlink" Target="http://www.jatit.org/volumes/Vol60No3/13Vol60No3.pdf" TargetMode="External"/><Relationship Id="rId466" Type="http://schemas.openxmlformats.org/officeDocument/2006/relationships/hyperlink" Target="http://scholar.google.co.uk/scholar?cluster=14837594291669221043&amp;hl=en&amp;as_sdt=2005&amp;as_ylo=2014&amp;as_yhi=2014" TargetMode="External"/><Relationship Id="rId23" Type="http://schemas.openxmlformats.org/officeDocument/2006/relationships/hyperlink" Target="http://link.springer.com/article/10.1007/s11135-013-9866-9" TargetMode="External"/><Relationship Id="rId119" Type="http://schemas.openxmlformats.org/officeDocument/2006/relationships/hyperlink" Target="http://www.bibliotecahamangiu.ro/" TargetMode="External"/><Relationship Id="rId270" Type="http://schemas.openxmlformats.org/officeDocument/2006/relationships/hyperlink" Target="http://www.ceeol.com/" TargetMode="External"/><Relationship Id="rId326" Type="http://schemas.openxmlformats.org/officeDocument/2006/relationships/hyperlink" Target="http://www.revisteaua.ro/core/numere/2014/Steaua%2011-12%202014.pdf" TargetMode="External"/><Relationship Id="rId65" Type="http://schemas.openxmlformats.org/officeDocument/2006/relationships/hyperlink" Target="http://eubsr.ucdc.ro/eubsr2013-vol2.pdf." TargetMode="External"/><Relationship Id="rId130" Type="http://schemas.openxmlformats.org/officeDocument/2006/relationships/hyperlink" Target="http://www.juridicaljournal.univagora.ro/" TargetMode="External"/><Relationship Id="rId368" Type="http://schemas.openxmlformats.org/officeDocument/2006/relationships/hyperlink" Target="http://www.ajemjournal.com/article/S0735-6757(11)00059-3/abstract" TargetMode="External"/><Relationship Id="rId172" Type="http://schemas.openxmlformats.org/officeDocument/2006/relationships/hyperlink" Target="http://scholar.google.ro/citations?user=k3YO_QYAAAAJ&amp;hl=ro&amp;oi=sra" TargetMode="External"/><Relationship Id="rId228" Type="http://schemas.openxmlformats.org/officeDocument/2006/relationships/hyperlink" Target="http://scholar.google.ro/citations?view_op=view_citation&amp;hl=ro&amp;user=D8PVC1UAAAAJ&amp;citation_for_view=D8PVC1UAAAAJ:qUcmZB5y_30C" TargetMode="External"/><Relationship Id="rId435" Type="http://schemas.openxmlformats.org/officeDocument/2006/relationships/hyperlink" Target="http://digital-library.theiet.org/content/journals/10.1049/iet-gtd.2013.0608" TargetMode="External"/><Relationship Id="rId477" Type="http://schemas.openxmlformats.org/officeDocument/2006/relationships/hyperlink" Target="http://apps.webofknowledge.com.ux4ll8xu6v.useaccesscontrol.com/CitingArticles.do?product=WOS&amp;REFID=445399996&amp;SID=1Bm15GqGVGia4BcoT1s&amp;search_mode=CitingArticles&amp;parentProduct=UA&amp;parentQid=1&amp;parentDoc=7&amp;excludeEventConfig=ExcludeIfFromNonInterProduct" TargetMode="External"/><Relationship Id="rId281" Type="http://schemas.openxmlformats.org/officeDocument/2006/relationships/hyperlink" Target="http://infinitypress.info/index.php/cas/article/view/761" TargetMode="External"/><Relationship Id="rId337" Type="http://schemas.openxmlformats.org/officeDocument/2006/relationships/hyperlink" Target="http://informahealthcare.com/doi/abs/10.3109/23256176.2013.833695" TargetMode="External"/><Relationship Id="rId502" Type="http://schemas.openxmlformats.org/officeDocument/2006/relationships/hyperlink" Target="http://scholar.google.co.uk/scholar?oi=bibs&amp;hl=en&amp;cites=12733565602386731333&amp;as_sdt=5&amp;as_ylo=2014&amp;as_yhi=2014" TargetMode="External"/><Relationship Id="rId34" Type="http://schemas.openxmlformats.org/officeDocument/2006/relationships/hyperlink" Target="http://www.iiste.org/Journals/index.php/RJFA/article/viewFile/11419/11751;%20EBSCO%20(U.S.);%20Index%20Copernicus%20(Poland);%20Ulrich's%20Periodicals%20Directory%20(ProQuest,%20U.S.);%20SCI-Edge%20(U.S.);%20Open%20J-Gate%20(India)" TargetMode="External"/><Relationship Id="rId76" Type="http://schemas.openxmlformats.org/officeDocument/2006/relationships/hyperlink" Target="http://opac.hasdeu.md/cgi-bin/koha/opac-search.pl?q=an:4509" TargetMode="External"/><Relationship Id="rId141" Type="http://schemas.openxmlformats.org/officeDocument/2006/relationships/hyperlink" Target="http://www.worldcat.org/title/idee-de-fonds-juridique-commun-dans-leurope-du-xixe-siecle-les-modeles-les-reformateurs-les-reseaux/oclc/881255957" TargetMode="External"/><Relationship Id="rId379" Type="http://schemas.openxmlformats.org/officeDocument/2006/relationships/hyperlink" Target="http://ejcts.oxfordjournals.org/content/44/5/866" TargetMode="External"/><Relationship Id="rId7" Type="http://schemas.openxmlformats.org/officeDocument/2006/relationships/hyperlink" Target="http://ojs.unud.ac.id/index.php/Akuntansi/article/view/8944" TargetMode="External"/><Relationship Id="rId183" Type="http://schemas.openxmlformats.org/officeDocument/2006/relationships/hyperlink" Target="http://scholar.google.ro/scholar?cluster=14354960672459001868&amp;hl=ro&amp;as_sdt=2005&amp;as_ylo=2014&amp;as_yhi=2014" TargetMode="External"/><Relationship Id="rId239" Type="http://schemas.openxmlformats.org/officeDocument/2006/relationships/hyperlink" Target="http://www.revistafarmacia.ro/" TargetMode="External"/><Relationship Id="rId390" Type="http://schemas.openxmlformats.org/officeDocument/2006/relationships/hyperlink" Target="https://www.thieme-connect.com/products/ejournals/abstract/10.1055/s-0033-1357186" TargetMode="External"/><Relationship Id="rId404" Type="http://schemas.openxmlformats.org/officeDocument/2006/relationships/hyperlink" Target="http://synapse.koreamed.org/DOIx.php?id=10.3904/kjim.2012.27.1.20&amp;vmode=PUBREADER" TargetMode="External"/><Relationship Id="rId446" Type="http://schemas.openxmlformats.org/officeDocument/2006/relationships/hyperlink" Target="https://scholar.google.ro/citations?user=TKvA2JQAAAAJ&amp;hl=ro&amp;oi=ao" TargetMode="External"/><Relationship Id="rId250" Type="http://schemas.openxmlformats.org/officeDocument/2006/relationships/hyperlink" Target="http://link.springer.com/article/10.1007/s10661-014-3831-5" TargetMode="External"/><Relationship Id="rId292" Type="http://schemas.openxmlformats.org/officeDocument/2006/relationships/hyperlink" Target="http://www.sciencedirect.com/science/article/pii/S0092656614001007" TargetMode="External"/><Relationship Id="rId306" Type="http://schemas.openxmlformats.org/officeDocument/2006/relationships/hyperlink" Target="http://www.sciencedirect.com/science/article/pii/S1877042814007009" TargetMode="External"/><Relationship Id="rId488" Type="http://schemas.openxmlformats.org/officeDocument/2006/relationships/hyperlink" Target="http://apps.webofknowledge.com/full_record.do?product=UA&amp;search_mode=GeneralSearch&amp;qid=2&amp;SID=Z2ltTZjHldgpUR57vZU&amp;page=2&amp;doc=15" TargetMode="External"/><Relationship Id="rId45" Type="http://schemas.openxmlformats.org/officeDocument/2006/relationships/hyperlink" Target="http://apps.webofknowledge.com/CitingArticles.do?product=UA&amp;SID=R1YPeYQDrOr1ZMbUhgT&amp;search_mode=CitingArticles&amp;parentProduct=UA&amp;parentQid=1&amp;parentDoc=6&amp;REFID=454060034&amp;betterCount=3&amp;excludeEventConfig=ExcludeIfFromNonInterProduct" TargetMode="External"/><Relationship Id="rId87" Type="http://schemas.openxmlformats.org/officeDocument/2006/relationships/hyperlink" Target="http://www.ujmag.ro/drept/drept-civil/noul-cod-civil-vol-i-art-1-1163-editia-a-2-a" TargetMode="External"/><Relationship Id="rId110" Type="http://schemas.openxmlformats.org/officeDocument/2006/relationships/hyperlink" Target="http://www.heinonline.org/" TargetMode="External"/><Relationship Id="rId348" Type="http://schemas.openxmlformats.org/officeDocument/2006/relationships/hyperlink" Target="http://www.qscience.com/doi/full/10.5339/connect.2013.11" TargetMode="External"/><Relationship Id="rId513" Type="http://schemas.openxmlformats.org/officeDocument/2006/relationships/hyperlink" Target="doi:%2010.1016/j.matdes.2014.03.013" TargetMode="External"/><Relationship Id="rId152" Type="http://schemas.openxmlformats.org/officeDocument/2006/relationships/hyperlink" Target="http://www.unjf.fr/recherche/nomodos/116-parution/7096-sylvain-soleil-le-modele-juridique-francais-dans-le-monde-une-ambition-une-expansion-xvie-xixe-siecle-irjs-2014" TargetMode="External"/><Relationship Id="rId194" Type="http://schemas.openxmlformats.org/officeDocument/2006/relationships/hyperlink" Target="http://www.sciencedirect.com/science/article/pii/S0144861712001506" TargetMode="External"/><Relationship Id="rId208" Type="http://schemas.openxmlformats.org/officeDocument/2006/relationships/hyperlink" Target="http://pubs.acs.org/doi/abs/10.1021/ja501342b" TargetMode="External"/><Relationship Id="rId415" Type="http://schemas.openxmlformats.org/officeDocument/2006/relationships/hyperlink" Target="http://arxiv.org/abs/1410.2259http:/arxiv.org/pdf/1410.2259v1.pdf" TargetMode="External"/><Relationship Id="rId457" Type="http://schemas.openxmlformats.org/officeDocument/2006/relationships/hyperlink" Target="https://scholar.google.ro/citations?user=TKvA2JQAAAAJ&amp;hl=ro&amp;oi=ao" TargetMode="External"/><Relationship Id="rId261" Type="http://schemas.openxmlformats.org/officeDocument/2006/relationships/hyperlink" Target="http://scholar.google.ro/scholar?cites=9451705484382263495&amp;as_sdt=2005&amp;sciodt=0,5&amp;hl=ro" TargetMode="External"/><Relationship Id="rId499" Type="http://schemas.openxmlformats.org/officeDocument/2006/relationships/hyperlink" Target="http://scholar.google.co.uk/scholar?oi=bibs&amp;hl=en&amp;cites=9281840411067837449&amp;as_sdt=5&amp;as_ylo=2014&amp;as_yhi=2014" TargetMode="External"/><Relationship Id="rId14" Type="http://schemas.openxmlformats.org/officeDocument/2006/relationships/hyperlink" Target="http://www.igiglobal.com/" TargetMode="External"/><Relationship Id="rId56" Type="http://schemas.openxmlformats.org/officeDocument/2006/relationships/hyperlink" Target="http://link.springer.com/article/10.1007/s10765-014-1693-2/fulltext.html" TargetMode="External"/><Relationship Id="rId317" Type="http://schemas.openxmlformats.org/officeDocument/2006/relationships/hyperlink" Target="http://www.romlit.ro/" TargetMode="External"/><Relationship Id="rId359" Type="http://schemas.openxmlformats.org/officeDocument/2006/relationships/hyperlink" Target="http://www.ajconline.org/article/S0002-9149(13)02268-6/abstract" TargetMode="External"/><Relationship Id="rId98" Type="http://schemas.openxmlformats.org/officeDocument/2006/relationships/hyperlink" Target="http://www.bibliotecahamangiu.ro/" TargetMode="External"/><Relationship Id="rId121" Type="http://schemas.openxmlformats.org/officeDocument/2006/relationships/hyperlink" Target="http://www.heinonline.org/" TargetMode="External"/><Relationship Id="rId163" Type="http://schemas.openxmlformats.org/officeDocument/2006/relationships/hyperlink" Target="http://www.res.ecum.ro/indexing?lang=de" TargetMode="External"/><Relationship Id="rId219" Type="http://schemas.openxmlformats.org/officeDocument/2006/relationships/hyperlink" Target="http://www.sciencedirect.com/science/article/pii/S2211601X11000496" TargetMode="External"/><Relationship Id="rId370" Type="http://schemas.openxmlformats.org/officeDocument/2006/relationships/hyperlink" Target="http://www.jle.com/fr/revues/stv/e-docs/role_de_lechocardiographie_transthoracique_dans_le_diagnostic_de_la_dissection_aigue_aortique_type_a_de_stanford_293736/article.phtml?tab=supp" TargetMode="External"/><Relationship Id="rId426" Type="http://schemas.openxmlformats.org/officeDocument/2006/relationships/hyperlink" Target="http://ojs.academypublisher.com/index.php/jcp/article/view/jcp090512261233" TargetMode="External"/><Relationship Id="rId230" Type="http://schemas.openxmlformats.org/officeDocument/2006/relationships/hyperlink" Target="http://web.icf.ro/rrch/" TargetMode="External"/><Relationship Id="rId468" Type="http://schemas.openxmlformats.org/officeDocument/2006/relationships/hyperlink" Target="http://scholar.google.co.uk/scholar?oi=bibs&amp;hl=en&amp;cites=9281840411067837449&amp;as_sdt=5&amp;as_ylo=2014&amp;as_yhi=2014" TargetMode="External"/><Relationship Id="rId25" Type="http://schemas.openxmlformats.org/officeDocument/2006/relationships/hyperlink" Target="http://gradworks.umi.com/36/46/3646822.html" TargetMode="External"/><Relationship Id="rId67" Type="http://schemas.openxmlformats.org/officeDocument/2006/relationships/hyperlink" Target="http://www.utgjiu.ro/revista/lit/pdf/2014-03/09_Cristinel%20Rujan.pdf" TargetMode="External"/><Relationship Id="rId272" Type="http://schemas.openxmlformats.org/officeDocument/2006/relationships/hyperlink" Target="http://infinitypress.info/index.php/cas/article/view/765/339" TargetMode="External"/><Relationship Id="rId328" Type="http://schemas.openxmlformats.org/officeDocument/2006/relationships/hyperlink" Target="http://www.sciencedirect.com/science/article/pii/S0924203114001374" TargetMode="External"/><Relationship Id="rId132" Type="http://schemas.openxmlformats.org/officeDocument/2006/relationships/hyperlink" Target="http://www.beckshop.ro/drept_international_public-p6528.html" TargetMode="External"/><Relationship Id="rId174" Type="http://schemas.openxmlformats.org/officeDocument/2006/relationships/hyperlink" Target="http://scholar.google.ro/citations?user=c87wGU0AAAAJ&amp;hl=ro&amp;oi=sra" TargetMode="External"/><Relationship Id="rId381" Type="http://schemas.openxmlformats.org/officeDocument/2006/relationships/hyperlink" Target="http://ejcts.oxfordjournals.org/content/42/3/444" TargetMode="External"/><Relationship Id="rId241" Type="http://schemas.openxmlformats.org/officeDocument/2006/relationships/hyperlink" Target="http://www.managementjournal.usamv.ro/pdf/vol_14/art46.pdf" TargetMode="External"/><Relationship Id="rId437" Type="http://schemas.openxmlformats.org/officeDocument/2006/relationships/hyperlink" Target="http://ieeexplore.ieee.org/stamp/stamp.jsp?tp=&amp;arnumber=6973225&amp;isnumber=6971980" TargetMode="External"/><Relationship Id="rId479" Type="http://schemas.openxmlformats.org/officeDocument/2006/relationships/hyperlink" Target="http://scholar.google.co.uk/scholar?oi=bibs&amp;hl=en&amp;cites=4410910071146099486&amp;as_sdt=5&amp;as_ylo=2014&amp;as_yhi=2014" TargetMode="External"/><Relationship Id="rId36" Type="http://schemas.openxmlformats.org/officeDocument/2006/relationships/hyperlink" Target="https://ideas.repec.org/a/hur/ijarbs/v4y2014i8p326-345.html" TargetMode="External"/><Relationship Id="rId283" Type="http://schemas.openxmlformats.org/officeDocument/2006/relationships/hyperlink" Target="http://www.ceeol.com./" TargetMode="External"/><Relationship Id="rId339" Type="http://schemas.openxmlformats.org/officeDocument/2006/relationships/hyperlink" Target="http://www.jmedicalcasereports.com/content/2/1/85" TargetMode="External"/><Relationship Id="rId490" Type="http://schemas.openxmlformats.org/officeDocument/2006/relationships/hyperlink" Target="http://conference.rmee.org/?page_id=15" TargetMode="External"/><Relationship Id="rId504" Type="http://schemas.openxmlformats.org/officeDocument/2006/relationships/hyperlink" Target="http://scholar.google.co.uk/scholar?oi=bibs&amp;hl=en&amp;cites=2505115972107343946&amp;as_sdt=5&amp;as_ylo=2014&amp;as_yhi=2014" TargetMode="External"/><Relationship Id="rId78" Type="http://schemas.openxmlformats.org/officeDocument/2006/relationships/hyperlink" Target="http://www.ujmag.ro/drept/drept-international-public-si-privat/drept-interntional-public" TargetMode="External"/><Relationship Id="rId101" Type="http://schemas.openxmlformats.org/officeDocument/2006/relationships/hyperlink" Target="http://www.bibliotecahamangiu.ro/" TargetMode="External"/><Relationship Id="rId143" Type="http://schemas.openxmlformats.org/officeDocument/2006/relationships/hyperlink" Target="http://www.worldcat.org/title/idee-de-fonds-juridique-commun-dans-leurope-du-xixe-siecle-les-modeles-les-reformateurs-les-reseaux/oclc/881255957" TargetMode="External"/><Relationship Id="rId185" Type="http://schemas.openxmlformats.org/officeDocument/2006/relationships/hyperlink" Target="http://www.researchgate.net/profile/Suzana_Makpol/publication/261922045_Does_gamma_irradiation_affect_physicochemical_properties_of_honey/links/0a85e537986f2c8f88000000.pdf" TargetMode="External"/><Relationship Id="rId350" Type="http://schemas.openxmlformats.org/officeDocument/2006/relationships/hyperlink" Target="http://link.springer.com/article/10.1007%2Fs12574-012-0121-5?LI=true" TargetMode="External"/><Relationship Id="rId406" Type="http://schemas.openxmlformats.org/officeDocument/2006/relationships/hyperlink" Target="http://www.scientific.net/AMM" TargetMode="External"/><Relationship Id="rId9" Type="http://schemas.openxmlformats.org/officeDocument/2006/relationships/hyperlink" Target="http://www.ceeol.com/aspx/issuedetails.aspx?issueid=43e6f8d0-697c-4d0e-9244-566b4bc013a2&amp;articleId=281737ad-36de-47d1-8faa-56d6fa8cd1f3" TargetMode="External"/><Relationship Id="rId210" Type="http://schemas.openxmlformats.org/officeDocument/2006/relationships/hyperlink" Target="http://profdoc.um.ac.ir/articles/a/1040265.pdf" TargetMode="External"/><Relationship Id="rId392" Type="http://schemas.openxmlformats.org/officeDocument/2006/relationships/hyperlink" Target="http://www.diss.fu-berlin.de/diss/servlets/MCRFileNodeServlet/FUDISS_derivate_000000007600/Microsoft_Word_-_01_koronaraneurysmata.pdf?hosts" TargetMode="External"/><Relationship Id="rId448" Type="http://schemas.openxmlformats.org/officeDocument/2006/relationships/hyperlink" Target="https://scholar.google.ro/citations?user=TKvA2JQAAAAJ&amp;hl=ro&amp;oi=ao" TargetMode="External"/><Relationship Id="rId252" Type="http://schemas.openxmlformats.org/officeDocument/2006/relationships/hyperlink" Target="http://sgem.org/sgemlib/spip.php?article4975" TargetMode="External"/><Relationship Id="rId294" Type="http://schemas.openxmlformats.org/officeDocument/2006/relationships/hyperlink" Target="http://www.journalbinet.com/current-issue-jstei.html" TargetMode="External"/><Relationship Id="rId308" Type="http://schemas.openxmlformats.org/officeDocument/2006/relationships/hyperlink" Target="http://www.ceeol.com/aspx/publicationdetails.aspx?publicationID=1aa7a310-5d4d-4b3e-97de-96c6107663b0" TargetMode="External"/><Relationship Id="rId515" Type="http://schemas.openxmlformats.org/officeDocument/2006/relationships/hyperlink" Target="../../Local%20Settings/Temporary%20Internet%20Files/Matei/AppData/Roaming/Microsoft/Word/10.1007/s13632-013-0115-3" TargetMode="External"/><Relationship Id="rId47" Type="http://schemas.openxmlformats.org/officeDocument/2006/relationships/hyperlink" Target="http://link.springer.com/article/10.1007/s00396-014-3281-1" TargetMode="External"/><Relationship Id="rId89" Type="http://schemas.openxmlformats.org/officeDocument/2006/relationships/hyperlink" Target="http://books.google.ro/books?id=34kdBAAAQBAJ&amp;pg=PT18&amp;lpg=PT18&amp;dq=bianca+selejan-gutan&amp;source=bl&amp;ots=JjFagAPUP9&amp;sig=AvfbQ8pn15lvFjqPaxmZqk8U9to&amp;hl=en&amp;sa=X&amp;ei=Q3d_VImlKsOxafjpgrAO&amp;ved=0CFgQ6AEwCTge" TargetMode="External"/><Relationship Id="rId112" Type="http://schemas.openxmlformats.org/officeDocument/2006/relationships/hyperlink" Target="http://www.heinonline.org/" TargetMode="External"/><Relationship Id="rId154" Type="http://schemas.openxmlformats.org/officeDocument/2006/relationships/hyperlink" Target="http://www.heinonline.org/" TargetMode="External"/><Relationship Id="rId361" Type="http://schemas.openxmlformats.org/officeDocument/2006/relationships/hyperlink" Target="http://www.jcvaonline.com/article/S1053-0770(12)00649-0/abstract" TargetMode="External"/><Relationship Id="rId196" Type="http://schemas.openxmlformats.org/officeDocument/2006/relationships/hyperlink" Target="http://informahealthcare.com/doi/abs/10.3109/10837450.2014.882941" TargetMode="External"/><Relationship Id="rId417" Type="http://schemas.openxmlformats.org/officeDocument/2006/relationships/hyperlink" Target="http://www.ijetae.com/files/Volume4Issue3/IJETAE_0314_26.pdf" TargetMode="External"/><Relationship Id="rId459" Type="http://schemas.openxmlformats.org/officeDocument/2006/relationships/hyperlink" Target="https://scholar.google.ro/citations?user=TKvA2JQAAAAJ&amp;hl=ro&amp;oi=ao" TargetMode="External"/><Relationship Id="rId16" Type="http://schemas.openxmlformats.org/officeDocument/2006/relationships/hyperlink" Target="http://ojs.unud.ac.id/index.php/Akuntansi/article/view/8643/6440" TargetMode="External"/><Relationship Id="rId221" Type="http://schemas.openxmlformats.org/officeDocument/2006/relationships/hyperlink" Target="http://scholar.google.ro/citations?view_op=view_citation&amp;hl=ro&amp;user=D8PVC1UAAAAJ&amp;citation_for_view=D8PVC1UAAAAJ:qUcmZB5y_30C" TargetMode="External"/><Relationship Id="rId263" Type="http://schemas.openxmlformats.org/officeDocument/2006/relationships/hyperlink" Target="http://www.infinitypress.info/index.php/jsds/article/view/754/331" TargetMode="External"/><Relationship Id="rId319" Type="http://schemas.openxmlformats.org/officeDocument/2006/relationships/hyperlink" Target="http://arhiva.revistafamilia.ro/2014/Familia_mai_2014.pdf" TargetMode="External"/><Relationship Id="rId470" Type="http://schemas.openxmlformats.org/officeDocument/2006/relationships/hyperlink" Target="http://scholar.google.co.uk/scholar?oi=bibs&amp;hl=en&amp;cites=2260675821848365836&amp;as_sdt=5&amp;as_ylo=2014&amp;as_yhi=2014" TargetMode="External"/><Relationship Id="rId58" Type="http://schemas.openxmlformats.org/officeDocument/2006/relationships/hyperlink" Target="http://jmlr.org/proceedings/papers/v36/qin14.pdf" TargetMode="External"/><Relationship Id="rId123" Type="http://schemas.openxmlformats.org/officeDocument/2006/relationships/hyperlink" Target="http://www.heinonline.org/" TargetMode="External"/><Relationship Id="rId330" Type="http://schemas.openxmlformats.org/officeDocument/2006/relationships/hyperlink" Target="http://apps.webofknowledge.com/CitingArticles.do?product=UA&amp;SID=R1YPeYQDrOr1ZMbUhgT&amp;search_mode=CitingArticles&amp;parentProduct=UA&amp;parentQid=1&amp;parentDoc=6&amp;REFID=454060034&amp;betterCount=3&amp;excludeEventConfig=ExcludeIfFromNonInterProduct" TargetMode="External"/><Relationship Id="rId165" Type="http://schemas.openxmlformats.org/officeDocument/2006/relationships/hyperlink" Target="http://www.revagrois.ro/volum/Vol-57-2-2014.pdf" TargetMode="External"/><Relationship Id="rId372" Type="http://schemas.openxmlformats.org/officeDocument/2006/relationships/hyperlink" Target="http://ejcts.oxfordjournals.org/content/40/5/1058" TargetMode="External"/><Relationship Id="rId428" Type="http://schemas.openxmlformats.org/officeDocument/2006/relationships/hyperlink" Target="http://link.springer.com/article/10.1007/s00500-014-1479-2" TargetMode="External"/><Relationship Id="rId232" Type="http://schemas.openxmlformats.org/officeDocument/2006/relationships/hyperlink" Target="http://journals.usamvcluj.ro/index.php/zootehnie/issue/view/220" TargetMode="External"/><Relationship Id="rId274" Type="http://schemas.openxmlformats.org/officeDocument/2006/relationships/hyperlink" Target="http://www.ilshs.pl/wp-content/uploads/2013/10/ILSHS-152-2014-164-170.pdf" TargetMode="External"/><Relationship Id="rId481" Type="http://schemas.openxmlformats.org/officeDocument/2006/relationships/hyperlink" Target="http://www.sciomega.com/file-paper/2.3.pdf" TargetMode="External"/><Relationship Id="rId27" Type="http://schemas.openxmlformats.org/officeDocument/2006/relationships/hyperlink" Target="http://aseestant.ceon.rs/index.php/industrija/issue/view/176" TargetMode="External"/><Relationship Id="rId69" Type="http://schemas.openxmlformats.org/officeDocument/2006/relationships/hyperlink" Target="http://www.ujmag.ro/" TargetMode="External"/><Relationship Id="rId134" Type="http://schemas.openxmlformats.org/officeDocument/2006/relationships/hyperlink" Target="http://www.heinonline.org/" TargetMode="External"/><Relationship Id="rId80" Type="http://schemas.openxmlformats.org/officeDocument/2006/relationships/hyperlink" Target="http://www.upm.ro/gidni/" TargetMode="External"/><Relationship Id="rId176" Type="http://schemas.openxmlformats.org/officeDocument/2006/relationships/hyperlink" Target="http://onlinelibrary.wiley.com/doi/10.1111/ijfs.12436/abstract?deniedAccessCustomisedMessage=&amp;userIsAuthenticated=false" TargetMode="External"/><Relationship Id="rId341" Type="http://schemas.openxmlformats.org/officeDocument/2006/relationships/hyperlink" Target="http://e-mjm.org/2012/v67n4/Ventricular-Septal-Rupture.pdf" TargetMode="External"/><Relationship Id="rId383" Type="http://schemas.openxmlformats.org/officeDocument/2006/relationships/hyperlink" Target="http://www.cardiothoracicsurgery.org/content/6/1/121" TargetMode="External"/><Relationship Id="rId439" Type="http://schemas.openxmlformats.org/officeDocument/2006/relationships/hyperlink" Target="http://www.ieeeexplore.us/xpl/abstractReferences.jsp?tp=&amp;arnumber=6936772&amp;url=http%3A%2F%2Fwww.ieeeexplore.us%2Fstamp%2Fstamp.jsp%3Ftp%3D%26arnumber%3D6936772" TargetMode="External"/><Relationship Id="rId201" Type="http://schemas.openxmlformats.org/officeDocument/2006/relationships/hyperlink" Target="http://scholar.google.ro/scholar?oi=bibs&amp;hl=ro&amp;cites=14354960672459001868&amp;as_sdt=5&amp;as_ylo=2014&amp;as_yhi=2014http://solacolu.chim.upb.ro/p292-297web.pdf" TargetMode="External"/><Relationship Id="rId243" Type="http://schemas.openxmlformats.org/officeDocument/2006/relationships/hyperlink" Target="http://managementjournal.usamv.ro/pdf/vol_14_4/cuprins.pdf" TargetMode="External"/><Relationship Id="rId285" Type="http://schemas.openxmlformats.org/officeDocument/2006/relationships/hyperlink" Target="http://www.ceeol.com/" TargetMode="External"/><Relationship Id="rId450" Type="http://schemas.openxmlformats.org/officeDocument/2006/relationships/hyperlink" Target="https://scholar.google.ro/citations?user=TKvA2JQAAAAJ&amp;hl=ro&amp;oi=ao" TargetMode="External"/><Relationship Id="rId506" Type="http://schemas.openxmlformats.org/officeDocument/2006/relationships/hyperlink" Target="http://scholar.google.co.uk/scholar?oi=bibs&amp;hl=en&amp;cites=15809372983719613994&amp;as_sdt=5&amp;as_ylo=2014&amp;as_yhi=2014" TargetMode="External"/><Relationship Id="rId38" Type="http://schemas.openxmlformats.org/officeDocument/2006/relationships/hyperlink" Target="http://biozoojournals.ro/nwjz/index.html" TargetMode="External"/><Relationship Id="rId103" Type="http://schemas.openxmlformats.org/officeDocument/2006/relationships/hyperlink" Target="http://www.bibliotecahamangiu.ro/" TargetMode="External"/><Relationship Id="rId310" Type="http://schemas.openxmlformats.org/officeDocument/2006/relationships/hyperlink" Target="http://www.sciencedirect.com/science/article/pii/S2212567114001129" TargetMode="External"/><Relationship Id="rId492" Type="http://schemas.openxmlformats.org/officeDocument/2006/relationships/hyperlink" Target="http://conference.rmee.org/?page_id=15" TargetMode="External"/><Relationship Id="rId91" Type="http://schemas.openxmlformats.org/officeDocument/2006/relationships/hyperlink" Target="http://opac.hasdeu.md/cgi-bin/koha/opac-search.pl?q=an:4509" TargetMode="External"/><Relationship Id="rId145" Type="http://schemas.openxmlformats.org/officeDocument/2006/relationships/hyperlink" Target="http://bibliotecahamangiu.ro/" TargetMode="External"/><Relationship Id="rId187" Type="http://schemas.openxmlformats.org/officeDocument/2006/relationships/hyperlink" Target="http://scholar.google.ro/citations?user=k3YO_QYAAAAJ&amp;hl=ro&amp;oi=sra" TargetMode="External"/><Relationship Id="rId352" Type="http://schemas.openxmlformats.org/officeDocument/2006/relationships/hyperlink" Target="http://www.sciencedirect.com/science/article/pii/S0020138305004948" TargetMode="External"/><Relationship Id="rId394" Type="http://schemas.openxmlformats.org/officeDocument/2006/relationships/hyperlink" Target="http://link.springer.com/article/10.1007/s00134-012-2750-6" TargetMode="External"/><Relationship Id="rId408" Type="http://schemas.openxmlformats.org/officeDocument/2006/relationships/hyperlink" Target="http://www.scientific.net/AMM" TargetMode="External"/><Relationship Id="rId212" Type="http://schemas.openxmlformats.org/officeDocument/2006/relationships/hyperlink" Target="http://www.ncbi.nlm.nih.gov/pubmed/24839183" TargetMode="External"/><Relationship Id="rId254" Type="http://schemas.openxmlformats.org/officeDocument/2006/relationships/hyperlink" Target="http://managementjournal.usamv.ro/pdf/vol14_4/art5.pdf" TargetMode="External"/><Relationship Id="rId49" Type="http://schemas.openxmlformats.org/officeDocument/2006/relationships/hyperlink" Target="http://etheses.bham.ac.uk/4770/" TargetMode="External"/><Relationship Id="rId114" Type="http://schemas.openxmlformats.org/officeDocument/2006/relationships/hyperlink" Target="http://www.heinonline.org/" TargetMode="External"/><Relationship Id="rId296" Type="http://schemas.openxmlformats.org/officeDocument/2006/relationships/hyperlink" Target="http://www.cairn.info/resume.php?ID_ARTICLE=OUTE1_041_0225" TargetMode="External"/><Relationship Id="rId461" Type="http://schemas.openxmlformats.org/officeDocument/2006/relationships/hyperlink" Target="https://scholar.google.ro/citations?user=TKvA2JQAAAAJ&amp;hl=ro&amp;oi=ao" TargetMode="External"/><Relationship Id="rId517" Type="http://schemas.openxmlformats.org/officeDocument/2006/relationships/hyperlink" Target="http://apps.webofknowledge.com/full_record.do?product=UA&amp;search_mode=CitingArticles&amp;qid=24&amp;SID=P24REJUkmVoA9R9su61&amp;page=1&amp;doc=1" TargetMode="External"/><Relationship Id="rId60" Type="http://schemas.openxmlformats.org/officeDocument/2006/relationships/hyperlink" Target="http://www.ijettcs.org/Volume3Issue4/IJETTCS-2014-08-01-78." TargetMode="External"/><Relationship Id="rId156" Type="http://schemas.openxmlformats.org/officeDocument/2006/relationships/hyperlink" Target="http://www.crvp.org/book/Series08/master-Romania.pdf" TargetMode="External"/><Relationship Id="rId198" Type="http://schemas.openxmlformats.org/officeDocument/2006/relationships/hyperlink" Target="http://nopr.niscair.res.in/handle/123456789/29148" TargetMode="External"/><Relationship Id="rId321" Type="http://schemas.openxmlformats.org/officeDocument/2006/relationships/hyperlink" Target="http://www.edituraparalela45.ro/titlu_detaliu.php?idtitlu=1801" TargetMode="External"/><Relationship Id="rId363" Type="http://schemas.openxmlformats.org/officeDocument/2006/relationships/hyperlink" Target="http://icvts.oxfordjournals.org/content/17/1/104.abstract" TargetMode="External"/><Relationship Id="rId419" Type="http://schemas.openxmlformats.org/officeDocument/2006/relationships/hyperlink" Target="https://fedcsis.org/proceedings/2014/pliks/158.pdf" TargetMode="External"/><Relationship Id="rId223" Type="http://schemas.openxmlformats.org/officeDocument/2006/relationships/hyperlink" Target="http://scholar.google.ro/scholar?cluster=9078981940867097701&amp;hl=ro&amp;as_sdt=0,5&amp;sciodt=0,5&amp;as_ylo=2014" TargetMode="External"/><Relationship Id="rId430" Type="http://schemas.openxmlformats.org/officeDocument/2006/relationships/hyperlink" Target="http://maxwellsci.com/print/rjaset/v7-625-638.pdf" TargetMode="External"/><Relationship Id="rId18" Type="http://schemas.openxmlformats.org/officeDocument/2006/relationships/hyperlink" Target="http://ojs.unud.ac.id/index.php/eep/article/view/9959/7958" TargetMode="External"/><Relationship Id="rId265" Type="http://schemas.openxmlformats.org/officeDocument/2006/relationships/hyperlink" Target="http://infinitypress.info/index.php/cas/article/view/761/340" TargetMode="External"/><Relationship Id="rId472" Type="http://schemas.openxmlformats.org/officeDocument/2006/relationships/hyperlink" Target="http://scholar.google.co.uk/scholar?oi=bibs&amp;hl=en&amp;cites=12733565602386731333&amp;as_sdt=5&amp;as_ylo=2014&amp;as_yhi=2014" TargetMode="External"/><Relationship Id="rId125" Type="http://schemas.openxmlformats.org/officeDocument/2006/relationships/hyperlink" Target="http://www.heinonline.org/" TargetMode="External"/><Relationship Id="rId167" Type="http://schemas.openxmlformats.org/officeDocument/2006/relationships/hyperlink" Target="http://managementjournal.usamv.ro/pdf/vol14_4/art5.pdf" TargetMode="External"/><Relationship Id="rId332" Type="http://schemas.openxmlformats.org/officeDocument/2006/relationships/hyperlink" Target="http://icvts.oxfordjournals.org/content/16/2/196.1.full" TargetMode="External"/><Relationship Id="rId374" Type="http://schemas.openxmlformats.org/officeDocument/2006/relationships/hyperlink" Target="http://www.sciencedirect.com/science/article/pii/S0735109711033298" TargetMode="External"/><Relationship Id="rId71" Type="http://schemas.openxmlformats.org/officeDocument/2006/relationships/hyperlink" Target="http://www.ujmag.ro/" TargetMode="External"/><Relationship Id="rId234" Type="http://schemas.openxmlformats.org/officeDocument/2006/relationships/hyperlink" Target="http://www.revistafarmacia.ro/201404/art-07-Nurzynska%20683-692.pdf" TargetMode="External"/><Relationship Id="rId2" Type="http://schemas.openxmlformats.org/officeDocument/2006/relationships/hyperlink" Target="https://ideas.repec.org/a/agr/journl/v6%28595%29%28supplement%29y2014i6%28595%29%28supplement%29p88-93.html" TargetMode="External"/><Relationship Id="rId29" Type="http://schemas.openxmlformats.org/officeDocument/2006/relationships/hyperlink" Target="http://www.tandfonline.com/doi/full/10.1080/1331677X.2014.947134" TargetMode="External"/><Relationship Id="rId276" Type="http://schemas.openxmlformats.org/officeDocument/2006/relationships/hyperlink" Target="http://www.gallup.unm.edu/~smarandache/CommunicationNeutrosophicRoutes.pdf" TargetMode="External"/><Relationship Id="rId441" Type="http://schemas.openxmlformats.org/officeDocument/2006/relationships/hyperlink" Target="https://scholar.google.ro/citations?user=QHiqbbsAAAAJ&amp;hl=ro&amp;oi=sra" TargetMode="External"/><Relationship Id="rId483" Type="http://schemas.openxmlformats.org/officeDocument/2006/relationships/hyperlink" Target="http://eccsf.ulbsibiu.ro/RePEc/blg/journl/9214vacar.pdf" TargetMode="External"/><Relationship Id="rId40" Type="http://schemas.openxmlformats.org/officeDocument/2006/relationships/hyperlink" Target="http://haltanitarsasag.hu/ph8/Imecs_et.al_Pisces.Hungarici_2014.pdf" TargetMode="External"/><Relationship Id="rId136" Type="http://schemas.openxmlformats.org/officeDocument/2006/relationships/hyperlink" Target="http://www2.scu.edu.tw/politics/default.asp?Subject=eJournal" TargetMode="External"/><Relationship Id="rId178" Type="http://schemas.openxmlformats.org/officeDocument/2006/relationships/hyperlink" Target="http://managementjournal.usamv.ro/pdf/vol4_1/Art66.pdf" TargetMode="External"/><Relationship Id="rId301" Type="http://schemas.openxmlformats.org/officeDocument/2006/relationships/hyperlink" Target="http://www.tandfonline.com/doi/abs/10.1080/13557858.2014.890174?url_ver=Z39.88-2003&amp;rfr_id=ori:rid:crossref.org&amp;rfr_dat=cr_pub%3dpubmed" TargetMode="External"/><Relationship Id="rId343" Type="http://schemas.openxmlformats.org/officeDocument/2006/relationships/hyperlink" Target="http://onlinelibrary.wiley.com/doi/10.1111/j.1540-8191.2009.00901.x/abstract;jsessionid=6424E4E81F783C63DAD2E832445B86C3.f03t02?deniedAccessCustomisedMessage=&amp;userIsAuthenticated=false" TargetMode="External"/><Relationship Id="rId82" Type="http://schemas.openxmlformats.org/officeDocument/2006/relationships/hyperlink" Target="http://papers.ssrn.com/sol3/papers.cfm?abstract_id=2498147" TargetMode="External"/><Relationship Id="rId203" Type="http://schemas.openxmlformats.org/officeDocument/2006/relationships/hyperlink" Target="http://scholar.google.ro/scholar?cluster=14354960672459001868&amp;hl=ro&amp;as_sdt=2005&amp;as_ylo=2014&amp;as_yhi=2014" TargetMode="External"/><Relationship Id="rId385" Type="http://schemas.openxmlformats.org/officeDocument/2006/relationships/hyperlink" Target="http://www.cardiothoracicsurgery.org/content/5/1/56" TargetMode="External"/><Relationship Id="rId245" Type="http://schemas.openxmlformats.org/officeDocument/2006/relationships/hyperlink" Target="http://managementjournal.usamv.ro/pdf/vol14_4/art5.pdf" TargetMode="External"/><Relationship Id="rId287" Type="http://schemas.openxmlformats.org/officeDocument/2006/relationships/hyperlink" Target="http://www.revistacalitateavietii.ro/2014/CV-1-2014/02.pdf" TargetMode="External"/><Relationship Id="rId410" Type="http://schemas.openxmlformats.org/officeDocument/2006/relationships/hyperlink" Target="http://www.ncbi.nlm.nih.gov/pmc/articles/PMC3807675/" TargetMode="External"/><Relationship Id="rId452" Type="http://schemas.openxmlformats.org/officeDocument/2006/relationships/hyperlink" Target="https://scholar.google.ro/citations?user=TKvA2JQAAAAJ&amp;hl=ro&amp;oi=ao" TargetMode="External"/><Relationship Id="rId494" Type="http://schemas.openxmlformats.org/officeDocument/2006/relationships/hyperlink" Target="https://hal.archives-ouvertes.fr/file/index/docid/1019634/filename/THESE-HERGHULIGIU_2.pdf" TargetMode="External"/><Relationship Id="rId508" Type="http://schemas.openxmlformats.org/officeDocument/2006/relationships/hyperlink" Target="http://omicron.ch.tuiasi.ro/EEMJ/pdfs/vol13/no9/Full/21_346_Pavlovic_14.pdf" TargetMode="External"/><Relationship Id="rId105" Type="http://schemas.openxmlformats.org/officeDocument/2006/relationships/hyperlink" Target="http://www.routledge.com/books/details/9780415739924/" TargetMode="External"/><Relationship Id="rId147" Type="http://schemas.openxmlformats.org/officeDocument/2006/relationships/hyperlink" Target="http://www.beck.ro/tag/biblioteca-juridica/" TargetMode="External"/><Relationship Id="rId312" Type="http://schemas.openxmlformats.org/officeDocument/2006/relationships/hyperlink" Target="http://www.ijamrr.com/ojs-2.3.8/index.php/ijamrr/article/view/5%202014S" TargetMode="External"/><Relationship Id="rId354" Type="http://schemas.openxmlformats.org/officeDocument/2006/relationships/hyperlink" Target="http://scholar.google.ro/scholar?cites=3017635623254419356&amp;as_sdt=2005&amp;sciodt=0,5&amp;hl=ro" TargetMode="External"/><Relationship Id="rId51" Type="http://schemas.openxmlformats.org/officeDocument/2006/relationships/hyperlink" Target="http://www.doiserbia.nb.rs/Article.aspx?id=0352-51391400053A&amp;AspxAutoDetectCookieSupport=1" TargetMode="External"/><Relationship Id="rId93" Type="http://schemas.openxmlformats.org/officeDocument/2006/relationships/hyperlink" Target="http://www.bibliotecahamangiu.ro/" TargetMode="External"/><Relationship Id="rId189" Type="http://schemas.openxmlformats.org/officeDocument/2006/relationships/hyperlink" Target="http://scholar.google.ro/citations?user=c87wGU0AAAAJ&amp;hl=ro&amp;oi=sra" TargetMode="External"/><Relationship Id="rId396" Type="http://schemas.openxmlformats.org/officeDocument/2006/relationships/hyperlink" Target="http://www.sciencedirect.com/science/article/pii/S0890509613002033" TargetMode="External"/><Relationship Id="rId214" Type="http://schemas.openxmlformats.org/officeDocument/2006/relationships/hyperlink" Target="http://pubs.sciepub.com/ijcd/2/2/2/" TargetMode="External"/><Relationship Id="rId256" Type="http://schemas.openxmlformats.org/officeDocument/2006/relationships/hyperlink" Target="http://managementjournal.usamv.ro/index.php/scientific-papers/9-articles/566-management-ecosystem-in-dumbrava-sibiului-forest-on-the-evolution-of-species-macrolepidoptera-sibiu-during-the-years-2000-2012" TargetMode="External"/><Relationship Id="rId298" Type="http://schemas.openxmlformats.org/officeDocument/2006/relationships/hyperlink" Target="http://www.polirom.ro/catalog/carte/introducere-in-spss-pentru-cercetarea-sociala-si-de-piata-5292/" TargetMode="External"/><Relationship Id="rId421" Type="http://schemas.openxmlformats.org/officeDocument/2006/relationships/hyperlink" Target="http://connection.ebscohost.com/c/articles/97216786/towards-optimal-multicore-processor-design-cryptographic-algorithms-case-study-rsa" TargetMode="External"/><Relationship Id="rId463" Type="http://schemas.openxmlformats.org/officeDocument/2006/relationships/hyperlink" Target="http://www.degruyter.com/view/j/aucts.2014.64.issue-1/aucts-2014-0001/aucts-2014-0001.xml" TargetMode="External"/><Relationship Id="rId519" Type="http://schemas.openxmlformats.org/officeDocument/2006/relationships/vmlDrawing" Target="../drawings/vmlDrawing1.vml"/><Relationship Id="rId116" Type="http://schemas.openxmlformats.org/officeDocument/2006/relationships/hyperlink" Target="http://www.ceeol.com/" TargetMode="External"/><Relationship Id="rId158" Type="http://schemas.openxmlformats.org/officeDocument/2006/relationships/hyperlink" Target="http://www.ejst.tuiasi.ro/Files/43/24_Stanciu.pdf" TargetMode="External"/><Relationship Id="rId323" Type="http://schemas.openxmlformats.org/officeDocument/2006/relationships/hyperlink" Target="http://www.upit.ro/uploads/facultatea_lit/ELI/Arhiva%20ELI/nr%2013,%202013_FINAL_25.04.2014.pdf" TargetMode="External"/><Relationship Id="rId20" Type="http://schemas.openxmlformats.org/officeDocument/2006/relationships/hyperlink" Target="http://www.amfiteatrueconomic.ro/temp/Article_1256.pdf" TargetMode="External"/><Relationship Id="rId62" Type="http://schemas.openxmlformats.org/officeDocument/2006/relationships/hyperlink" Target="http://revista-constructii.univ-ovidius.ro/doc/editii/2014.pdf" TargetMode="External"/><Relationship Id="rId365" Type="http://schemas.openxmlformats.org/officeDocument/2006/relationships/hyperlink" Target="http://ejcts.oxfordjournals.org/content/40/5/1058.abstract" TargetMode="External"/><Relationship Id="rId225" Type="http://schemas.openxmlformats.org/officeDocument/2006/relationships/hyperlink" Target="http://www.sciencedirect.com/science/article/pii/S2211601X11000496" TargetMode="External"/><Relationship Id="rId267" Type="http://schemas.openxmlformats.org/officeDocument/2006/relationships/hyperlink" Target="http://basarabia-bucovina.info/2014/01/24/zaharia-husarescu-scutul-basarabiei-de-ziua-unirii-principatelor-romane-basarabia-bucovina-info-deschide-arhivele-sigurantei-si-securitatii-via-cnsas/" TargetMode="External"/><Relationship Id="rId432" Type="http://schemas.openxmlformats.org/officeDocument/2006/relationships/hyperlink" Target="http://www.ijsr.net/archive/v3i4/MDIwMTMxNDk2.pdf" TargetMode="External"/><Relationship Id="rId474" Type="http://schemas.openxmlformats.org/officeDocument/2006/relationships/hyperlink" Target="http://scholar.google.co.uk/scholar?oi=bibs&amp;hl=en&amp;cites=2505115972107343946&amp;as_sdt=5&amp;as_ylo=2014&amp;as_yhi=2014" TargetMode="External"/><Relationship Id="rId127" Type="http://schemas.openxmlformats.org/officeDocument/2006/relationships/hyperlink" Target="http://www.legalis.ro/" TargetMode="External"/><Relationship Id="rId31" Type="http://schemas.openxmlformats.org/officeDocument/2006/relationships/hyperlink" Target="http://www.elsevier.com/" TargetMode="External"/><Relationship Id="rId73" Type="http://schemas.openxmlformats.org/officeDocument/2006/relationships/hyperlink" Target="http://www.sciencedirect.com/science/article/pii/S1877042814048484" TargetMode="External"/><Relationship Id="rId169" Type="http://schemas.openxmlformats.org/officeDocument/2006/relationships/hyperlink" Target="http://www.tandfonline.com/doi/abs/10.1080/07352689.2014.847616" TargetMode="External"/><Relationship Id="rId334" Type="http://schemas.openxmlformats.org/officeDocument/2006/relationships/hyperlink" Target="http://circ.ahajournals.org/content/129/23/2395.abstract" TargetMode="External"/><Relationship Id="rId376" Type="http://schemas.openxmlformats.org/officeDocument/2006/relationships/hyperlink" Target="http://www.jevt.org/doi/abs/10.1583/13-4514MR.1" TargetMode="External"/><Relationship Id="rId4" Type="http://schemas.openxmlformats.org/officeDocument/2006/relationships/hyperlink" Target="http://ectap.ro/supliment/international-finance-and-banking-conference-fi-ba-2014-xii-edition/20/" TargetMode="External"/><Relationship Id="rId180" Type="http://schemas.openxmlformats.org/officeDocument/2006/relationships/hyperlink" Target="http://link.springer.com/article/10.1007/s11032-014-0018-2" TargetMode="External"/><Relationship Id="rId236" Type="http://schemas.openxmlformats.org/officeDocument/2006/relationships/hyperlink" Target="http://www.revistafarmacia.ro/201404/art-07-Nurzynska%20683-692.pdf" TargetMode="External"/><Relationship Id="rId278" Type="http://schemas.openxmlformats.org/officeDocument/2006/relationships/hyperlink" Target="http://www.infinitypress.info/index.php/cas/article/view/765" TargetMode="External"/><Relationship Id="rId401" Type="http://schemas.openxmlformats.org/officeDocument/2006/relationships/hyperlink" Target="http://www.scirp.org/journal/PaperInformation.aspx?paperID=28639" TargetMode="External"/><Relationship Id="rId443" Type="http://schemas.openxmlformats.org/officeDocument/2006/relationships/hyperlink" Target="https://scholar.google.ro/citations?user=TKvA2JQAAAAJ&amp;hl=ro&amp;oi=ao" TargetMode="External"/><Relationship Id="rId303" Type="http://schemas.openxmlformats.org/officeDocument/2006/relationships/hyperlink" Target="http://www.ncbi.nlm.nih.gov/pubmed/24851668" TargetMode="External"/><Relationship Id="rId485" Type="http://schemas.openxmlformats.org/officeDocument/2006/relationships/hyperlink" Target="http://www.sciomega.com/file-paper/2.pdf" TargetMode="External"/><Relationship Id="rId42" Type="http://schemas.openxmlformats.org/officeDocument/2006/relationships/hyperlink" Target="http://apps.webofknowledge.com.ux4ll8xu6v.useaccesscontrol.com/CitingArticles.do?product=WOS&amp;SID=2ABqr6FrAqpyt3jQGUD&amp;search_mode=CitingArticles&amp;parentProduct=WOS&amp;parentQid=16&amp;parentDoc=9&amp;REFID=287095928&amp;excludeEventConfig=ExcludeIfFromNonInterProduct" TargetMode="External"/><Relationship Id="rId84" Type="http://schemas.openxmlformats.org/officeDocument/2006/relationships/hyperlink" Target="http://webcache.googleusercontent.com/search?q=cache:MCKegV4IyjAJ:mecanica.ucv.ro/ScoalaDoctorala/Temp/Rezumate/EFRIM%2520DRAGOS%2520ALEXANDRU%2520-%2520rezrom.pdf+&amp;cd=3&amp;hl=en&amp;ct=clnk&amp;gl=ro" TargetMode="External"/><Relationship Id="rId138" Type="http://schemas.openxmlformats.org/officeDocument/2006/relationships/hyperlink" Target="http://www.heinonline.org/" TargetMode="External"/><Relationship Id="rId345" Type="http://schemas.openxmlformats.org/officeDocument/2006/relationships/hyperlink" Target="http://onlinelibrary.wiley.com/doi/10.1111/j.1540-8191.2009.00871.x/abstract?deniedAccessCustomisedMessage=&amp;userIsAuthenticated=false" TargetMode="External"/><Relationship Id="rId387" Type="http://schemas.openxmlformats.org/officeDocument/2006/relationships/hyperlink" Target="http://www.hindawi.com/journals/isrn.pharmacology/2012/760484/cta/" TargetMode="External"/><Relationship Id="rId510" Type="http://schemas.openxmlformats.org/officeDocument/2006/relationships/hyperlink" Target="http://jbsoweb.com/admin/php/uploads/148_pdf.pdf" TargetMode="External"/><Relationship Id="rId191" Type="http://schemas.openxmlformats.org/officeDocument/2006/relationships/hyperlink" Target="http://informahealthcare.com/doi/abs/10.3109/10837450.2014.882941" TargetMode="External"/><Relationship Id="rId205" Type="http://schemas.openxmlformats.org/officeDocument/2006/relationships/hyperlink" Target="http://yadda.icm.edu.pl/yadda/element/bwmeta1.element.elsevier-90b4f18f-9cdb-37d8-844c-f4891d2771ce" TargetMode="External"/><Relationship Id="rId247" Type="http://schemas.openxmlformats.org/officeDocument/2006/relationships/hyperlink" Target="http://anale.agro-craiova.ro/index.php/aamc/article/view/34/34" TargetMode="External"/><Relationship Id="rId412" Type="http://schemas.openxmlformats.org/officeDocument/2006/relationships/hyperlink" Target="http://bioetica.ro/index.php/arhiva-bioetica/article/view/637/pdf_52" TargetMode="External"/><Relationship Id="rId107" Type="http://schemas.openxmlformats.org/officeDocument/2006/relationships/hyperlink" Target="http://www.bibliotecahamangiu.ro/" TargetMode="External"/><Relationship Id="rId289" Type="http://schemas.openxmlformats.org/officeDocument/2006/relationships/hyperlink" Target="http://www.ceeol.com/" TargetMode="External"/><Relationship Id="rId454" Type="http://schemas.openxmlformats.org/officeDocument/2006/relationships/hyperlink" Target="https://scholar.google.ro/citations?user=TKvA2JQAAAAJ&amp;hl=ro&amp;oi=ao" TargetMode="External"/><Relationship Id="rId496" Type="http://schemas.openxmlformats.org/officeDocument/2006/relationships/hyperlink" Target="http://scholar.google.co.uk/scholar?cluster=14837594291669221043&amp;hl=en&amp;as_sdt=2005&amp;as_ylo=2014&amp;as_yhi=2014" TargetMode="External"/><Relationship Id="rId11" Type="http://schemas.openxmlformats.org/officeDocument/2006/relationships/hyperlink" Target="http://doaj.org/doaj?func=openurl&amp;issn=2236417X&amp;genre=journal&amp;uiLanguage=en" TargetMode="External"/><Relationship Id="rId53" Type="http://schemas.openxmlformats.org/officeDocument/2006/relationships/hyperlink" Target="http://connection.ebscohost.com/c/articles/95780426/application-newtons-zero-order-caustic-analysis-measurement-part-iii-light-scattering" TargetMode="External"/><Relationship Id="rId149" Type="http://schemas.openxmlformats.org/officeDocument/2006/relationships/hyperlink" Target="http://www.worldcat.org/title/idee-de-fonds-juridique-commun-dans-leurope-du-xixe-siecle-les-modeles-les-reformateurs-les-reseaux/oclc/881255957" TargetMode="External"/><Relationship Id="rId314" Type="http://schemas.openxmlformats.org/officeDocument/2006/relationships/hyperlink" Target="https://vatraoficial.wordpress.com/" TargetMode="External"/><Relationship Id="rId356" Type="http://schemas.openxmlformats.org/officeDocument/2006/relationships/hyperlink" Target="http://www.sciencedirect.com/science/article/pii/S0736467912015995" TargetMode="External"/><Relationship Id="rId398" Type="http://schemas.openxmlformats.org/officeDocument/2006/relationships/hyperlink" Target="http://www.ncbi.nlm.nih.gov/pmc/articles/PMC3636479/" TargetMode="External"/><Relationship Id="rId95" Type="http://schemas.openxmlformats.org/officeDocument/2006/relationships/hyperlink" Target="http://www.bibliotecahamangiu.ro/" TargetMode="External"/><Relationship Id="rId160" Type="http://schemas.openxmlformats.org/officeDocument/2006/relationships/hyperlink" Target="http://scholar.google.ro/scholar?cites=5901612653989422640&amp;as_sdt=2005&amp;sciodt=0,5&amp;hl=de" TargetMode="External"/><Relationship Id="rId216" Type="http://schemas.openxmlformats.org/officeDocument/2006/relationships/hyperlink" Target="http://www.sciencedirect.com/science/article/pii/S0144861714011345" TargetMode="External"/><Relationship Id="rId423" Type="http://schemas.openxmlformats.org/officeDocument/2006/relationships/hyperlink" Target="http://maxwellsci.com/print/rjaset/v7-625-638.pdf" TargetMode="External"/><Relationship Id="rId258" Type="http://schemas.openxmlformats.org/officeDocument/2006/relationships/hyperlink" Target="http://scholar.google.ro/scholar?cites=10604712929854785755&amp;as_sdt=2005&amp;sciodt=0,5&amp;hl=ro" TargetMode="External"/><Relationship Id="rId465" Type="http://schemas.openxmlformats.org/officeDocument/2006/relationships/hyperlink" Target="http://econpapers.repec.org/article/vrsbrcebe/v_3a1_3ay_3a2014_3ai_3a1_3ap_3a517-520_3an_3a89.htm" TargetMode="External"/><Relationship Id="rId22" Type="http://schemas.openxmlformats.org/officeDocument/2006/relationships/hyperlink" Target="http://gradworks.umi.com/36/46/3646822.html" TargetMode="External"/><Relationship Id="rId64" Type="http://schemas.openxmlformats.org/officeDocument/2006/relationships/hyperlink" Target="http://pubs.acs.org/doi/abs/10.1021/jf502315g%20Indexed/Abstracted%20in:%20CAS,%20SCOPUS,%20Proquest,%20British%20Library,%20PubMed,%20CABI,%20Ovid,%20Web%20of%20Science,%20and%20SwetsWise." TargetMode="External"/><Relationship Id="rId118" Type="http://schemas.openxmlformats.org/officeDocument/2006/relationships/hyperlink" Target="http://www.bibliotecahamangiu.ro/" TargetMode="External"/><Relationship Id="rId325" Type="http://schemas.openxmlformats.org/officeDocument/2006/relationships/hyperlink" Target="https://vatraoficial.wordpress.com/" TargetMode="External"/><Relationship Id="rId367" Type="http://schemas.openxmlformats.org/officeDocument/2006/relationships/hyperlink" Target="http://linkinghub.elsevier.com/retrieve/pii/S0003392812000510" TargetMode="External"/><Relationship Id="rId171" Type="http://schemas.openxmlformats.org/officeDocument/2006/relationships/hyperlink" Target="http://www.researchgate.net/profile/Suzana_Makpol/publication/261922045_Does_gamma_irradiation_affect_physicochemical_properties_of_honey/links/0a85e537986f2c8f88000000.pdf" TargetMode="External"/><Relationship Id="rId227" Type="http://schemas.openxmlformats.org/officeDocument/2006/relationships/hyperlink" Target="http://scholar.google.ro/citations?view_op=view_citation&amp;hl=ro&amp;user=D8PVC1UAAAAJ&amp;citation_for_view=D8PVC1UAAAAJ:qxL8FJ1GzNcC" TargetMode="External"/><Relationship Id="rId269" Type="http://schemas.openxmlformats.org/officeDocument/2006/relationships/hyperlink" Target="http://www.ceeol.com/" TargetMode="External"/><Relationship Id="rId434" Type="http://schemas.openxmlformats.org/officeDocument/2006/relationships/hyperlink" Target="http://www.sciencedirect.com/science/article/pii/S0301421513010719" TargetMode="External"/><Relationship Id="rId476" Type="http://schemas.openxmlformats.org/officeDocument/2006/relationships/hyperlink" Target="http://scholar.google.co.uk/scholar?oi=bibs&amp;hl=en&amp;cites=15809372983719613994&amp;as_sdt=5&amp;as_ylo=2014&amp;as_yhi=2014" TargetMode="External"/><Relationship Id="rId33" Type="http://schemas.openxmlformats.org/officeDocument/2006/relationships/hyperlink" Target="http://web.a.ebscohost.com/ehost/pdfviewer/pdfviewer?sid=08e29a46-8cc3-4974-a144-3f27df50840a%40sessionmgr4004&amp;vid=0&amp;hid=4101;" TargetMode="External"/><Relationship Id="rId129" Type="http://schemas.openxmlformats.org/officeDocument/2006/relationships/hyperlink" Target="http://www2.scu.edu.tw/politics/default.asp?Subject=eJournal" TargetMode="External"/><Relationship Id="rId280" Type="http://schemas.openxmlformats.org/officeDocument/2006/relationships/hyperlink" Target="http://www.infinitypress.info/index.php/jsds/article/view/754" TargetMode="External"/><Relationship Id="rId336" Type="http://schemas.openxmlformats.org/officeDocument/2006/relationships/hyperlink" Target="http://www.sciencedirect.com/science/article/pii/S0010865013000672" TargetMode="External"/><Relationship Id="rId501" Type="http://schemas.openxmlformats.org/officeDocument/2006/relationships/hyperlink" Target="http://scholar.google.co.uk/scholar?cluster=14559888166010882394&amp;hl=en&amp;as_sdt=2005&amp;as_ylo=2014&amp;as_yhi=2014" TargetMode="External"/><Relationship Id="rId75" Type="http://schemas.openxmlformats.org/officeDocument/2006/relationships/hyperlink" Target="http://www.beckshop.ro/drept_international_public_volumul_ii_editia_2-p6505.html" TargetMode="External"/><Relationship Id="rId140" Type="http://schemas.openxmlformats.org/officeDocument/2006/relationships/hyperlink" Target="http://www.heinonline.org/" TargetMode="External"/><Relationship Id="rId182" Type="http://schemas.openxmlformats.org/officeDocument/2006/relationships/hyperlink" Target="http://scholar.google.ro/scholar?oi=bibs&amp;hl=ro&amp;cites=14354960672459001868&amp;as_sdt=5&amp;as_ylo=2014&amp;as_yhi=2014http://solacolu.chim.upb.ro/p292-297web.pdf" TargetMode="External"/><Relationship Id="rId378" Type="http://schemas.openxmlformats.org/officeDocument/2006/relationships/hyperlink" Target="http://www.annalsthoracicsurgery.org/article/S0003-4975(14)00785-1/abstract" TargetMode="External"/><Relationship Id="rId403" Type="http://schemas.openxmlformats.org/officeDocument/2006/relationships/hyperlink" Target="http://carlosvaqueropuerta.com/pdf/ProcedimientosEndovasculares.pdf" TargetMode="External"/><Relationship Id="rId6" Type="http://schemas.openxmlformats.org/officeDocument/2006/relationships/hyperlink" Target="http://www.ceeol.com/aspx/issuedetails.aspx?issueid=a3eab37e-6915-4f80-bdd2-660a99405585" TargetMode="External"/><Relationship Id="rId238" Type="http://schemas.openxmlformats.org/officeDocument/2006/relationships/hyperlink" Target="http://www.e3s-conferences.org/articles/e3sconf/pdf/2013/01/e3sconf_ichm13_29006.pdf" TargetMode="External"/><Relationship Id="rId445" Type="http://schemas.openxmlformats.org/officeDocument/2006/relationships/hyperlink" Target="https://scholar.google.ro/citations?user=TKvA2JQAAAAJ&amp;hl=ro&amp;oi=ao" TargetMode="External"/><Relationship Id="rId487" Type="http://schemas.openxmlformats.org/officeDocument/2006/relationships/hyperlink" Target="http://dx.doi.org/10.2478/cplbu-2014-0056" TargetMode="External"/><Relationship Id="rId291" Type="http://schemas.openxmlformats.org/officeDocument/2006/relationships/hyperlink" Target="http://www.scopus.com/record/display.url?eid=2-s2.0-84887041766&amp;origin=inward&amp;txGid=0E375A825356730563D238CCDDAB7566.WlW7NKKC52nnQNxjqAQrlA%3a6" TargetMode="External"/><Relationship Id="rId305" Type="http://schemas.openxmlformats.org/officeDocument/2006/relationships/hyperlink" Target="http://www.scielo.br/scielo.php?script=sci_arttext&amp;pid=S0080-62342014000200257&amp;lng=en&amp;nrm=iso&amp;tlng=en" TargetMode="External"/><Relationship Id="rId347" Type="http://schemas.openxmlformats.org/officeDocument/2006/relationships/hyperlink" Target="http://onlinelibrary.wiley.com/doi/10.1111/j.1540-8191.2009.00927.x/abstract?deniedAccessCustomisedMessage=&amp;userIsAuthenticated=false" TargetMode="External"/><Relationship Id="rId512" Type="http://schemas.openxmlformats.org/officeDocument/2006/relationships/hyperlink" Target="http://www.europment.org/library/2013/rhodes/bypaper/SCSI/SCSI-14.pdf" TargetMode="External"/><Relationship Id="rId44" Type="http://schemas.openxmlformats.org/officeDocument/2006/relationships/hyperlink" Target="http://apps.webofknowledge.com.ux4ll8xu6v.useaccesscontrol.com/CitingArticles.do?product=WOS&amp;SID=2ABqr6FrAqpyt3jQGUD&amp;search_mode=CitingArticles&amp;parentProduct=WOS&amp;parentQid=16&amp;parentDoc=9&amp;REFID=287095928&amp;excludeEventConfig=ExcludeIfFromNonInterProduct" TargetMode="External"/><Relationship Id="rId86" Type="http://schemas.openxmlformats.org/officeDocument/2006/relationships/hyperlink" Target="http://www.ujmag.ro/drept/drept-civil/noul-cod-civil-vol-i-art-1-1163-editia-a-2-a" TargetMode="External"/><Relationship Id="rId151" Type="http://schemas.openxmlformats.org/officeDocument/2006/relationships/hyperlink" Target="http://www.unjf.fr/recherche/nomodos/116-parution/7096-sylvain-soleil-le-modele-juridique-francais-dans-le-monde-une-ambition-une-expansion-xvie-xixe-siecle-irjs-2014" TargetMode="External"/><Relationship Id="rId389" Type="http://schemas.openxmlformats.org/officeDocument/2006/relationships/hyperlink" Target="http://onlinelibrary.wiley.com/doi/10.1111/j.1540-8175.2011.01611.x/abstract?deniedAccessCustomisedMessage=&amp;userIsAuthenticated=false" TargetMode="External"/><Relationship Id="rId193" Type="http://schemas.openxmlformats.org/officeDocument/2006/relationships/hyperlink" Target="http://link.springer.com/article/10.1007/s00792-013-0625-6" TargetMode="External"/><Relationship Id="rId207" Type="http://schemas.openxmlformats.org/officeDocument/2006/relationships/hyperlink" Target="http://onlinelibrary.wiley.com/doi/10.1002/ejoc.201402702/abstract" TargetMode="External"/><Relationship Id="rId249" Type="http://schemas.openxmlformats.org/officeDocument/2006/relationships/hyperlink" Target="http://managementjournal.usamv.ro/pdf/vol4_1/Art66.pdf" TargetMode="External"/><Relationship Id="rId414" Type="http://schemas.openxmlformats.org/officeDocument/2006/relationships/hyperlink" Target="http://www.iosrjournals.org/iosr-jece/papers/Vol.%209%20Issue%204/Version-3/D09432429.pdf" TargetMode="External"/><Relationship Id="rId456" Type="http://schemas.openxmlformats.org/officeDocument/2006/relationships/hyperlink" Target="https://scholar.google.ro/citations?user=TKvA2JQAAAAJ&amp;hl=ro&amp;oi=ao" TargetMode="External"/><Relationship Id="rId498" Type="http://schemas.openxmlformats.org/officeDocument/2006/relationships/hyperlink" Target="http://scholar.google.co.uk/scholar?oi=bibs&amp;hl=en&amp;cites=9281840411067837449&amp;as_sdt=5&amp;as_ylo=2014&amp;as_yhi=2014" TargetMode="External"/><Relationship Id="rId13" Type="http://schemas.openxmlformats.org/officeDocument/2006/relationships/hyperlink" Target="http://papers.ssrn.com/sol3/papers.cfm?abstract_id=2549657" TargetMode="External"/><Relationship Id="rId109" Type="http://schemas.openxmlformats.org/officeDocument/2006/relationships/hyperlink" Target="http://www.heinonline.org/" TargetMode="External"/><Relationship Id="rId260" Type="http://schemas.openxmlformats.org/officeDocument/2006/relationships/hyperlink" Target="http://www.ceeol.com/" TargetMode="External"/><Relationship Id="rId316" Type="http://schemas.openxmlformats.org/officeDocument/2006/relationships/hyperlink" Target="http://www.revista-astra.ro/" TargetMode="External"/><Relationship Id="rId55" Type="http://schemas.openxmlformats.org/officeDocument/2006/relationships/hyperlink" Target="http://www.doiserbia.nb.rs/Article.aspx?id=0352-51391400053A&amp;AspxAutoDetectCookieSupport=1" TargetMode="External"/><Relationship Id="rId97" Type="http://schemas.openxmlformats.org/officeDocument/2006/relationships/hyperlink" Target="http://www.bibliotecahamangiu.ro/" TargetMode="External"/><Relationship Id="rId120" Type="http://schemas.openxmlformats.org/officeDocument/2006/relationships/hyperlink" Target="http://www.bibliotecahamangiu.ro/" TargetMode="External"/><Relationship Id="rId358" Type="http://schemas.openxmlformats.org/officeDocument/2006/relationships/hyperlink" Target="http://ves.sagepub.com/content/48/3/239" TargetMode="External"/><Relationship Id="rId162" Type="http://schemas.openxmlformats.org/officeDocument/2006/relationships/hyperlink" Target="http://rs.unitbv.ro/BU2013/2014/Series_IX/BULETIN%20IX%20PDF/IV-1_TODOR.pdf" TargetMode="External"/><Relationship Id="rId218" Type="http://schemas.openxmlformats.org/officeDocument/2006/relationships/hyperlink" Target="http://scholar.google.ro/scholar?cluster=9078981940867097701&amp;hl=ro&amp;as_sdt=0,5&amp;sciodt=0,5&amp;as_ylo=2014" TargetMode="External"/><Relationship Id="rId425" Type="http://schemas.openxmlformats.org/officeDocument/2006/relationships/hyperlink" Target="http://www.ijetae.com/files/Volume4Issue3/IJETAE_0314_26.pdf" TargetMode="External"/><Relationship Id="rId467" Type="http://schemas.openxmlformats.org/officeDocument/2006/relationships/hyperlink" Target="http://scholar.google.co.uk/citations?view_op=view_citation&amp;hl=en&amp;user=sSar3QcAAAAJ&amp;citation_for_view=sSar3QcAAAAJ:2osOgNQ5qMEC" TargetMode="External"/><Relationship Id="rId271" Type="http://schemas.openxmlformats.org/officeDocument/2006/relationships/hyperlink" Target="http://infinitypress.info/index.php/jsds/article/view/748" TargetMode="External"/><Relationship Id="rId24" Type="http://schemas.openxmlformats.org/officeDocument/2006/relationships/hyperlink" Target="http://comum.rcaap.pt/bitstream/123456789/7313/1/Disserta%C3%A7%C3%A3o_Andreia_Ramos.pdf" TargetMode="External"/><Relationship Id="rId66" Type="http://schemas.openxmlformats.org/officeDocument/2006/relationships/hyperlink" Target="http://www.cnaa.md/files/theses/2014/26884/gheorghii_aricov_abstract.pdf" TargetMode="External"/><Relationship Id="rId131" Type="http://schemas.openxmlformats.org/officeDocument/2006/relationships/hyperlink" Target="http://www.beckshop.ro/drept_international_public_volumul_ii_editia_2-p6505.html" TargetMode="External"/><Relationship Id="rId327" Type="http://schemas.openxmlformats.org/officeDocument/2006/relationships/hyperlink" Target="http://www.sciencedirect.com/science/article/pii/S0924203105000470" TargetMode="External"/><Relationship Id="rId369" Type="http://schemas.openxmlformats.org/officeDocument/2006/relationships/hyperlink" Target="http://journals.lww.com/jhypertension/pages/articleviewer.aspx?year=2012&amp;issue=02000&amp;article=00034&amp;type=abstract" TargetMode="External"/><Relationship Id="rId173" Type="http://schemas.openxmlformats.org/officeDocument/2006/relationships/hyperlink" Target="http://scholar.google.ro/scholar?cluster=15022109264041119867&amp;hl=ro&amp;as_sdt=2005&amp;sciodt=0,5" TargetMode="External"/><Relationship Id="rId229" Type="http://schemas.openxmlformats.org/officeDocument/2006/relationships/hyperlink" Target="http://ijcmas.com/vol-3-7/Preeti%20Bhatnagar%20and%20S.K.Jain.pdf" TargetMode="External"/><Relationship Id="rId380" Type="http://schemas.openxmlformats.org/officeDocument/2006/relationships/hyperlink" Target="http://cdn.intechopen.com/pdfs/43520/InTech-Current_challenges_in_the_treatment_of_deep_sternal_wound_infection_following_cardiac_surgery.pdf" TargetMode="External"/><Relationship Id="rId436" Type="http://schemas.openxmlformats.org/officeDocument/2006/relationships/hyperlink" Target="http://digital-library.theiet.org/content/journals/10.1049/iet-gtd.2013.0608" TargetMode="External"/><Relationship Id="rId240" Type="http://schemas.openxmlformats.org/officeDocument/2006/relationships/hyperlink" Target="http://saiapm.ulbsibiu.ro/AGRIFOOD2014.html" TargetMode="External"/><Relationship Id="rId478" Type="http://schemas.openxmlformats.org/officeDocument/2006/relationships/hyperlink" Target="http://apps.webofknowledge.com/CitingArticles.do?product=WOS&amp;REFID=93098349&amp;SID=1Bm15GqGVGia4BcoT1s&amp;search_mode=CitingArticles&amp;parentProduct=UA&amp;parentQid=26&amp;parentDoc=1&amp;excludeEventConfig=ExcludeIfFromNonInterProduct" TargetMode="External"/><Relationship Id="rId35" Type="http://schemas.openxmlformats.org/officeDocument/2006/relationships/hyperlink" Target="http://ejournals.ukm.my/pengurusan/article/view/7769/3106.%20Scopus,%20Cabell%20and%20MyCite" TargetMode="External"/><Relationship Id="rId77" Type="http://schemas.openxmlformats.org/officeDocument/2006/relationships/hyperlink" Target="http://toread.bjai.ro:8080/opac/bibliographic_view/271213;jsessionid=2C7F1D38466B714F2FACFA32BE2323A8" TargetMode="External"/><Relationship Id="rId100" Type="http://schemas.openxmlformats.org/officeDocument/2006/relationships/hyperlink" Target="http://www.bibliotecahamangiu.ro/" TargetMode="External"/><Relationship Id="rId282" Type="http://schemas.openxmlformats.org/officeDocument/2006/relationships/hyperlink" Target="http://www.ceeol.com./" TargetMode="External"/><Relationship Id="rId338" Type="http://schemas.openxmlformats.org/officeDocument/2006/relationships/hyperlink" Target="http://citoday.com/pdfs/1109_07.pdf" TargetMode="External"/><Relationship Id="rId503" Type="http://schemas.openxmlformats.org/officeDocument/2006/relationships/hyperlink" Target="http://scholar.google.co.uk/citations?view_op=view_citation&amp;hl=en&amp;user=sSar3QcAAAAJ&amp;citation_for_view=sSar3QcAAAAJ:W7OEmFMy1HYC" TargetMode="External"/><Relationship Id="rId8" Type="http://schemas.openxmlformats.org/officeDocument/2006/relationships/hyperlink" Target="http://www.ceeol.com/aspx/issuedetails.aspx?issueid=4e62bfdf-7dab-41e8-ad1f-74548f55bbde&amp;articleId=324ec20a-c813-4246-9cb8-4cac8598401e" TargetMode="External"/><Relationship Id="rId142" Type="http://schemas.openxmlformats.org/officeDocument/2006/relationships/hyperlink" Target="http://www.worldcat.org/title/idee-de-fonds-juridique-commun-dans-leurope-du-xixe-siecle-les-modeles-les-reformateurs-les-reseaux/oclc/881255957" TargetMode="External"/><Relationship Id="rId184" Type="http://schemas.openxmlformats.org/officeDocument/2006/relationships/hyperlink" Target="http://scholar.google.ro/scholar?cluster=14354960672459001868&amp;hl=ro&amp;as_sdt=2005&amp;as_ylo=2014&amp;as_yhi=2014" TargetMode="External"/><Relationship Id="rId391" Type="http://schemas.openxmlformats.org/officeDocument/2006/relationships/hyperlink" Target="http://link.springer.com/chapter/10.1007/978-1-4419-5641-5_8" TargetMode="External"/><Relationship Id="rId405" Type="http://schemas.openxmlformats.org/officeDocument/2006/relationships/hyperlink" Target="http://www.naun.org/main/NAUN/bio/c042005-132.pdf" TargetMode="External"/><Relationship Id="rId447" Type="http://schemas.openxmlformats.org/officeDocument/2006/relationships/hyperlink" Target="https://scholar.google.ro/citations?user=TKvA2JQAAAAJ&amp;hl=ro&amp;oi=ao" TargetMode="External"/><Relationship Id="rId251" Type="http://schemas.openxmlformats.org/officeDocument/2006/relationships/hyperlink" Target="http://www.cabdirect.org/search.html?q=do%3A%22Research+Journal+of+Agricultural+Science%22" TargetMode="External"/><Relationship Id="rId489" Type="http://schemas.openxmlformats.org/officeDocument/2006/relationships/hyperlink" Target="http://sgemsocial.org/index.php/sgem-social-committee/sgem-social-impact-factor" TargetMode="External"/><Relationship Id="rId46" Type="http://schemas.openxmlformats.org/officeDocument/2006/relationships/hyperlink" Target="http://apps.webofknowledge.com/CitingArticles.do?product=UA&amp;SID=R1YPeYQDrOr1ZMbUhgT&amp;search_mode=CitingArticles&amp;parentProduct=UA&amp;parentQid=1&amp;parentDoc=25&amp;REFID=266676921&amp;betterCount=1&amp;excludeEventConfig=ExcludeIfFromNonInterProduct" TargetMode="External"/><Relationship Id="rId293" Type="http://schemas.openxmlformats.org/officeDocument/2006/relationships/hyperlink" Target="http://buje.baskent.edu.tr/index.php/buje/article/view/4" TargetMode="External"/><Relationship Id="rId307" Type="http://schemas.openxmlformats.org/officeDocument/2006/relationships/hyperlink" Target="http://www.routledge.com/" TargetMode="External"/><Relationship Id="rId349" Type="http://schemas.openxmlformats.org/officeDocument/2006/relationships/hyperlink" Target="http://onlinelibrary.wiley.com/doi/10.1111/j.1540-8191.2009.00909.x/abstract?deniedAccessCustomisedMessage=&amp;userIsAuthenticated=false" TargetMode="External"/><Relationship Id="rId514" Type="http://schemas.openxmlformats.org/officeDocument/2006/relationships/hyperlink" Target="doi:%2010.1016/j.actamat.2014.05.039" TargetMode="External"/><Relationship Id="rId88" Type="http://schemas.openxmlformats.org/officeDocument/2006/relationships/hyperlink" Target="http://www.editura.uaic.ro/fisa-carte.php?ctg=ultimele_aparitii&amp;id_c=1204" TargetMode="External"/><Relationship Id="rId111" Type="http://schemas.openxmlformats.org/officeDocument/2006/relationships/hyperlink" Target="http://www.heinonline.org/" TargetMode="External"/><Relationship Id="rId153" Type="http://schemas.openxmlformats.org/officeDocument/2006/relationships/hyperlink" Target="http://www.heinonline.org/" TargetMode="External"/><Relationship Id="rId195" Type="http://schemas.openxmlformats.org/officeDocument/2006/relationships/hyperlink" Target="http://informahealthcare.com/action/doSearch?Contrib=++Marlus+Chorilli+chorilli%40fcfar.unesp.br+" TargetMode="External"/><Relationship Id="rId209" Type="http://schemas.openxmlformats.org/officeDocument/2006/relationships/hyperlink" Target="http://pubs.acs.org/doi/abs/10.1021/ja502615n" TargetMode="External"/><Relationship Id="rId360" Type="http://schemas.openxmlformats.org/officeDocument/2006/relationships/hyperlink" Target="http://link.springer.com/article/10.1007%2Fs00540-013-1639-z" TargetMode="External"/><Relationship Id="rId416" Type="http://schemas.openxmlformats.org/officeDocument/2006/relationships/hyperlink" Target="http://ieeexplore.ieee.org/xpl/articleDetails.jsp?reload=true&amp;arnumber=6848902" TargetMode="External"/><Relationship Id="rId220" Type="http://schemas.openxmlformats.org/officeDocument/2006/relationships/hyperlink" Target="http://scholar.google.ro/scholar?cluster=13954830167985690106&amp;hl=ro&amp;as_sdt=0,5&amp;sciodt=0,5" TargetMode="External"/><Relationship Id="rId458" Type="http://schemas.openxmlformats.org/officeDocument/2006/relationships/hyperlink" Target="https://scholar.google.ro/citations?user=TKvA2JQAAAAJ&amp;hl=ro&amp;oi=ao" TargetMode="External"/><Relationship Id="rId15" Type="http://schemas.openxmlformats.org/officeDocument/2006/relationships/hyperlink" Target="http://ejournals.ukm.my/pengurusan/issue/view/602SCOPUB,%20Cabell" TargetMode="External"/><Relationship Id="rId57" Type="http://schemas.openxmlformats.org/officeDocument/2006/relationships/hyperlink" Target="http://tesis.ipn.mx:8080/xmlui/handle/123456789/12913" TargetMode="External"/><Relationship Id="rId262" Type="http://schemas.openxmlformats.org/officeDocument/2006/relationships/hyperlink" Target="http://scholar.google.ro/scholar?cites=9451705484382263495&amp;as_sdt=2005&amp;sciodt=0,5&amp;hl=ro" TargetMode="External"/><Relationship Id="rId318" Type="http://schemas.openxmlformats.org/officeDocument/2006/relationships/hyperlink" Target="http://www.revistaluceafarul.ro/index.html?id=4724&amp;editie=185" TargetMode="External"/><Relationship Id="rId99" Type="http://schemas.openxmlformats.org/officeDocument/2006/relationships/hyperlink" Target="http://www.bibliotecahamangiu.ro/" TargetMode="External"/><Relationship Id="rId122" Type="http://schemas.openxmlformats.org/officeDocument/2006/relationships/hyperlink" Target="http://www.heinonline.org/" TargetMode="External"/><Relationship Id="rId164" Type="http://schemas.openxmlformats.org/officeDocument/2006/relationships/hyperlink" Target="http://www.revistafarmacia.ro/" TargetMode="External"/><Relationship Id="rId371" Type="http://schemas.openxmlformats.org/officeDocument/2006/relationships/hyperlink" Target="http://www.jmu-online.com/article/S0929-6441(11)00060-9/references" TargetMode="External"/><Relationship Id="rId427" Type="http://schemas.openxmlformats.org/officeDocument/2006/relationships/hyperlink" Target="https://fedcsis.org/proceedings/2014/pliks/158.pdf" TargetMode="External"/><Relationship Id="rId469" Type="http://schemas.openxmlformats.org/officeDocument/2006/relationships/hyperlink" Target="http://scholar.google.co.uk/scholar?oi=bibs&amp;hl=en&amp;cites=9281840411067837449&amp;as_sdt=5&amp;as_ylo=2014&amp;as_yhi=2014" TargetMode="External"/><Relationship Id="rId26" Type="http://schemas.openxmlformats.org/officeDocument/2006/relationships/hyperlink" Target="http://www.ecocyb.ase.ro/eng/Articles_4-2014/09%20-%20Pentescu%20Alma,%20Orzan%20Mihai%20(T).pdf" TargetMode="External"/><Relationship Id="rId231" Type="http://schemas.openxmlformats.org/officeDocument/2006/relationships/hyperlink" Target="http://www.spasb.ro/index.php/spasb/article/view/532" TargetMode="External"/><Relationship Id="rId273" Type="http://schemas.openxmlformats.org/officeDocument/2006/relationships/hyperlink" Target="http://www.gallup.unm.edu/~smarandache/SN/ScArt8/Neutro-LeanManufacturing.pdf" TargetMode="External"/><Relationship Id="rId329" Type="http://schemas.openxmlformats.org/officeDocument/2006/relationships/hyperlink" Target="http://www.sciencedirect.com/science/article/pii/S0924203105000470" TargetMode="External"/><Relationship Id="rId480" Type="http://schemas.openxmlformats.org/officeDocument/2006/relationships/hyperlink" Target="http://scholar.google.co.uk/scholar?oi=bibs&amp;hl=en&amp;cites=2601220005368910480&amp;as_sdt=5&amp;as_ylo=2014&amp;as_yhi=2014" TargetMode="External"/><Relationship Id="rId68" Type="http://schemas.openxmlformats.org/officeDocument/2006/relationships/hyperlink" Target="http://www.ujmag.ro/" TargetMode="External"/><Relationship Id="rId133" Type="http://schemas.openxmlformats.org/officeDocument/2006/relationships/hyperlink" Target="http://revcurentjur.ro/arhiva/attachments_201403/recjurid143_3F.pdf" TargetMode="External"/><Relationship Id="rId175" Type="http://schemas.openxmlformats.org/officeDocument/2006/relationships/hyperlink" Target="http://scholar.google.ro/scholar?as_ylo=2014&amp;hl=ro&amp;as_sdt=2005&amp;sciodt=0,5&amp;cites=249060538698080576&amp;scipsc=" TargetMode="External"/><Relationship Id="rId340" Type="http://schemas.openxmlformats.org/officeDocument/2006/relationships/hyperlink" Target="http://www.jcvdpic.org/pdf/10issue2/Abdul.pdf" TargetMode="External"/><Relationship Id="rId200" Type="http://schemas.openxmlformats.org/officeDocument/2006/relationships/hyperlink" Target="http://scholar.google.ro/scholar?cluster=14354960672459001868&amp;hl=ro&amp;as_sdt=2005&amp;as_ylo=2014&amp;as_yhi=2014" TargetMode="External"/><Relationship Id="rId382" Type="http://schemas.openxmlformats.org/officeDocument/2006/relationships/hyperlink" Target="http://scielo.sld.cu/scielo.php?pid=S1029-30192012000400018&amp;script=sci_arttext" TargetMode="External"/><Relationship Id="rId438" Type="http://schemas.openxmlformats.org/officeDocument/2006/relationships/hyperlink" Target="http://www.e-bookspdf.org/view/aHR0cDovL2Z0cC5tYXRoLnV0YWguZWR1L3B1Yi90ZXgvYmliL3NjcGUucGRm/QSBDb21wbGV0ZSBCaWJsaW9ncmFwaHkgT2YgU2NhbGFibGUgQ29tcHV0aW5nOiBQcmFjdGljZQ==" TargetMode="External"/><Relationship Id="rId242" Type="http://schemas.openxmlformats.org/officeDocument/2006/relationships/hyperlink" Target="http://www.managementjournal.usamv.ro/pdf/vol_14/art46.pdf" TargetMode="External"/><Relationship Id="rId284" Type="http://schemas.openxmlformats.org/officeDocument/2006/relationships/hyperlink" Target="http://www.ceeol.com/" TargetMode="External"/><Relationship Id="rId491" Type="http://schemas.openxmlformats.org/officeDocument/2006/relationships/hyperlink" Target="http://conference.rmee.org/?page_id=15" TargetMode="External"/><Relationship Id="rId505" Type="http://schemas.openxmlformats.org/officeDocument/2006/relationships/hyperlink" Target="http://scholar.google.co.uk/scholar?oi=bibs&amp;hl=en&amp;cites=15809372983719613994&amp;as_sdt=5&amp;as_ylo=2014&amp;as_yhi=2014" TargetMode="External"/><Relationship Id="rId37" Type="http://schemas.openxmlformats.org/officeDocument/2006/relationships/hyperlink" Target="http://journals.usamvcluj.ro/index.php/zootehnie/EBSCO%20DOAJ%20ZOOLOGICAL%20RECORDS" TargetMode="External"/><Relationship Id="rId79" Type="http://schemas.openxmlformats.org/officeDocument/2006/relationships/hyperlink" Target="http://www.upm.ro/gidni" TargetMode="External"/><Relationship Id="rId102" Type="http://schemas.openxmlformats.org/officeDocument/2006/relationships/hyperlink" Target="http://www.bibliotecahamangiu.ro/" TargetMode="External"/><Relationship Id="rId144" Type="http://schemas.openxmlformats.org/officeDocument/2006/relationships/hyperlink" Target="http://www.worldcat.org/title/idee-de-fonds-juridique-commun-dans-leurope-du-xixe-siecle-les-modeles-les-reformateurs-les-reseaux/oclc/881255957" TargetMode="External"/><Relationship Id="rId90" Type="http://schemas.openxmlformats.org/officeDocument/2006/relationships/hyperlink" Target="http://opac.hasdeu.md/cgi-bin/koha/opac-search.pl?q=an:4509" TargetMode="External"/><Relationship Id="rId186" Type="http://schemas.openxmlformats.org/officeDocument/2006/relationships/hyperlink" Target="http://scholar.google.ro/citations?user=HK_QX3IAAAAJ&amp;hl=ro&amp;oi=sra" TargetMode="External"/><Relationship Id="rId351" Type="http://schemas.openxmlformats.org/officeDocument/2006/relationships/hyperlink" Target="http://onlinelibrary.wiley.com/doi/10.1111/j.1540-8191.2009.00890.x/abstract?deniedAccessCustomisedMessage=&amp;userIsAuthenticated=false" TargetMode="External"/><Relationship Id="rId393" Type="http://schemas.openxmlformats.org/officeDocument/2006/relationships/hyperlink" Target="http://www.ncbi.nlm.nih.gov/pmc/articles/PMC3805164/" TargetMode="External"/><Relationship Id="rId407" Type="http://schemas.openxmlformats.org/officeDocument/2006/relationships/hyperlink" Target="http://www.naun.org/main/NAUN/bio/c042005-132.pdf" TargetMode="External"/><Relationship Id="rId449" Type="http://schemas.openxmlformats.org/officeDocument/2006/relationships/hyperlink" Target="https://scholar.google.ro/citations?user=TKvA2JQAAAAJ&amp;hl=ro&amp;oi=ao" TargetMode="External"/><Relationship Id="rId211" Type="http://schemas.openxmlformats.org/officeDocument/2006/relationships/hyperlink" Target="http://pubs.acs.org/doi/abs/10.1021/ol501088v" TargetMode="External"/><Relationship Id="rId253" Type="http://schemas.openxmlformats.org/officeDocument/2006/relationships/hyperlink" Target="http://www.journal-hfb.usab-tm.ro/romana/2014/Lista%20lucrari%20PDF/Vol%2018(4)%20PDF/13Blaj%20Robert%202014.pdf" TargetMode="External"/><Relationship Id="rId295" Type="http://schemas.openxmlformats.org/officeDocument/2006/relationships/hyperlink" Target="http://sea.bxb.ro/bdi/" TargetMode="External"/><Relationship Id="rId309" Type="http://schemas.openxmlformats.org/officeDocument/2006/relationships/hyperlink" Target="http://www.ceeol.com/aspx/publicationdetails.aspx?publicationID=1aa7a310-5d4d-4b3e-97de-96c6107663b0" TargetMode="External"/><Relationship Id="rId460" Type="http://schemas.openxmlformats.org/officeDocument/2006/relationships/hyperlink" Target="https://scholar.google.ro/citations?user=TKvA2JQAAAAJ&amp;hl=ro&amp;oi=ao" TargetMode="External"/><Relationship Id="rId516" Type="http://schemas.openxmlformats.org/officeDocument/2006/relationships/hyperlink" Target="http://apps.webofknowledge.com/full_record.do?product=UA&amp;search_mode=CitingArticles&amp;qid=13&amp;SID=P24REJUkmVoA9R9su61&amp;page=1&amp;doc=1" TargetMode="External"/><Relationship Id="rId48" Type="http://schemas.openxmlformats.org/officeDocument/2006/relationships/hyperlink" Target="http://www.annualreviews.org/doi/abs/10.1146/annurev-anchem-071213-020107" TargetMode="External"/><Relationship Id="rId113" Type="http://schemas.openxmlformats.org/officeDocument/2006/relationships/hyperlink" Target="http://www.heinonline.org/" TargetMode="External"/><Relationship Id="rId320" Type="http://schemas.openxmlformats.org/officeDocument/2006/relationships/hyperlink" Target="http://www.icsusib.ro/" TargetMode="External"/><Relationship Id="rId155" Type="http://schemas.openxmlformats.org/officeDocument/2006/relationships/hyperlink" Target="http://www.heinonline.org/" TargetMode="External"/><Relationship Id="rId197" Type="http://schemas.openxmlformats.org/officeDocument/2006/relationships/hyperlink" Target="http://iiste.org/Journals/index.php/ALST/article/view/12798" TargetMode="External"/><Relationship Id="rId362" Type="http://schemas.openxmlformats.org/officeDocument/2006/relationships/hyperlink" Target="http://onlinelibrary.wiley.com/doi/10.1111/jocs.12170/abstract" TargetMode="External"/><Relationship Id="rId418" Type="http://schemas.openxmlformats.org/officeDocument/2006/relationships/hyperlink" Target="http://ojs.academypublisher.com/index.php/jcp/article/view/jcp090512261233" TargetMode="External"/><Relationship Id="rId222" Type="http://schemas.openxmlformats.org/officeDocument/2006/relationships/hyperlink" Target="http://www.sciencedirect.com/science/article/pii/S0144861714011345" TargetMode="External"/><Relationship Id="rId264" Type="http://schemas.openxmlformats.org/officeDocument/2006/relationships/hyperlink" Target="http://www.infinitypress.info/index.php/jsds/article/view/754/331" TargetMode="External"/><Relationship Id="rId471" Type="http://schemas.openxmlformats.org/officeDocument/2006/relationships/hyperlink" Target="http://scholar.google.co.uk/scholar?cluster=14559888166010882394&amp;hl=en&amp;as_sdt=2005&amp;as_ylo=2014&amp;as_yhi=2014" TargetMode="External"/><Relationship Id="rId17" Type="http://schemas.openxmlformats.org/officeDocument/2006/relationships/hyperlink" Target="http://ojs.unud.ac.id/index.php/Akuntansi/article/view/8944/6725" TargetMode="External"/><Relationship Id="rId59" Type="http://schemas.openxmlformats.org/officeDocument/2006/relationships/hyperlink" Target="http://research.ijcaonline.org/volume87/number19/pxc3893820.pdf" TargetMode="External"/><Relationship Id="rId124" Type="http://schemas.openxmlformats.org/officeDocument/2006/relationships/hyperlink" Target="http://www.heinonline.org/" TargetMode="External"/><Relationship Id="rId70" Type="http://schemas.openxmlformats.org/officeDocument/2006/relationships/hyperlink" Target="http://www.heinonline.org/" TargetMode="External"/><Relationship Id="rId166" Type="http://schemas.openxmlformats.org/officeDocument/2006/relationships/hyperlink" Target="http://www.managementjournal.usamv.ro/pdf/vol_14/Volume_14_3_2014.pdf" TargetMode="External"/><Relationship Id="rId331" Type="http://schemas.openxmlformats.org/officeDocument/2006/relationships/hyperlink" Target="http://link.springer.com/article/10.1007/s00396-014-3281-1" TargetMode="External"/><Relationship Id="rId373" Type="http://schemas.openxmlformats.org/officeDocument/2006/relationships/hyperlink" Target="http://www.ejves.com/article/S1078-5884(11)00535-1/abstract" TargetMode="External"/><Relationship Id="rId429" Type="http://schemas.openxmlformats.org/officeDocument/2006/relationships/hyperlink" Target="http://www.ijsr.net/archive/v3i4/MDIwMTMxNDk2.pdf" TargetMode="External"/><Relationship Id="rId1" Type="http://schemas.openxmlformats.org/officeDocument/2006/relationships/hyperlink" Target="http://www.researchgate.net/profile/Karolina_Simat/publication/268631164_State_Support_for_Development_of_Agritourism_Entrepreneurship_in_AP_Vojvodina_(Serbia)/links/5472473b0cf24af340c532d7.pdf" TargetMode="External"/><Relationship Id="rId233" Type="http://schemas.openxmlformats.org/officeDocument/2006/relationships/hyperlink" Target="http://www.vkristo.com/radilicaosijek/dokumenti/PanonianBee%20konferencija.pdf" TargetMode="External"/><Relationship Id="rId440" Type="http://schemas.openxmlformats.org/officeDocument/2006/relationships/hyperlink" Target="https://www.researchgate.net/publication/271701839_Multi-Objective_Optimization_of_Advanced_Computing_Systems_Some_Achievements_and_Fertile_Work_Directions" TargetMode="External"/><Relationship Id="rId28" Type="http://schemas.openxmlformats.org/officeDocument/2006/relationships/hyperlink" Target="http://hdl.handle.net/10400.5/7000" TargetMode="External"/><Relationship Id="rId275" Type="http://schemas.openxmlformats.org/officeDocument/2006/relationships/hyperlink" Target="http://www.ilshs.pl/wp-content/uploads/2013/10/ILSHS-161-2014-75-85.pdf" TargetMode="External"/><Relationship Id="rId300" Type="http://schemas.openxmlformats.org/officeDocument/2006/relationships/hyperlink" Target="http://www.ncbi.nlm.nih.gov/pmc/articles/PMC4199751/?report=classic" TargetMode="External"/><Relationship Id="rId482" Type="http://schemas.openxmlformats.org/officeDocument/2006/relationships/hyperlink" Target="http://www.sciomega.com/file-paper/2.3.pdf" TargetMode="External"/><Relationship Id="rId81" Type="http://schemas.openxmlformats.org/officeDocument/2006/relationships/hyperlink" Target="http://www.upm.ro/gidni/" TargetMode="External"/><Relationship Id="rId135" Type="http://schemas.openxmlformats.org/officeDocument/2006/relationships/hyperlink" Target="http://www.heinonline.org/" TargetMode="External"/><Relationship Id="rId177" Type="http://schemas.openxmlformats.org/officeDocument/2006/relationships/hyperlink" Target="http://dx.doi.org/10.4172/2157-7110.1000392" TargetMode="External"/><Relationship Id="rId342" Type="http://schemas.openxmlformats.org/officeDocument/2006/relationships/hyperlink" Target="http://link.springer.com/article/10.1007/s12471-013-0498-4" TargetMode="External"/><Relationship Id="rId384" Type="http://schemas.openxmlformats.org/officeDocument/2006/relationships/hyperlink" Target="http://www.annalsthoracicsurgery.org/article/S0003-4975(11)00202-5/abstract" TargetMode="External"/><Relationship Id="rId202" Type="http://schemas.openxmlformats.org/officeDocument/2006/relationships/hyperlink" Target="http://scholar.google.ro/scholar?cluster=14354960672459001868&amp;hl=ro&amp;as_sdt=2005&amp;as_ylo=2014&amp;as_yhi=2014" TargetMode="External"/><Relationship Id="rId244" Type="http://schemas.openxmlformats.org/officeDocument/2006/relationships/hyperlink" Target="http://www.elsevier.com/" TargetMode="External"/><Relationship Id="rId39" Type="http://schemas.openxmlformats.org/officeDocument/2006/relationships/hyperlink" Target="http://haltanitarsasag.hu/ph8/Imecs_et.al_Pisces.Hungarici_2014.pdf" TargetMode="External"/><Relationship Id="rId286" Type="http://schemas.openxmlformats.org/officeDocument/2006/relationships/hyperlink" Target="http://www.ceeol.com/" TargetMode="External"/><Relationship Id="rId451" Type="http://schemas.openxmlformats.org/officeDocument/2006/relationships/hyperlink" Target="https://scholar.google.ro/citations?user=TKvA2JQAAAAJ&amp;hl=ro&amp;oi=ao" TargetMode="External"/><Relationship Id="rId493" Type="http://schemas.openxmlformats.org/officeDocument/2006/relationships/hyperlink" Target="http://search.proquest.com/docview/1439276002?accountid=8083" TargetMode="External"/><Relationship Id="rId507" Type="http://schemas.openxmlformats.org/officeDocument/2006/relationships/hyperlink" Target="http://omicron.ch.tuiasi.ro/EEMJ/pdfs/vol13/no8/Full/12_172_Mitran_14.pdf" TargetMode="External"/><Relationship Id="rId50" Type="http://schemas.openxmlformats.org/officeDocument/2006/relationships/hyperlink" Target="http://www.lip2014.eu/abstracts/PC-20%20XuChl_Speckle_A10.pdf" TargetMode="External"/><Relationship Id="rId104" Type="http://schemas.openxmlformats.org/officeDocument/2006/relationships/hyperlink" Target="http://www.bibliotecahamangiu.ro/" TargetMode="External"/><Relationship Id="rId146" Type="http://schemas.openxmlformats.org/officeDocument/2006/relationships/hyperlink" Target="http://studia.law.ubbcluj.ro/articol.php?articolId=603" TargetMode="External"/><Relationship Id="rId188" Type="http://schemas.openxmlformats.org/officeDocument/2006/relationships/hyperlink" Target="http://scholar.google.ro/scholar?cluster=15022109264041119867&amp;hl=ro&amp;as_sdt=2005&amp;sciodt=0,5" TargetMode="External"/><Relationship Id="rId311" Type="http://schemas.openxmlformats.org/officeDocument/2006/relationships/hyperlink" Target="http://www.sciencedirect.com/science/journal/22125671" TargetMode="External"/><Relationship Id="rId353" Type="http://schemas.openxmlformats.org/officeDocument/2006/relationships/hyperlink" Target="http://synapse.koreamed.org/DOIx.php?id=10.3342/ceo.2012.5.3.177" TargetMode="External"/><Relationship Id="rId395" Type="http://schemas.openxmlformats.org/officeDocument/2006/relationships/hyperlink" Target="http://europepmc.org/abstract/MED/21792799" TargetMode="External"/><Relationship Id="rId409" Type="http://schemas.openxmlformats.org/officeDocument/2006/relationships/hyperlink" Target="http://www.ncbi.nlm.nih.gov/pmc/articles/PMC3807675/" TargetMode="External"/><Relationship Id="rId92" Type="http://schemas.openxmlformats.org/officeDocument/2006/relationships/hyperlink" Target="http://www.bibliotecahamangiu.ro/" TargetMode="External"/><Relationship Id="rId213" Type="http://schemas.openxmlformats.org/officeDocument/2006/relationships/hyperlink" Target="http://www.ncbi.nlm.nih.gov/pubmed/24708302" TargetMode="External"/><Relationship Id="rId420" Type="http://schemas.openxmlformats.org/officeDocument/2006/relationships/hyperlink" Target="http://naturalspublishing.com/files/published/3nzx7g33uu7175.pdf" TargetMode="External"/><Relationship Id="rId255" Type="http://schemas.openxmlformats.org/officeDocument/2006/relationships/hyperlink" Target="http://www.researchgate.net/publication/262106076_Redcouverte_de_Cuscuta_monogyna_Vahl_%28Convolvulaceae%29_dans_lHrault_et_discussion_sur_le_statut_de_lespece_en_France" TargetMode="External"/><Relationship Id="rId297" Type="http://schemas.openxmlformats.org/officeDocument/2006/relationships/hyperlink" Target="http://www.sea.bxb.ro/Article/SEA_5_95.pdf" TargetMode="External"/><Relationship Id="rId462" Type="http://schemas.openxmlformats.org/officeDocument/2006/relationships/hyperlink" Target="https://scholar.google.ro/citations?user=TKvA2JQAAAAJ&amp;hl=ro&amp;oi=ao" TargetMode="External"/><Relationship Id="rId518" Type="http://schemas.openxmlformats.org/officeDocument/2006/relationships/printerSettings" Target="../printerSettings/printerSettings13.bin"/><Relationship Id="rId115" Type="http://schemas.openxmlformats.org/officeDocument/2006/relationships/hyperlink" Target="http://www.editura.uaic.ro/fisa-carte.php?ctg=ultimele_aparitii&amp;id_c=1204" TargetMode="External"/><Relationship Id="rId157" Type="http://schemas.openxmlformats.org/officeDocument/2006/relationships/hyperlink" Target="http://www.crvp.org/book/Series08/master-Romania.pdf" TargetMode="External"/><Relationship Id="rId322" Type="http://schemas.openxmlformats.org/officeDocument/2006/relationships/hyperlink" Target="http://www.upm.ro/cci3/CCI-03/Lds/Lds%2003%2004.pdf" TargetMode="External"/><Relationship Id="rId364" Type="http://schemas.openxmlformats.org/officeDocument/2006/relationships/hyperlink" Target="http://journals.lww.com/jhypertension/Abstract/2012/02000/European_Society_of_Hypertension_scientific.34.aspx" TargetMode="External"/><Relationship Id="rId61" Type="http://schemas.openxmlformats.org/officeDocument/2006/relationships/hyperlink" Target="http://www.wseas.us/e-library/conferences/2014/Tenerife/INFORM/INFORM-33.pdf" TargetMode="External"/><Relationship Id="rId199" Type="http://schemas.openxmlformats.org/officeDocument/2006/relationships/hyperlink" Target="http://link.springer.com/article/10.1007/s00792-013-0625-6" TargetMode="External"/><Relationship Id="rId19" Type="http://schemas.openxmlformats.org/officeDocument/2006/relationships/hyperlink" Target="http://www.cse.uaic.ro/eurint/proceedings/index_htm_files/EURINT2014_ENE.pdf" TargetMode="External"/><Relationship Id="rId224" Type="http://schemas.openxmlformats.org/officeDocument/2006/relationships/hyperlink" Target="http://scholar.google.ro/scholar?cluster=9078981940867097701&amp;hl=ro&amp;as_sdt=0,5&amp;sciodt=0,5&amp;as_ylo=2014" TargetMode="External"/><Relationship Id="rId266" Type="http://schemas.openxmlformats.org/officeDocument/2006/relationships/hyperlink" Target="http://www.ceeol.com/" TargetMode="External"/><Relationship Id="rId431" Type="http://schemas.openxmlformats.org/officeDocument/2006/relationships/hyperlink" Target="http://www.ijetae.com/files/Volume4Issue3/IJETAE_0314_26.pdf" TargetMode="External"/><Relationship Id="rId473" Type="http://schemas.openxmlformats.org/officeDocument/2006/relationships/hyperlink" Target="http://scholar.google.co.uk/citations?view_op=view_citation&amp;hl=en&amp;user=sSar3QcAAAAJ&amp;citation_for_view=sSar3QcAAAAJ:W7OEmFMy1HYC" TargetMode="External"/><Relationship Id="rId30" Type="http://schemas.openxmlformats.org/officeDocument/2006/relationships/hyperlink" Target="http://www.cse.uaic.ro/eurint/proceedings/index_htm_files/EURINT2014_ENE.pdf" TargetMode="External"/><Relationship Id="rId126" Type="http://schemas.openxmlformats.org/officeDocument/2006/relationships/hyperlink" Target="http://www.legalis.ro/" TargetMode="External"/><Relationship Id="rId168" Type="http://schemas.openxmlformats.org/officeDocument/2006/relationships/hyperlink" Target="http://www.revistafarmacia.ro/201404/art-07-Nurzynska%20683-692.pdf" TargetMode="External"/><Relationship Id="rId333" Type="http://schemas.openxmlformats.org/officeDocument/2006/relationships/hyperlink" Target="http://acc.sagepub.com/content/1/1/57.abstract" TargetMode="External"/><Relationship Id="rId72" Type="http://schemas.openxmlformats.org/officeDocument/2006/relationships/hyperlink" Target="http://www.ujmag.ro/" TargetMode="External"/><Relationship Id="rId375" Type="http://schemas.openxmlformats.org/officeDocument/2006/relationships/hyperlink" Target="http://www.jevt.org/doi/abs/10.1583/13-4568C.1" TargetMode="External"/><Relationship Id="rId3" Type="http://schemas.openxmlformats.org/officeDocument/2006/relationships/hyperlink" Target="http://eccsf.ulbsibiu.ro/tableofcontents.html" TargetMode="External"/><Relationship Id="rId235" Type="http://schemas.openxmlformats.org/officeDocument/2006/relationships/hyperlink" Target="http://www.tandfonline.com/doi/abs/10.1080/07352689.2014.847616" TargetMode="External"/><Relationship Id="rId277" Type="http://schemas.openxmlformats.org/officeDocument/2006/relationships/hyperlink" Target="http://www.infinitypress.info/index.php/jsss/article/view/878/388" TargetMode="External"/><Relationship Id="rId400" Type="http://schemas.openxmlformats.org/officeDocument/2006/relationships/hyperlink" Target="http://link.springer.com/article/10.1007/s11604-012-0143-y" TargetMode="External"/><Relationship Id="rId442" Type="http://schemas.openxmlformats.org/officeDocument/2006/relationships/hyperlink" Target="http://www.degruyter.com/view/j/aucts.2014.64.issue-1/aucts-2014-0001/aucts-2014-0001.xml" TargetMode="External"/><Relationship Id="rId484" Type="http://schemas.openxmlformats.org/officeDocument/2006/relationships/hyperlink" Target="http://www.sciomega.com/file-paper/2.3.pdf" TargetMode="External"/><Relationship Id="rId137" Type="http://schemas.openxmlformats.org/officeDocument/2006/relationships/hyperlink" Target="http://www.iconnectblog.com/2015/01/the-constitutional-politics-of-cohabitation-in-romania/" TargetMode="External"/><Relationship Id="rId302" Type="http://schemas.openxmlformats.org/officeDocument/2006/relationships/hyperlink" Target="http://onlinelibrary.wiley.com/doi/10.1002/2327-6924.12105/full" TargetMode="External"/><Relationship Id="rId344" Type="http://schemas.openxmlformats.org/officeDocument/2006/relationships/hyperlink" Target="http://onlinelibrary.wiley.com/doi/10.1111/j.1540-8191.2009.00863.x/abstract;jsessionid=002F0E3AC564651802548C0AABCA09C7.f02t03?deniedAccessCustomisedMessage=&amp;userIsAuthenticated=false" TargetMode="External"/><Relationship Id="rId41" Type="http://schemas.openxmlformats.org/officeDocument/2006/relationships/hyperlink" Target="http://apps.webofknowledge.com.ux4ll8xu6v.useaccesscontrol.com/Search.do?product=WOS&amp;SID=2ABqr6FrAqpyt3jQGUD&amp;search_mode=GeneralSearch&amp;prID=dd85db7e-0bf7-4b78-ad08-f65c132202e2" TargetMode="External"/><Relationship Id="rId83" Type="http://schemas.openxmlformats.org/officeDocument/2006/relationships/hyperlink" Target="http://webcache.googleusercontent.com/search?q=cache:MCKegV4IyjAJ:mecanica.ucv.ro/ScoalaDoctorala/Temp/Rezumate/EFRIM%2520DRAGOS%2520ALEXANDRU%2520-%2520rezrom.pdf+&amp;cd=3&amp;hl=en&amp;ct=clnk&amp;gl=ro" TargetMode="External"/><Relationship Id="rId179" Type="http://schemas.openxmlformats.org/officeDocument/2006/relationships/hyperlink" Target="http://chimie-biologie.ubm.ro/carpathian_journal/Revista%20iunie%202014%20final.pdf" TargetMode="External"/><Relationship Id="rId386" Type="http://schemas.openxmlformats.org/officeDocument/2006/relationships/hyperlink" Target="http://ejcts.oxfordjournals.org/content/37/4/749" TargetMode="External"/><Relationship Id="rId190" Type="http://schemas.openxmlformats.org/officeDocument/2006/relationships/hyperlink" Target="http://informahealthcare.com/action/doSearch?Contrib=++Marlus+Chorilli+chorilli%40fcfar.unesp.br+" TargetMode="External"/><Relationship Id="rId204" Type="http://schemas.openxmlformats.org/officeDocument/2006/relationships/hyperlink" Target="http://www.ncbi.nlm.nih.gov/pubmed/24465123" TargetMode="External"/><Relationship Id="rId246" Type="http://schemas.openxmlformats.org/officeDocument/2006/relationships/hyperlink" Target="http://managementjournal.usamv.ro/pdf/vol14_4/art5.pdf" TargetMode="External"/><Relationship Id="rId288" Type="http://schemas.openxmlformats.org/officeDocument/2006/relationships/hyperlink" Target="http://www.revistacalitateavietii.ro/2014/CV-1-2014/02.pdf" TargetMode="External"/><Relationship Id="rId411" Type="http://schemas.openxmlformats.org/officeDocument/2006/relationships/hyperlink" Target="http://manuscript.sciknow.org/uploads/ijmch/pub/ijmch-1411751858.pdf" TargetMode="External"/><Relationship Id="rId453" Type="http://schemas.openxmlformats.org/officeDocument/2006/relationships/hyperlink" Target="https://scholar.google.ro/citations?user=TKvA2JQAAAAJ&amp;hl=ro&amp;oi=ao" TargetMode="External"/><Relationship Id="rId509" Type="http://schemas.openxmlformats.org/officeDocument/2006/relationships/hyperlink" Target="http://omicron.ch.tuiasi.ro/EEMJ/pdfs/vol13/no10/Full/10_666_Huete-Morales_14.pdf" TargetMode="External"/><Relationship Id="rId106" Type="http://schemas.openxmlformats.org/officeDocument/2006/relationships/hyperlink" Target="http://www.bibliotecahamangiu.ro/" TargetMode="External"/><Relationship Id="rId313" Type="http://schemas.openxmlformats.org/officeDocument/2006/relationships/hyperlink" Target="https://portal.dnb.de/opac.htm" TargetMode="External"/><Relationship Id="rId495" Type="http://schemas.openxmlformats.org/officeDocument/2006/relationships/hyperlink" Target="http://scholar.google.co.uk/scholar?oi=bibs&amp;hl=en&amp;cites=8047325429549753142&amp;as_sdt=5&amp;as_ylo=2014&amp;as_yhi=2014" TargetMode="External"/><Relationship Id="rId10" Type="http://schemas.openxmlformats.org/officeDocument/2006/relationships/hyperlink" Target="http://proceedings.univ-danubius.ro/index.php/eirp/issue/current" TargetMode="External"/><Relationship Id="rId52" Type="http://schemas.openxmlformats.org/officeDocument/2006/relationships/hyperlink" Target="http://apps.webofknowledge.com.ux4ll8xu6v.useaccesscontrol.com/Search.do?product=WOS&amp;SID=1C9gPZKmnmbcwUPesLn&amp;search_mode=GeneralSearch&amp;prID=7a34172d-7bdb-47b2-a833-c1e854bfe037" TargetMode="External"/><Relationship Id="rId94" Type="http://schemas.openxmlformats.org/officeDocument/2006/relationships/hyperlink" Target="http://www.bibliotecahamangiu.ro/" TargetMode="External"/><Relationship Id="rId148" Type="http://schemas.openxmlformats.org/officeDocument/2006/relationships/hyperlink" Target="http://www.beck.ro/tag/biblioteca-juridica/" TargetMode="External"/><Relationship Id="rId355" Type="http://schemas.openxmlformats.org/officeDocument/2006/relationships/hyperlink" Target="http://yadda.icm.edu.pl/yadda/element/bwmeta1.element.elsevier-6325d47d-58c0-35de-824c-09f4660c5522" TargetMode="External"/><Relationship Id="rId397" Type="http://schemas.openxmlformats.org/officeDocument/2006/relationships/hyperlink" Target="http://www.biomedcentral.com/content/pdf/2110-5820-4-7.pdf" TargetMode="External"/><Relationship Id="rId520" Type="http://schemas.openxmlformats.org/officeDocument/2006/relationships/comments" Target="../comments1.xml"/><Relationship Id="rId215" Type="http://schemas.openxmlformats.org/officeDocument/2006/relationships/hyperlink" Target="http://link.springer.com/article/10.1007/s11032-014-0018-2" TargetMode="External"/><Relationship Id="rId257" Type="http://schemas.openxmlformats.org/officeDocument/2006/relationships/hyperlink" Target="http://scholar.google.ro/scholar?cites=10604712929854785755&amp;as_sdt=2005&amp;sciodt=0,5&amp;hl=ro" TargetMode="External"/><Relationship Id="rId422" Type="http://schemas.openxmlformats.org/officeDocument/2006/relationships/hyperlink" Target="http://naturalspublishing.com/files/published/3nzx7g33uu7175.pdf" TargetMode="External"/><Relationship Id="rId464" Type="http://schemas.openxmlformats.org/officeDocument/2006/relationships/hyperlink" Target="http://www.degruyter.com/view/j/aucts.2014.64.issue-1/aucts-2014-0001/aucts-2014-0001.xml" TargetMode="External"/><Relationship Id="rId299" Type="http://schemas.openxmlformats.org/officeDocument/2006/relationships/hyperlink" Target="http://www.ncbi.nlm.nih.gov/pubmed/21478378" TargetMode="External"/><Relationship Id="rId63" Type="http://schemas.openxmlformats.org/officeDocument/2006/relationships/hyperlink" Target="http://www.isiknowledge.com/" TargetMode="External"/><Relationship Id="rId159" Type="http://schemas.openxmlformats.org/officeDocument/2006/relationships/hyperlink" Target="http://www.ceeol.com/aspx/issuedetails.aspx?issueid=61ccac08-626c-4f27-b205-fbe78a2c4153&amp;articleId=1d4ba89e-b466-459f-8430-f3f841223697%20/" TargetMode="External"/><Relationship Id="rId366" Type="http://schemas.openxmlformats.org/officeDocument/2006/relationships/hyperlink" Target="http://www.onlinejets.org/article.asp?issn=0974-2700;year=2013;volume=6;issue=3;spage=159;epage=163;aulast=Yanagawa;aid=JEmergTraumaShock_2013_6_3_159_115320"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6" Type="http://schemas.openxmlformats.org/officeDocument/2006/relationships/hyperlink" Target="http://www.filarmonicasibiu.ro/" TargetMode="External"/><Relationship Id="rId21" Type="http://schemas.openxmlformats.org/officeDocument/2006/relationships/hyperlink" Target="http://www.radiotvsibiu.ro/emisiuni-2/" TargetMode="External"/><Relationship Id="rId42" Type="http://schemas.openxmlformats.org/officeDocument/2006/relationships/hyperlink" Target="http://www.luceafarul-theatre.ro/festival.html" TargetMode="External"/><Relationship Id="rId47" Type="http://schemas.openxmlformats.org/officeDocument/2006/relationships/hyperlink" Target="http://www.tnrs.ro/" TargetMode="External"/><Relationship Id="rId63" Type="http://schemas.openxmlformats.org/officeDocument/2006/relationships/hyperlink" Target="http://www.fieiasi.eu/" TargetMode="External"/><Relationship Id="rId68" Type="http://schemas.openxmlformats.org/officeDocument/2006/relationships/hyperlink" Target="http://www.tnrs.ro/" TargetMode="External"/><Relationship Id="rId16" Type="http://schemas.openxmlformats.org/officeDocument/2006/relationships/hyperlink" Target="http://ziarullumina.ro/interviu/vocile-din-cimitirul-vesel-de-la-sapanta,http:/www.drumullung.ro,http:/www.drumullung.ro/program-festival-2014" TargetMode="External"/><Relationship Id="rId11" Type="http://schemas.openxmlformats.org/officeDocument/2006/relationships/hyperlink" Target="http://www.ulbsibiu.ro/ro/stiri/news.php?news_id=2282" TargetMode="External"/><Relationship Id="rId32" Type="http://schemas.openxmlformats.org/officeDocument/2006/relationships/hyperlink" Target="http://www.filarmonicasibiu.ro/" TargetMode="External"/><Relationship Id="rId37" Type="http://schemas.openxmlformats.org/officeDocument/2006/relationships/hyperlink" Target="http://www.tnrs.ro/" TargetMode="External"/><Relationship Id="rId53" Type="http://schemas.openxmlformats.org/officeDocument/2006/relationships/hyperlink" Target="http://www.tnrs.ro/" TargetMode="External"/><Relationship Id="rId58" Type="http://schemas.openxmlformats.org/officeDocument/2006/relationships/hyperlink" Target="http://www.fntr.o/" TargetMode="External"/><Relationship Id="rId74" Type="http://schemas.openxmlformats.org/officeDocument/2006/relationships/hyperlink" Target="http://www.tnrs.ro/" TargetMode="External"/><Relationship Id="rId79" Type="http://schemas.openxmlformats.org/officeDocument/2006/relationships/hyperlink" Target="http://www.tnrs.ro/focus/teatrul-modern-mijloace-multimedia?A=SearchResult&amp;SearchID=1590233&amp;ObjectID=4126457&amp;ObjectType=35" TargetMode="External"/><Relationship Id="rId5" Type="http://schemas.openxmlformats.org/officeDocument/2006/relationships/hyperlink" Target="http://newsletter.ulbsibiu.ro/campionatul-national-universitar-de-judo-1375.html" TargetMode="External"/><Relationship Id="rId61" Type="http://schemas.openxmlformats.org/officeDocument/2006/relationships/hyperlink" Target="http://oneworld.ro/2014/l/ro/evenimente/52/solitaritate/" TargetMode="External"/><Relationship Id="rId19" Type="http://schemas.openxmlformats.org/officeDocument/2006/relationships/hyperlink" Target="http://www.mitropolia-ardealului.ro/actualitati/act.php?id=2913" TargetMode="External"/><Relationship Id="rId14" Type="http://schemas.openxmlformats.org/officeDocument/2006/relationships/hyperlink" Target="http://www.ulbsibiu.ro/ro/stiri/news.php?news_id=2282" TargetMode="External"/><Relationship Id="rId22" Type="http://schemas.openxmlformats.org/officeDocument/2006/relationships/hyperlink" Target="http://www.radiotvsibiu.ro/emisiuni-2/" TargetMode="External"/><Relationship Id="rId27" Type="http://schemas.openxmlformats.org/officeDocument/2006/relationships/hyperlink" Target="http://www.filarmonicasibiu.ro/" TargetMode="External"/><Relationship Id="rId30" Type="http://schemas.openxmlformats.org/officeDocument/2006/relationships/hyperlink" Target="http://www.filarmonicasibiu.ro/" TargetMode="External"/><Relationship Id="rId35" Type="http://schemas.openxmlformats.org/officeDocument/2006/relationships/hyperlink" Target="http://www.sibfest.ro/2014/evenimente/zbang-a-musical-abba-fantasy" TargetMode="External"/><Relationship Id="rId43" Type="http://schemas.openxmlformats.org/officeDocument/2006/relationships/hyperlink" Target="http://www.tnrs.ro/" TargetMode="External"/><Relationship Id="rId48" Type="http://schemas.openxmlformats.org/officeDocument/2006/relationships/hyperlink" Target="http://www.tnrs.ro/" TargetMode="External"/><Relationship Id="rId56" Type="http://schemas.openxmlformats.org/officeDocument/2006/relationships/hyperlink" Target="http://www.tnrs.ro/" TargetMode="External"/><Relationship Id="rId64" Type="http://schemas.openxmlformats.org/officeDocument/2006/relationships/hyperlink" Target="http://www.tnrs.ro/spectacole/marat-sade" TargetMode="External"/><Relationship Id="rId69" Type="http://schemas.openxmlformats.org/officeDocument/2006/relationships/hyperlink" Target="http://www.tnrs.ro/" TargetMode="External"/><Relationship Id="rId77" Type="http://schemas.openxmlformats.org/officeDocument/2006/relationships/hyperlink" Target="http://www.tnrs.ro/" TargetMode="External"/><Relationship Id="rId8" Type="http://schemas.openxmlformats.org/officeDocument/2006/relationships/hyperlink" Target="http://www.ulbsibiu.ro/ro/stiri/news.php?news_id=2282" TargetMode="External"/><Relationship Id="rId51" Type="http://schemas.openxmlformats.org/officeDocument/2006/relationships/hyperlink" Target="http://www.tnrs.ro/" TargetMode="External"/><Relationship Id="rId72" Type="http://schemas.openxmlformats.org/officeDocument/2006/relationships/hyperlink" Target="http://www.tnrs.ro/" TargetMode="External"/><Relationship Id="rId80" Type="http://schemas.openxmlformats.org/officeDocument/2006/relationships/hyperlink" Target="http://www.aradon.ro/in-lumea-minunata-a-basmului-2/1459322" TargetMode="External"/><Relationship Id="rId3" Type="http://schemas.openxmlformats.org/officeDocument/2006/relationships/hyperlink" Target="http://www.ulbsibiu.ro/ro/stiri/news.php?news_id=2282" TargetMode="External"/><Relationship Id="rId12" Type="http://schemas.openxmlformats.org/officeDocument/2006/relationships/hyperlink" Target="http://www.ulbsibiu.ro/ro/stiri/news.php?news_id=2282" TargetMode="External"/><Relationship Id="rId17" Type="http://schemas.openxmlformats.org/officeDocument/2006/relationships/hyperlink" Target="http://www.ulbsibiu.ro/ro/evenimente/events.php?news_id=2292" TargetMode="External"/><Relationship Id="rId25" Type="http://schemas.openxmlformats.org/officeDocument/2006/relationships/hyperlink" Target="http://www.filarmonicasibiu.ro/" TargetMode="External"/><Relationship Id="rId33" Type="http://schemas.openxmlformats.org/officeDocument/2006/relationships/hyperlink" Target="http://www.filarmonicasibiu.ro/" TargetMode="External"/><Relationship Id="rId38" Type="http://schemas.openxmlformats.org/officeDocument/2006/relationships/hyperlink" Target="http://www.tnrs.ro/" TargetMode="External"/><Relationship Id="rId46" Type="http://schemas.openxmlformats.org/officeDocument/2006/relationships/hyperlink" Target="http://www.tnrs.ro/" TargetMode="External"/><Relationship Id="rId59" Type="http://schemas.openxmlformats.org/officeDocument/2006/relationships/hyperlink" Target="http://ro.tntimisoara.com/category/fest-fdr-14/page/2/" TargetMode="External"/><Relationship Id="rId67" Type="http://schemas.openxmlformats.org/officeDocument/2006/relationships/hyperlink" Target="http://www.actualitati-arad.ro/festivalul-international-de-teatru-clasic-program/" TargetMode="External"/><Relationship Id="rId20" Type="http://schemas.openxmlformats.org/officeDocument/2006/relationships/hyperlink" Target="http://www.radiotvsibiu.ro/emisiuni-2/" TargetMode="External"/><Relationship Id="rId41" Type="http://schemas.openxmlformats.org/officeDocument/2006/relationships/hyperlink" Target="http://www.tnrs.ro/" TargetMode="External"/><Relationship Id="rId54" Type="http://schemas.openxmlformats.org/officeDocument/2006/relationships/hyperlink" Target="http://www.tnrs.ro/" TargetMode="External"/><Relationship Id="rId62" Type="http://schemas.openxmlformats.org/officeDocument/2006/relationships/hyperlink" Target="http://www.tnrs.ro/" TargetMode="External"/><Relationship Id="rId70" Type="http://schemas.openxmlformats.org/officeDocument/2006/relationships/hyperlink" Target="http://www.tnrs.ro/" TargetMode="External"/><Relationship Id="rId75" Type="http://schemas.openxmlformats.org/officeDocument/2006/relationships/hyperlink" Target="http://www.tnrs.ro/" TargetMode="External"/><Relationship Id="rId1" Type="http://schemas.openxmlformats.org/officeDocument/2006/relationships/hyperlink" Target="http://www.ulbsibiu.ro/ro/stiri/news.php?news_id=2282" TargetMode="External"/><Relationship Id="rId6" Type="http://schemas.openxmlformats.org/officeDocument/2006/relationships/hyperlink" Target="http://www.ulbsibiu.ro/ro/stiri/news.php?news_id=2282" TargetMode="External"/><Relationship Id="rId15" Type="http://schemas.openxmlformats.org/officeDocument/2006/relationships/hyperlink" Target="http://ziarullumina.ro/interviu/vocile-din-cimitirul-vesel-de-la-sapanta,http:/www.drumullung.ro/" TargetMode="External"/><Relationship Id="rId23" Type="http://schemas.openxmlformats.org/officeDocument/2006/relationships/hyperlink" Target="http://www.mitropolia-ardealului.ro/" TargetMode="External"/><Relationship Id="rId28" Type="http://schemas.openxmlformats.org/officeDocument/2006/relationships/hyperlink" Target="http://www.filarmonicasibiu.ro/" TargetMode="External"/><Relationship Id="rId36" Type="http://schemas.openxmlformats.org/officeDocument/2006/relationships/hyperlink" Target="http://www.tnrs.ro/" TargetMode="External"/><Relationship Id="rId49" Type="http://schemas.openxmlformats.org/officeDocument/2006/relationships/hyperlink" Target="http://www.tnrs.ro/" TargetMode="External"/><Relationship Id="rId57" Type="http://schemas.openxmlformats.org/officeDocument/2006/relationships/hyperlink" Target="http://www.uniter.ro/" TargetMode="External"/><Relationship Id="rId10" Type="http://schemas.openxmlformats.org/officeDocument/2006/relationships/hyperlink" Target="http://stiinte.ulbsibiu.ro/pdf/crosul.pdf" TargetMode="External"/><Relationship Id="rId31" Type="http://schemas.openxmlformats.org/officeDocument/2006/relationships/hyperlink" Target="http://www.filarmonicasibiu.ro/" TargetMode="External"/><Relationship Id="rId44" Type="http://schemas.openxmlformats.org/officeDocument/2006/relationships/hyperlink" Target="http://www.tnrs.ro/" TargetMode="External"/><Relationship Id="rId52" Type="http://schemas.openxmlformats.org/officeDocument/2006/relationships/hyperlink" Target="http://www.tnrs.ro/" TargetMode="External"/><Relationship Id="rId60" Type="http://schemas.openxmlformats.org/officeDocument/2006/relationships/hyperlink" Target="http://www.actualitati-arad.ro/festivalul-international-de-teatru-clasic-program/" TargetMode="External"/><Relationship Id="rId65" Type="http://schemas.openxmlformats.org/officeDocument/2006/relationships/hyperlink" Target="http://www.tnrs.ro/" TargetMode="External"/><Relationship Id="rId73" Type="http://schemas.openxmlformats.org/officeDocument/2006/relationships/hyperlink" Target="http://www.tnrs.ro/" TargetMode="External"/><Relationship Id="rId78" Type="http://schemas.openxmlformats.org/officeDocument/2006/relationships/hyperlink" Target="http://www.tnrs.ro/" TargetMode="External"/><Relationship Id="rId81" Type="http://schemas.openxmlformats.org/officeDocument/2006/relationships/printerSettings" Target="../printerSettings/printerSettings16.bin"/><Relationship Id="rId4" Type="http://schemas.openxmlformats.org/officeDocument/2006/relationships/hyperlink" Target="http://stiinte.ulbsibiu.ro/pdf/crosul.pdf" TargetMode="External"/><Relationship Id="rId9" Type="http://schemas.openxmlformats.org/officeDocument/2006/relationships/hyperlink" Target="http://www.ulbsibiu.ro/ro/stiri/news.php?news_id=2282" TargetMode="External"/><Relationship Id="rId13" Type="http://schemas.openxmlformats.org/officeDocument/2006/relationships/hyperlink" Target="http://www.ulbsibiu.ro/ro/stiri/news.php?news_id=2282" TargetMode="External"/><Relationship Id="rId18" Type="http://schemas.openxmlformats.org/officeDocument/2006/relationships/hyperlink" Target="http://www.mitropolia-ardealului.ro/actualitati/act.php?id=3218" TargetMode="External"/><Relationship Id="rId39" Type="http://schemas.openxmlformats.org/officeDocument/2006/relationships/hyperlink" Target="http://www.fnt.ro/" TargetMode="External"/><Relationship Id="rId34" Type="http://schemas.openxmlformats.org/officeDocument/2006/relationships/hyperlink" Target="http://www.filarmonicasibiu.ro/" TargetMode="External"/><Relationship Id="rId50" Type="http://schemas.openxmlformats.org/officeDocument/2006/relationships/hyperlink" Target="http://www.tnrs.ro/" TargetMode="External"/><Relationship Id="rId55" Type="http://schemas.openxmlformats.org/officeDocument/2006/relationships/hyperlink" Target="http://www.atriumcafe.ro/" TargetMode="External"/><Relationship Id="rId76" Type="http://schemas.openxmlformats.org/officeDocument/2006/relationships/hyperlink" Target="http://www.tnrs.ro/" TargetMode="External"/><Relationship Id="rId7" Type="http://schemas.openxmlformats.org/officeDocument/2006/relationships/hyperlink" Target="http://www.ulbsibiu.ro/ro/stiri/news.php?news_id=2282" TargetMode="External"/><Relationship Id="rId71" Type="http://schemas.openxmlformats.org/officeDocument/2006/relationships/hyperlink" Target="http://www.tnrs.ro/" TargetMode="External"/><Relationship Id="rId2" Type="http://schemas.openxmlformats.org/officeDocument/2006/relationships/hyperlink" Target="http://www.ulbsibiu.ro/ro/stiri/news.php?news_id=2282" TargetMode="External"/><Relationship Id="rId29" Type="http://schemas.openxmlformats.org/officeDocument/2006/relationships/hyperlink" Target="http://www.filarmonicasibiu.ro/" TargetMode="External"/><Relationship Id="rId24" Type="http://schemas.openxmlformats.org/officeDocument/2006/relationships/hyperlink" Target="http://www.filarmonicasibiu.ro/" TargetMode="External"/><Relationship Id="rId40" Type="http://schemas.openxmlformats.org/officeDocument/2006/relationships/hyperlink" Target="http://www.actualitati-arad.ro/festivalul-international-de-teatru-clasic-program/" TargetMode="External"/><Relationship Id="rId45" Type="http://schemas.openxmlformats.org/officeDocument/2006/relationships/hyperlink" Target="http://www.tnrs.ro/" TargetMode="External"/><Relationship Id="rId66" Type="http://schemas.openxmlformats.org/officeDocument/2006/relationships/hyperlink" Target="http://www.uniter.ro/"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culturapoloneza.ro/events/item/cum-sa-devii-capitala-culturala-europeana.html" TargetMode="External"/><Relationship Id="rId21" Type="http://schemas.openxmlformats.org/officeDocument/2006/relationships/hyperlink" Target="http://www.ujvidekiszinhaz.com/" TargetMode="External"/><Relationship Id="rId42" Type="http://schemas.openxmlformats.org/officeDocument/2006/relationships/hyperlink" Target="http://www.tnrs.ro/" TargetMode="External"/><Relationship Id="rId47" Type="http://schemas.openxmlformats.org/officeDocument/2006/relationships/hyperlink" Target="http://www.sibfest.ro/" TargetMode="External"/><Relationship Id="rId63" Type="http://schemas.openxmlformats.org/officeDocument/2006/relationships/hyperlink" Target="http://www.ziarulmetropolis.ro/omul-cel-bun-din-siciuan-in-turneu-in-china/" TargetMode="External"/><Relationship Id="rId68" Type="http://schemas.openxmlformats.org/officeDocument/2006/relationships/hyperlink" Target="http://www.sibfest.ro/" TargetMode="External"/><Relationship Id="rId16" Type="http://schemas.openxmlformats.org/officeDocument/2006/relationships/hyperlink" Target="http://www.sibfest.ro/" TargetMode="External"/><Relationship Id="rId11" Type="http://schemas.openxmlformats.org/officeDocument/2006/relationships/hyperlink" Target="http://www.sibfest.ro/" TargetMode="External"/><Relationship Id="rId24" Type="http://schemas.openxmlformats.org/officeDocument/2006/relationships/hyperlink" Target="http://www.efa-aef.eu/en/association/news/detail/1566/Round%20Table%253A%20Festivals%20meet%20Commissioner%20Androulla%20Vassiliou%20-%20Brussels-BE,%2030%20January%202014/" TargetMode="External"/><Relationship Id="rId32" Type="http://schemas.openxmlformats.org/officeDocument/2006/relationships/hyperlink" Target="http://www.icr.ro/bucuresti/evenimente/festivalul-de-literatura-bucuresti-chisinau-orheiul-vechi.html" TargetMode="External"/><Relationship Id="rId37" Type="http://schemas.openxmlformats.org/officeDocument/2006/relationships/hyperlink" Target="http://www.tnrs.ro/" TargetMode="External"/><Relationship Id="rId40" Type="http://schemas.openxmlformats.org/officeDocument/2006/relationships/hyperlink" Target="http://www.tnrs.ro/" TargetMode="External"/><Relationship Id="rId45" Type="http://schemas.openxmlformats.org/officeDocument/2006/relationships/hyperlink" Target="http://www.sibfest.ro/" TargetMode="External"/><Relationship Id="rId53" Type="http://schemas.openxmlformats.org/officeDocument/2006/relationships/hyperlink" Target="http://revistateatrala.radioromaniacultural.ro/?p=8977" TargetMode="External"/><Relationship Id="rId58" Type="http://schemas.openxmlformats.org/officeDocument/2006/relationships/hyperlink" Target="http://www.sibfest.ro/" TargetMode="External"/><Relationship Id="rId66" Type="http://schemas.openxmlformats.org/officeDocument/2006/relationships/hyperlink" Target="http://www.sibfest.ro/" TargetMode="External"/><Relationship Id="rId74" Type="http://schemas.openxmlformats.org/officeDocument/2006/relationships/hyperlink" Target="http://www.sibfest.ro/" TargetMode="External"/><Relationship Id="rId5" Type="http://schemas.openxmlformats.org/officeDocument/2006/relationships/hyperlink" Target="https://www.youtube.com/watch?v=5kSP6u8nMXM%20;" TargetMode="External"/><Relationship Id="rId61" Type="http://schemas.openxmlformats.org/officeDocument/2006/relationships/hyperlink" Target="http://www.tnrs.ro/" TargetMode="External"/><Relationship Id="rId19" Type="http://schemas.openxmlformats.org/officeDocument/2006/relationships/hyperlink" Target="http://www.sibfest.ro/" TargetMode="External"/><Relationship Id="rId14" Type="http://schemas.openxmlformats.org/officeDocument/2006/relationships/hyperlink" Target="http://www.sibfest.ro/" TargetMode="External"/><Relationship Id="rId22" Type="http://schemas.openxmlformats.org/officeDocument/2006/relationships/hyperlink" Target="http://csokonaiszinhaz.hu/szophoklesz-antigone/" TargetMode="External"/><Relationship Id="rId27" Type="http://schemas.openxmlformats.org/officeDocument/2006/relationships/hyperlink" Target="http://www.icr-london.co.uk/article/building-across-time-a-celebration-of-romanian-culture.html" TargetMode="External"/><Relationship Id="rId30" Type="http://schemas.openxmlformats.org/officeDocument/2006/relationships/hyperlink" Target="http://www.sibfest.ro/" TargetMode="External"/><Relationship Id="rId35" Type="http://schemas.openxmlformats.org/officeDocument/2006/relationships/hyperlink" Target="http://www.tnrs.ro/focus/constantin-chiriac-in-recital-extraordinar-la-chisinau" TargetMode="External"/><Relationship Id="rId43" Type="http://schemas.openxmlformats.org/officeDocument/2006/relationships/hyperlink" Target="http://www.tnrs.ro/" TargetMode="External"/><Relationship Id="rId48" Type="http://schemas.openxmlformats.org/officeDocument/2006/relationships/hyperlink" Target="http://www.sibfest.ro/" TargetMode="External"/><Relationship Id="rId56" Type="http://schemas.openxmlformats.org/officeDocument/2006/relationships/hyperlink" Target="http://www.sibiuartsmarket.ro/" TargetMode="External"/><Relationship Id="rId64" Type="http://schemas.openxmlformats.org/officeDocument/2006/relationships/hyperlink" Target="http://www.sibfest.ro/" TargetMode="External"/><Relationship Id="rId69" Type="http://schemas.openxmlformats.org/officeDocument/2006/relationships/hyperlink" Target="http://www.sibfest.ro/" TargetMode="External"/><Relationship Id="rId77" Type="http://schemas.openxmlformats.org/officeDocument/2006/relationships/printerSettings" Target="../printerSettings/printerSettings17.bin"/><Relationship Id="rId8" Type="http://schemas.openxmlformats.org/officeDocument/2006/relationships/hyperlink" Target="http://www.sibiuartsmarket.ro/" TargetMode="External"/><Relationship Id="rId51" Type="http://schemas.openxmlformats.org/officeDocument/2006/relationships/hyperlink" Target="http://curierul-iasi.ro/fie-2014-reface-axa-culturala-iasi-cernauti-chisinau-11585" TargetMode="External"/><Relationship Id="rId72" Type="http://schemas.openxmlformats.org/officeDocument/2006/relationships/hyperlink" Target="http://www.tnrs.ro/" TargetMode="External"/><Relationship Id="rId3" Type="http://schemas.openxmlformats.org/officeDocument/2006/relationships/hyperlink" Target="http://s.go.ro/w84w8" TargetMode="External"/><Relationship Id="rId12" Type="http://schemas.openxmlformats.org/officeDocument/2006/relationships/hyperlink" Target="http://www.sibfest.ro/" TargetMode="External"/><Relationship Id="rId17" Type="http://schemas.openxmlformats.org/officeDocument/2006/relationships/hyperlink" Target="http://www.sibfest.ro/" TargetMode="External"/><Relationship Id="rId25" Type="http://schemas.openxmlformats.org/officeDocument/2006/relationships/hyperlink" Target="http://www.efa-aef.eu/en/association/news/detail/1566/Round%20Table%253A%20Festivals%20meet%20Commissioner%20Androulla%20Vassiliou%20-%20Brussels-BE,%2030%20January%202014/" TargetMode="External"/><Relationship Id="rId33" Type="http://schemas.openxmlformats.org/officeDocument/2006/relationships/hyperlink" Target="http://www.icr.ro/bucuresti/evenimente/festivalul-de-literatura-bucuresti-chisinau-orheiul-vechi.html" TargetMode="External"/><Relationship Id="rId38" Type="http://schemas.openxmlformats.org/officeDocument/2006/relationships/hyperlink" Target="http://www.tnrs.ro/" TargetMode="External"/><Relationship Id="rId46" Type="http://schemas.openxmlformats.org/officeDocument/2006/relationships/hyperlink" Target="http://www.sibfest.ro/" TargetMode="External"/><Relationship Id="rId59" Type="http://schemas.openxmlformats.org/officeDocument/2006/relationships/hyperlink" Target="http://revistateatrala.radioromaniacultural.ro/?p=8977" TargetMode="External"/><Relationship Id="rId67" Type="http://schemas.openxmlformats.org/officeDocument/2006/relationships/hyperlink" Target="http://melodrama.com.pl/2014/08/kazio-sponge-piosenka-festiwalowa-zaprasza-na-melodrame-7-europejski-festiwal-szkol-teatralnych-ktory-odbedzie-sie-21-24-sierpnia-2014-w-jelczu-laskowicach/" TargetMode="External"/><Relationship Id="rId20" Type="http://schemas.openxmlformats.org/officeDocument/2006/relationships/hyperlink" Target="http://csokonaiszinhaz.hu/szophoklesz-antigone/" TargetMode="External"/><Relationship Id="rId41" Type="http://schemas.openxmlformats.org/officeDocument/2006/relationships/hyperlink" Target="http://www.tnrs.ro/" TargetMode="External"/><Relationship Id="rId54" Type="http://schemas.openxmlformats.org/officeDocument/2006/relationships/hyperlink" Target="http://www.sibfest.ro/2014/evenimente/alex-adam-54-5-nord-10-54-est-54-5-nord-10-54-ost" TargetMode="External"/><Relationship Id="rId62" Type="http://schemas.openxmlformats.org/officeDocument/2006/relationships/hyperlink" Target="http://www.tnrs.ro/" TargetMode="External"/><Relationship Id="rId70" Type="http://schemas.openxmlformats.org/officeDocument/2006/relationships/hyperlink" Target="http://spiegel-djr.eu/" TargetMode="External"/><Relationship Id="rId75" Type="http://schemas.openxmlformats.org/officeDocument/2006/relationships/hyperlink" Target="http://www.cultura.sibiu.ro/cal_main/event/2799/" TargetMode="External"/><Relationship Id="rId1" Type="http://schemas.openxmlformats.org/officeDocument/2006/relationships/hyperlink" Target="http://www.ciclism.sibiu.ro/" TargetMode="External"/><Relationship Id="rId6" Type="http://schemas.openxmlformats.org/officeDocument/2006/relationships/hyperlink" Target="http://www.sibfest.ro/" TargetMode="External"/><Relationship Id="rId15" Type="http://schemas.openxmlformats.org/officeDocument/2006/relationships/hyperlink" Target="http://www.tnrs.ro/focus/zbang-a-musical-abba-fantasy-la-festivalul-melodrama-din-polonia" TargetMode="External"/><Relationship Id="rId23" Type="http://schemas.openxmlformats.org/officeDocument/2006/relationships/hyperlink" Target="http://www.tnrs.ro/" TargetMode="External"/><Relationship Id="rId28" Type="http://schemas.openxmlformats.org/officeDocument/2006/relationships/hyperlink" Target="http://www.sibfest.ro/" TargetMode="External"/><Relationship Id="rId36" Type="http://schemas.openxmlformats.org/officeDocument/2006/relationships/hyperlink" Target="http://www.tnrs.ro/focus/constantin-chiriac-in-recital-extraordinar-la-chisinau" TargetMode="External"/><Relationship Id="rId49" Type="http://schemas.openxmlformats.org/officeDocument/2006/relationships/hyperlink" Target="http://www.radioromaniacultural.ro/solitaritateajunge_la_torun_in_polonia-15125" TargetMode="External"/><Relationship Id="rId57" Type="http://schemas.openxmlformats.org/officeDocument/2006/relationships/hyperlink" Target="http://www.sibfest.ro/" TargetMode="External"/><Relationship Id="rId10" Type="http://schemas.openxmlformats.org/officeDocument/2006/relationships/hyperlink" Target="http://www.sibfest.ro/" TargetMode="External"/><Relationship Id="rId31" Type="http://schemas.openxmlformats.org/officeDocument/2006/relationships/hyperlink" Target="http://www.sibfest.ro/" TargetMode="External"/><Relationship Id="rId44" Type="http://schemas.openxmlformats.org/officeDocument/2006/relationships/hyperlink" Target="http://www.sibfest.ro/" TargetMode="External"/><Relationship Id="rId52" Type="http://schemas.openxmlformats.org/officeDocument/2006/relationships/hyperlink" Target="http://www.ziarulmetropolis.ro/omul-cel-bun-din-siciuan-in-turneu-in-china/" TargetMode="External"/><Relationship Id="rId60" Type="http://schemas.openxmlformats.org/officeDocument/2006/relationships/hyperlink" Target="http://www.tnrs.ro/" TargetMode="External"/><Relationship Id="rId65" Type="http://schemas.openxmlformats.org/officeDocument/2006/relationships/hyperlink" Target="https://www.google.ro/url?sa=t&amp;rct=j&amp;q=&amp;esrc=s&amp;source=web&amp;cd=1&amp;ved=0CCEQFjAA&amp;url=https%3A%2F%2Fwww.facebook.com%2Fartateatrala.sibiu&amp;ei=IbfdVKj2FYj3O82HgKAP&amp;usg=AFQjCNGsV5uCxV262RJ7cfrdDSDXmf_KAQ&amp;sig2=M48LZqBeFGhDHkMnGuaK_Q&amp;cad=rja" TargetMode="External"/><Relationship Id="rId73" Type="http://schemas.openxmlformats.org/officeDocument/2006/relationships/hyperlink" Target="http://www.tnrs.ro/" TargetMode="External"/><Relationship Id="rId4" Type="http://schemas.openxmlformats.org/officeDocument/2006/relationships/hyperlink" Target="http://s.go.ro/1t8ha" TargetMode="External"/><Relationship Id="rId9" Type="http://schemas.openxmlformats.org/officeDocument/2006/relationships/hyperlink" Target="http://www.sibfest.ro/" TargetMode="External"/><Relationship Id="rId13" Type="http://schemas.openxmlformats.org/officeDocument/2006/relationships/hyperlink" Target="http://www.sibfest.ro/" TargetMode="External"/><Relationship Id="rId18" Type="http://schemas.openxmlformats.org/officeDocument/2006/relationships/hyperlink" Target="http://www.sibfest.ro/" TargetMode="External"/><Relationship Id="rId39" Type="http://schemas.openxmlformats.org/officeDocument/2006/relationships/hyperlink" Target="http://www.tnrs.ro/" TargetMode="External"/><Relationship Id="rId34" Type="http://schemas.openxmlformats.org/officeDocument/2006/relationships/hyperlink" Target="http://www.icr.ro/bucuresti/evenimente/festivalul-de-literatura-bucuresti-chisinau-orheiul-vechi.html" TargetMode="External"/><Relationship Id="rId50" Type="http://schemas.openxmlformats.org/officeDocument/2006/relationships/hyperlink" Target="http://www.festival-avignon.com/en/shows/2014/solitaritate" TargetMode="External"/><Relationship Id="rId55" Type="http://schemas.openxmlformats.org/officeDocument/2006/relationships/hyperlink" Target="http://www.sibfest.ro/2014/evenimente/faust" TargetMode="External"/><Relationship Id="rId76" Type="http://schemas.openxmlformats.org/officeDocument/2006/relationships/hyperlink" Target="http://rri.ro/fr" TargetMode="External"/><Relationship Id="rId7" Type="http://schemas.openxmlformats.org/officeDocument/2006/relationships/hyperlink" Target="http://www.theatre-fest.bsu.by/eng/kufar.html" TargetMode="External"/><Relationship Id="rId71" Type="http://schemas.openxmlformats.org/officeDocument/2006/relationships/hyperlink" Target="http://www.sibfest.ro/" TargetMode="External"/><Relationship Id="rId2" Type="http://schemas.openxmlformats.org/officeDocument/2006/relationships/hyperlink" Target="http://dublin.mae.ro/en/gallery/1150,http:/www.icr-london.co.uk/article/zilele-culturii-romane-la-dublin.html" TargetMode="External"/><Relationship Id="rId29" Type="http://schemas.openxmlformats.org/officeDocument/2006/relationships/hyperlink" Target="http://www.sibfest.ro/"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rjcl.ro/" TargetMode="External"/><Relationship Id="rId18" Type="http://schemas.openxmlformats.org/officeDocument/2006/relationships/hyperlink" Target="http://www.brukenthalmuseum.ro/" TargetMode="External"/><Relationship Id="rId26" Type="http://schemas.openxmlformats.org/officeDocument/2006/relationships/hyperlink" Target="http://www.netjournals.org/aer_editors.html" TargetMode="External"/><Relationship Id="rId39" Type="http://schemas.openxmlformats.org/officeDocument/2006/relationships/hyperlink" Target="http://www.eng.upt.ro/auif" TargetMode="External"/><Relationship Id="rId21" Type="http://schemas.openxmlformats.org/officeDocument/2006/relationships/hyperlink" Target="http://www.revue-alkemie.com/" TargetMode="External"/><Relationship Id="rId34" Type="http://schemas.openxmlformats.org/officeDocument/2006/relationships/hyperlink" Target="http://www.amtsibiu.ro/" TargetMode="External"/><Relationship Id="rId42" Type="http://schemas.openxmlformats.org/officeDocument/2006/relationships/hyperlink" Target="http://www.revtn.ro/" TargetMode="External"/><Relationship Id="rId7" Type="http://schemas.openxmlformats.org/officeDocument/2006/relationships/hyperlink" Target="http://ijeb.faa.ro/" TargetMode="External"/><Relationship Id="rId2" Type="http://schemas.openxmlformats.org/officeDocument/2006/relationships/hyperlink" Target="http://www.ripublication.com/aama.htm" TargetMode="External"/><Relationship Id="rId16" Type="http://schemas.openxmlformats.org/officeDocument/2006/relationships/hyperlink" Target="http://istorie.ulbsibiu.ro/studia/index.html" TargetMode="External"/><Relationship Id="rId20" Type="http://schemas.openxmlformats.org/officeDocument/2006/relationships/hyperlink" Target="http://www.revistatransilvania.ro./" TargetMode="External"/><Relationship Id="rId29" Type="http://schemas.openxmlformats.org/officeDocument/2006/relationships/hyperlink" Target="http://www.revue-alkemie.com/" TargetMode="External"/><Relationship Id="rId41" Type="http://schemas.openxmlformats.org/officeDocument/2006/relationships/hyperlink" Target="http://www.cedc.ro/pages/english/conference-and-journal/msd-journal.php" TargetMode="External"/><Relationship Id="rId1" Type="http://schemas.openxmlformats.org/officeDocument/2006/relationships/hyperlink" Target="http://depmath.ulbsibiu.ro/genmath/index.html" TargetMode="External"/><Relationship Id="rId6" Type="http://schemas.openxmlformats.org/officeDocument/2006/relationships/hyperlink" Target="http://stiinte.ulbsibiu.ro/trser/archive.html" TargetMode="External"/><Relationship Id="rId11" Type="http://schemas.openxmlformats.org/officeDocument/2006/relationships/hyperlink" Target="http://revistaie.ase.ro/editorial_board.html" TargetMode="External"/><Relationship Id="rId24" Type="http://schemas.openxmlformats.org/officeDocument/2006/relationships/hyperlink" Target="http://www.socialchangereview.ro/" TargetMode="External"/><Relationship Id="rId32" Type="http://schemas.openxmlformats.org/officeDocument/2006/relationships/hyperlink" Target="http://www.scientiaresearchlibrary.com/" TargetMode="External"/><Relationship Id="rId37" Type="http://schemas.openxmlformats.org/officeDocument/2006/relationships/hyperlink" Target="http://www.dirf.org/jdim/default.asp" TargetMode="External"/><Relationship Id="rId40" Type="http://schemas.openxmlformats.org/officeDocument/2006/relationships/hyperlink" Target="http://www.igi-global.com/journal/international-journal-quality-assurance-engineering/41026" TargetMode="External"/><Relationship Id="rId5" Type="http://schemas.openxmlformats.org/officeDocument/2006/relationships/hyperlink" Target="http://reviste.ulbsibiu.ro/actaoc/arhiva_aoc7.html" TargetMode="External"/><Relationship Id="rId15" Type="http://schemas.openxmlformats.org/officeDocument/2006/relationships/hyperlink" Target="http://saiapm.ulbsibiu.ro/ACTA_E/AUCFT.html" TargetMode="External"/><Relationship Id="rId23" Type="http://schemas.openxmlformats.org/officeDocument/2006/relationships/hyperlink" Target="http://www.ejer.com.tr/?git=5" TargetMode="External"/><Relationship Id="rId28" Type="http://schemas.openxmlformats.org/officeDocument/2006/relationships/hyperlink" Target="http://reviste.ulbsibiu.ro/gb" TargetMode="External"/><Relationship Id="rId36" Type="http://schemas.openxmlformats.org/officeDocument/2006/relationships/hyperlink" Target="http://www.ijmd.ro/index.php?link=colegiu_editorial&amp;anul=2014&amp;nr=1&amp;vol=18" TargetMode="External"/><Relationship Id="rId10" Type="http://schemas.openxmlformats.org/officeDocument/2006/relationships/hyperlink" Target="http://jacs.usv.ro/" TargetMode="External"/><Relationship Id="rId19" Type="http://schemas.openxmlformats.org/officeDocument/2006/relationships/hyperlink" Target="http://bulletin-econom.univ.kiev.ua/index.php/en/redaktors-4/our-peer-reviewers" TargetMode="External"/><Relationship Id="rId31" Type="http://schemas.openxmlformats.org/officeDocument/2006/relationships/hyperlink" Target="http://www.amtsibiu.ro/" TargetMode="External"/><Relationship Id="rId4" Type="http://schemas.openxmlformats.org/officeDocument/2006/relationships/hyperlink" Target="http://stiinte.ulbsibiu.ro/trser/archive.html" TargetMode="External"/><Relationship Id="rId9" Type="http://schemas.openxmlformats.org/officeDocument/2006/relationships/hyperlink" Target="http://eccsf.ulbsibiu.ro/team.html" TargetMode="External"/><Relationship Id="rId14" Type="http://schemas.openxmlformats.org/officeDocument/2006/relationships/hyperlink" Target="http://www.degruyter.com/view/j/aucft" TargetMode="External"/><Relationship Id="rId22" Type="http://schemas.openxmlformats.org/officeDocument/2006/relationships/hyperlink" Target="http://www.socialchangereview.ro/" TargetMode="External"/><Relationship Id="rId27" Type="http://schemas.openxmlformats.org/officeDocument/2006/relationships/hyperlink" Target="http://www.cedc.ro/pages/english/conference-and-journal/msd-journal/editorial-board.php" TargetMode="External"/><Relationship Id="rId30" Type="http://schemas.openxmlformats.org/officeDocument/2006/relationships/hyperlink" Target="http://www.revistatransilvania.ro/" TargetMode="External"/><Relationship Id="rId35" Type="http://schemas.openxmlformats.org/officeDocument/2006/relationships/hyperlink" Target="http://stomatologie.medica.ro/" TargetMode="External"/><Relationship Id="rId43" Type="http://schemas.openxmlformats.org/officeDocument/2006/relationships/printerSettings" Target="../printerSettings/printerSettings18.bin"/><Relationship Id="rId8" Type="http://schemas.openxmlformats.org/officeDocument/2006/relationships/hyperlink" Target="http://economics.expertjournals.com/editorial-board/" TargetMode="External"/><Relationship Id="rId3" Type="http://schemas.openxmlformats.org/officeDocument/2006/relationships/hyperlink" Target="http://reviste.ulbsibiu.ro/actaoc/arhiva_aoc7.html" TargetMode="External"/><Relationship Id="rId12" Type="http://schemas.openxmlformats.org/officeDocument/2006/relationships/hyperlink" Target="http://www.rjcl.ro/" TargetMode="External"/><Relationship Id="rId17" Type="http://schemas.openxmlformats.org/officeDocument/2006/relationships/hyperlink" Target="http://www.res.ecum.ro/" TargetMode="External"/><Relationship Id="rId25" Type="http://schemas.openxmlformats.org/officeDocument/2006/relationships/hyperlink" Target="http://abcjournal.ulbsibiu.ro/" TargetMode="External"/><Relationship Id="rId33" Type="http://schemas.openxmlformats.org/officeDocument/2006/relationships/hyperlink" Target="http://www.sciencepublishinggroup.com/journal" TargetMode="External"/><Relationship Id="rId38" Type="http://schemas.openxmlformats.org/officeDocument/2006/relationships/hyperlink" Target="http://www.degruyter.com/view/j/aucts"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wseas.org/cms.action?id=7255" TargetMode="External"/><Relationship Id="rId299" Type="http://schemas.openxmlformats.org/officeDocument/2006/relationships/hyperlink" Target="http://www.revanatomie.ro/" TargetMode="External"/><Relationship Id="rId21" Type="http://schemas.openxmlformats.org/officeDocument/2006/relationships/hyperlink" Target="http://hrcak.srce.hr/ekonomska-istrazivanja" TargetMode="External"/><Relationship Id="rId63" Type="http://schemas.openxmlformats.org/officeDocument/2006/relationships/hyperlink" Target="http://www.academicpub.org/ijed/" TargetMode="External"/><Relationship Id="rId159" Type="http://schemas.openxmlformats.org/officeDocument/2006/relationships/hyperlink" Target="http://conferences.ulbsibiu.ro/rcsd/" TargetMode="External"/><Relationship Id="rId324" Type="http://schemas.openxmlformats.org/officeDocument/2006/relationships/hyperlink" Target="http://www.sapub.org/Journal/editorialdetails.aspx?JournalID=1081&amp;PersonID=14099" TargetMode="External"/><Relationship Id="rId366" Type="http://schemas.openxmlformats.org/officeDocument/2006/relationships/hyperlink" Target="http://www.icebe.net/" TargetMode="External"/><Relationship Id="rId170" Type="http://schemas.openxmlformats.org/officeDocument/2006/relationships/hyperlink" Target="http://reviste.ulbsibiu.ro/acta-iurisprudentia/rom/consiliul_stiintific_si_colegiul_de_redactie.php" TargetMode="External"/><Relationship Id="rId226" Type="http://schemas.openxmlformats.org/officeDocument/2006/relationships/hyperlink" Target="http://www.unitbv.ro/socio" TargetMode="External"/><Relationship Id="rId268" Type="http://schemas.openxmlformats.org/officeDocument/2006/relationships/hyperlink" Target="http://academic-conferences.org/eckm/eckm2014/eckm14-committee.htm" TargetMode="External"/><Relationship Id="rId32" Type="http://schemas.openxmlformats.org/officeDocument/2006/relationships/hyperlink" Target="http://mesharpe.metapress.com/content/111024/?p=2b16197fa3c844259925468866878ff8&amp;pi=0" TargetMode="External"/><Relationship Id="rId74" Type="http://schemas.openxmlformats.org/officeDocument/2006/relationships/hyperlink" Target="http://www.ajouronline.com/index.php?journal=AJEEL" TargetMode="External"/><Relationship Id="rId128" Type="http://schemas.openxmlformats.org/officeDocument/2006/relationships/hyperlink" Target="http://wseas.org/wseas/cms.action?id=4046" TargetMode="External"/><Relationship Id="rId335" Type="http://schemas.openxmlformats.org/officeDocument/2006/relationships/hyperlink" Target="http://conferences.ulbsibiu.ro/ksem2014/index.html" TargetMode="External"/><Relationship Id="rId377" Type="http://schemas.openxmlformats.org/officeDocument/2006/relationships/hyperlink" Target="http://www.revtn.ro/" TargetMode="External"/><Relationship Id="rId5" Type="http://schemas.openxmlformats.org/officeDocument/2006/relationships/hyperlink" Target="http://publicatii.uvvg.ro/index.php/studiaeconomia/about/editorialPolicies" TargetMode="External"/><Relationship Id="rId181" Type="http://schemas.openxmlformats.org/officeDocument/2006/relationships/hyperlink" Target="http://iaduer.ro/?p=1363" TargetMode="External"/><Relationship Id="rId237" Type="http://schemas.openxmlformats.org/officeDocument/2006/relationships/hyperlink" Target="http://socio-umane.ulbsibiu.ro/dep.jurnalistica/revista_saeculum.html" TargetMode="External"/><Relationship Id="rId402" Type="http://schemas.openxmlformats.org/officeDocument/2006/relationships/hyperlink" Target="http://www.optirob.com/" TargetMode="External"/><Relationship Id="rId279" Type="http://schemas.openxmlformats.org/officeDocument/2006/relationships/hyperlink" Target="http://www.sifest.ro/" TargetMode="External"/><Relationship Id="rId43" Type="http://schemas.openxmlformats.org/officeDocument/2006/relationships/hyperlink" Target="http://stiinte.ulbsibiu.ro/trser/" TargetMode="External"/><Relationship Id="rId139" Type="http://schemas.openxmlformats.org/officeDocument/2006/relationships/hyperlink" Target="http://drept.ulbsibiu.ro/index.php/conferinte-gazduite/conferinta-nationala-studenteasca%20%20%20%20%20%20%20%20%20%20%20%20%20%20%20%20%20%20Editura%20Astra%20Museum%20Sibiu,%20ISBN%20978-606-733-054-0" TargetMode="External"/><Relationship Id="rId290" Type="http://schemas.openxmlformats.org/officeDocument/2006/relationships/hyperlink" Target="http://www.revistatransilvania.ro/" TargetMode="External"/><Relationship Id="rId304" Type="http://schemas.openxmlformats.org/officeDocument/2006/relationships/hyperlink" Target="http://medicina.ulbsibiu.ro/ro/cercetare.php" TargetMode="External"/><Relationship Id="rId346" Type="http://schemas.openxmlformats.org/officeDocument/2006/relationships/hyperlink" Target="http://www.springer.com/business+%26+management/production/journal/10845" TargetMode="External"/><Relationship Id="rId388" Type="http://schemas.openxmlformats.org/officeDocument/2006/relationships/hyperlink" Target="http://icmas.eu/Edit_Board.htm" TargetMode="External"/><Relationship Id="rId85" Type="http://schemas.openxmlformats.org/officeDocument/2006/relationships/hyperlink" Target="http://www.pjaa.poincarepublishers.com/editorial-board/" TargetMode="External"/><Relationship Id="rId150" Type="http://schemas.openxmlformats.org/officeDocument/2006/relationships/hyperlink" Target="http://www.igi-global.com/journal/international-journal-quality-assurance-engineering/41026" TargetMode="External"/><Relationship Id="rId192" Type="http://schemas.openxmlformats.org/officeDocument/2006/relationships/hyperlink" Target="http://www.rjcl.ro/colegiu-de-redactie/" TargetMode="External"/><Relationship Id="rId206" Type="http://schemas.openxmlformats.org/officeDocument/2006/relationships/hyperlink" Target="http://reviste.ulbsibiu.ro/actaoc/arhiva_aoc6.html" TargetMode="External"/><Relationship Id="rId248" Type="http://schemas.openxmlformats.org/officeDocument/2006/relationships/hyperlink" Target="http://www.apio.ro/meniu/revista-pru/arhiva-revistei-pru.html" TargetMode="External"/><Relationship Id="rId12" Type="http://schemas.openxmlformats.org/officeDocument/2006/relationships/hyperlink" Target="http://www.cedc.ro/pages/english/conference-and-journal/msd-journal.php" TargetMode="External"/><Relationship Id="rId108" Type="http://schemas.openxmlformats.org/officeDocument/2006/relationships/hyperlink" Target="http://apacific.org/index.php?journal=apjm" TargetMode="External"/><Relationship Id="rId315" Type="http://schemas.openxmlformats.org/officeDocument/2006/relationships/hyperlink" Target="http://webbut.unitbv.ro/Bulletin/Series%20VI/Scientific_Com6.html" TargetMode="External"/><Relationship Id="rId357" Type="http://schemas.openxmlformats.org/officeDocument/2006/relationships/hyperlink" Target="http://www.imst.pub.ro/tcm/home" TargetMode="External"/><Relationship Id="rId54" Type="http://schemas.openxmlformats.org/officeDocument/2006/relationships/hyperlink" Target="http://www.advancesindifferenceequations.com/" TargetMode="External"/><Relationship Id="rId96" Type="http://schemas.openxmlformats.org/officeDocument/2006/relationships/hyperlink" Target="http://depmath.ulbsibiu.ro/genmath/index.html" TargetMode="External"/><Relationship Id="rId161" Type="http://schemas.openxmlformats.org/officeDocument/2006/relationships/hyperlink" Target="http://eid.edu.pl/_upload/file/2014_08/przyszlosc_edukacji_edukacja.pdf" TargetMode="External"/><Relationship Id="rId217" Type="http://schemas.openxmlformats.org/officeDocument/2006/relationships/hyperlink" Target="http://www.armyacademy.ro/editura" TargetMode="External"/><Relationship Id="rId399" Type="http://schemas.openxmlformats.org/officeDocument/2006/relationships/hyperlink" Target="http://www.optirob.com/" TargetMode="External"/><Relationship Id="rId259" Type="http://schemas.openxmlformats.org/officeDocument/2006/relationships/hyperlink" Target="http://www.psy.univ.kiev.ua/ua/" TargetMode="External"/><Relationship Id="rId23" Type="http://schemas.openxmlformats.org/officeDocument/2006/relationships/hyperlink" Target="http://www.rebs.ro/" TargetMode="External"/><Relationship Id="rId119" Type="http://schemas.openxmlformats.org/officeDocument/2006/relationships/hyperlink" Target="http://maternologie.ro/envirpubhealth/index.php?option=com_content&amp;view=article&amp;id=1&amp;Itemid=2" TargetMode="External"/><Relationship Id="rId270" Type="http://schemas.openxmlformats.org/officeDocument/2006/relationships/hyperlink" Target="http://academic-conferences.org/ecmlg/ecmlg2014/ecmlg14-committee.htm" TargetMode="External"/><Relationship Id="rId326" Type="http://schemas.openxmlformats.org/officeDocument/2006/relationships/hyperlink" Target="http://www.socio.org.uk/diwt2013/committee.php" TargetMode="External"/><Relationship Id="rId65" Type="http://schemas.openxmlformats.org/officeDocument/2006/relationships/hyperlink" Target="http://www.academicpub.org/jao/" TargetMode="External"/><Relationship Id="rId130" Type="http://schemas.openxmlformats.org/officeDocument/2006/relationships/hyperlink" Target="http://www.arjonline.org/" TargetMode="External"/><Relationship Id="rId368" Type="http://schemas.openxmlformats.org/officeDocument/2006/relationships/hyperlink" Target="http://www.degruyter.com/view/j/aucts?rskey=fcV8kA&amp;result=4" TargetMode="External"/><Relationship Id="rId172" Type="http://schemas.openxmlformats.org/officeDocument/2006/relationships/hyperlink" Target="http://conferences.ulbsibiu.ro/rcsd/" TargetMode="External"/><Relationship Id="rId228" Type="http://schemas.openxmlformats.org/officeDocument/2006/relationships/hyperlink" Target="http://essachess.com/index.php/jcs/about/editorialPolicies" TargetMode="External"/><Relationship Id="rId281" Type="http://schemas.openxmlformats.org/officeDocument/2006/relationships/hyperlink" Target="http://www.sibiudepart.ro/" TargetMode="External"/><Relationship Id="rId337" Type="http://schemas.openxmlformats.org/officeDocument/2006/relationships/hyperlink" Target="http://www.nanoarch.org/14/index.html" TargetMode="External"/><Relationship Id="rId34" Type="http://schemas.openxmlformats.org/officeDocument/2006/relationships/hyperlink" Target="http://www.ecoforumjournal.ro/index.php/eco/index" TargetMode="External"/><Relationship Id="rId76" Type="http://schemas.openxmlformats.org/officeDocument/2006/relationships/hyperlink" Target="http://wseas.org/wseas/cms.action?id=4026" TargetMode="External"/><Relationship Id="rId141" Type="http://schemas.openxmlformats.org/officeDocument/2006/relationships/hyperlink" Target="http://www.eiic.cz/http:/www.eiic.cz/reviewers-committee/" TargetMode="External"/><Relationship Id="rId379" Type="http://schemas.openxmlformats.org/officeDocument/2006/relationships/hyperlink" Target="http://www.rmci.ase.ro/" TargetMode="External"/><Relationship Id="rId7" Type="http://schemas.openxmlformats.org/officeDocument/2006/relationships/hyperlink" Target="http://www.jaqm.ro/advisoryboard.php" TargetMode="External"/><Relationship Id="rId183" Type="http://schemas.openxmlformats.org/officeDocument/2006/relationships/hyperlink" Target="http://reviste.ulbsibiu.ro/acta-iurisprudentia/rom/consiliul_stiintific_si_colegiul_de_redactie.php" TargetMode="External"/><Relationship Id="rId239" Type="http://schemas.openxmlformats.org/officeDocument/2006/relationships/hyperlink" Target="http://www.sptips.rs/" TargetMode="External"/><Relationship Id="rId390" Type="http://schemas.openxmlformats.org/officeDocument/2006/relationships/hyperlink" Target="http://www.aascit.org/journal/reviewer?journalId=902" TargetMode="External"/><Relationship Id="rId404" Type="http://schemas.openxmlformats.org/officeDocument/2006/relationships/hyperlink" Target="http://www.icit2015.org/" TargetMode="External"/><Relationship Id="rId250" Type="http://schemas.openxmlformats.org/officeDocument/2006/relationships/hyperlink" Target="http://www.uni-passau.de/fileadmin/documente/oeffentlichkeit/Pressemitteilungen/Freiheit" TargetMode="External"/><Relationship Id="rId292" Type="http://schemas.openxmlformats.org/officeDocument/2006/relationships/hyperlink" Target="http://www.usv.ro/dcvl/" TargetMode="External"/><Relationship Id="rId306" Type="http://schemas.openxmlformats.org/officeDocument/2006/relationships/hyperlink" Target="http://www.oftalmologiaromana.ro/" TargetMode="External"/><Relationship Id="rId45" Type="http://schemas.openxmlformats.org/officeDocument/2006/relationships/hyperlink" Target="http://acta-zoologica-bulgarica.eu/" TargetMode="External"/><Relationship Id="rId87" Type="http://schemas.openxmlformats.org/officeDocument/2006/relationships/hyperlink" Target="http://www.journalee.org/EditorialBoard" TargetMode="External"/><Relationship Id="rId110" Type="http://schemas.openxmlformats.org/officeDocument/2006/relationships/hyperlink" Target="http://airccse.org/journal/edu/index.html" TargetMode="External"/><Relationship Id="rId348" Type="http://schemas.openxmlformats.org/officeDocument/2006/relationships/hyperlink" Target="http://www.armyacademy.ro/" TargetMode="External"/><Relationship Id="rId152" Type="http://schemas.openxmlformats.org/officeDocument/2006/relationships/hyperlink" Target="http://reviste.ulbsibiu.ro/acta-iurisprudentia/" TargetMode="External"/><Relationship Id="rId194" Type="http://schemas.openxmlformats.org/officeDocument/2006/relationships/hyperlink" Target="http://www.revistateologia.ro/" TargetMode="External"/><Relationship Id="rId208" Type="http://schemas.openxmlformats.org/officeDocument/2006/relationships/hyperlink" Target="http://www.bioresearch.ro/revistaen.html" TargetMode="External"/><Relationship Id="rId261" Type="http://schemas.openxmlformats.org/officeDocument/2006/relationships/hyperlink" Target="http://www.arsociologie.ro/ro/editori" TargetMode="External"/><Relationship Id="rId14" Type="http://schemas.openxmlformats.org/officeDocument/2006/relationships/hyperlink" Target="http://www.theibfr.com/reviewers.htm" TargetMode="External"/><Relationship Id="rId56" Type="http://schemas.openxmlformats.org/officeDocument/2006/relationships/hyperlink" Target="http://semn.ubm.ro/cmi" TargetMode="External"/><Relationship Id="rId317" Type="http://schemas.openxmlformats.org/officeDocument/2006/relationships/hyperlink" Target="http://www.amtsibiu.ro/" TargetMode="External"/><Relationship Id="rId359" Type="http://schemas.openxmlformats.org/officeDocument/2006/relationships/hyperlink" Target="http://www.scientific.net/AMM.657.-3.pdf" TargetMode="External"/><Relationship Id="rId98" Type="http://schemas.openxmlformats.org/officeDocument/2006/relationships/hyperlink" Target="http://www.hindawi.com/countries/ro/reviewers/" TargetMode="External"/><Relationship Id="rId121" Type="http://schemas.openxmlformats.org/officeDocument/2006/relationships/hyperlink" Target="http://conferences.standard.org/dubai/ccse/com.html" TargetMode="External"/><Relationship Id="rId163" Type="http://schemas.openxmlformats.org/officeDocument/2006/relationships/hyperlink" Target="http://www.ais-sanmarino.org/arangxoj/ro/ro20140530/" TargetMode="External"/><Relationship Id="rId219" Type="http://schemas.openxmlformats.org/officeDocument/2006/relationships/hyperlink" Target="http://www.donduet.edu.ua/" TargetMode="External"/><Relationship Id="rId370" Type="http://schemas.openxmlformats.org/officeDocument/2006/relationships/hyperlink" Target="http://www.icpr-eame.com/comitee.html" TargetMode="External"/><Relationship Id="rId230" Type="http://schemas.openxmlformats.org/officeDocument/2006/relationships/hyperlink" Target="http://www.revue-alkemie.com/_02-alkemie-redaction.html" TargetMode="External"/><Relationship Id="rId25" Type="http://schemas.openxmlformats.org/officeDocument/2006/relationships/hyperlink" Target="http://www.revistadeturism.ro/rdt/about/editorialTeam" TargetMode="External"/><Relationship Id="rId67" Type="http://schemas.openxmlformats.org/officeDocument/2006/relationships/hyperlink" Target="http://www.inderscience.com/jhome.php?jcode=ijdmmm" TargetMode="External"/><Relationship Id="rId272" Type="http://schemas.openxmlformats.org/officeDocument/2006/relationships/hyperlink" Target="http://www.mlr.ro/ro-dice.html" TargetMode="External"/><Relationship Id="rId328" Type="http://schemas.openxmlformats.org/officeDocument/2006/relationships/hyperlink" Target="http://univagora.ro/jour/index.php/ijccc/" TargetMode="External"/><Relationship Id="rId132" Type="http://schemas.openxmlformats.org/officeDocument/2006/relationships/hyperlink" Target="http://www.zentralblatt-math.org/zbmath/" TargetMode="External"/><Relationship Id="rId174" Type="http://schemas.openxmlformats.org/officeDocument/2006/relationships/hyperlink" Target="http://conferences.ulbsibiu.ro/rcsd/" TargetMode="External"/><Relationship Id="rId381" Type="http://schemas.openxmlformats.org/officeDocument/2006/relationships/hyperlink" Target="http://www.ij-ep.org/" TargetMode="External"/><Relationship Id="rId241" Type="http://schemas.openxmlformats.org/officeDocument/2006/relationships/hyperlink" Target="http://sserr.ro/" TargetMode="External"/><Relationship Id="rId36" Type="http://schemas.openxmlformats.org/officeDocument/2006/relationships/hyperlink" Target="http://www.uav.ro/en/journals/jebr" TargetMode="External"/><Relationship Id="rId283" Type="http://schemas.openxmlformats.org/officeDocument/2006/relationships/hyperlink" Target="http://www.editurajunimea.ro/en/revue-roumaine-detudes-francophones/" TargetMode="External"/><Relationship Id="rId339" Type="http://schemas.openxmlformats.org/officeDocument/2006/relationships/hyperlink" Target="http://www.ic-cae.org/2014/OrganizingCommittee.aspx" TargetMode="External"/><Relationship Id="rId78" Type="http://schemas.openxmlformats.org/officeDocument/2006/relationships/hyperlink" Target="http://wseas.org/wseas/cms.action?id=4001" TargetMode="External"/><Relationship Id="rId101" Type="http://schemas.openxmlformats.org/officeDocument/2006/relationships/hyperlink" Target="http://www.wseas.org/cms.action?id=5321" TargetMode="External"/><Relationship Id="rId143" Type="http://schemas.openxmlformats.org/officeDocument/2006/relationships/hyperlink" Target="http://www.scieconf.com/archive/?vid=1&amp;aid=1&amp;kid=90201" TargetMode="External"/><Relationship Id="rId185" Type="http://schemas.openxmlformats.org/officeDocument/2006/relationships/hyperlink" Target="http://conferences.ulbsibiu.ro/rcsd/" TargetMode="External"/><Relationship Id="rId350" Type="http://schemas.openxmlformats.org/officeDocument/2006/relationships/hyperlink" Target="http://www.imtuoradea.ro/" TargetMode="External"/><Relationship Id="rId406" Type="http://schemas.openxmlformats.org/officeDocument/2006/relationships/hyperlink" Target="http://www.optirob.com/" TargetMode="External"/><Relationship Id="rId9" Type="http://schemas.openxmlformats.org/officeDocument/2006/relationships/hyperlink" Target="http://economice.ulbsibiu.ro/revista.economica/editorialboard.php" TargetMode="External"/><Relationship Id="rId210" Type="http://schemas.openxmlformats.org/officeDocument/2006/relationships/hyperlink" Target="http://www.journals.elsevier.com/sensors-and-actuators-b-chemical/" TargetMode="External"/><Relationship Id="rId392" Type="http://schemas.openxmlformats.org/officeDocument/2006/relationships/hyperlink" Target="http://www.icmera.com/" TargetMode="External"/><Relationship Id="rId252" Type="http://schemas.openxmlformats.org/officeDocument/2006/relationships/hyperlink" Target="http://economice.ulbsibiu.ro/revista.economica/editorialboard.php" TargetMode="External"/><Relationship Id="rId294" Type="http://schemas.openxmlformats.org/officeDocument/2006/relationships/hyperlink" Target="http://www.revistatransilvania.ro/" TargetMode="External"/><Relationship Id="rId308" Type="http://schemas.openxmlformats.org/officeDocument/2006/relationships/hyperlink" Target="http://www.iatdmct.ro/" TargetMode="External"/><Relationship Id="rId47" Type="http://schemas.openxmlformats.org/officeDocument/2006/relationships/hyperlink" Target="http://www.springer.com/materials/nanotechnology/journal/11051" TargetMode="External"/><Relationship Id="rId89" Type="http://schemas.openxmlformats.org/officeDocument/2006/relationships/hyperlink" Target="http://creative-mathematics.ubm.ro/" TargetMode="External"/><Relationship Id="rId112" Type="http://schemas.openxmlformats.org/officeDocument/2006/relationships/hyperlink" Target="http://www.ams.org/mresubs/index.html" TargetMode="External"/><Relationship Id="rId154" Type="http://schemas.openxmlformats.org/officeDocument/2006/relationships/hyperlink" Target="http://www.cyberse.org/ICAICTE2014/?page_id=14" TargetMode="External"/><Relationship Id="rId361" Type="http://schemas.openxmlformats.org/officeDocument/2006/relationships/hyperlink" Target="http://artn.ro/conference2014/committees.php" TargetMode="External"/><Relationship Id="rId196" Type="http://schemas.openxmlformats.org/officeDocument/2006/relationships/hyperlink" Target="http://www.revistateologica.ro/" TargetMode="External"/><Relationship Id="rId16" Type="http://schemas.openxmlformats.org/officeDocument/2006/relationships/hyperlink" Target="http://www.theibfr.com/reviewers.htm" TargetMode="External"/><Relationship Id="rId221" Type="http://schemas.openxmlformats.org/officeDocument/2006/relationships/hyperlink" Target="http://www.acmrr-sri.ro/categorii/19/revista-vitralii--lumini-si-umbre.html" TargetMode="External"/><Relationship Id="rId263" Type="http://schemas.openxmlformats.org/officeDocument/2006/relationships/hyperlink" Target="http://www.degruyter.com/view/j/scr" TargetMode="External"/><Relationship Id="rId319" Type="http://schemas.openxmlformats.org/officeDocument/2006/relationships/hyperlink" Target="mailto:eurobit@mail.dnttm.ro" TargetMode="External"/><Relationship Id="rId58" Type="http://schemas.openxmlformats.org/officeDocument/2006/relationships/hyperlink" Target="http://www.geman.in/" TargetMode="External"/><Relationship Id="rId123" Type="http://schemas.openxmlformats.org/officeDocument/2006/relationships/hyperlink" Target="http://wseas.org/wseas/cms.action?id=2861" TargetMode="External"/><Relationship Id="rId330" Type="http://schemas.openxmlformats.org/officeDocument/2006/relationships/hyperlink" Target="http://www.arcs2014.iti.uni-luebeck.de/" TargetMode="External"/><Relationship Id="rId165" Type="http://schemas.openxmlformats.org/officeDocument/2006/relationships/hyperlink" Target="http://www.usv.ro/icsed/index.php?option=com_content&amp;view=article&amp;id=26&amp;Itemid=43" TargetMode="External"/><Relationship Id="rId372" Type="http://schemas.openxmlformats.org/officeDocument/2006/relationships/hyperlink" Target="http://www.amier.org/" TargetMode="External"/><Relationship Id="rId232" Type="http://schemas.openxmlformats.org/officeDocument/2006/relationships/hyperlink" Target="http://www.sserr.ro/" TargetMode="External"/><Relationship Id="rId274" Type="http://schemas.openxmlformats.org/officeDocument/2006/relationships/hyperlink" Target="http://reviste.ulbsibiu.ro/studiasecuritatis/?page_id=72" TargetMode="External"/><Relationship Id="rId27" Type="http://schemas.openxmlformats.org/officeDocument/2006/relationships/hyperlink" Target="http://www.roger-univ.ro/Annals/html/scientific-and-editorial-board.html" TargetMode="External"/><Relationship Id="rId48" Type="http://schemas.openxmlformats.org/officeDocument/2006/relationships/hyperlink" Target="http://www.measurement.sk/" TargetMode="External"/><Relationship Id="rId69" Type="http://schemas.openxmlformats.org/officeDocument/2006/relationships/hyperlink" Target="http://www.aascit.org/journal/ijmer" TargetMode="External"/><Relationship Id="rId113" Type="http://schemas.openxmlformats.org/officeDocument/2006/relationships/hyperlink" Target="https://zbmath.org/reviewer-service/" TargetMode="External"/><Relationship Id="rId134" Type="http://schemas.openxmlformats.org/officeDocument/2006/relationships/hyperlink" Target="http://conferences.ulbsibiu.ro/icdd/2014/" TargetMode="External"/><Relationship Id="rId320" Type="http://schemas.openxmlformats.org/officeDocument/2006/relationships/hyperlink" Target="http://bcu.ulbsibiu.ro/conference2014/index.html" TargetMode="External"/><Relationship Id="rId80" Type="http://schemas.openxmlformats.org/officeDocument/2006/relationships/hyperlink" Target="http://www.secconf.org/organizingCommittee.html" TargetMode="External"/><Relationship Id="rId155" Type="http://schemas.openxmlformats.org/officeDocument/2006/relationships/hyperlink" Target="http://www.itie-ch.org/ICCTMI2014/index.asp?page=4" TargetMode="External"/><Relationship Id="rId176" Type="http://schemas.openxmlformats.org/officeDocument/2006/relationships/hyperlink" Target="http://www.wolterskluwer.ro/pandectele-romane-2014/wolters-kluwer/pandectele-romane-11-2014/" TargetMode="External"/><Relationship Id="rId197" Type="http://schemas.openxmlformats.org/officeDocument/2006/relationships/hyperlink" Target="http://www.orthodoxe-dogmatik.de/" TargetMode="External"/><Relationship Id="rId341" Type="http://schemas.openxmlformats.org/officeDocument/2006/relationships/hyperlink" Target="http://www.conferen.org/DTA2014/comm.php" TargetMode="External"/><Relationship Id="rId362" Type="http://schemas.openxmlformats.org/officeDocument/2006/relationships/hyperlink" Target="http://www.cisamro.ro/" TargetMode="External"/><Relationship Id="rId383" Type="http://schemas.openxmlformats.org/officeDocument/2006/relationships/hyperlink" Target="http://www.revtn.ro/" TargetMode="External"/><Relationship Id="rId201" Type="http://schemas.openxmlformats.org/officeDocument/2006/relationships/hyperlink" Target="http://www.revistateologica.ro/colegiul.php" TargetMode="External"/><Relationship Id="rId222" Type="http://schemas.openxmlformats.org/officeDocument/2006/relationships/hyperlink" Target="http://www.kpolisa.com,urednik/" TargetMode="External"/><Relationship Id="rId243" Type="http://schemas.openxmlformats.org/officeDocument/2006/relationships/hyperlink" Target="http://www.tandfonline.com/toc/cjys20/current.com/loi/pijp20" TargetMode="External"/><Relationship Id="rId264" Type="http://schemas.openxmlformats.org/officeDocument/2006/relationships/hyperlink" Target="http://www.multidisciplinary-research.com/" TargetMode="External"/><Relationship Id="rId285" Type="http://schemas.openxmlformats.org/officeDocument/2006/relationships/hyperlink" Target="http://www.abr.org.ro/index.php?option=com_content&amp;view=category&amp;layout=blog&amp;id=95&amp;Itemid=72&#9001;=ro" TargetMode="External"/><Relationship Id="rId17" Type="http://schemas.openxmlformats.org/officeDocument/2006/relationships/hyperlink" Target="http://www.theibfr.com/reviewers.htm" TargetMode="External"/><Relationship Id="rId38" Type="http://schemas.openxmlformats.org/officeDocument/2006/relationships/hyperlink" Target="http://www.sausl.ro/scoala/revista/bord.htm" TargetMode="External"/><Relationship Id="rId59" Type="http://schemas.openxmlformats.org/officeDocument/2006/relationships/hyperlink" Target="http://ees.elsevier.com/joems" TargetMode="External"/><Relationship Id="rId103" Type="http://schemas.openxmlformats.org/officeDocument/2006/relationships/hyperlink" Target="http://www.scirp.org/journal/ajcm/" TargetMode="External"/><Relationship Id="rId124" Type="http://schemas.openxmlformats.org/officeDocument/2006/relationships/hyperlink" Target="http://www.wseas.org/" TargetMode="External"/><Relationship Id="rId310" Type="http://schemas.openxmlformats.org/officeDocument/2006/relationships/hyperlink" Target="http://www.conferences.ulbsibiu.ro/conf.zms/comitet_stiintific.html" TargetMode="External"/><Relationship Id="rId70" Type="http://schemas.openxmlformats.org/officeDocument/2006/relationships/hyperlink" Target="http://www.ajouronline.com/index.php?journal=AJAS" TargetMode="External"/><Relationship Id="rId91" Type="http://schemas.openxmlformats.org/officeDocument/2006/relationships/hyperlink" Target="http://journal.fairpartners.ro/" TargetMode="External"/><Relationship Id="rId145" Type="http://schemas.openxmlformats.org/officeDocument/2006/relationships/hyperlink" Target="http://www.arsa-conf.com/reviewers-committee/" TargetMode="External"/><Relationship Id="rId166" Type="http://schemas.openxmlformats.org/officeDocument/2006/relationships/hyperlink" Target="http://conferences.ulbsibiu.ro/rcsd/Program_Stiintific_Conferinta_2014.pdf" TargetMode="External"/><Relationship Id="rId187" Type="http://schemas.openxmlformats.org/officeDocument/2006/relationships/hyperlink" Target="http://www.ujmag.ro/drept/diverse/reformele-legislative-judiciare-si-administrative-in-lumea-contemporana" TargetMode="External"/><Relationship Id="rId331" Type="http://schemas.openxmlformats.org/officeDocument/2006/relationships/hyperlink" Target="http://aida.ii.uam.es/IDC2014/pc.php" TargetMode="External"/><Relationship Id="rId352" Type="http://schemas.openxmlformats.org/officeDocument/2006/relationships/hyperlink" Target="http://www.imst.pub.ro/tcm/home" TargetMode="External"/><Relationship Id="rId373" Type="http://schemas.openxmlformats.org/officeDocument/2006/relationships/hyperlink" Target="http://www.igi-global.com/journal/international-journal-quality-assurance-engineering/41026" TargetMode="External"/><Relationship Id="rId394" Type="http://schemas.openxmlformats.org/officeDocument/2006/relationships/hyperlink" Target="http://icmas.eu/Edit_Board.htm" TargetMode="External"/><Relationship Id="rId408" Type="http://schemas.openxmlformats.org/officeDocument/2006/relationships/hyperlink" Target="http://www.optirob.com/" TargetMode="External"/><Relationship Id="rId1" Type="http://schemas.openxmlformats.org/officeDocument/2006/relationships/hyperlink" Target="http://www.ulbs.ro/" TargetMode="External"/><Relationship Id="rId212" Type="http://schemas.openxmlformats.org/officeDocument/2006/relationships/hyperlink" Target="http://www.akademiai.com/content/120518/?sortorder=asc" TargetMode="External"/><Relationship Id="rId233" Type="http://schemas.openxmlformats.org/officeDocument/2006/relationships/hyperlink" Target="http://www.agnos.ro/" TargetMode="External"/><Relationship Id="rId254" Type="http://schemas.openxmlformats.org/officeDocument/2006/relationships/hyperlink" Target="http://iaps2014timisoara.org/" TargetMode="External"/><Relationship Id="rId28" Type="http://schemas.openxmlformats.org/officeDocument/2006/relationships/hyperlink" Target="http://www.armyacademy.ro/conferinte" TargetMode="External"/><Relationship Id="rId49" Type="http://schemas.openxmlformats.org/officeDocument/2006/relationships/hyperlink" Target="http://spie.org/x867.xml" TargetMode="External"/><Relationship Id="rId114" Type="http://schemas.openxmlformats.org/officeDocument/2006/relationships/hyperlink" Target="http://depmath.ulbsibiu.ro/genmath/index.html" TargetMode="External"/><Relationship Id="rId275" Type="http://schemas.openxmlformats.org/officeDocument/2006/relationships/hyperlink" Target="http://true1.armyacademy.ro/commitee1.html" TargetMode="External"/><Relationship Id="rId296" Type="http://schemas.openxmlformats.org/officeDocument/2006/relationships/hyperlink" Target="http://www.usv.ro/dcvl/conferinta-noi-directii-in-cercetarea-textelor-si-discursurilor-analize-si-interpretari-suceava-9-10-octombrie-2013/comitetul-stiintific-al-conferintei/" TargetMode="External"/><Relationship Id="rId300" Type="http://schemas.openxmlformats.org/officeDocument/2006/relationships/hyperlink" Target="http://www.amtsibiu.ro/" TargetMode="External"/><Relationship Id="rId60" Type="http://schemas.openxmlformats.org/officeDocument/2006/relationships/hyperlink" Target="http://tjmm.edyropress.ro/" TargetMode="External"/><Relationship Id="rId81" Type="http://schemas.openxmlformats.org/officeDocument/2006/relationships/hyperlink" Target="http://www.zentralblatt-math.org/zbmath/" TargetMode="External"/><Relationship Id="rId135" Type="http://schemas.openxmlformats.org/officeDocument/2006/relationships/hyperlink" Target="http://www.sofa2014.org/documents/Special_Session_SCTTSA-SOFA-2014-SSProposal.pdf" TargetMode="External"/><Relationship Id="rId156" Type="http://schemas.openxmlformats.org/officeDocument/2006/relationships/hyperlink" Target="http://rivistaemozione.scedu.unibo.it/" TargetMode="External"/><Relationship Id="rId177" Type="http://schemas.openxmlformats.org/officeDocument/2006/relationships/hyperlink" Target="http://reviste.ulbsibiu.ro/acta-iurisprudentia/rom/consiliul_stiintific_si_colegiul_de_redactie.php" TargetMode="External"/><Relationship Id="rId198" Type="http://schemas.openxmlformats.org/officeDocument/2006/relationships/hyperlink" Target="http://www.societas-oecumenica.de/" TargetMode="External"/><Relationship Id="rId321" Type="http://schemas.openxmlformats.org/officeDocument/2006/relationships/hyperlink" Target="http://bcu.ulbsibiu.ro/conference2014/index.html" TargetMode="External"/><Relationship Id="rId342" Type="http://schemas.openxmlformats.org/officeDocument/2006/relationships/hyperlink" Target="http://sport.aliexirs.ir/AST-Conferen.html" TargetMode="External"/><Relationship Id="rId363" Type="http://schemas.openxmlformats.org/officeDocument/2006/relationships/hyperlink" Target="http://conference.rmee.org/?page_id=29" TargetMode="External"/><Relationship Id="rId384" Type="http://schemas.openxmlformats.org/officeDocument/2006/relationships/hyperlink" Target="http://www.revtn.ro/" TargetMode="External"/><Relationship Id="rId202" Type="http://schemas.openxmlformats.org/officeDocument/2006/relationships/hyperlink" Target="http://www.studiiteologice.ro/index.php?option=com_content&amp;view=article&amp;id=12&amp;Itemid=26&amp;lang=en" TargetMode="External"/><Relationship Id="rId223" Type="http://schemas.openxmlformats.org/officeDocument/2006/relationships/hyperlink" Target="http://bulletin-econom.univ.kiev.ua/index.php/eu/redactors" TargetMode="External"/><Relationship Id="rId244" Type="http://schemas.openxmlformats.org/officeDocument/2006/relationships/hyperlink" Target="http://www.pfa.uvt.ro/" TargetMode="External"/><Relationship Id="rId18" Type="http://schemas.openxmlformats.org/officeDocument/2006/relationships/hyperlink" Target="http://conference.eummas.org/editorial-board/" TargetMode="External"/><Relationship Id="rId39" Type="http://schemas.openxmlformats.org/officeDocument/2006/relationships/hyperlink" Target="http://www.wrbrpapers.com/" TargetMode="External"/><Relationship Id="rId265" Type="http://schemas.openxmlformats.org/officeDocument/2006/relationships/hyperlink" Target="http://link.springer.com/journal/11205" TargetMode="External"/><Relationship Id="rId286" Type="http://schemas.openxmlformats.org/officeDocument/2006/relationships/hyperlink" Target="http://www.bjmures.ro/bd/B/001/28/B00128.pdf" TargetMode="External"/><Relationship Id="rId50" Type="http://schemas.openxmlformats.org/officeDocument/2006/relationships/hyperlink" Target="http://www.cmseconf.org/" TargetMode="External"/><Relationship Id="rId104" Type="http://schemas.openxmlformats.org/officeDocument/2006/relationships/hyperlink" Target="http://www.scirp.org/journal/ojdm/" TargetMode="External"/><Relationship Id="rId125" Type="http://schemas.openxmlformats.org/officeDocument/2006/relationships/hyperlink" Target="http://wseas.org/wseas/cms.action?id=4067" TargetMode="External"/><Relationship Id="rId146" Type="http://schemas.openxmlformats.org/officeDocument/2006/relationships/hyperlink" Target="http://fse1.ujep.cz/download.php?idx=14489" TargetMode="External"/><Relationship Id="rId167" Type="http://schemas.openxmlformats.org/officeDocument/2006/relationships/hyperlink" Target="http://drept.ucv.ro/RSJ/index.php/redactia" TargetMode="External"/><Relationship Id="rId188" Type="http://schemas.openxmlformats.org/officeDocument/2006/relationships/hyperlink" Target="http://conferences.ulbsibiu.ro/rcsd/" TargetMode="External"/><Relationship Id="rId311" Type="http://schemas.openxmlformats.org/officeDocument/2006/relationships/hyperlink" Target="http://www.romanianjournalcardiology.ro/" TargetMode="External"/><Relationship Id="rId332" Type="http://schemas.openxmlformats.org/officeDocument/2006/relationships/hyperlink" Target="http://www12.cs.fau.de/momac/" TargetMode="External"/><Relationship Id="rId353" Type="http://schemas.openxmlformats.org/officeDocument/2006/relationships/hyperlink" Target="http://www.ictcm.ro/journal/journal/Electronic%20form%20TI%201_2014.pdf" TargetMode="External"/><Relationship Id="rId374" Type="http://schemas.openxmlformats.org/officeDocument/2006/relationships/hyperlink" Target="http://www.cisamro.eu/" TargetMode="External"/><Relationship Id="rId395" Type="http://schemas.openxmlformats.org/officeDocument/2006/relationships/hyperlink" Target="http://rmee.org/editorial_board.htm" TargetMode="External"/><Relationship Id="rId409" Type="http://schemas.openxmlformats.org/officeDocument/2006/relationships/hyperlink" Target="http://conferences.ulbsibiu.ro/astr2014/" TargetMode="External"/><Relationship Id="rId71" Type="http://schemas.openxmlformats.org/officeDocument/2006/relationships/hyperlink" Target="http://www.ajouronline.com/index.php?journal=AJCIS" TargetMode="External"/><Relationship Id="rId92" Type="http://schemas.openxmlformats.org/officeDocument/2006/relationships/hyperlink" Target="http://www.cs.ubbcluj.ro/~studia-m/" TargetMode="External"/><Relationship Id="rId213" Type="http://schemas.openxmlformats.org/officeDocument/2006/relationships/hyperlink" Target="http://managementjournal.usamv.ro/index.php/scientific-papers" TargetMode="External"/><Relationship Id="rId234" Type="http://schemas.openxmlformats.org/officeDocument/2006/relationships/hyperlink" Target="https://suniversitar.wordpress.com/" TargetMode="External"/><Relationship Id="rId2" Type="http://schemas.openxmlformats.org/officeDocument/2006/relationships/hyperlink" Target="http://eprints.ugd.edu.mk/11397/1/Zbornik-Moldavija.pdf" TargetMode="External"/><Relationship Id="rId29" Type="http://schemas.openxmlformats.org/officeDocument/2006/relationships/hyperlink" Target="http://hrcak.srce.hr/ekonomska-istrazivanja?lang=en" TargetMode="External"/><Relationship Id="rId255" Type="http://schemas.openxmlformats.org/officeDocument/2006/relationships/hyperlink" Target="http://revistadepsihologie.ipsihologie.ro/index.php/redactia" TargetMode="External"/><Relationship Id="rId276" Type="http://schemas.openxmlformats.org/officeDocument/2006/relationships/hyperlink" Target="http://litere.ulbsibiu.ro/dep.saag/germanistica/Prog2014.pdf" TargetMode="External"/><Relationship Id="rId297" Type="http://schemas.openxmlformats.org/officeDocument/2006/relationships/hyperlink" Target="http://www.amtsibiu.ro/" TargetMode="External"/><Relationship Id="rId40" Type="http://schemas.openxmlformats.org/officeDocument/2006/relationships/hyperlink" Target="http://www.iad40.org/" TargetMode="External"/><Relationship Id="rId115" Type="http://schemas.openxmlformats.org/officeDocument/2006/relationships/hyperlink" Target="http://www.wseas.org/cms.action?id=8385" TargetMode="External"/><Relationship Id="rId136" Type="http://schemas.openxmlformats.org/officeDocument/2006/relationships/hyperlink" Target="http://depmath.ulbsibiu.ro/genmath/index.html" TargetMode="External"/><Relationship Id="rId157" Type="http://schemas.openxmlformats.org/officeDocument/2006/relationships/hyperlink" Target="http://educazionedemocratica.org/?page_id=939" TargetMode="External"/><Relationship Id="rId178" Type="http://schemas.openxmlformats.org/officeDocument/2006/relationships/hyperlink" Target="http://reviste.ulbsibiu.ro/acta-iurisprudentia/rom/consiliul_stiintific_si_colegiul_de_redactie.php" TargetMode="External"/><Relationship Id="rId301" Type="http://schemas.openxmlformats.org/officeDocument/2006/relationships/hyperlink" Target="http://www.amtsibiu.ro/" TargetMode="External"/><Relationship Id="rId322" Type="http://schemas.openxmlformats.org/officeDocument/2006/relationships/hyperlink" Target="http://archive.kie.ue.poznan.pl/17th_bis/prog_com.php" TargetMode="External"/><Relationship Id="rId343" Type="http://schemas.openxmlformats.org/officeDocument/2006/relationships/hyperlink" Target="http://www.iccp.ro/iccp2014/index.php/technical-program.html" TargetMode="External"/><Relationship Id="rId364" Type="http://schemas.openxmlformats.org/officeDocument/2006/relationships/hyperlink" Target="http://www.quaesti.com/" TargetMode="External"/><Relationship Id="rId61" Type="http://schemas.openxmlformats.org/officeDocument/2006/relationships/hyperlink" Target="http://depmath.ulbsibiu.ro/genmath/index.html" TargetMode="External"/><Relationship Id="rId82" Type="http://schemas.openxmlformats.org/officeDocument/2006/relationships/hyperlink" Target="http://depmath.ulbsibiu.ro/genmath/" TargetMode="External"/><Relationship Id="rId199" Type="http://schemas.openxmlformats.org/officeDocument/2006/relationships/hyperlink" Target="http://www.ecum.ro/" TargetMode="External"/><Relationship Id="rId203" Type="http://schemas.openxmlformats.org/officeDocument/2006/relationships/hyperlink" Target="http://reviste.ulbsibiu.ro/actaoc/AOCV2011Editors&amp;Reviewers.pdf" TargetMode="External"/><Relationship Id="rId385" Type="http://schemas.openxmlformats.org/officeDocument/2006/relationships/hyperlink" Target="http://artn.ro/conference2014" TargetMode="External"/><Relationship Id="rId19" Type="http://schemas.openxmlformats.org/officeDocument/2006/relationships/hyperlink" Target="http://economice.ulbsibiu.ro/revista.economica" TargetMode="External"/><Relationship Id="rId224" Type="http://schemas.openxmlformats.org/officeDocument/2006/relationships/hyperlink" Target="http://cis01.central.ucv.ro/revistadesociologie" TargetMode="External"/><Relationship Id="rId245" Type="http://schemas.openxmlformats.org/officeDocument/2006/relationships/hyperlink" Target="http://www.multidisciplinary-research.com,/" TargetMode="External"/><Relationship Id="rId266" Type="http://schemas.openxmlformats.org/officeDocument/2006/relationships/hyperlink" Target="http://www.irsr.eu/" TargetMode="External"/><Relationship Id="rId287" Type="http://schemas.openxmlformats.org/officeDocument/2006/relationships/hyperlink" Target="http://www.bibnat.ro/dyn-doc/publicatii/Coperta%202_Rev_Biblioteca%204_2013.pdf" TargetMode="External"/><Relationship Id="rId410" Type="http://schemas.openxmlformats.org/officeDocument/2006/relationships/printerSettings" Target="../printerSettings/printerSettings19.bin"/><Relationship Id="rId30" Type="http://schemas.openxmlformats.org/officeDocument/2006/relationships/hyperlink" Target="http://gcereceec.org.ua/conference/orgkomitet/?setlang=en" TargetMode="External"/><Relationship Id="rId105" Type="http://schemas.openxmlformats.org/officeDocument/2006/relationships/hyperlink" Target="http://www.arcjournals.org/ijsimr/ijsimr_home.php" TargetMode="External"/><Relationship Id="rId126" Type="http://schemas.openxmlformats.org/officeDocument/2006/relationships/hyperlink" Target="http://wseas.org/wseas/cms.action?id=4073" TargetMode="External"/><Relationship Id="rId147" Type="http://schemas.openxmlformats.org/officeDocument/2006/relationships/hyperlink" Target="http://www.ejkm.com/editorial.html" TargetMode="External"/><Relationship Id="rId168" Type="http://schemas.openxmlformats.org/officeDocument/2006/relationships/hyperlink" Target="http://www.rres.ro/colegiu-de-redactie/" TargetMode="External"/><Relationship Id="rId312" Type="http://schemas.openxmlformats.org/officeDocument/2006/relationships/hyperlink" Target="http://www.srd.ro/" TargetMode="External"/><Relationship Id="rId333" Type="http://schemas.openxmlformats.org/officeDocument/2006/relationships/hyperlink" Target="http://voyager.ce.fit.ac.jp/conf/incos/2014/committees.html" TargetMode="External"/><Relationship Id="rId354" Type="http://schemas.openxmlformats.org/officeDocument/2006/relationships/hyperlink" Target="http://oeconomica.uab.ro/sites/icmea2014/scientific-committee/" TargetMode="External"/><Relationship Id="rId51" Type="http://schemas.openxmlformats.org/officeDocument/2006/relationships/hyperlink" Target="http://www.opticsinfobase.org/oe/home.cfm" TargetMode="External"/><Relationship Id="rId72" Type="http://schemas.openxmlformats.org/officeDocument/2006/relationships/hyperlink" Target="http://www.aascit.org/journal/ajccc" TargetMode="External"/><Relationship Id="rId93" Type="http://schemas.openxmlformats.org/officeDocument/2006/relationships/hyperlink" Target="http://www.springer.com/birkhauser/mathematics/journal/25" TargetMode="External"/><Relationship Id="rId189" Type="http://schemas.openxmlformats.org/officeDocument/2006/relationships/hyperlink" Target="http://conferences.ulbsibiu.ro/rcsd/" TargetMode="External"/><Relationship Id="rId375" Type="http://schemas.openxmlformats.org/officeDocument/2006/relationships/hyperlink" Target="http://www.cisamro.ro/" TargetMode="External"/><Relationship Id="rId396" Type="http://schemas.openxmlformats.org/officeDocument/2006/relationships/hyperlink" Target="http://www.aascit.org/journal/editorial?journalId=915" TargetMode="External"/><Relationship Id="rId3" Type="http://schemas.openxmlformats.org/officeDocument/2006/relationships/hyperlink" Target="http://iecs.ulbsibiu.ro/" TargetMode="External"/><Relationship Id="rId214" Type="http://schemas.openxmlformats.org/officeDocument/2006/relationships/hyperlink" Target="http://managementjournal.usamv.ro/index.php/scientific-papers" TargetMode="External"/><Relationship Id="rId235" Type="http://schemas.openxmlformats.org/officeDocument/2006/relationships/hyperlink" Target="http://newsletter.ulbsibiu.ro/" TargetMode="External"/><Relationship Id="rId256" Type="http://schemas.openxmlformats.org/officeDocument/2006/relationships/hyperlink" Target="http://www.multidisciplinary-research.com/" TargetMode="External"/><Relationship Id="rId277" Type="http://schemas.openxmlformats.org/officeDocument/2006/relationships/hyperlink" Target="http://www.revistatransilvania.ro/nou" TargetMode="External"/><Relationship Id="rId298" Type="http://schemas.openxmlformats.org/officeDocument/2006/relationships/hyperlink" Target="http://www.iatdmct.ro/" TargetMode="External"/><Relationship Id="rId400" Type="http://schemas.openxmlformats.org/officeDocument/2006/relationships/hyperlink" Target="http://conferences.ulbsibiu.ro/astr2014/" TargetMode="External"/><Relationship Id="rId116" Type="http://schemas.openxmlformats.org/officeDocument/2006/relationships/hyperlink" Target="http://www.wseas.org/" TargetMode="External"/><Relationship Id="rId137" Type="http://schemas.openxmlformats.org/officeDocument/2006/relationships/hyperlink" Target="http://reviste.ulbsibiu.ro/acta-iurisprudentia/" TargetMode="External"/><Relationship Id="rId158" Type="http://schemas.openxmlformats.org/officeDocument/2006/relationships/hyperlink" Target="http://eid.edu.pl/_upload/file/2014_08/przyszlosc_edukacji_edukacja.pdf" TargetMode="External"/><Relationship Id="rId302" Type="http://schemas.openxmlformats.org/officeDocument/2006/relationships/hyperlink" Target="http://www.amtsibiu.ro/" TargetMode="External"/><Relationship Id="rId323" Type="http://schemas.openxmlformats.org/officeDocument/2006/relationships/hyperlink" Target="http://www.aisti.eu/worldcist14/index.php/committees" TargetMode="External"/><Relationship Id="rId344" Type="http://schemas.openxmlformats.org/officeDocument/2006/relationships/hyperlink" Target="http://digital-library.theiet.org/content/journals/10.1049/iet-gtd.2013.0608" TargetMode="External"/><Relationship Id="rId20" Type="http://schemas.openxmlformats.org/officeDocument/2006/relationships/hyperlink" Target="http://iecs.ulbsibiu.ro/archive/" TargetMode="External"/><Relationship Id="rId41" Type="http://schemas.openxmlformats.org/officeDocument/2006/relationships/hyperlink" Target="http://www.ibiol.ro/zoology/board.htm" TargetMode="External"/><Relationship Id="rId62" Type="http://schemas.openxmlformats.org/officeDocument/2006/relationships/hyperlink" Target="http://conferences.ulbsibiu.ro/icdd/2014" TargetMode="External"/><Relationship Id="rId83" Type="http://schemas.openxmlformats.org/officeDocument/2006/relationships/hyperlink" Target="http://www.isst.org.in/index.php?ijmcs" TargetMode="External"/><Relationship Id="rId179" Type="http://schemas.openxmlformats.org/officeDocument/2006/relationships/hyperlink" Target="http://www.dpce.it/index.php/la-rivista/redazioni-locali" TargetMode="External"/><Relationship Id="rId365" Type="http://schemas.openxmlformats.org/officeDocument/2006/relationships/hyperlink" Target="http://www.ttonline.ro/sectiuni/tehnologii/articole/12138-despre-conferinta-nationala-de-echipamente-pentru-procese-industriale-epi-60" TargetMode="External"/><Relationship Id="rId386" Type="http://schemas.openxmlformats.org/officeDocument/2006/relationships/hyperlink" Target="http://www.optirob.com/" TargetMode="External"/><Relationship Id="rId190" Type="http://schemas.openxmlformats.org/officeDocument/2006/relationships/hyperlink" Target="http://conferences.ulbsibiu.ro/rcsd/" TargetMode="External"/><Relationship Id="rId204" Type="http://schemas.openxmlformats.org/officeDocument/2006/relationships/hyperlink" Target="http://www.la-press.com/journal.php?pa=editorial_board&amp;journal_id=108" TargetMode="External"/><Relationship Id="rId225" Type="http://schemas.openxmlformats.org/officeDocument/2006/relationships/hyperlink" Target="http://www.sptips.rs/" TargetMode="External"/><Relationship Id="rId246" Type="http://schemas.openxmlformats.org/officeDocument/2006/relationships/hyperlink" Target="http://www.multidisciplinary-research.com/" TargetMode="External"/><Relationship Id="rId267" Type="http://schemas.openxmlformats.org/officeDocument/2006/relationships/hyperlink" Target="http://www.sagepub.com/journalsProdDesc.nav?prodId=Journal201718" TargetMode="External"/><Relationship Id="rId288" Type="http://schemas.openxmlformats.org/officeDocument/2006/relationships/hyperlink" Target="http://www.transformativestudies.org/" TargetMode="External"/><Relationship Id="rId106" Type="http://schemas.openxmlformats.org/officeDocument/2006/relationships/hyperlink" Target="http://www.vkingpub.com/HTML/Journal/CurrentAdvancesinMathematics_1557.html" TargetMode="External"/><Relationship Id="rId127" Type="http://schemas.openxmlformats.org/officeDocument/2006/relationships/hyperlink" Target="http://wseas.org/wseas/cms.action?id=4021" TargetMode="External"/><Relationship Id="rId313" Type="http://schemas.openxmlformats.org/officeDocument/2006/relationships/hyperlink" Target="http://politicidesanatate.ro/despre-noi/board/" TargetMode="External"/><Relationship Id="rId10" Type="http://schemas.openxmlformats.org/officeDocument/2006/relationships/hyperlink" Target="http://gcereceec.org.ua/conference/orgkomitet/" TargetMode="External"/><Relationship Id="rId31" Type="http://schemas.openxmlformats.org/officeDocument/2006/relationships/hyperlink" Target="http://www.amfiteatrueconomic.ro/" TargetMode="External"/><Relationship Id="rId52" Type="http://schemas.openxmlformats.org/officeDocument/2006/relationships/hyperlink" Target="http://www.emis.de/journals/IJOPCM/" TargetMode="External"/><Relationship Id="rId73" Type="http://schemas.openxmlformats.org/officeDocument/2006/relationships/hyperlink" Target="http://www.aascit.org/journal/ajcsie" TargetMode="External"/><Relationship Id="rId94" Type="http://schemas.openxmlformats.org/officeDocument/2006/relationships/hyperlink" Target="http://www.quideassociation.org/" TargetMode="External"/><Relationship Id="rId148" Type="http://schemas.openxmlformats.org/officeDocument/2006/relationships/hyperlink" Target="http://conferences.ulbsibiu.ro/rcsd" TargetMode="External"/><Relationship Id="rId169" Type="http://schemas.openxmlformats.org/officeDocument/2006/relationships/hyperlink" Target="http://reviste.ulbsibiu.ro/acta-iurisprudentia/rom/consiliul_stiintific_si_colegiul_de_redactie.php" TargetMode="External"/><Relationship Id="rId334" Type="http://schemas.openxmlformats.org/officeDocument/2006/relationships/hyperlink" Target="http://www.ace.tuiasi.ro/icstcc2014/organization.html" TargetMode="External"/><Relationship Id="rId355" Type="http://schemas.openxmlformats.org/officeDocument/2006/relationships/hyperlink" Target="http://cmks2014.zim.pcz.pl/downloads/CMKS-2014-CFP.pdf" TargetMode="External"/><Relationship Id="rId376" Type="http://schemas.openxmlformats.org/officeDocument/2006/relationships/hyperlink" Target="http://www.revista-coroziunea.ro/" TargetMode="External"/><Relationship Id="rId397" Type="http://schemas.openxmlformats.org/officeDocument/2006/relationships/hyperlink" Target="http://www.aascit.org/journal/editorial?journalId=902" TargetMode="External"/><Relationship Id="rId4" Type="http://schemas.openxmlformats.org/officeDocument/2006/relationships/hyperlink" Target="http://www.armyacademy.ro/" TargetMode="External"/><Relationship Id="rId180" Type="http://schemas.openxmlformats.org/officeDocument/2006/relationships/hyperlink" Target="http://www.glossae.eu/" TargetMode="External"/><Relationship Id="rId215" Type="http://schemas.openxmlformats.org/officeDocument/2006/relationships/hyperlink" Target="http://www.rosita.ro/bioatlas" TargetMode="External"/><Relationship Id="rId236" Type="http://schemas.openxmlformats.org/officeDocument/2006/relationships/hyperlink" Target="http://socioumane.ulbsibiu.ro/jurnalistica/revista_saeculum.html" TargetMode="External"/><Relationship Id="rId257" Type="http://schemas.openxmlformats.org/officeDocument/2006/relationships/hyperlink" Target="http://www.ijttp.ro/" TargetMode="External"/><Relationship Id="rId278" Type="http://schemas.openxmlformats.org/officeDocument/2006/relationships/hyperlink" Target="http://www.stutz-verlag.de/index.php?action=detail&amp;id=173&amp;rubrik_id=15" TargetMode="External"/><Relationship Id="rId401" Type="http://schemas.openxmlformats.org/officeDocument/2006/relationships/hyperlink" Target="http://aim2014.net/" TargetMode="External"/><Relationship Id="rId303" Type="http://schemas.openxmlformats.org/officeDocument/2006/relationships/hyperlink" Target="http://www.srrm.ro/" TargetMode="External"/><Relationship Id="rId42" Type="http://schemas.openxmlformats.org/officeDocument/2006/relationships/hyperlink" Target="http://reviste.ulbsibiu.ro/actaoc/index.html" TargetMode="External"/><Relationship Id="rId84" Type="http://schemas.openxmlformats.org/officeDocument/2006/relationships/hyperlink" Target="http://www.sciencepubco.com/index.php/ijamr/about/editorialTeam" TargetMode="External"/><Relationship Id="rId138" Type="http://schemas.openxmlformats.org/officeDocument/2006/relationships/hyperlink" Target="http://drept.ulbsibiu.ro/index.php/conferinte-gazduite/rcsd/" TargetMode="External"/><Relationship Id="rId345" Type="http://schemas.openxmlformats.org/officeDocument/2006/relationships/hyperlink" Target="http://digital-library.theiet.org/content/journals/10.1049/iet-gtd.2013.0608" TargetMode="External"/><Relationship Id="rId387" Type="http://schemas.openxmlformats.org/officeDocument/2006/relationships/hyperlink" Target="http://www.icmera.com/" TargetMode="External"/><Relationship Id="rId191" Type="http://schemas.openxmlformats.org/officeDocument/2006/relationships/hyperlink" Target="http://conferences.ulbsibiu.ro/rcsd/" TargetMode="External"/><Relationship Id="rId205" Type="http://schemas.openxmlformats.org/officeDocument/2006/relationships/hyperlink" Target="http://www.cedc.ro/pages/english/conference-and-journal/msd-journal/editorial-board.php" TargetMode="External"/><Relationship Id="rId247" Type="http://schemas.openxmlformats.org/officeDocument/2006/relationships/hyperlink" Target="http://www.rjeap.ro/scientific-board/journal/scientific-board" TargetMode="External"/><Relationship Id="rId107" Type="http://schemas.openxmlformats.org/officeDocument/2006/relationships/hyperlink" Target="http://www.ijaamm.com/" TargetMode="External"/><Relationship Id="rId289" Type="http://schemas.openxmlformats.org/officeDocument/2006/relationships/hyperlink" Target="http://www.upit.ro/" TargetMode="External"/><Relationship Id="rId11" Type="http://schemas.openxmlformats.org/officeDocument/2006/relationships/hyperlink" Target="http://internationalinventjournals.org/journals/IIJASS/" TargetMode="External"/><Relationship Id="rId53" Type="http://schemas.openxmlformats.org/officeDocument/2006/relationships/hyperlink" Target="http://www.zentralblatt-math.org/" TargetMode="External"/><Relationship Id="rId149" Type="http://schemas.openxmlformats.org/officeDocument/2006/relationships/hyperlink" Target="http://bcu.ulbsibiu.ro/conference/index.html" TargetMode="External"/><Relationship Id="rId314" Type="http://schemas.openxmlformats.org/officeDocument/2006/relationships/hyperlink" Target="http://www.msc-ro.com/journals/romanian-journal-of-health-manager/" TargetMode="External"/><Relationship Id="rId356" Type="http://schemas.openxmlformats.org/officeDocument/2006/relationships/hyperlink" Target="http://www.armyacademy.ro/" TargetMode="External"/><Relationship Id="rId398" Type="http://schemas.openxmlformats.org/officeDocument/2006/relationships/hyperlink" Target="http://aim2014.net/" TargetMode="External"/><Relationship Id="rId95" Type="http://schemas.openxmlformats.org/officeDocument/2006/relationships/hyperlink" Target="http://depmath.ulbsibiu.ro/genmath" TargetMode="External"/><Relationship Id="rId160" Type="http://schemas.openxmlformats.org/officeDocument/2006/relationships/hyperlink" Target="http://conferences.ulbsibiu.ro/rcsd/" TargetMode="External"/><Relationship Id="rId216" Type="http://schemas.openxmlformats.org/officeDocument/2006/relationships/hyperlink" Target="http://www.revtn.ro/" TargetMode="External"/><Relationship Id="rId258" Type="http://schemas.openxmlformats.org/officeDocument/2006/relationships/hyperlink" Target="http://www.afahc.ro/afases/arhiva.html" TargetMode="External"/><Relationship Id="rId22" Type="http://schemas.openxmlformats.org/officeDocument/2006/relationships/hyperlink" Target="http://www.inderscience.com/jhome.php?jcode=ijdats" TargetMode="External"/><Relationship Id="rId64" Type="http://schemas.openxmlformats.org/officeDocument/2006/relationships/hyperlink" Target="http://www.ijcit.com/" TargetMode="External"/><Relationship Id="rId118" Type="http://schemas.openxmlformats.org/officeDocument/2006/relationships/hyperlink" Target="http://www.maics.org/" TargetMode="External"/><Relationship Id="rId325" Type="http://schemas.openxmlformats.org/officeDocument/2006/relationships/hyperlink" Target="http://www.icdim.org/icdim2014/prog.html" TargetMode="External"/><Relationship Id="rId367" Type="http://schemas.openxmlformats.org/officeDocument/2006/relationships/hyperlink" Target="http://conference.armyacademy.ro/" TargetMode="External"/><Relationship Id="rId171" Type="http://schemas.openxmlformats.org/officeDocument/2006/relationships/hyperlink" Target="http://www.ujmag.ro/drept/diverse/reformele-legislative-judiciare-si-administrative-in-lumea-contemporana" TargetMode="External"/><Relationship Id="rId227" Type="http://schemas.openxmlformats.org/officeDocument/2006/relationships/hyperlink" Target="http://sserr.ro/" TargetMode="External"/><Relationship Id="rId269" Type="http://schemas.openxmlformats.org/officeDocument/2006/relationships/hyperlink" Target="http://academic-conferences.org/icickm/icickm2014/icickm14-committee.htm" TargetMode="External"/><Relationship Id="rId33" Type="http://schemas.openxmlformats.org/officeDocument/2006/relationships/hyperlink" Target="http://iecs.ulbsibiu.ro/" TargetMode="External"/><Relationship Id="rId129" Type="http://schemas.openxmlformats.org/officeDocument/2006/relationships/hyperlink" Target="http://www.wseas.org/" TargetMode="External"/><Relationship Id="rId280" Type="http://schemas.openxmlformats.org/officeDocument/2006/relationships/hyperlink" Target="http://www.sibiudepart.ro/" TargetMode="External"/><Relationship Id="rId336" Type="http://schemas.openxmlformats.org/officeDocument/2006/relationships/hyperlink" Target="http://www.socio.org.uk/icadiwt/index.php" TargetMode="External"/><Relationship Id="rId75" Type="http://schemas.openxmlformats.org/officeDocument/2006/relationships/hyperlink" Target="http://www.ijern.com/Editorial-Board.php" TargetMode="External"/><Relationship Id="rId140" Type="http://schemas.openxmlformats.org/officeDocument/2006/relationships/hyperlink" Target="http://drept.ulbsibiu.ro/index.php/conferinte-gazduite/dreptul-si-diversitatea-culturala/" TargetMode="External"/><Relationship Id="rId182" Type="http://schemas.openxmlformats.org/officeDocument/2006/relationships/hyperlink" Target="http://www.ujmag.ro/reviste" TargetMode="External"/><Relationship Id="rId378" Type="http://schemas.openxmlformats.org/officeDocument/2006/relationships/hyperlink" Target="http://www.managementgeneral.ro/" TargetMode="External"/><Relationship Id="rId403" Type="http://schemas.openxmlformats.org/officeDocument/2006/relationships/hyperlink" Target="http://conferences.ulbsibiu.ro/astr2014/" TargetMode="External"/><Relationship Id="rId6" Type="http://schemas.openxmlformats.org/officeDocument/2006/relationships/hyperlink" Target="http://economice.ulbsibiu.ro/revista.economica/editorialboard.php" TargetMode="External"/><Relationship Id="rId238" Type="http://schemas.openxmlformats.org/officeDocument/2006/relationships/hyperlink" Target="http://cis01.central.ucv.ro/revistadesociologie" TargetMode="External"/><Relationship Id="rId291" Type="http://schemas.openxmlformats.org/officeDocument/2006/relationships/hyperlink" Target="http://caietecritice.fnsa.ro/wordpress/" TargetMode="External"/><Relationship Id="rId305" Type="http://schemas.openxmlformats.org/officeDocument/2006/relationships/hyperlink" Target="http://www.oxfordjournals.org/our_journals/ejcts/about.html" TargetMode="External"/><Relationship Id="rId347" Type="http://schemas.openxmlformats.org/officeDocument/2006/relationships/hyperlink" Target="http://www.degruyter.com/view/j/aucts" TargetMode="External"/><Relationship Id="rId44" Type="http://schemas.openxmlformats.org/officeDocument/2006/relationships/hyperlink" Target="http://www.iad40.org/" TargetMode="External"/><Relationship Id="rId86" Type="http://schemas.openxmlformats.org/officeDocument/2006/relationships/hyperlink" Target="http://www.avantipublishers.com/editorial-board-member-jaacm/" TargetMode="External"/><Relationship Id="rId151" Type="http://schemas.openxmlformats.org/officeDocument/2006/relationships/hyperlink" Target="http://drept.ulbsibiu.ro/index.php/conferinte-gazduite/rcsd/" TargetMode="External"/><Relationship Id="rId389" Type="http://schemas.openxmlformats.org/officeDocument/2006/relationships/hyperlink" Target="http://www.aascit.org/journal/reviewer?journalId=915" TargetMode="External"/><Relationship Id="rId193" Type="http://schemas.openxmlformats.org/officeDocument/2006/relationships/hyperlink" Target="http://journals.univ-danubius.ro/index.php/juridica/pages/view/ebjuridica" TargetMode="External"/><Relationship Id="rId207" Type="http://schemas.openxmlformats.org/officeDocument/2006/relationships/hyperlink" Target="http://stiinte.ulbsibiu.ro/trser/trser15/trser15_sp_iss_summary.html" TargetMode="External"/><Relationship Id="rId249" Type="http://schemas.openxmlformats.org/officeDocument/2006/relationships/hyperlink" Target="http://www.multidisciplinary-research.com/" TargetMode="External"/><Relationship Id="rId13" Type="http://schemas.openxmlformats.org/officeDocument/2006/relationships/hyperlink" Target="http://redfame.com/journal/index.php/aef/about/editorialTeam" TargetMode="External"/><Relationship Id="rId109" Type="http://schemas.openxmlformats.org/officeDocument/2006/relationships/hyperlink" Target="http://wireilla.com/ms/ijams/editorial.html" TargetMode="External"/><Relationship Id="rId260" Type="http://schemas.openxmlformats.org/officeDocument/2006/relationships/hyperlink" Target="http://www.rascee.net/index.php/rascee" TargetMode="External"/><Relationship Id="rId316" Type="http://schemas.openxmlformats.org/officeDocument/2006/relationships/hyperlink" Target="http://conferinta2014.cmsst.ro/index.php/informatii-conferinta-nationala-sanatate-publica-timisoara" TargetMode="External"/><Relationship Id="rId55" Type="http://schemas.openxmlformats.org/officeDocument/2006/relationships/hyperlink" Target="http://www.sciencedomain.org/journal-home.php?id=6" TargetMode="External"/><Relationship Id="rId97" Type="http://schemas.openxmlformats.org/officeDocument/2006/relationships/hyperlink" Target="http://www.cedc.ro/pages/english/conference-and-journal/msd-journal.php" TargetMode="External"/><Relationship Id="rId120" Type="http://schemas.openxmlformats.org/officeDocument/2006/relationships/hyperlink" Target="http://www.sjpub.org/" TargetMode="External"/><Relationship Id="rId358" Type="http://schemas.openxmlformats.org/officeDocument/2006/relationships/hyperlink" Target="http://www.eurostampa.ro/Inginerie-mecanic%C4%83-%C5%9Fi-%C5%9Ftiin%C5%A3a-materialelor_Editura-Tipografie_123.html" TargetMode="External"/><Relationship Id="rId162" Type="http://schemas.openxmlformats.org/officeDocument/2006/relationships/hyperlink" Target="http://www.netjournals.org/aer_index.html" TargetMode="External"/><Relationship Id="rId218" Type="http://schemas.openxmlformats.org/officeDocument/2006/relationships/hyperlink" Target="http://www.eurostampa.ro/" TargetMode="External"/><Relationship Id="rId271" Type="http://schemas.openxmlformats.org/officeDocument/2006/relationships/hyperlink" Target="http://academic-conferences.org/ecsm/ecsm2014/ecsm14-committee.htm" TargetMode="External"/><Relationship Id="rId24" Type="http://schemas.openxmlformats.org/officeDocument/2006/relationships/hyperlink" Target="http://www.igi-global.com/journal/international-journal-innovation-digital-economy/1133" TargetMode="External"/><Relationship Id="rId66" Type="http://schemas.openxmlformats.org/officeDocument/2006/relationships/hyperlink" Target="http://www.davidpublishing.com/journals_info.asp?jId=1611" TargetMode="External"/><Relationship Id="rId131" Type="http://schemas.openxmlformats.org/officeDocument/2006/relationships/hyperlink" Target="http://www.crpub.com/Canadian%20Open%20Mathematical%20Modeling%20and%20Applied%20Computing%20Journal/Editor%20Board.php" TargetMode="External"/><Relationship Id="rId327" Type="http://schemas.openxmlformats.org/officeDocument/2006/relationships/hyperlink" Target="http://www.ic-cae.org/2014/OrganizingCommittee.aspx" TargetMode="External"/><Relationship Id="rId369" Type="http://schemas.openxmlformats.org/officeDocument/2006/relationships/hyperlink" Target="http://www.ksi.edu/seke/seke14.html" TargetMode="External"/><Relationship Id="rId173" Type="http://schemas.openxmlformats.org/officeDocument/2006/relationships/hyperlink" Target="http://reviste.ulbsibiu.ro/acta-iurisprudentia/rom/consiliul_stiintific_si_colegiul_de_redactie.php" TargetMode="External"/><Relationship Id="rId229" Type="http://schemas.openxmlformats.org/officeDocument/2006/relationships/hyperlink" Target="http://www.scipio.ro/web/anuarul-institutului-de-cercetari-socio-umane-sibiu" TargetMode="External"/><Relationship Id="rId380" Type="http://schemas.openxmlformats.org/officeDocument/2006/relationships/hyperlink" Target="http://www.rolab.ro/revista-metrologie.php" TargetMode="External"/><Relationship Id="rId240" Type="http://schemas.openxmlformats.org/officeDocument/2006/relationships/hyperlink" Target="http://www.unitbv.ro/socio" TargetMode="External"/><Relationship Id="rId35" Type="http://schemas.openxmlformats.org/officeDocument/2006/relationships/hyperlink" Target="http://www.upg-bulletin-se.ro/board.html" TargetMode="External"/><Relationship Id="rId77" Type="http://schemas.openxmlformats.org/officeDocument/2006/relationships/hyperlink" Target="http://wseas.org/wseas/cms.action?id=4046" TargetMode="External"/><Relationship Id="rId100" Type="http://schemas.openxmlformats.org/officeDocument/2006/relationships/hyperlink" Target="http://www.zentralblatt-math.org/" TargetMode="External"/><Relationship Id="rId282" Type="http://schemas.openxmlformats.org/officeDocument/2006/relationships/hyperlink" Target="http://www.unatc.ro/" TargetMode="External"/><Relationship Id="rId338" Type="http://schemas.openxmlformats.org/officeDocument/2006/relationships/hyperlink" Target="http://www.astr.ro/activitati-si-evenimente/zilele-academiei-de-&#350;tiin&#355;e-tehnice-din-rom&#226;nia-2014" TargetMode="External"/><Relationship Id="rId8" Type="http://schemas.openxmlformats.org/officeDocument/2006/relationships/hyperlink" Target="http://iecs.ulbsibiu.ro/" TargetMode="External"/><Relationship Id="rId142" Type="http://schemas.openxmlformats.org/officeDocument/2006/relationships/hyperlink" Target="http://www.scieconf.comhttp/www.scieconf.com/archive/?vid=1&amp;aid=1&amp;kid=90201" TargetMode="External"/><Relationship Id="rId184" Type="http://schemas.openxmlformats.org/officeDocument/2006/relationships/hyperlink" Target="http://www.ujmag.ro/drept/diverse/reformele-legislative-judiciare-si-administrative-in-lumea-contemporana" TargetMode="External"/><Relationship Id="rId391" Type="http://schemas.openxmlformats.org/officeDocument/2006/relationships/hyperlink" Target="http://www.optirob.com/" TargetMode="External"/><Relationship Id="rId405" Type="http://schemas.openxmlformats.org/officeDocument/2006/relationships/hyperlink" Target="http://conferences.ulbsibiu.ro/astr2014/" TargetMode="External"/><Relationship Id="rId251" Type="http://schemas.openxmlformats.org/officeDocument/2006/relationships/hyperlink" Target="http://www.psiworld.ro/" TargetMode="External"/><Relationship Id="rId46" Type="http://schemas.openxmlformats.org/officeDocument/2006/relationships/hyperlink" Target="http://ees.elsevier.com/msb/default.asp" TargetMode="External"/><Relationship Id="rId293" Type="http://schemas.openxmlformats.org/officeDocument/2006/relationships/hyperlink" Target="http://www.multidisciplinary-research.com/" TargetMode="External"/><Relationship Id="rId307" Type="http://schemas.openxmlformats.org/officeDocument/2006/relationships/hyperlink" Target="http://www.amtsibiu.ro/" TargetMode="External"/><Relationship Id="rId349" Type="http://schemas.openxmlformats.org/officeDocument/2006/relationships/hyperlink" Target="http://conferences.ulbsibiu.ro/astr2014/comitete.html" TargetMode="External"/><Relationship Id="rId88" Type="http://schemas.openxmlformats.org/officeDocument/2006/relationships/hyperlink" Target="http://www.journals.elsevier.com/applied-mathematics-and-computation/" TargetMode="External"/><Relationship Id="rId111" Type="http://schemas.openxmlformats.org/officeDocument/2006/relationships/hyperlink" Target="http://www.jsrpms.com/" TargetMode="External"/><Relationship Id="rId153" Type="http://schemas.openxmlformats.org/officeDocument/2006/relationships/hyperlink" Target="http://drept.ulbsibiu.ro/index.php/conferinte-gazduite/dreptul-si-diversitatea-culturala/" TargetMode="External"/><Relationship Id="rId195" Type="http://schemas.openxmlformats.org/officeDocument/2006/relationships/hyperlink" Target="http://www.res.ecum.ro/" TargetMode="External"/><Relationship Id="rId209" Type="http://schemas.openxmlformats.org/officeDocument/2006/relationships/hyperlink" Target="http://www.oxfordjournals.org/" TargetMode="External"/><Relationship Id="rId360" Type="http://schemas.openxmlformats.org/officeDocument/2006/relationships/hyperlink" Target="http://www.utgjiu.ro/cercetare/fdsm/Symposium/SYMECH2014/Comitet%20stiintific.html" TargetMode="External"/><Relationship Id="rId220" Type="http://schemas.openxmlformats.org/officeDocument/2006/relationships/hyperlink" Target="http://www.armyacademy.ro/editura" TargetMode="External"/><Relationship Id="rId15" Type="http://schemas.openxmlformats.org/officeDocument/2006/relationships/hyperlink" Target="http://www.theibfr.com/reviewers.htm" TargetMode="External"/><Relationship Id="rId57" Type="http://schemas.openxmlformats.org/officeDocument/2006/relationships/hyperlink" Target="http://journal.pmf.ni.ac.rs/filomat/filomat" TargetMode="External"/><Relationship Id="rId262" Type="http://schemas.openxmlformats.org/officeDocument/2006/relationships/hyperlink" Target="http://www.revistacalitateavietii.ro/colegiu.html" TargetMode="External"/><Relationship Id="rId318" Type="http://schemas.openxmlformats.org/officeDocument/2006/relationships/hyperlink" Target="http://www.mediasyscom.ro/" TargetMode="External"/><Relationship Id="rId99" Type="http://schemas.openxmlformats.org/officeDocument/2006/relationships/hyperlink" Target="http://www&#8230;../" TargetMode="External"/><Relationship Id="rId122" Type="http://schemas.openxmlformats.org/officeDocument/2006/relationships/hyperlink" Target="http://tinyurl.com/ete14" TargetMode="External"/><Relationship Id="rId164" Type="http://schemas.openxmlformats.org/officeDocument/2006/relationships/hyperlink" Target="http://conferences.ulbsibiu.ro/inec/en/scientific_board.php" TargetMode="External"/><Relationship Id="rId371" Type="http://schemas.openxmlformats.org/officeDocument/2006/relationships/hyperlink" Target="http://www.armyacademy.ro/" TargetMode="External"/><Relationship Id="rId26" Type="http://schemas.openxmlformats.org/officeDocument/2006/relationships/hyperlink" Target="http://www.upet.ro/annals/economics/eaboard.php" TargetMode="External"/><Relationship Id="rId231" Type="http://schemas.openxmlformats.org/officeDocument/2006/relationships/hyperlink" Target="http://www.hyperion.ro/" TargetMode="External"/><Relationship Id="rId273" Type="http://schemas.openxmlformats.org/officeDocument/2006/relationships/hyperlink" Target="http://www.mnlr.ro/ro-dice-editorial_board.html" TargetMode="External"/><Relationship Id="rId329" Type="http://schemas.openxmlformats.org/officeDocument/2006/relationships/hyperlink" Target="http://bcu.ulbsibiu.ro/conference2014/index.html" TargetMode="External"/><Relationship Id="rId68" Type="http://schemas.openxmlformats.org/officeDocument/2006/relationships/hyperlink" Target="http://www.jcsai.org/" TargetMode="External"/><Relationship Id="rId133" Type="http://schemas.openxmlformats.org/officeDocument/2006/relationships/hyperlink" Target="http://www.cs.ubbcluj.ro/~studia-m/" TargetMode="External"/><Relationship Id="rId175" Type="http://schemas.openxmlformats.org/officeDocument/2006/relationships/hyperlink" Target="http://www.ujmag.ro/drept/diverse/reformele-legislative-judiciare-si-administrative-in-lumea-contemporana" TargetMode="External"/><Relationship Id="rId340" Type="http://schemas.openxmlformats.org/officeDocument/2006/relationships/hyperlink" Target="http://www.cecnetconf.org/committee.html" TargetMode="External"/><Relationship Id="rId200" Type="http://schemas.openxmlformats.org/officeDocument/2006/relationships/hyperlink" Target="http://www.revistateologica.ro/colegiul.php" TargetMode="External"/><Relationship Id="rId382" Type="http://schemas.openxmlformats.org/officeDocument/2006/relationships/hyperlink" Target="http://www.tandfonline.com/action/journalInformation?journalCode=tast20" TargetMode="External"/><Relationship Id="rId242" Type="http://schemas.openxmlformats.org/officeDocument/2006/relationships/hyperlink" Target="http://www.journals.elsevier.com/children-and-youth-services-review/" TargetMode="External"/><Relationship Id="rId284" Type="http://schemas.openxmlformats.org/officeDocument/2006/relationships/hyperlink" Target="http://www.revistatransilvania.ro/" TargetMode="External"/><Relationship Id="rId37" Type="http://schemas.openxmlformats.org/officeDocument/2006/relationships/hyperlink" Target="http://www.isvtb.com/index.php/istvb/about/editorialTeam" TargetMode="External"/><Relationship Id="rId79" Type="http://schemas.openxmlformats.org/officeDocument/2006/relationships/hyperlink" Target="http://www.thesai.org/Publications/IJARAI" TargetMode="External"/><Relationship Id="rId102" Type="http://schemas.openxmlformats.org/officeDocument/2006/relationships/hyperlink" Target="http://www.wseas.org/cms.action?id=7778" TargetMode="External"/><Relationship Id="rId144" Type="http://schemas.openxmlformats.org/officeDocument/2006/relationships/hyperlink" Target="http://www.quaesti.com/" TargetMode="External"/><Relationship Id="rId90" Type="http://schemas.openxmlformats.org/officeDocument/2006/relationships/hyperlink" Target="http://casopisi.junis.ni.ac.rs/index.php/FUMathInf" TargetMode="External"/><Relationship Id="rId186" Type="http://schemas.openxmlformats.org/officeDocument/2006/relationships/hyperlink" Target="http://www.ulbsibiu.ro/ro/stiri/news.php?news_id=2166" TargetMode="External"/><Relationship Id="rId351" Type="http://schemas.openxmlformats.org/officeDocument/2006/relationships/hyperlink" Target="http://www.imane.ro/" TargetMode="External"/><Relationship Id="rId393" Type="http://schemas.openxmlformats.org/officeDocument/2006/relationships/hyperlink" Target="http://www.icmera.com/" TargetMode="External"/><Relationship Id="rId407" Type="http://schemas.openxmlformats.org/officeDocument/2006/relationships/hyperlink" Target="http://aim2014.net/" TargetMode="External"/><Relationship Id="rId211" Type="http://schemas.openxmlformats.org/officeDocument/2006/relationships/hyperlink" Target="http://www.hanser-elibrary.com/loi/tsd" TargetMode="External"/><Relationship Id="rId253" Type="http://schemas.openxmlformats.org/officeDocument/2006/relationships/hyperlink" Target="http://www.icap2014.com/" TargetMode="External"/><Relationship Id="rId295" Type="http://schemas.openxmlformats.org/officeDocument/2006/relationships/hyperlink" Target="http://www.ekphrasisjournal.ro/index.php?p=abt" TargetMode="External"/><Relationship Id="rId309" Type="http://schemas.openxmlformats.org/officeDocument/2006/relationships/hyperlink" Target="http://www.srgm.ro./upload/content/Al_doilea_anunt_Conferinta_de_Genetica.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imar.ro/journals/Mathematical_Reports/Mrc14_3.pdf" TargetMode="External"/><Relationship Id="rId13" Type="http://schemas.openxmlformats.org/officeDocument/2006/relationships/hyperlink" Target="http://www.sciencedirect.com/science/article/pii/S0048969714001259" TargetMode="External"/><Relationship Id="rId18" Type="http://schemas.openxmlformats.org/officeDocument/2006/relationships/hyperlink" Target="http://www.jevtonline.org/doi/full/10.1583/13-4553R.1" TargetMode="External"/><Relationship Id="rId26" Type="http://schemas.openxmlformats.org/officeDocument/2006/relationships/printerSettings" Target="../printerSettings/printerSettings2.bin"/><Relationship Id="rId3" Type="http://schemas.openxmlformats.org/officeDocument/2006/relationships/hyperlink" Target="http://89.37.223.172/2014_66_3/A18.pdf" TargetMode="External"/><Relationship Id="rId21" Type="http://schemas.openxmlformats.org/officeDocument/2006/relationships/hyperlink" Target="http://www.revmaterialeplastice.ro/pdf/IONAS%20M.pdf%204%2014.pdf" TargetMode="External"/><Relationship Id="rId7" Type="http://schemas.openxmlformats.org/officeDocument/2006/relationships/hyperlink" Target="http://link.springer.com/article/10.1007%2Fs00009-013-0300-2" TargetMode="External"/><Relationship Id="rId12" Type="http://schemas.openxmlformats.org/officeDocument/2006/relationships/hyperlink" Target="http://onlinelibrary.wiley.com/doi/10.1002/cbdv.201300394/abstract" TargetMode="External"/><Relationship Id="rId17" Type="http://schemas.openxmlformats.org/officeDocument/2006/relationships/hyperlink" Target="http://ejcts.oxfordjournals.org/content/43/3/653.extract" TargetMode="External"/><Relationship Id="rId25" Type="http://schemas.openxmlformats.org/officeDocument/2006/relationships/hyperlink" Target="http://dx.doi.org/10.1080/00405000.2014.942115" TargetMode="External"/><Relationship Id="rId2" Type="http://schemas.openxmlformats.org/officeDocument/2006/relationships/hyperlink" Target="http://www.scientificbulletin.upb.ro/rev_docs_arhiva/fullae3_927076.pdf" TargetMode="External"/><Relationship Id="rId16" Type="http://schemas.openxmlformats.org/officeDocument/2006/relationships/hyperlink" Target="http://dx.doi.org/10.1016/j.ijintrel.2014.07.003" TargetMode="External"/><Relationship Id="rId20" Type="http://schemas.openxmlformats.org/officeDocument/2006/relationships/hyperlink" Target="http://www.wjgnet.com/1007-9327/full/v20/i35/12517.htm" TargetMode="External"/><Relationship Id="rId1" Type="http://schemas.openxmlformats.org/officeDocument/2006/relationships/hyperlink" Target="http://www.nipne.ro/rjp/2014_59_3-4/0346_0354.pdf" TargetMode="External"/><Relationship Id="rId6" Type="http://schemas.openxmlformats.org/officeDocument/2006/relationships/hyperlink" Target="http://link.springer.com/article/10.1007/s11135-014-0013-z/fulltext.html" TargetMode="External"/><Relationship Id="rId11" Type="http://schemas.openxmlformats.org/officeDocument/2006/relationships/hyperlink" Target="http://www.cellulosechemtechnol.ro/pdf/CCT1-2(2014)/Contents%201-2,%202014.pdf" TargetMode="External"/><Relationship Id="rId24" Type="http://schemas.openxmlformats.org/officeDocument/2006/relationships/hyperlink" Target="http://www.acad.ro/sectii2002/proceedings/doc2014-3/ProceedingsA3-2014PDF-final.pdf" TargetMode="External"/><Relationship Id="rId5" Type="http://schemas.openxmlformats.org/officeDocument/2006/relationships/hyperlink" Target="http://www.sciencedirect.com/science/article/pii/S0096300314008443" TargetMode="External"/><Relationship Id="rId15" Type="http://schemas.openxmlformats.org/officeDocument/2006/relationships/hyperlink" Target="http://link.springer.com/article/10.1007/s11205-014-0818-0" TargetMode="External"/><Relationship Id="rId23" Type="http://schemas.openxmlformats.org/officeDocument/2006/relationships/hyperlink" Target="http://www.hindawi.com/journals/tswj/2014/937845/abs/" TargetMode="External"/><Relationship Id="rId10" Type="http://schemas.openxmlformats.org/officeDocument/2006/relationships/hyperlink" Target="http://univagora.ro/jour/index.php/ijccc/article/view/1167" TargetMode="External"/><Relationship Id="rId19" Type="http://schemas.openxmlformats.org/officeDocument/2006/relationships/hyperlink" Target="https://www.sav.sk/journals/uploads/06201034Rusu%20-%20OK.pdf" TargetMode="External"/><Relationship Id="rId4" Type="http://schemas.openxmlformats.org/officeDocument/2006/relationships/hyperlink" Target="http://dx.doi.org/10.1080/01650424.2014.963122" TargetMode="External"/><Relationship Id="rId9" Type="http://schemas.openxmlformats.org/officeDocument/2006/relationships/hyperlink" Target="http://univagora.ro/jour/index.php/ijccc/article/view/60/pdf_93" TargetMode="External"/><Relationship Id="rId14" Type="http://schemas.openxmlformats.org/officeDocument/2006/relationships/hyperlink" Target="http://www.chem.ubbcluj.ro/~studiachemia/docs/Chemia32014.pdf" TargetMode="External"/><Relationship Id="rId22" Type="http://schemas.openxmlformats.org/officeDocument/2006/relationships/hyperlink" Target="http://oam-rc.inoe.ro/index.php?option=magazine&amp;op=view&amp;idu=2459&amp;catid=87"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litere.ulbsibiu.ro/dep.saag/germanistica/Prog2014.pdf" TargetMode="External"/><Relationship Id="rId21" Type="http://schemas.openxmlformats.org/officeDocument/2006/relationships/hyperlink" Target="http://conferences.ulbsibiu.ro/icdd/2014/" TargetMode="External"/><Relationship Id="rId42" Type="http://schemas.openxmlformats.org/officeDocument/2006/relationships/hyperlink" Target="http://drept.ulbsibiu.ro/index.php/conferinte-gazduite/dreptul-si-diversitatea-culturala/" TargetMode="External"/><Relationship Id="rId63" Type="http://schemas.openxmlformats.org/officeDocument/2006/relationships/hyperlink" Target="http://saiapm.ulbsibiu.ro/rom/cercetare/conferinte/AFSPT2014/1AFSPT_2014.html" TargetMode="External"/><Relationship Id="rId84" Type="http://schemas.openxmlformats.org/officeDocument/2006/relationships/hyperlink" Target="https://sites.google.com/site/depsswconferences2014/" TargetMode="External"/><Relationship Id="rId138" Type="http://schemas.openxmlformats.org/officeDocument/2006/relationships/hyperlink" Target="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TargetMode="External"/><Relationship Id="rId107" Type="http://schemas.openxmlformats.org/officeDocument/2006/relationships/hyperlink" Target="http://conferences.ulbsibiu.ro/eastwest/index.htm" TargetMode="External"/><Relationship Id="rId11" Type="http://schemas.openxmlformats.org/officeDocument/2006/relationships/hyperlink" Target="http://iecs.ulbsibiu.ro/" TargetMode="External"/><Relationship Id="rId32" Type="http://schemas.openxmlformats.org/officeDocument/2006/relationships/hyperlink" Target="http://www.cyberse.org/ICAICTE2014/?page_id=14" TargetMode="External"/><Relationship Id="rId53" Type="http://schemas.openxmlformats.org/officeDocument/2006/relationships/hyperlink" Target="http://saiapm.ulbsibiu.ro/AGRIFOOD2014.html" TargetMode="External"/><Relationship Id="rId74" Type="http://schemas.openxmlformats.org/officeDocument/2006/relationships/hyperlink" Target="http://www.institutfrancais.ro/wp-content/uploads/2014/10/final-program_ret_ro.pdf" TargetMode="External"/><Relationship Id="rId128" Type="http://schemas.openxmlformats.org/officeDocument/2006/relationships/hyperlink" Target="http://litere.ulbsibiu.ro/colocviul-blaga/index.html" TargetMode="External"/><Relationship Id="rId149" Type="http://schemas.openxmlformats.org/officeDocument/2006/relationships/hyperlink" Target="http://bcu.ulbsibiu.ro/conference2014/index.html" TargetMode="External"/><Relationship Id="rId5" Type="http://schemas.openxmlformats.org/officeDocument/2006/relationships/hyperlink" Target="http://iecs.ulbsibiu.ro/" TargetMode="External"/><Relationship Id="rId95" Type="http://schemas.openxmlformats.org/officeDocument/2006/relationships/hyperlink" Target="https://sites.google.com/site/depsswconferences2014/home" TargetMode="External"/><Relationship Id="rId22" Type="http://schemas.openxmlformats.org/officeDocument/2006/relationships/hyperlink" Target="http://conferinte.ulbsibiu.ro/roger2014/organizer.html" TargetMode="External"/><Relationship Id="rId43" Type="http://schemas.openxmlformats.org/officeDocument/2006/relationships/hyperlink" Target="http://teologie.ulbsibiu.ro/epoca-brancovenilor-in-context-sud-est-european-biserica-societate-geopolitica-3/" TargetMode="External"/><Relationship Id="rId64" Type="http://schemas.openxmlformats.org/officeDocument/2006/relationships/hyperlink" Target="http://saiapm.ulbsibiu.ro/rom/cercetare/conferinte/AFSPT2014/1AFSPT_2014.html" TargetMode="External"/><Relationship Id="rId118" Type="http://schemas.openxmlformats.org/officeDocument/2006/relationships/hyperlink" Target="http://conferences.ulbsibiu.ro/somsieben/" TargetMode="External"/><Relationship Id="rId139" Type="http://schemas.openxmlformats.org/officeDocument/2006/relationships/hyperlink" Target="http://www.iatdmct.ro/" TargetMode="External"/><Relationship Id="rId80" Type="http://schemas.openxmlformats.org/officeDocument/2006/relationships/hyperlink" Target="https://imc.leeds.ac.uk/dbsql02/AQueryServlet?*id=30&amp;*formId=30&amp;*context=IMC&amp;chosenPaperId=NA&amp;sessionId=5256&amp;conference=2014&amp;chosenPaperId=&amp;*servletURI=https://imc.leeds.ac.uk/dbsql02/AQueryServlet" TargetMode="External"/><Relationship Id="rId85" Type="http://schemas.openxmlformats.org/officeDocument/2006/relationships/hyperlink" Target="https://sites.google.com/site/depsswconferences2014/" TargetMode="External"/><Relationship Id="rId150" Type="http://schemas.openxmlformats.org/officeDocument/2006/relationships/hyperlink" Target="http://conferinte.ulbsibiu.ro/ksem2014/" TargetMode="External"/><Relationship Id="rId155" Type="http://schemas.openxmlformats.org/officeDocument/2006/relationships/hyperlink" Target="http://conferences.ulbsibiu.ro/ksem2014" TargetMode="External"/><Relationship Id="rId12" Type="http://schemas.openxmlformats.org/officeDocument/2006/relationships/hyperlink" Target="http://iecs.ulbsibiu.ro/" TargetMode="External"/><Relationship Id="rId17" Type="http://schemas.openxmlformats.org/officeDocument/2006/relationships/hyperlink" Target="http://conferences.ulbsibiu.ro/icdd/2014/org_committees.php" TargetMode="External"/><Relationship Id="rId33" Type="http://schemas.openxmlformats.org/officeDocument/2006/relationships/hyperlink" Target="http://conferences.ulbsibiu.ro/inec/en/" TargetMode="External"/><Relationship Id="rId38" Type="http://schemas.openxmlformats.org/officeDocument/2006/relationships/hyperlink" Target="http://www.juridice.ro/284517/europeanization-and-judicial-culture-in-contemporary-democracies-sibiu-11-12-october.html" TargetMode="External"/><Relationship Id="rId59" Type="http://schemas.openxmlformats.org/officeDocument/2006/relationships/hyperlink" Target="http://saiapm.ulbsibiu.ro/AGRIFOOD2014.html" TargetMode="External"/><Relationship Id="rId103" Type="http://schemas.openxmlformats.org/officeDocument/2006/relationships/hyperlink" Target="https://docs.google.com/viewer?a=v&amp;pid=sites&amp;srcid=ZGVmYXVsdGRvbWFpbnxkZXBzc3djb25mZXJlbmNlczIwMTR8Z3g6NzdjZTc1Mzg2YzNiNmVjNA" TargetMode="External"/><Relationship Id="rId108" Type="http://schemas.openxmlformats.org/officeDocument/2006/relationships/hyperlink" Target="http://www.dri.gov.ro/de/imaginea-celuilalt-in-limba-literatura-si-societate-das-bild-des-anderen-in-sprache-literatur-und-gesellschaft/" TargetMode="External"/><Relationship Id="rId124" Type="http://schemas.openxmlformats.org/officeDocument/2006/relationships/hyperlink" Target="http://www.tribuna.ro/stiri/actualitate/istorici-din-strainatate-s-au-intalnit-la-consiliul-judetean-sibiu-98161.html" TargetMode="External"/><Relationship Id="rId129" Type="http://schemas.openxmlformats.org/officeDocument/2006/relationships/hyperlink" Target="http://litere.ulbsibiu.ro/index.php/colloque-international-emil-cioran" TargetMode="External"/><Relationship Id="rId54" Type="http://schemas.openxmlformats.org/officeDocument/2006/relationships/hyperlink" Target="http://saiapm.ulbsibiu.ro/AGRIFOOD2014.html" TargetMode="External"/><Relationship Id="rId70" Type="http://schemas.openxmlformats.org/officeDocument/2006/relationships/hyperlink" Target="http://saiapm.ulbsibiu.ro/rom/cercetare/conferinte/AFSPT2014/6AFSPT_2014.html" TargetMode="External"/><Relationship Id="rId75" Type="http://schemas.openxmlformats.org/officeDocument/2006/relationships/hyperlink" Target="http://saiapm.ulbsibiu.ro/AGRIFOOD2014.html" TargetMode="External"/><Relationship Id="rId91" Type="http://schemas.openxmlformats.org/officeDocument/2006/relationships/hyperlink" Target="http://www.multidisciplinary-research.com/" TargetMode="External"/><Relationship Id="rId96" Type="http://schemas.openxmlformats.org/officeDocument/2006/relationships/hyperlink" Target="http://www.epia.ro/" TargetMode="External"/><Relationship Id="rId140" Type="http://schemas.openxmlformats.org/officeDocument/2006/relationships/hyperlink" Target="http://conferences.ulbsibiu.ro/rekbs/index.html" TargetMode="External"/><Relationship Id="rId145" Type="http://schemas.openxmlformats.org/officeDocument/2006/relationships/hyperlink" Target="http://www.asklepios.com/" TargetMode="External"/><Relationship Id="rId1" Type="http://schemas.openxmlformats.org/officeDocument/2006/relationships/hyperlink" Target="http://iecs.ulbsibiu.ro/" TargetMode="External"/><Relationship Id="rId6" Type="http://schemas.openxmlformats.org/officeDocument/2006/relationships/hyperlink" Target="http://iecs.ulbsibiu.ro/" TargetMode="External"/><Relationship Id="rId23" Type="http://schemas.openxmlformats.org/officeDocument/2006/relationships/hyperlink" Target="http://conferences.ulbsibiu.ro/inec/archives/2014/ro/workshops.php" TargetMode="External"/><Relationship Id="rId28" Type="http://schemas.openxmlformats.org/officeDocument/2006/relationships/hyperlink" Target="http://www.isjcj.ro/htm/2014/Mai14/conferinta%20ALV%20MCEC_anunt%202%20editia%20II.pdf" TargetMode="External"/><Relationship Id="rId49" Type="http://schemas.openxmlformats.org/officeDocument/2006/relationships/hyperlink" Target="http://litere.ulbsibiu.ro/exchanges/organizing-committee.html" TargetMode="External"/><Relationship Id="rId114" Type="http://schemas.openxmlformats.org/officeDocument/2006/relationships/hyperlink" Target="http://litere.ulbsibiu.ro/cat.germanistica/?page-id=49" TargetMode="External"/><Relationship Id="rId119" Type="http://schemas.openxmlformats.org/officeDocument/2006/relationships/hyperlink" Target="http://litere.ulbsibiu.ro/index.php/component/content/article/5-evenimente/98-international-students-conference" TargetMode="External"/><Relationship Id="rId44" Type="http://schemas.openxmlformats.org/officeDocument/2006/relationships/hyperlink" Target="http://www.healingofmemories.ro/conferences-and-workshops" TargetMode="External"/><Relationship Id="rId60" Type="http://schemas.openxmlformats.org/officeDocument/2006/relationships/hyperlink" Target="http://saiapm.ulbsibiu.ro/rom/cercetare/conferinte/AFSPT2014/6AFSPT_2014.html" TargetMode="External"/><Relationship Id="rId65" Type="http://schemas.openxmlformats.org/officeDocument/2006/relationships/hyperlink" Target="http://saiapm.ulbsibiu.ro/AGRIFOOD2014.html" TargetMode="External"/><Relationship Id="rId81" Type="http://schemas.openxmlformats.org/officeDocument/2006/relationships/hyperlink" Target="http://icpsc.weebly.com/projects.html" TargetMode="External"/><Relationship Id="rId86" Type="http://schemas.openxmlformats.org/officeDocument/2006/relationships/hyperlink" Target="http://www.multidisciplinary-research.com/" TargetMode="External"/><Relationship Id="rId130" Type="http://schemas.openxmlformats.org/officeDocument/2006/relationships/hyperlink" Target="http://www.fabula.org/actualites/XIXe-colloque-international-emil-cioran_60471.php" TargetMode="External"/><Relationship Id="rId135" Type="http://schemas.openxmlformats.org/officeDocument/2006/relationships/hyperlink" Target="http://litere.ulbsibiu.ro/colocviul-blaga/index.html" TargetMode="External"/><Relationship Id="rId151" Type="http://schemas.openxmlformats.org/officeDocument/2006/relationships/hyperlink" Target="http://conferences.ulbsibiu.ro/ksem2014" TargetMode="External"/><Relationship Id="rId156" Type="http://schemas.openxmlformats.org/officeDocument/2006/relationships/hyperlink" Target="http://conferences.ulbsibiu.ro/ksem2014/organizingcommittee.html" TargetMode="External"/><Relationship Id="rId13" Type="http://schemas.openxmlformats.org/officeDocument/2006/relationships/hyperlink" Target="http://conferences.ulbsibiu.ro/icdd/2014" TargetMode="External"/><Relationship Id="rId18" Type="http://schemas.openxmlformats.org/officeDocument/2006/relationships/hyperlink" Target="http://conferences.ulbsibiu.ro/icdd/2014/" TargetMode="External"/><Relationship Id="rId39" Type="http://schemas.openxmlformats.org/officeDocument/2006/relationships/hyperlink" Target="http://drept.ulbsibiu.ro/index.php/conferinte-gazduite/dreptul-si-diversitatea-culturala/" TargetMode="External"/><Relationship Id="rId109" Type="http://schemas.openxmlformats.org/officeDocument/2006/relationships/hyperlink" Target="http://litere.ulbsibiu.ro/dep.saag/germanistica/Prog2014.pdf" TargetMode="External"/><Relationship Id="rId34" Type="http://schemas.openxmlformats.org/officeDocument/2006/relationships/hyperlink" Target="http://conferences.ulbsibiu.ro/inec/en/" TargetMode="External"/><Relationship Id="rId50" Type="http://schemas.openxmlformats.org/officeDocument/2006/relationships/hyperlink" Target="http://teologie.ulbsibiu.ro/programul-colocviului-international-epoca-lui-constantin-brancoveanu-in-context-sud-est-european-biserica-societate-geopolitica/" TargetMode="External"/><Relationship Id="rId55" Type="http://schemas.openxmlformats.org/officeDocument/2006/relationships/hyperlink" Target="http://saiapm.ulbsibiu.ro/AGRIFOOD2014.html" TargetMode="External"/><Relationship Id="rId76" Type="http://schemas.openxmlformats.org/officeDocument/2006/relationships/hyperlink" Target="http://saiapm.ulbsibiu.ro/" TargetMode="External"/><Relationship Id="rId97" Type="http://schemas.openxmlformats.org/officeDocument/2006/relationships/hyperlink" Target="http://conferences.ulbsibiu.ro/rekbs/organizing.html" TargetMode="External"/><Relationship Id="rId104" Type="http://schemas.openxmlformats.org/officeDocument/2006/relationships/hyperlink" Target="https://sites.google.com/site/depsswconferences2014/home" TargetMode="External"/><Relationship Id="rId120" Type="http://schemas.openxmlformats.org/officeDocument/2006/relationships/hyperlink" Target="http://www.spiegel-djr.eu/" TargetMode="External"/><Relationship Id="rId125" Type="http://schemas.openxmlformats.org/officeDocument/2006/relationships/hyperlink" Target="http://www.icr.ro/chisinau/evenimente-13/conferinta-internationala-omul-nou-al-europei-modele-prototipuri-idealuri.html" TargetMode="External"/><Relationship Id="rId141" Type="http://schemas.openxmlformats.org/officeDocument/2006/relationships/hyperlink" Target="http://www.iatdmct.ro/" TargetMode="External"/><Relationship Id="rId146" Type="http://schemas.openxmlformats.org/officeDocument/2006/relationships/hyperlink" Target="http://www.worldecho2014.com/" TargetMode="External"/><Relationship Id="rId7" Type="http://schemas.openxmlformats.org/officeDocument/2006/relationships/hyperlink" Target="http://iecs.ulbsibiu.ro/" TargetMode="External"/><Relationship Id="rId71" Type="http://schemas.openxmlformats.org/officeDocument/2006/relationships/hyperlink" Target="http://saiapm.ulbsibiu.ro/AGRIFOOD2014.html" TargetMode="External"/><Relationship Id="rId92" Type="http://schemas.openxmlformats.org/officeDocument/2006/relationships/hyperlink" Target="http://www.multidisciplinary-research.com/" TargetMode="External"/><Relationship Id="rId2" Type="http://schemas.openxmlformats.org/officeDocument/2006/relationships/hyperlink" Target="http://iecs.ulbsibiu.ro/" TargetMode="External"/><Relationship Id="rId29" Type="http://schemas.openxmlformats.org/officeDocument/2006/relationships/hyperlink" Target="http://www.itie-ch.org/ICCTMI2014/index.asp?page=4" TargetMode="External"/><Relationship Id="rId24" Type="http://schemas.openxmlformats.org/officeDocument/2006/relationships/hyperlink" Target="http://www.ulbsibiu.ro/ro/evenimente/events.php?news_id=2280" TargetMode="External"/><Relationship Id="rId40" Type="http://schemas.openxmlformats.org/officeDocument/2006/relationships/hyperlink" Target="http://drept.ulbsibiu.ro/index.php/conferinte-gazduite/dreptul-si-diversitatea-culturala/" TargetMode="External"/><Relationship Id="rId45" Type="http://schemas.openxmlformats.org/officeDocument/2006/relationships/hyperlink" Target="http://www.healingofmemories.ro/conferences-and-workshops" TargetMode="External"/><Relationship Id="rId66" Type="http://schemas.openxmlformats.org/officeDocument/2006/relationships/hyperlink" Target="http://saiapm.ulbsibiu.ro/AGRIFOOD2014.html" TargetMode="External"/><Relationship Id="rId87" Type="http://schemas.openxmlformats.org/officeDocument/2006/relationships/hyperlink" Target="http://www.multidisciplinary-research.com/" TargetMode="External"/><Relationship Id="rId110" Type="http://schemas.openxmlformats.org/officeDocument/2006/relationships/hyperlink" Target="http://litere.ulbsibiu.ro/cat.germanistica/S2.pdf" TargetMode="External"/><Relationship Id="rId115" Type="http://schemas.openxmlformats.org/officeDocument/2006/relationships/hyperlink" Target="http://conferences.ulbsibiu.ro/somsieben/" TargetMode="External"/><Relationship Id="rId131" Type="http://schemas.openxmlformats.org/officeDocument/2006/relationships/hyperlink" Target="http://litere.ulbsibiu.ro/exchanges/organizing-committee.html" TargetMode="External"/><Relationship Id="rId136" Type="http://schemas.openxmlformats.org/officeDocument/2006/relationships/hyperlink" Target="https://www.h-net.org/announce/show.cgi?ID=212623" TargetMode="External"/><Relationship Id="rId157" Type="http://schemas.openxmlformats.org/officeDocument/2006/relationships/hyperlink" Target="http://conferences.ulbsibiu.ro/astr2014" TargetMode="External"/><Relationship Id="rId61" Type="http://schemas.openxmlformats.org/officeDocument/2006/relationships/hyperlink" Target="http://saiapm.ulbsibiu.ro/AGRIFOOD2014.html" TargetMode="External"/><Relationship Id="rId82" Type="http://schemas.openxmlformats.org/officeDocument/2006/relationships/hyperlink" Target="https://sites.google.com/site/depsswconferences2014/" TargetMode="External"/><Relationship Id="rId152" Type="http://schemas.openxmlformats.org/officeDocument/2006/relationships/hyperlink" Target="http://conferences.ulbsibiu.ro/ksem2014" TargetMode="External"/><Relationship Id="rId19" Type="http://schemas.openxmlformats.org/officeDocument/2006/relationships/hyperlink" Target="http://conferences.ulbsibiu.ro/icdd/2014/org_committees.php" TargetMode="External"/><Relationship Id="rId14" Type="http://schemas.openxmlformats.org/officeDocument/2006/relationships/hyperlink" Target="http://conferences.ulbsibiu.ro/roger2014/history.html" TargetMode="External"/><Relationship Id="rId30" Type="http://schemas.openxmlformats.org/officeDocument/2006/relationships/hyperlink" Target="http://www.iemb.org/" TargetMode="External"/><Relationship Id="rId35" Type="http://schemas.openxmlformats.org/officeDocument/2006/relationships/hyperlink" Target="http://www.ais-sanmarino.org/arangxoj/ro/ro20140530/" TargetMode="External"/><Relationship Id="rId56" Type="http://schemas.openxmlformats.org/officeDocument/2006/relationships/hyperlink" Target="http://saiapm.ulbsibiu.ro/rom/cercetare/conferinte/AGRIFOOD2014.html" TargetMode="External"/><Relationship Id="rId77" Type="http://schemas.openxmlformats.org/officeDocument/2006/relationships/hyperlink" Target="http://saiapm.ulbsibiu.ro/" TargetMode="External"/><Relationship Id="rId100" Type="http://schemas.openxmlformats.org/officeDocument/2006/relationships/hyperlink" Target="https://sites.google.com/site/depsswconferences2014/" TargetMode="External"/><Relationship Id="rId105" Type="http://schemas.openxmlformats.org/officeDocument/2006/relationships/hyperlink" Target="http://www.multidisciplinary-research.com/" TargetMode="External"/><Relationship Id="rId126" Type="http://schemas.openxmlformats.org/officeDocument/2006/relationships/hyperlink" Target="http://litere.ulbsibiu.ro/colocviul-blaga/index.html" TargetMode="External"/><Relationship Id="rId147" Type="http://schemas.openxmlformats.org/officeDocument/2006/relationships/hyperlink" Target="mailto:secretariatsre2014@gmail.com" TargetMode="External"/><Relationship Id="rId8" Type="http://schemas.openxmlformats.org/officeDocument/2006/relationships/hyperlink" Target="http://iecs.ulbsibiu.ro/" TargetMode="External"/><Relationship Id="rId51" Type="http://schemas.openxmlformats.org/officeDocument/2006/relationships/hyperlink" Target="http://saiapm.ulbsibiu.ro/rom/cercetare/conferinte/AFSPT2014/6AFSPT_2014.html" TargetMode="External"/><Relationship Id="rId72" Type="http://schemas.openxmlformats.org/officeDocument/2006/relationships/hyperlink" Target="http://saiapm.ulbsibiu.ro/rom/cercetare/conferinte/AFSPT2014/6AFSPT_2014.html" TargetMode="External"/><Relationship Id="rId93" Type="http://schemas.openxmlformats.org/officeDocument/2006/relationships/hyperlink" Target="https://sites.google.com/site/depsswconferences2014/" TargetMode="External"/><Relationship Id="rId98" Type="http://schemas.openxmlformats.org/officeDocument/2006/relationships/hyperlink" Target="http://www.multidisciplinary-research.com/" TargetMode="External"/><Relationship Id="rId121" Type="http://schemas.openxmlformats.org/officeDocument/2006/relationships/hyperlink" Target="http://litere.ulbsibiu.ro/exchanges/organizing-committee.html" TargetMode="External"/><Relationship Id="rId142" Type="http://schemas.openxmlformats.org/officeDocument/2006/relationships/hyperlink" Target="http://www.rclso.ro/" TargetMode="External"/><Relationship Id="rId3" Type="http://schemas.openxmlformats.org/officeDocument/2006/relationships/hyperlink" Target="http://iecs.ulbsibiu.ro/" TargetMode="External"/><Relationship Id="rId25" Type="http://schemas.openxmlformats.org/officeDocument/2006/relationships/hyperlink" Target="http://conferences.ulbsibiu.ro/inec/en/" TargetMode="External"/><Relationship Id="rId46" Type="http://schemas.openxmlformats.org/officeDocument/2006/relationships/hyperlink" Target="http://www.technomedia.ro/masterclasses/masterclasses2014/master_2014.html" TargetMode="External"/><Relationship Id="rId67" Type="http://schemas.openxmlformats.org/officeDocument/2006/relationships/hyperlink" Target="http://saiapm.ulbsibiu.ro/AGRIFOOD2014.html" TargetMode="External"/><Relationship Id="rId116" Type="http://schemas.openxmlformats.org/officeDocument/2006/relationships/hyperlink" Target="http://litere.ulbsibiu.ro/cat.germanistica/?page-id=49" TargetMode="External"/><Relationship Id="rId137" Type="http://schemas.openxmlformats.org/officeDocument/2006/relationships/hyperlink" Target="http://litere.ulbsibiu.ro/exchanges/organizing-committee.html" TargetMode="External"/><Relationship Id="rId158" Type="http://schemas.openxmlformats.org/officeDocument/2006/relationships/printerSettings" Target="../printerSettings/printerSettings20.bin"/><Relationship Id="rId20" Type="http://schemas.openxmlformats.org/officeDocument/2006/relationships/hyperlink" Target="http://conferences.ulbsibiu.ro/roger2014/history.html" TargetMode="External"/><Relationship Id="rId41" Type="http://schemas.openxmlformats.org/officeDocument/2006/relationships/hyperlink" Target="http://www.ulbsibiu.ro/ro/stiri/news.php?news_id=2166" TargetMode="External"/><Relationship Id="rId62" Type="http://schemas.openxmlformats.org/officeDocument/2006/relationships/hyperlink" Target="http://saiapm.ulbsibiu.ro/AGRIFOOD2014.HTML" TargetMode="External"/><Relationship Id="rId83" Type="http://schemas.openxmlformats.org/officeDocument/2006/relationships/hyperlink" Target="http://www.conferences.ulbsibiu.ro/crissp" TargetMode="External"/><Relationship Id="rId88" Type="http://schemas.openxmlformats.org/officeDocument/2006/relationships/hyperlink" Target="http://www.multidisciplinary-research.com/" TargetMode="External"/><Relationship Id="rId111" Type="http://schemas.openxmlformats.org/officeDocument/2006/relationships/hyperlink" Target="http://litere.ulbsibiu.ro/dep.saag/germanistica/Prog2014.pdf" TargetMode="External"/><Relationship Id="rId132" Type="http://schemas.openxmlformats.org/officeDocument/2006/relationships/hyperlink" Target="http://litere.ulbsibiu.ro/colocviul-blaga/index.html" TargetMode="External"/><Relationship Id="rId153" Type="http://schemas.openxmlformats.org/officeDocument/2006/relationships/hyperlink" Target="http://conferences.ulbsibiu.ro/rekbs/organizing.html" TargetMode="External"/><Relationship Id="rId15" Type="http://schemas.openxmlformats.org/officeDocument/2006/relationships/hyperlink" Target="http://conferinte.ulbsibiu.ro/roger2014/organizer.html" TargetMode="External"/><Relationship Id="rId36" Type="http://schemas.openxmlformats.org/officeDocument/2006/relationships/hyperlink" Target="http://conferences.ulbsibiu.ro/inec/archives/2014/ro/organizing_committe.php" TargetMode="External"/><Relationship Id="rId57" Type="http://schemas.openxmlformats.org/officeDocument/2006/relationships/hyperlink" Target="http://conferences.ulbsibiu.ro/sipa13/" TargetMode="External"/><Relationship Id="rId106" Type="http://schemas.openxmlformats.org/officeDocument/2006/relationships/hyperlink" Target="http://conferences.ulbsibiu.ro/rekbs/" TargetMode="External"/><Relationship Id="rId127" Type="http://schemas.openxmlformats.org/officeDocument/2006/relationships/hyperlink" Target="http://www.multidisciplinary-research.com/" TargetMode="External"/><Relationship Id="rId10" Type="http://schemas.openxmlformats.org/officeDocument/2006/relationships/hyperlink" Target="http://iecs.ulbsibiu.ro/committee/" TargetMode="External"/><Relationship Id="rId31" Type="http://schemas.openxmlformats.org/officeDocument/2006/relationships/hyperlink" Target="http://www.gied.ull.es/web/?q=node/67" TargetMode="External"/><Relationship Id="rId52" Type="http://schemas.openxmlformats.org/officeDocument/2006/relationships/hyperlink" Target="http://saiapm.ulbsibiu.ro/rom/cercetare/conferinte/AFSPT2014/6AFSPT_2014.html" TargetMode="External"/><Relationship Id="rId73" Type="http://schemas.openxmlformats.org/officeDocument/2006/relationships/hyperlink" Target="http://saiapm.ulbsibiu.ro/AGRIFOOD2014.html" TargetMode="External"/><Relationship Id="rId78" Type="http://schemas.openxmlformats.org/officeDocument/2006/relationships/hyperlink" Target="http://saiapm.ulbsibiu.ro/rom/cercetare/conferinte/AFSPT2014/6AFSPT_2014.html" TargetMode="External"/><Relationship Id="rId94" Type="http://schemas.openxmlformats.org/officeDocument/2006/relationships/hyperlink" Target="http://www.uni-passau.de/bereiche/presse/pressemeldungen/seiten/seite13/" TargetMode="External"/><Relationship Id="rId99" Type="http://schemas.openxmlformats.org/officeDocument/2006/relationships/hyperlink" Target="https://sites.google.com/site/depsswconferences2014/home" TargetMode="External"/><Relationship Id="rId101" Type="http://schemas.openxmlformats.org/officeDocument/2006/relationships/hyperlink" Target="http://uefiscdi.gov.ro/Public/cat/805/Arhiva_Noutati.html" TargetMode="External"/><Relationship Id="rId122" Type="http://schemas.openxmlformats.org/officeDocument/2006/relationships/hyperlink" Target="http://litere.ulbsibiu.ro/exchanges/organizing-committee.html" TargetMode="External"/><Relationship Id="rId143" Type="http://schemas.openxmlformats.org/officeDocument/2006/relationships/hyperlink" Target="http://www.oftalmologiaromana.ro;www.ccso.ro/" TargetMode="External"/><Relationship Id="rId148" Type="http://schemas.openxmlformats.org/officeDocument/2006/relationships/hyperlink" Target="http://www.aosrf.ro/" TargetMode="External"/><Relationship Id="rId4" Type="http://schemas.openxmlformats.org/officeDocument/2006/relationships/hyperlink" Target="http://iecs.ulbsibiu.ro/" TargetMode="External"/><Relationship Id="rId9" Type="http://schemas.openxmlformats.org/officeDocument/2006/relationships/hyperlink" Target="http://iecs.ulbsibiu.ro/committee/" TargetMode="External"/><Relationship Id="rId26" Type="http://schemas.openxmlformats.org/officeDocument/2006/relationships/hyperlink" Target="http://drept.ulbsibiu.ro/index.php/conferinte-gazduite/dreptul-si-diversitatea-culturala/" TargetMode="External"/><Relationship Id="rId47" Type="http://schemas.openxmlformats.org/officeDocument/2006/relationships/hyperlink" Target="http://www.healingofmemories.ro/conferences-and-workshops%20,%20adeverinta%20anexata" TargetMode="External"/><Relationship Id="rId68" Type="http://schemas.openxmlformats.org/officeDocument/2006/relationships/hyperlink" Target="http://saiapm.ulbsibiu.ro/rom/cercetare/conferinte/AFSPT2014/6AFSPT_2014.html" TargetMode="External"/><Relationship Id="rId89" Type="http://schemas.openxmlformats.org/officeDocument/2006/relationships/hyperlink" Target="http://www.multidisciplinary-research.com/" TargetMode="External"/><Relationship Id="rId112" Type="http://schemas.openxmlformats.org/officeDocument/2006/relationships/hyperlink" Target="http://conferences.ulbsibiu.ro/eastwest/index.htm" TargetMode="External"/><Relationship Id="rId133" Type="http://schemas.openxmlformats.org/officeDocument/2006/relationships/hyperlink" Target="http://litere.ulbsibiu.ro/colocviul-blaga/index.html" TargetMode="External"/><Relationship Id="rId154" Type="http://schemas.openxmlformats.org/officeDocument/2006/relationships/hyperlink" Target="http://conferences.ulbsibiu.ro/ksem2014" TargetMode="External"/><Relationship Id="rId16" Type="http://schemas.openxmlformats.org/officeDocument/2006/relationships/hyperlink" Target="http://conferences.ulbsibiu.ro/rekbs/" TargetMode="External"/><Relationship Id="rId37" Type="http://schemas.openxmlformats.org/officeDocument/2006/relationships/hyperlink" Target="http://conferences.ulbsibiu.ro/rekbs/organizing.html" TargetMode="External"/><Relationship Id="rId58" Type="http://schemas.openxmlformats.org/officeDocument/2006/relationships/hyperlink" Target="http://saiapm.ulbsibiu.ro/AGRIFOOD2014.html" TargetMode="External"/><Relationship Id="rId79" Type="http://schemas.openxmlformats.org/officeDocument/2006/relationships/hyperlink" Target="http://saiapm.ulbsibiu.ro/AGRIFOOD2014.html" TargetMode="External"/><Relationship Id="rId102" Type="http://schemas.openxmlformats.org/officeDocument/2006/relationships/hyperlink" Target="http://www.multidisciplinary-research.com/" TargetMode="External"/><Relationship Id="rId123" Type="http://schemas.openxmlformats.org/officeDocument/2006/relationships/hyperlink" Target="http://youthandmuseums.org/alumnus/international-conference-romanian-moroccan-forms-of-manifestation-in-the-european-space/" TargetMode="External"/><Relationship Id="rId144" Type="http://schemas.openxmlformats.org/officeDocument/2006/relationships/hyperlink" Target="http://www.oftalmologiaromana.ro;/" TargetMode="External"/><Relationship Id="rId90" Type="http://schemas.openxmlformats.org/officeDocument/2006/relationships/hyperlink" Target="http://www.multidisciplinary-research.com/" TargetMode="External"/><Relationship Id="rId27" Type="http://schemas.openxmlformats.org/officeDocument/2006/relationships/hyperlink" Target="http://www.ulbsibiu.ro/ro/evenimente/events.php?news_id=2280" TargetMode="External"/><Relationship Id="rId48" Type="http://schemas.openxmlformats.org/officeDocument/2006/relationships/hyperlink" Target="http://www.uneecc.org/htmls/eighth_interdisciplinary_conference.html" TargetMode="External"/><Relationship Id="rId69" Type="http://schemas.openxmlformats.org/officeDocument/2006/relationships/hyperlink" Target="http://saiapm.ulbsibiu.ro/rom/cercetare/conferinte/AFSPT2014/3AFSPT_2014.html" TargetMode="External"/><Relationship Id="rId113" Type="http://schemas.openxmlformats.org/officeDocument/2006/relationships/hyperlink" Target="http://litere.ulbsibiu.ro/dep.saag/germanistica/Prog2014.pdf" TargetMode="External"/><Relationship Id="rId134" Type="http://schemas.openxmlformats.org/officeDocument/2006/relationships/hyperlink" Target="http://litere.ulbsibiu.ro/exchanges/organizing-committee.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cercetare.ulbsibiu.ro/obj/documents/programmapa_cu_antet.pdf" TargetMode="External"/><Relationship Id="rId21" Type="http://schemas.openxmlformats.org/officeDocument/2006/relationships/hyperlink" Target="http://teologie.ulbsibiu.ro/al-v-lea-colocviu-national-de-teologie-dogmatica/" TargetMode="External"/><Relationship Id="rId42" Type="http://schemas.openxmlformats.org/officeDocument/2006/relationships/hyperlink" Target="http://litere.ulbsibiu.ro/cultures-in-transit/homepage.html" TargetMode="External"/><Relationship Id="rId47" Type="http://schemas.openxmlformats.org/officeDocument/2006/relationships/hyperlink" Target="http://www.sibfest.ro/2014/evenimente/forum-diplomatie-culturala-media-si-turism.ro" TargetMode="External"/><Relationship Id="rId63" Type="http://schemas.openxmlformats.org/officeDocument/2006/relationships/hyperlink" Target="http://www.srcv.eventernet.ro/" TargetMode="External"/><Relationship Id="rId68" Type="http://schemas.openxmlformats.org/officeDocument/2006/relationships/hyperlink" Target="http://medicina.ulbsibiu.ro/ro/cercetare.php" TargetMode="External"/><Relationship Id="rId84" Type="http://schemas.openxmlformats.org/officeDocument/2006/relationships/hyperlink" Target="http://www.robotx.ro/" TargetMode="External"/><Relationship Id="rId89" Type="http://schemas.openxmlformats.org/officeDocument/2006/relationships/hyperlink" Target="http://cercetare.ulbsibiu.ro/obj/documents/programmapa_cu_antet.pdf" TargetMode="External"/><Relationship Id="rId16" Type="http://schemas.openxmlformats.org/officeDocument/2006/relationships/hyperlink" Target="http://drept.ulbsibiu.ro/index.php/conferinte-gazduite/conferinta-nationala-studenteasca/" TargetMode="External"/><Relationship Id="rId11" Type="http://schemas.openxmlformats.org/officeDocument/2006/relationships/hyperlink" Target="http://www.ulbsibiu.ro/45/ed21" TargetMode="External"/><Relationship Id="rId32" Type="http://schemas.openxmlformats.org/officeDocument/2006/relationships/hyperlink" Target="http://noapteacercetatorilor.eu/orase/sibiu/" TargetMode="External"/><Relationship Id="rId37" Type="http://schemas.openxmlformats.org/officeDocument/2006/relationships/hyperlink" Target="http://smromania.ro/en/departament_evenimente/seminarul_national_sm_2014/" TargetMode="External"/><Relationship Id="rId53" Type="http://schemas.openxmlformats.org/officeDocument/2006/relationships/hyperlink" Target="http://raduvancu.unspe.com/2014/09/colocviile-revistei-transilvania-editia.html" TargetMode="External"/><Relationship Id="rId58" Type="http://schemas.openxmlformats.org/officeDocument/2006/relationships/hyperlink" Target="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TargetMode="External"/><Relationship Id="rId74" Type="http://schemas.openxmlformats.org/officeDocument/2006/relationships/hyperlink" Target="http://www.otdr.ro/index.php?menu_item=Evenimente" TargetMode="External"/><Relationship Id="rId79" Type="http://schemas.openxmlformats.org/officeDocument/2006/relationships/hyperlink" Target="http://www.zfl.ro/beta/veranstaltungen.php?tip=5&amp;ans=2014_2015" TargetMode="External"/><Relationship Id="rId5" Type="http://schemas.openxmlformats.org/officeDocument/2006/relationships/hyperlink" Target="http://cercetare.ulbsibiu.ro/obj/documents/programmapa_cu_antet.pdf" TargetMode="External"/><Relationship Id="rId90" Type="http://schemas.openxmlformats.org/officeDocument/2006/relationships/hyperlink" Target="http://cercetare.ulbsibiu.ro/obj/documents/programmapa_cu_antet.pdf" TargetMode="External"/><Relationship Id="rId22" Type="http://schemas.openxmlformats.org/officeDocument/2006/relationships/hyperlink" Target="http://teologie.ulbsibiu.ro/simpozionul-international-al-doctoranzilor-in-teologie-ortodoxa-euharistia-taina-vietii-vesnice/" TargetMode="External"/><Relationship Id="rId27" Type="http://schemas.openxmlformats.org/officeDocument/2006/relationships/hyperlink" Target="http://cercetare.ulbsibiu.ro/obj/documents/programmapa_cu_antet.pdf" TargetMode="External"/><Relationship Id="rId43" Type="http://schemas.openxmlformats.org/officeDocument/2006/relationships/hyperlink" Target="http://www.ulbsibiu.ro/" TargetMode="External"/><Relationship Id="rId48" Type="http://schemas.openxmlformats.org/officeDocument/2006/relationships/hyperlink" Target="http://www.culturapoloneza.ro/events/archive.html" TargetMode="External"/><Relationship Id="rId64" Type="http://schemas.openxmlformats.org/officeDocument/2006/relationships/hyperlink" Target="http://www.ccso.ro/" TargetMode="External"/><Relationship Id="rId69" Type="http://schemas.openxmlformats.org/officeDocument/2006/relationships/hyperlink" Target="http://www.ulbsibiu.ro/45/ed21/" TargetMode="External"/><Relationship Id="rId8" Type="http://schemas.openxmlformats.org/officeDocument/2006/relationships/hyperlink" Target="http://www.ulbsibiu.ro/ro/evenimente/events.php?news_id=2203" TargetMode="External"/><Relationship Id="rId51" Type="http://schemas.openxmlformats.org/officeDocument/2006/relationships/hyperlink" Target="http://www.ulbsibiu.ro/45/ed21/" TargetMode="External"/><Relationship Id="rId72" Type="http://schemas.openxmlformats.org/officeDocument/2006/relationships/hyperlink" Target="http://www.otdr.ro/index.php?menu_item=Evenimente" TargetMode="External"/><Relationship Id="rId80" Type="http://schemas.openxmlformats.org/officeDocument/2006/relationships/hyperlink" Target="http://cercetare.ulbsibiu.ro/obj/documents/programmapa_cu_antet.pdf" TargetMode="External"/><Relationship Id="rId85" Type="http://schemas.openxmlformats.org/officeDocument/2006/relationships/hyperlink" Target="http://www.robotx.ro/" TargetMode="External"/><Relationship Id="rId93" Type="http://schemas.openxmlformats.org/officeDocument/2006/relationships/printerSettings" Target="../printerSettings/printerSettings21.bin"/><Relationship Id="rId3" Type="http://schemas.openxmlformats.org/officeDocument/2006/relationships/hyperlink" Target="http://cercetare.ulbsibiu.ro/obj/documents/programmapa_cu_antet.pdf" TargetMode="External"/><Relationship Id="rId12" Type="http://schemas.openxmlformats.org/officeDocument/2006/relationships/hyperlink" Target="http://drept.ulbsibiu.ro/wp-content/uploads/documente/conferinte/2014/rcsd/Program_Stiintific_Conferinta_2014.pdf" TargetMode="External"/><Relationship Id="rId17" Type="http://schemas.openxmlformats.org/officeDocument/2006/relationships/hyperlink" Target="http://drept.ulbsibiu.ro/index.php/conferinte-gazduite/conferinta-nationala-studenteasca/" TargetMode="External"/><Relationship Id="rId25" Type="http://schemas.openxmlformats.org/officeDocument/2006/relationships/hyperlink" Target="http://cercetare.ulbsibiu.ro/obj/documents/programmapa_cu_antet.pdf" TargetMode="External"/><Relationship Id="rId33" Type="http://schemas.openxmlformats.org/officeDocument/2006/relationships/hyperlink" Target="http://cercetare.ulbsibiu.ro/obj/documents/programmapa_cu_antet.pdf" TargetMode="External"/><Relationship Id="rId38" Type="http://schemas.openxmlformats.org/officeDocument/2006/relationships/hyperlink" Target="http://www.ascip.ro/" TargetMode="External"/><Relationship Id="rId46" Type="http://schemas.openxmlformats.org/officeDocument/2006/relationships/hyperlink" Target="http://www.tnrs.ro/" TargetMode="External"/><Relationship Id="rId59" Type="http://schemas.openxmlformats.org/officeDocument/2006/relationships/hyperlink" Target="http://www.srcv.eventernet.ro/" TargetMode="External"/><Relationship Id="rId67" Type="http://schemas.openxmlformats.org/officeDocument/2006/relationships/hyperlink" Target="http://medicina.ulbsibiu.ro/" TargetMode="External"/><Relationship Id="rId20" Type="http://schemas.openxmlformats.org/officeDocument/2006/relationships/hyperlink" Target="http://teologie.ulbsibiu.ro/epoca-brancovenilor-in-context-sud-est-european-biserica-societate-geopolitica-3/" TargetMode="External"/><Relationship Id="rId41" Type="http://schemas.openxmlformats.org/officeDocument/2006/relationships/hyperlink" Target="http://www.ascip.ro/" TargetMode="External"/><Relationship Id="rId54" Type="http://schemas.openxmlformats.org/officeDocument/2006/relationships/hyperlink" Target="http://raduvancu.unspe.com/2014/09/colocviile-revistei-transilvania-editia.html" TargetMode="External"/><Relationship Id="rId62" Type="http://schemas.openxmlformats.org/officeDocument/2006/relationships/hyperlink" Target="http://www.rclso.ro/" TargetMode="External"/><Relationship Id="rId70" Type="http://schemas.openxmlformats.org/officeDocument/2006/relationships/hyperlink" Target="http://medicina.ulbsibiu.ro/ro/cercetare.php" TargetMode="External"/><Relationship Id="rId75" Type="http://schemas.openxmlformats.org/officeDocument/2006/relationships/hyperlink" Target="mailto:mona.ionas@ulbsibiu.ro" TargetMode="External"/><Relationship Id="rId83" Type="http://schemas.openxmlformats.org/officeDocument/2006/relationships/hyperlink" Target="http://cercetare.ulbsibiu.ro/obj/documents/programmapa_cu_antet.pdf" TargetMode="External"/><Relationship Id="rId88" Type="http://schemas.openxmlformats.org/officeDocument/2006/relationships/hyperlink" Target="http://cercetare.ulbsibiu.ro/obj/documents/programmapa_cu_antet.pdf" TargetMode="External"/><Relationship Id="rId91" Type="http://schemas.openxmlformats.org/officeDocument/2006/relationships/hyperlink" Target="http://cercetare.ulbsibiu.ro/obj/documents/programmapa_cu_antet.pdf" TargetMode="External"/><Relationship Id="rId1" Type="http://schemas.openxmlformats.org/officeDocument/2006/relationships/hyperlink" Target="http://conferences.ulbsibiu.ro/studeco/index.html" TargetMode="External"/><Relationship Id="rId6" Type="http://schemas.openxmlformats.org/officeDocument/2006/relationships/hyperlink" Target="http://cercetare.ulbsibiu.ro/obj/documents/programmapa_cu_antet.pdf" TargetMode="External"/><Relationship Id="rId15" Type="http://schemas.openxmlformats.org/officeDocument/2006/relationships/hyperlink" Target="http://www.ujmag.ro/sesiunea-anuala-de-comunicari-stiintifice-implicatiile-revizuirii-constitutiei-asupra-evolutiei-statului-roman" TargetMode="External"/><Relationship Id="rId23" Type="http://schemas.openxmlformats.org/officeDocument/2006/relationships/hyperlink" Target="http://teologie.ulbsibiu.ro/zilele-academice-andreiene/" TargetMode="External"/><Relationship Id="rId28" Type="http://schemas.openxmlformats.org/officeDocument/2006/relationships/hyperlink" Target="http://cercetare.ulbsibiu.ro/obj/documents/programmapa_cu_antet.pdf" TargetMode="External"/><Relationship Id="rId36" Type="http://schemas.openxmlformats.org/officeDocument/2006/relationships/hyperlink" Target="http://www.ascip.ro/" TargetMode="External"/><Relationship Id="rId49" Type="http://schemas.openxmlformats.org/officeDocument/2006/relationships/hyperlink" Target="http://www.cntdr.ro/" TargetMode="External"/><Relationship Id="rId57" Type="http://schemas.openxmlformats.org/officeDocument/2006/relationships/hyperlink" Target="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TargetMode="External"/><Relationship Id="rId10" Type="http://schemas.openxmlformats.org/officeDocument/2006/relationships/hyperlink" Target="http://noapteacercetatorilor.eu/" TargetMode="External"/><Relationship Id="rId31" Type="http://schemas.openxmlformats.org/officeDocument/2006/relationships/hyperlink" Target="http://cercetare.ulbsibiu.ro/obj/documents/programmapa_cu_antet.pdf" TargetMode="External"/><Relationship Id="rId44" Type="http://schemas.openxmlformats.org/officeDocument/2006/relationships/hyperlink" Target="http://litere.ulbsibiu.ro/cat.germanistica/?page-id=49" TargetMode="External"/><Relationship Id="rId52" Type="http://schemas.openxmlformats.org/officeDocument/2006/relationships/hyperlink" Target="http://www.scoalacuceas.ro/fisiere/Comisia%20de%20organizare%20rom..doc" TargetMode="External"/><Relationship Id="rId60" Type="http://schemas.openxmlformats.org/officeDocument/2006/relationships/hyperlink" Target="http://www.clinicapolisano.ro/polisano-inaugureaza-sectia-de-chirurgie-toracica-si-pregateste-transplantul-pulmonar-romania/" TargetMode="External"/><Relationship Id="rId65" Type="http://schemas.openxmlformats.org/officeDocument/2006/relationships/hyperlink" Target="http://www.bolirareromania.ro/node/233" TargetMode="External"/><Relationship Id="rId73" Type="http://schemas.openxmlformats.org/officeDocument/2006/relationships/hyperlink" Target="http://www.otdr.ro/index.php?menu_item=Evenimente" TargetMode="External"/><Relationship Id="rId78" Type="http://schemas.openxmlformats.org/officeDocument/2006/relationships/hyperlink" Target="http://medica.ro/evenimente/mf/2014/Program%20MF%202014.pdf" TargetMode="External"/><Relationship Id="rId81" Type="http://schemas.openxmlformats.org/officeDocument/2006/relationships/hyperlink" Target="http://cercetare.ulbsibiu.ro/obj/documents/programmapa_cu_antet.pdf" TargetMode="External"/><Relationship Id="rId86" Type="http://schemas.openxmlformats.org/officeDocument/2006/relationships/hyperlink" Target="http://evenimente.ulbsibiu.ro/isib/" TargetMode="External"/><Relationship Id="rId4" Type="http://schemas.openxmlformats.org/officeDocument/2006/relationships/hyperlink" Target="http://cercetare.ulbsibiu.ro/obj/documents/programmapa_cu_antet.pdf" TargetMode="External"/><Relationship Id="rId9" Type="http://schemas.openxmlformats.org/officeDocument/2006/relationships/hyperlink" Target="http://scoaladevaradrept.rau.ro/index.php/comitetul-de-organizare" TargetMode="External"/><Relationship Id="rId13" Type="http://schemas.openxmlformats.org/officeDocument/2006/relationships/hyperlink" Target="http://drept.ulbsibiu.ro/index.php/conferinte-gazduite/conferinta-nationala-studenteasca/" TargetMode="External"/><Relationship Id="rId18" Type="http://schemas.openxmlformats.org/officeDocument/2006/relationships/hyperlink" Target="http://drept.ulbsibiu.ro/index.php/conferinte-gazduite/conferinta-nationala-studenteasca/" TargetMode="External"/><Relationship Id="rId39" Type="http://schemas.openxmlformats.org/officeDocument/2006/relationships/hyperlink" Target="http://www.societateasociologilor.ro/conferinta-internationala-ssr-iasi-2014" TargetMode="External"/><Relationship Id="rId34" Type="http://schemas.openxmlformats.org/officeDocument/2006/relationships/hyperlink" Target="http://ziarullumina.ro/actualitate-religioasa/stiintele-comunicarii-procesul-pastoral-al-bisericii" TargetMode="External"/><Relationship Id="rId50" Type="http://schemas.openxmlformats.org/officeDocument/2006/relationships/hyperlink" Target="http://www.acad.ro/com2014/pag_com14_0409.htm" TargetMode="External"/><Relationship Id="rId55" Type="http://schemas.openxmlformats.org/officeDocument/2006/relationships/hyperlink" Target="http://www.congresradiologie.ro/program_stiintific.php" TargetMode="External"/><Relationship Id="rId76" Type="http://schemas.openxmlformats.org/officeDocument/2006/relationships/hyperlink" Target="mailto:mona.ionas@ulbsibiu.ro" TargetMode="External"/><Relationship Id="rId7" Type="http://schemas.openxmlformats.org/officeDocument/2006/relationships/hyperlink" Target="http://conferences.ulbsibiu.ro/rekbs/organizing.html" TargetMode="External"/><Relationship Id="rId71" Type="http://schemas.openxmlformats.org/officeDocument/2006/relationships/hyperlink" Target="http://www.otdr.ro/index.php?menu_item=Evenimente" TargetMode="External"/><Relationship Id="rId92" Type="http://schemas.openxmlformats.org/officeDocument/2006/relationships/hyperlink" Target="http://cercetare.ulbsibiu.ro/obj/documents/programmapa_cu_antet.pdf" TargetMode="External"/><Relationship Id="rId2" Type="http://schemas.openxmlformats.org/officeDocument/2006/relationships/hyperlink" Target="http://cercetare.ulbsibiu.ro/obj/documents/programmapa_cu_antet.pdf" TargetMode="External"/><Relationship Id="rId29" Type="http://schemas.openxmlformats.org/officeDocument/2006/relationships/hyperlink" Target="http://cercetare.ulbsibiu.ro/obj/documents/programmapa_cu_antet.pdf" TargetMode="External"/><Relationship Id="rId24" Type="http://schemas.openxmlformats.org/officeDocument/2006/relationships/hyperlink" Target="http://anulbrancoveanu.ro/cultura-brancoveneasca-context-european/" TargetMode="External"/><Relationship Id="rId40" Type="http://schemas.openxmlformats.org/officeDocument/2006/relationships/hyperlink" Target="http://www.societateasociologilor.ro/conferinta-internationala-ssr-iasi-2014" TargetMode="External"/><Relationship Id="rId45" Type="http://schemas.openxmlformats.org/officeDocument/2006/relationships/hyperlink" Target="http://litere.ulbsibiu.ro/cultures-in-transit/homepage.html" TargetMode="External"/><Relationship Id="rId66" Type="http://schemas.openxmlformats.org/officeDocument/2006/relationships/hyperlink" Target="http://www.srghnp2014.medical-congresses.ro/" TargetMode="External"/><Relationship Id="rId87" Type="http://schemas.openxmlformats.org/officeDocument/2006/relationships/hyperlink" Target="http://evenimente.ulbsibiu.ro/isib/" TargetMode="External"/><Relationship Id="rId61" Type="http://schemas.openxmlformats.org/officeDocument/2006/relationships/hyperlink" Target="http://www.clinicapolisano.ro/simpozion-de-neurochirurgie-cu-participare-internationala-la-spitalul-european-polisano/" TargetMode="External"/><Relationship Id="rId82" Type="http://schemas.openxmlformats.org/officeDocument/2006/relationships/hyperlink" Target="http://www.agir.ro/stiri/zilele-academiei-de-stiinte-tehnice-din-romania_370.html" TargetMode="External"/><Relationship Id="rId19" Type="http://schemas.openxmlformats.org/officeDocument/2006/relationships/hyperlink" Target="http://teologie.ulbsibiu.ro/al-v-lea-colocviu-national-de-teologie-dogmatica/" TargetMode="External"/><Relationship Id="rId14" Type="http://schemas.openxmlformats.org/officeDocument/2006/relationships/hyperlink" Target="http://drept.ulbsibiu.ro/index.php/conferinte-gazduite/conferinta-nationala-studenteasca/" TargetMode="External"/><Relationship Id="rId30" Type="http://schemas.openxmlformats.org/officeDocument/2006/relationships/hyperlink" Target="http://cercetare.ulbsibiu.ro/obj/documents/programmapa_cu_antet.pdf" TargetMode="External"/><Relationship Id="rId35" Type="http://schemas.openxmlformats.org/officeDocument/2006/relationships/hyperlink" Target="http://www.ascip.ro/" TargetMode="External"/><Relationship Id="rId56" Type="http://schemas.openxmlformats.org/officeDocument/2006/relationships/hyperlink" Target="http://www.eco2014.ro/" TargetMode="External"/><Relationship Id="rId77" Type="http://schemas.openxmlformats.org/officeDocument/2006/relationships/hyperlink" Target="http://www.otdr.ro/index.php?menu_item=Evenimente"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uefiscdi.gov.ro/Public/cat/593/PARTENERIATE.html"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www.research.ro/" TargetMode="External"/><Relationship Id="rId18" Type="http://schemas.openxmlformats.org/officeDocument/2006/relationships/hyperlink" Target="https://uefiscdi-direct.ro/main/?&amp;id=30732&amp;we=bc7893c1f9ed436f005a015d747ea217&amp;wf=dDefault&amp;wtok=bbc9a92a439e61849896dbac6979edac&amp;wtkps=YToxOntzOjM6InNpZCI7czozMjoiZTYzYTg4MWFiNTZjMjIzYTZmZGViYjhlZjdlNTg0ZWUiO30=&amp;&amp;wchk=40851a162268a6e3cee3dbc10d2939c2" TargetMode="External"/><Relationship Id="rId26" Type="http://schemas.openxmlformats.org/officeDocument/2006/relationships/hyperlink" Target="http://www.integritate.ms.ro/upload/lista%20publicare%20selectie%20formatori%20cistigatori%20(02%2009%202013)-1.pdf" TargetMode="External"/><Relationship Id="rId3" Type="http://schemas.openxmlformats.org/officeDocument/2006/relationships/hyperlink" Target="https://ec.europa.eu/research/participants/grants/655766" TargetMode="External"/><Relationship Id="rId21" Type="http://schemas.openxmlformats.org/officeDocument/2006/relationships/hyperlink" Target="http://www.anpcdefp.ro/userfiles/Rezultate%20PS%2030%2004%202014%20DU.pdf" TargetMode="External"/><Relationship Id="rId34" Type="http://schemas.openxmlformats.org/officeDocument/2006/relationships/printerSettings" Target="../printerSettings/printerSettings23.bin"/><Relationship Id="rId7" Type="http://schemas.openxmlformats.org/officeDocument/2006/relationships/hyperlink" Target="http://www.anpcdefp.ro/userfiles/Rezultate_PS_30_04_2014_FP.pdf." TargetMode="External"/><Relationship Id="rId12" Type="http://schemas.openxmlformats.org/officeDocument/2006/relationships/hyperlink" Target="http://uefiscdi.gov.ro/?userfiles/fiel/PARTENERIATE/Competitie2013/rezultate%20finale/D-Agricultura.pdf" TargetMode="External"/><Relationship Id="rId17" Type="http://schemas.openxmlformats.org/officeDocument/2006/relationships/hyperlink" Target="http://www.m-era.net/joint-call-2013" TargetMode="External"/><Relationship Id="rId25" Type="http://schemas.openxmlformats.org/officeDocument/2006/relationships/hyperlink" Target="http://www.edu.ro/index.php/articles/22013" TargetMode="External"/><Relationship Id="rId33" Type="http://schemas.openxmlformats.org/officeDocument/2006/relationships/hyperlink" Target="http://www.see-burse.ro/pagina/proiecte_de_cooperare_inter-institutionale" TargetMode="External"/><Relationship Id="rId2" Type="http://schemas.openxmlformats.org/officeDocument/2006/relationships/hyperlink" Target="https://ec.europa.eu/research/participants/portal/desktop/en/proposals/index.html" TargetMode="External"/><Relationship Id="rId16" Type="http://schemas.openxmlformats.org/officeDocument/2006/relationships/hyperlink" Target="http://uefiscdi.gov.ro/userfiles/file/PN%20II_RU_TE%202014/rezultate%20eligibilitate_TE%202014.pdf" TargetMode="External"/><Relationship Id="rId20" Type="http://schemas.openxmlformats.org/officeDocument/2006/relationships/hyperlink" Target="https://eacea.ec.europa.eu/erasmus-plus/funding/key-action-2-cooperation-for-innovation-and-exchange-good-practices-capacity_en" TargetMode="External"/><Relationship Id="rId29" Type="http://schemas.openxmlformats.org/officeDocument/2006/relationships/hyperlink" Target="http://www.umfcluj.ro/ro/informatii-ro/avizier-ro/item/download/855_29d6e99e96bcb2dc4721d76c66d6edf4" TargetMode="External"/><Relationship Id="rId1" Type="http://schemas.openxmlformats.org/officeDocument/2006/relationships/hyperlink" Target="http://uefiscdi.gov.ro/userfiles/file/PARTENERIATE/Competitie%202013/Rezultate%20Preliminare/D9%20-%20Socio(1).pdf" TargetMode="External"/><Relationship Id="rId6" Type="http://schemas.openxmlformats.org/officeDocument/2006/relationships/hyperlink" Target="http://www.europeanregionofgastronomy.org/" TargetMode="External"/><Relationship Id="rId11" Type="http://schemas.openxmlformats.org/officeDocument/2006/relationships/hyperlink" Target="http://www.research.ro/uploads/aa-see-grants/apel/nefinantate/energie.pdf" TargetMode="External"/><Relationship Id="rId24" Type="http://schemas.openxmlformats.org/officeDocument/2006/relationships/hyperlink" Target="http://insp.gov.ro/sites/1/conferinta-de-lansare-a-priectului/" TargetMode="External"/><Relationship Id="rId32" Type="http://schemas.openxmlformats.org/officeDocument/2006/relationships/hyperlink" Target="http://www.chistera.eu/projects-list;%20Aplicatia%20(59%20pg.-PDF)%20si%20evaluarile%20aferente%20acesteia%20(Consensus%20Report%20of%20CHAMAELEO%20-%2003.07.2014)%20sunt%20disponibile%20la%20cerere%20(L.%20Vintan)" TargetMode="External"/><Relationship Id="rId5" Type="http://schemas.openxmlformats.org/officeDocument/2006/relationships/hyperlink" Target="http://uefiscdi.gov.ro/userfiles/file/PARTENERIATE/Competitie%202013/Rezultate%20Preliminare/D9%20-%20Socio(1).pdf" TargetMode="External"/><Relationship Id="rId15" Type="http://schemas.openxmlformats.org/officeDocument/2006/relationships/hyperlink" Target="http://uefiscdi.gov.ro/Public/cat/805/Arhiva_Noutati.html" TargetMode="External"/><Relationship Id="rId23" Type="http://schemas.openxmlformats.org/officeDocument/2006/relationships/hyperlink" Target="http://m-era.net/" TargetMode="External"/><Relationship Id="rId28" Type="http://schemas.openxmlformats.org/officeDocument/2006/relationships/hyperlink" Target="http://uefiscdi.gov.ro/userfiles/file/PARTENERIATE/Competitie%202013/Rezultate%20Preliminare/D7%20-%20Materiale.pdf" TargetMode="External"/><Relationship Id="rId10" Type="http://schemas.openxmlformats.org/officeDocument/2006/relationships/hyperlink" Target="http://www.research.ro/" TargetMode="External"/><Relationship Id="rId19" Type="http://schemas.openxmlformats.org/officeDocument/2006/relationships/hyperlink" Target="http://www.llp-ro.ro/" TargetMode="External"/><Relationship Id="rId31" Type="http://schemas.openxmlformats.org/officeDocument/2006/relationships/hyperlink" Target="http://uefiscdi-direct.ro/" TargetMode="External"/><Relationship Id="rId4" Type="http://schemas.openxmlformats.org/officeDocument/2006/relationships/hyperlink" Target="http://ec.europa.eu/research/researchersnight/events_en.htm" TargetMode="External"/><Relationship Id="rId9" Type="http://schemas.openxmlformats.org/officeDocument/2006/relationships/hyperlink" Target="http://uefiscdi.gov.ro/?userfiles/fiel/PARTENERIATE/Competitie2013/rezultate%20finale/D-Agricultura.pdf" TargetMode="External"/><Relationship Id="rId14" Type="http://schemas.openxmlformats.org/officeDocument/2006/relationships/hyperlink" Target="http://www.fdsc.ro/" TargetMode="External"/><Relationship Id="rId22" Type="http://schemas.openxmlformats.org/officeDocument/2006/relationships/hyperlink" Target="http://www.m-era.net/joint-call-2013" TargetMode="External"/><Relationship Id="rId27" Type="http://schemas.openxmlformats.org/officeDocument/2006/relationships/hyperlink" Target="http://www.research.ro/uploads/aa-see-grants/apel/nefinantate/sociale.pdf" TargetMode="External"/><Relationship Id="rId30" Type="http://schemas.openxmlformats.org/officeDocument/2006/relationships/hyperlink" Target="http://uefiscdi.gov.ro/userfiles/file/PARTENERIATE/Competitie%202013/Rezultate%20Preliminare/D4%20-%20Sanatate.pdf" TargetMode="External"/><Relationship Id="rId8" Type="http://schemas.openxmlformats.org/officeDocument/2006/relationships/hyperlink" Target="http://www.see-burse.ro/pagina/proiecte_de_mobilitate_in_invatamantul_superior"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oekumeniche-rundschau.de/"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beckshop.ro/" TargetMode="External"/><Relationship Id="rId13" Type="http://schemas.openxmlformats.org/officeDocument/2006/relationships/hyperlink" Target="http://www.beckshop.ro/" TargetMode="External"/><Relationship Id="rId18" Type="http://schemas.openxmlformats.org/officeDocument/2006/relationships/hyperlink" Target="http://infinitezimal.ro/depozit/numarul-4" TargetMode="External"/><Relationship Id="rId26" Type="http://schemas.openxmlformats.org/officeDocument/2006/relationships/hyperlink" Target="http://www.revista-sudura.ro/" TargetMode="External"/><Relationship Id="rId3" Type="http://schemas.openxmlformats.org/officeDocument/2006/relationships/hyperlink" Target="http://gb.iusetadministratio.eu/-464.html" TargetMode="External"/><Relationship Id="rId21" Type="http://schemas.openxmlformats.org/officeDocument/2006/relationships/hyperlink" Target="../../../../../../Raluca/AppData/Local/Temp/Roluri%20familiale.pdf" TargetMode="External"/><Relationship Id="rId7" Type="http://schemas.openxmlformats.org/officeDocument/2006/relationships/hyperlink" Target="http://www.beckshop.ro/" TargetMode="External"/><Relationship Id="rId12" Type="http://schemas.openxmlformats.org/officeDocument/2006/relationships/hyperlink" Target="http://www.beckshop.ro/" TargetMode="External"/><Relationship Id="rId17" Type="http://schemas.openxmlformats.org/officeDocument/2006/relationships/hyperlink" Target="http://infinitezimal.ro/depozit/numarul-3" TargetMode="External"/><Relationship Id="rId25" Type="http://schemas.openxmlformats.org/officeDocument/2006/relationships/hyperlink" Target="http://www.revista-sudura.ro/" TargetMode="External"/><Relationship Id="rId2" Type="http://schemas.openxmlformats.org/officeDocument/2006/relationships/hyperlink" Target="http://www.zfl.ro/beta/zett/zett27.pdf" TargetMode="External"/><Relationship Id="rId16" Type="http://schemas.openxmlformats.org/officeDocument/2006/relationships/hyperlink" Target="http://www.beckshop.ro/" TargetMode="External"/><Relationship Id="rId20" Type="http://schemas.openxmlformats.org/officeDocument/2006/relationships/hyperlink" Target="../../../../../../Raluca/AppData/Local/Temp/Roluri%20sociale.pdf" TargetMode="External"/><Relationship Id="rId29" Type="http://schemas.openxmlformats.org/officeDocument/2006/relationships/printerSettings" Target="../printerSettings/printerSettings25.bin"/><Relationship Id="rId1" Type="http://schemas.openxmlformats.org/officeDocument/2006/relationships/hyperlink" Target="http://www.cciasb.ro/fileadmin/user_upload/euro_economia_nr418_5_decembrie_2014.pdf" TargetMode="External"/><Relationship Id="rId6" Type="http://schemas.openxmlformats.org/officeDocument/2006/relationships/hyperlink" Target="http://www.art-emis.ro/" TargetMode="External"/><Relationship Id="rId11" Type="http://schemas.openxmlformats.org/officeDocument/2006/relationships/hyperlink" Target="http://www.beckshop.ro/" TargetMode="External"/><Relationship Id="rId24" Type="http://schemas.openxmlformats.org/officeDocument/2006/relationships/hyperlink" Target="http://www.upm.ro/gidni/" TargetMode="External"/><Relationship Id="rId5" Type="http://schemas.openxmlformats.org/officeDocument/2006/relationships/hyperlink" Target="http://www.revista-mozaicul.ro/pdf/9-2014.pdf" TargetMode="External"/><Relationship Id="rId15" Type="http://schemas.openxmlformats.org/officeDocument/2006/relationships/hyperlink" Target="http://www.beckshop.ro/" TargetMode="External"/><Relationship Id="rId23" Type="http://schemas.openxmlformats.org/officeDocument/2006/relationships/hyperlink" Target="http://www.anuarulsargetia.ro/" TargetMode="External"/><Relationship Id="rId28" Type="http://schemas.openxmlformats.org/officeDocument/2006/relationships/hyperlink" Target="http://www.ijbritish.com/" TargetMode="External"/><Relationship Id="rId10" Type="http://schemas.openxmlformats.org/officeDocument/2006/relationships/hyperlink" Target="http://www.beckshop.ro/" TargetMode="External"/><Relationship Id="rId19" Type="http://schemas.openxmlformats.org/officeDocument/2006/relationships/hyperlink" Target="http://www.psihodramaclasic&#259;.ro/" TargetMode="External"/><Relationship Id="rId4" Type="http://schemas.openxmlformats.org/officeDocument/2006/relationships/hyperlink" Target="http://telegrafulroman.blogspot.ro/2014/07/despre-nimic-ul-cel-parelnic-de-fi-sau.html" TargetMode="External"/><Relationship Id="rId9" Type="http://schemas.openxmlformats.org/officeDocument/2006/relationships/hyperlink" Target="http://www.beckshop.ro/" TargetMode="External"/><Relationship Id="rId14" Type="http://schemas.openxmlformats.org/officeDocument/2006/relationships/hyperlink" Target="http://www.beckshop.ro/" TargetMode="External"/><Relationship Id="rId22" Type="http://schemas.openxmlformats.org/officeDocument/2006/relationships/hyperlink" Target="http://bslr.ubm.ro/arhiva.php" TargetMode="External"/><Relationship Id="rId27" Type="http://schemas.openxmlformats.org/officeDocument/2006/relationships/hyperlink" Target="http://www.revista-sudura.ro/"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ujmag.ro/sesiunea-anuala-de-comunicari-stiintifice-implicatiile-revizuirii-constitutiei-asupra-evolutiei-statului-roman" TargetMode="External"/><Relationship Id="rId21" Type="http://schemas.openxmlformats.org/officeDocument/2006/relationships/hyperlink" Target="http://www.inppa-timisoara.ro/pregatire-initiala-an-1/9/scoala-de-vara-romania-in-fata-curtii-europene-a-drepturilor-omului.html" TargetMode="External"/><Relationship Id="rId42" Type="http://schemas.openxmlformats.org/officeDocument/2006/relationships/hyperlink" Target="http://www.art-emis.ro/editoriale/2325-sesiune-de-comunicari-stiintifice-stiinta-istorie-intelligence.html" TargetMode="External"/><Relationship Id="rId47" Type="http://schemas.openxmlformats.org/officeDocument/2006/relationships/hyperlink" Target="http://eapm2014.medical-congresses.ro/%20%20%20%20%20%20%20%20ISSN%201014-8167" TargetMode="External"/><Relationship Id="rId63" Type="http://schemas.openxmlformats.org/officeDocument/2006/relationships/hyperlink" Target="http://litere.ulbsibiu.ro/cat.germanistica/?page-id=49" TargetMode="External"/><Relationship Id="rId68" Type="http://schemas.openxmlformats.org/officeDocument/2006/relationships/hyperlink" Target="http://www.almr.ro/" TargetMode="External"/><Relationship Id="rId84" Type="http://schemas.openxmlformats.org/officeDocument/2006/relationships/hyperlink" Target="http://www.ibwap.ro/2015/uploads/template/IBWAP%202014%20-%20Book%20of%20Abstracts.pdf" TargetMode="External"/><Relationship Id="rId89" Type="http://schemas.openxmlformats.org/officeDocument/2006/relationships/hyperlink" Target="http://www.rjme.ro/RJME/resources/files/550314803809.pdf" TargetMode="External"/><Relationship Id="rId16" Type="http://schemas.openxmlformats.org/officeDocument/2006/relationships/hyperlink" Target="http://www.upm.ro/cci3" TargetMode="External"/><Relationship Id="rId11" Type="http://schemas.openxmlformats.org/officeDocument/2006/relationships/hyperlink" Target="http://www.ais-sanmarino.org/arangxoj/ro/ro20140530/.http:/www.ais-sanmarino.org/arangxoj/ro/ro20140530/konferenc-volumo.pdf" TargetMode="External"/><Relationship Id="rId32" Type="http://schemas.openxmlformats.org/officeDocument/2006/relationships/hyperlink" Target="http://saiapm.ulbsibiu.ro/rom/cercetare/conferinte/AFSPT2014/1AFSPT_2014.html" TargetMode="External"/><Relationship Id="rId37" Type="http://schemas.openxmlformats.org/officeDocument/2006/relationships/hyperlink" Target="http://saiapm.ulbsibiu.ro/AGRIFOOD2014.html" TargetMode="External"/><Relationship Id="rId53" Type="http://schemas.openxmlformats.org/officeDocument/2006/relationships/hyperlink" Target="https://sites.google.com/site/depsswconferences2014/program-2" TargetMode="External"/><Relationship Id="rId58" Type="http://schemas.openxmlformats.org/officeDocument/2006/relationships/hyperlink" Target="https://sites.google.com/site/depsswconferences2014/sectiuni-2/sectiune-horatiu" TargetMode="External"/><Relationship Id="rId74" Type="http://schemas.openxmlformats.org/officeDocument/2006/relationships/hyperlink" Target="http://medevents.ro/gastro2014/" TargetMode="External"/><Relationship Id="rId79" Type="http://schemas.openxmlformats.org/officeDocument/2006/relationships/hyperlink" Target="http://medevents.ro/gastro2014/" TargetMode="External"/><Relationship Id="rId5" Type="http://schemas.openxmlformats.org/officeDocument/2006/relationships/hyperlink" Target="http://saiapm.ulbsibiu.ro/AGRIFOOD2014.html" TargetMode="External"/><Relationship Id="rId90" Type="http://schemas.openxmlformats.org/officeDocument/2006/relationships/hyperlink" Target="http://conferinta2014.cmsst.ro/" TargetMode="External"/><Relationship Id="rId95" Type="http://schemas.openxmlformats.org/officeDocument/2006/relationships/hyperlink" Target="http://medica.ro/evenimente/mf/2014/Program%20MF%202014.pdf" TargetMode="External"/><Relationship Id="rId22" Type="http://schemas.openxmlformats.org/officeDocument/2006/relationships/hyperlink" Target="http://webmagazine.unitn.it/evento/giurisprudenza/1253/national-constitutional-identity-and-european-integration-remarks-on" TargetMode="External"/><Relationship Id="rId27" Type="http://schemas.openxmlformats.org/officeDocument/2006/relationships/hyperlink" Target="http://www.globaleventslist.elsevier.com/events/2014/09/joint-international-conference-of-doctoral-and-post-doctoral-researchers/" TargetMode="External"/><Relationship Id="rId43" Type="http://schemas.openxmlformats.org/officeDocument/2006/relationships/hyperlink" Target="https://drive.google.com/a/ulbsibiu.ro/?tab=mo" TargetMode="External"/><Relationship Id="rId48" Type="http://schemas.openxmlformats.org/officeDocument/2006/relationships/hyperlink" Target="http://eapm2014.medical-congresses.ro/%20%20%20%20CARE%20AND%20CURE,%20AN%20INTEGRATED%20APPROACH%20TO%20PSYCHOSOMATIC%20MEDICINE:%20THE%20EAPM%20ANNUAL%20MEETING,%20Sibiu25-28%20iunie%202014,%20Sibiu" TargetMode="External"/><Relationship Id="rId64" Type="http://schemas.openxmlformats.org/officeDocument/2006/relationships/hyperlink" Target="http://www.scribd.com/doc/247248807/Water-and-Body-Fluids-International-" TargetMode="External"/><Relationship Id="rId69" Type="http://schemas.openxmlformats.org/officeDocument/2006/relationships/hyperlink" Target="http://www.almr.ro/" TargetMode="External"/><Relationship Id="rId80" Type="http://schemas.openxmlformats.org/officeDocument/2006/relationships/hyperlink" Target="http://medevents.ro/gastro2014/" TargetMode="External"/><Relationship Id="rId85" Type="http://schemas.openxmlformats.org/officeDocument/2006/relationships/hyperlink" Target="http://www.srgm.ro/upload/content/Program_Final_Congres_complet.pdf" TargetMode="External"/><Relationship Id="rId12" Type="http://schemas.openxmlformats.org/officeDocument/2006/relationships/hyperlink" Target="http://history.asm.md/index.php/ro/activitate/perfectionare/610-scoala-de-vara-provocarile-istoriei-ca-stiinta-si-disciplina-de-invatamant-la-inceputul-mileniului-trei-sibiu-7-12-iulie-2014." TargetMode="External"/><Relationship Id="rId17" Type="http://schemas.openxmlformats.org/officeDocument/2006/relationships/hyperlink" Target="http://www.upm.ro/ldmd" TargetMode="External"/><Relationship Id="rId25" Type="http://schemas.openxmlformats.org/officeDocument/2006/relationships/hyperlink" Target="http://webmagazine.unitn.it/evento/giurisprudenza/1253/national-constitutional-identity-and-european-integration-remarks-on" TargetMode="External"/><Relationship Id="rId33" Type="http://schemas.openxmlformats.org/officeDocument/2006/relationships/hyperlink" Target="http://saiapm.ulbsibiu.ro/rom/cercetare/conferinte/AFSPT2014/1AFSPT_2014.html" TargetMode="External"/><Relationship Id="rId38" Type="http://schemas.openxmlformats.org/officeDocument/2006/relationships/hyperlink" Target="http://www.upm.ro/gidni/GIDNI-01/Hst/Hst%2001%2002.pdf" TargetMode="External"/><Relationship Id="rId46" Type="http://schemas.openxmlformats.org/officeDocument/2006/relationships/hyperlink" Target="http://www.psy.univ.kiev.ua/ua/topnews/127-vidbulasia-xvi-mizhnarodna-konferentsiia-molodykh-naukovtsiv-problemy-osobystosti-v-suchasnii-nautsi-rezultaty-ta-perspektyvy-doslidzhennia-ppmsrpr" TargetMode="External"/><Relationship Id="rId59" Type="http://schemas.openxmlformats.org/officeDocument/2006/relationships/hyperlink" Target="http://eapm2014.medical-congresses.ro/" TargetMode="External"/><Relationship Id="rId67" Type="http://schemas.openxmlformats.org/officeDocument/2006/relationships/hyperlink" Target="http://www.timisoreni.ro/despre/simpozionul_national_arta_societate_si_cultura_in_romania_interbelica/" TargetMode="External"/><Relationship Id="rId20" Type="http://schemas.openxmlformats.org/officeDocument/2006/relationships/hyperlink" Target="http://www.inppa-timisoara.ro/pregatire-initiala-an-1/9/scoala-de-vara-romania-in-fata-curtii-europene-a-drepturilor-omului.html" TargetMode="External"/><Relationship Id="rId41" Type="http://schemas.openxmlformats.org/officeDocument/2006/relationships/hyperlink" Target="http://www.univ-artois.fr/Actualites/Agenda/Colloque-Les-espaces-frontaliers-en-Europe-de-l-Antiquite-au-XVIe-siecle" TargetMode="External"/><Relationship Id="rId54" Type="http://schemas.openxmlformats.org/officeDocument/2006/relationships/hyperlink" Target="../../../../../../Raluca/AppData/Local/Temp/Problems%20of%20personality%20in%20modern%20science_%20results%20and%20prospects%20of%20research.pdf" TargetMode="External"/><Relationship Id="rId62" Type="http://schemas.openxmlformats.org/officeDocument/2006/relationships/hyperlink" Target="http://conferences.ulbsibiu.ro/somsieben/" TargetMode="External"/><Relationship Id="rId70" Type="http://schemas.openxmlformats.org/officeDocument/2006/relationships/hyperlink" Target="http://www.almr.ro/" TargetMode="External"/><Relationship Id="rId75" Type="http://schemas.openxmlformats.org/officeDocument/2006/relationships/hyperlink" Target="http://medevents.ro/gastro2014/" TargetMode="External"/><Relationship Id="rId83" Type="http://schemas.openxmlformats.org/officeDocument/2006/relationships/hyperlink" Target="http://www.ibwap.ro/2015/uploads/template/IBWAP%202014%20-%20Book%20of%20Abstracts.pdf" TargetMode="External"/><Relationship Id="rId88" Type="http://schemas.openxmlformats.org/officeDocument/2006/relationships/hyperlink" Target="http://www.ibwap.ro/2015/uploads/template/IBWAP%202014%20-%20Book%20of%20Abstracts.pdf" TargetMode="External"/><Relationship Id="rId91" Type="http://schemas.openxmlformats.org/officeDocument/2006/relationships/hyperlink" Target="http://www.asrro.ro/wp-content/uploads/2014/12/Program_congres_SRRO_DE_20141.pdf" TargetMode="External"/><Relationship Id="rId96" Type="http://schemas.openxmlformats.org/officeDocument/2006/relationships/hyperlink" Target="http://intelligencestudies.ro/programme.html" TargetMode="External"/><Relationship Id="rId1" Type="http://schemas.openxmlformats.org/officeDocument/2006/relationships/hyperlink" Target="http://icehm.org/siteadmin/upload/4709ED0314057.pdf" TargetMode="External"/><Relationship Id="rId6" Type="http://schemas.openxmlformats.org/officeDocument/2006/relationships/hyperlink" Target="http://iecs.ulbsibiu.ro/download/iecs%202014%20conference%20proceedings.zip" TargetMode="External"/><Relationship Id="rId15" Type="http://schemas.openxmlformats.org/officeDocument/2006/relationships/hyperlink" Target="http://www.ais-sanmarino.org/index.html" TargetMode="External"/><Relationship Id="rId23" Type="http://schemas.openxmlformats.org/officeDocument/2006/relationships/hyperlink" Target="http://webmagazine.unitn.it/evento/giurisprudenza/1253/national-constitutional-identity-and-european-integration-remarks-on" TargetMode="External"/><Relationship Id="rId28" Type="http://schemas.openxmlformats.org/officeDocument/2006/relationships/hyperlink" Target="http://www.juridice.ro/347101/individualizarea-pedepselor-circumstante-atenuante-circumstante-agravante-renuntarea-la-aplicarea-pedepsei-infractiuni-contra-infaptuirii-justitiei-garantii-ale-dreptului-la-aparare-in-cursul-urm-2.html" TargetMode="External"/><Relationship Id="rId36" Type="http://schemas.openxmlformats.org/officeDocument/2006/relationships/hyperlink" Target="http://sci2014.unical.it/files/XXV_Congresso_SCI2014_Atti.pdf" TargetMode="External"/><Relationship Id="rId49" Type="http://schemas.openxmlformats.org/officeDocument/2006/relationships/hyperlink" Target="http://eapm2014.medical-congresses.ro/%20%20%20%20%20%20%20%20ISSN%201014-8167" TargetMode="External"/><Relationship Id="rId57" Type="http://schemas.openxmlformats.org/officeDocument/2006/relationships/hyperlink" Target="http://www.societateasociologilor.ro/conferinta-internationala-ssr-iasi-2014" TargetMode="External"/><Relationship Id="rId10" Type="http://schemas.openxmlformats.org/officeDocument/2006/relationships/hyperlink" Target="https://www.dropbox.com/sh/nv65p3miaevbzq2/AABwp0fX40NWdfoq_CAZ5cESa?dl=0" TargetMode="External"/><Relationship Id="rId31" Type="http://schemas.openxmlformats.org/officeDocument/2006/relationships/hyperlink" Target="http://www.studiauniversitatis.ro/pdf/24-2014/24-1-2014/Grama-143-145.pdf" TargetMode="External"/><Relationship Id="rId44" Type="http://schemas.openxmlformats.org/officeDocument/2006/relationships/hyperlink" Target="https://drive.google.com/a/ulbsibiu.ro/?tab=mo" TargetMode="External"/><Relationship Id="rId52" Type="http://schemas.openxmlformats.org/officeDocument/2006/relationships/hyperlink" Target="http://www.psy.univ.kiev.ua/ua/topnews/127-vidbulasia-xvi-mizhnarodna-konferentsiia-molodykh-naukovtsiv-problemy-osobystosti-v-suchasnii-nautsi-rezultaty-ta-perspektyvy-doslidzhennia-ppmsrpr" TargetMode="External"/><Relationship Id="rId60" Type="http://schemas.openxmlformats.org/officeDocument/2006/relationships/hyperlink" Target="http://www.uneecc.org/htmls/eighth_interdisciplinary_conference.html" TargetMode="External"/><Relationship Id="rId65" Type="http://schemas.openxmlformats.org/officeDocument/2006/relationships/hyperlink" Target="http://www.upm.ro/gidni/GIDNI-01/Lit/Lit%2001%20D2.pdf" TargetMode="External"/><Relationship Id="rId73" Type="http://schemas.openxmlformats.org/officeDocument/2006/relationships/hyperlink" Target="http://www.eco2014.ro/" TargetMode="External"/><Relationship Id="rId78" Type="http://schemas.openxmlformats.org/officeDocument/2006/relationships/hyperlink" Target="http://medevents.ro/gastro2014/" TargetMode="External"/><Relationship Id="rId81" Type="http://schemas.openxmlformats.org/officeDocument/2006/relationships/hyperlink" Target="http://medevents.ro/gastro2014/" TargetMode="External"/><Relationship Id="rId86" Type="http://schemas.openxmlformats.org/officeDocument/2006/relationships/hyperlink" Target="http://www.medical.manager.ro/articol.php?id=17558" TargetMode="External"/><Relationship Id="rId94" Type="http://schemas.openxmlformats.org/officeDocument/2006/relationships/hyperlink" Target="http://www.ibwap.ro/2015/uploads/template/IBWAP%202014%20-%20Book%20of%20Abstracts.pdf" TargetMode="External"/><Relationship Id="rId99" Type="http://schemas.openxmlformats.org/officeDocument/2006/relationships/printerSettings" Target="../printerSettings/printerSettings26.bin"/><Relationship Id="rId101" Type="http://schemas.openxmlformats.org/officeDocument/2006/relationships/comments" Target="../comments2.xml"/><Relationship Id="rId4" Type="http://schemas.openxmlformats.org/officeDocument/2006/relationships/hyperlink" Target="http://library.iated.org/view/MUSCALU2014IMP" TargetMode="External"/><Relationship Id="rId9" Type="http://schemas.openxmlformats.org/officeDocument/2006/relationships/hyperlink" Target="http://www.ais-sanmarino.org/index.html" TargetMode="External"/><Relationship Id="rId13" Type="http://schemas.openxmlformats.org/officeDocument/2006/relationships/hyperlink" Target="http://www.ais-sanmarino.org/index.html" TargetMode="External"/><Relationship Id="rId18" Type="http://schemas.openxmlformats.org/officeDocument/2006/relationships/hyperlink" Target="http://www.iacl2014congress.com/reports/" TargetMode="External"/><Relationship Id="rId39" Type="http://schemas.openxmlformats.org/officeDocument/2006/relationships/hyperlink" Target="http://www.siebenbuerger.de/zeitung/artikel/kultur/15118-abbrueche-und-aufbrueche.html" TargetMode="External"/><Relationship Id="rId34" Type="http://schemas.openxmlformats.org/officeDocument/2006/relationships/hyperlink" Target="http://saiapm.ulbsibiu.ro/rom/cercetare/conferinte/AFSPT2014/1AFSPT_2014.html" TargetMode="External"/><Relationship Id="rId50" Type="http://schemas.openxmlformats.org/officeDocument/2006/relationships/hyperlink" Target="http://eapm2014.medical-congresses.ro/%20%20%20%20CARE%20AND%20CURE,%20AN%20INTEGRATED%20APPROACH%20TO%20PSYCHOSOMATIC%20MEDICINE:%20THE%20EAPM%20ANNUAL%20MEETING,%20Sibiu25-28%20iunie%202014,%20Sibiu" TargetMode="External"/><Relationship Id="rId55" Type="http://schemas.openxmlformats.org/officeDocument/2006/relationships/hyperlink" Target="http://www.multidisciplinary-research.com/ro/" TargetMode="External"/><Relationship Id="rId76" Type="http://schemas.openxmlformats.org/officeDocument/2006/relationships/hyperlink" Target="http://medevents.ro/gastro2014/" TargetMode="External"/><Relationship Id="rId97" Type="http://schemas.openxmlformats.org/officeDocument/2006/relationships/hyperlink" Target="http://icnar.ub.ro/images/documente/Accepted_abstracts.pdf" TargetMode="External"/><Relationship Id="rId7" Type="http://schemas.openxmlformats.org/officeDocument/2006/relationships/hyperlink" Target="http://www.utgjiu.ro/revista/ec/pdf/2014-06/42_Rotariu%20Ilie.pdf%20%20Annals%20of%20the%20&#8222;Constantin%20Br&#226;ncu&#351;i&#8221;%20University%20of%20T&#226;rgu%20Jiu,%20Economy%20Series,%20Issue%206/2014" TargetMode="External"/><Relationship Id="rId71" Type="http://schemas.openxmlformats.org/officeDocument/2006/relationships/hyperlink" Target="http://www.srml.ro/" TargetMode="External"/><Relationship Id="rId92" Type="http://schemas.openxmlformats.org/officeDocument/2006/relationships/hyperlink" Target="http://www.asrro.ro/wp-content/uploads/2014/12/Program_congres_SRRO_DE_20141.pdf" TargetMode="External"/><Relationship Id="rId2" Type="http://schemas.openxmlformats.org/officeDocument/2006/relationships/hyperlink" Target="http://ebeec.teikav.edu.gr/ebeec2014/documents/book_of_abstracts_2014.pdf" TargetMode="External"/><Relationship Id="rId29" Type="http://schemas.openxmlformats.org/officeDocument/2006/relationships/hyperlink" Target="http://ot.ubbcluj.ro/events/simpozionul-international-euharistie-spovedanie-martiriu" TargetMode="External"/><Relationship Id="rId24" Type="http://schemas.openxmlformats.org/officeDocument/2006/relationships/hyperlink" Target="http://giurisprudenza.unimc.it/en/research/conferences/esclh2014/conference-participants/List-of-participants" TargetMode="External"/><Relationship Id="rId40" Type="http://schemas.openxmlformats.org/officeDocument/2006/relationships/hyperlink" Target="https://esshc.socialhistory.org/esshc-user/program/?day=14&amp;time=28&amp;paper=45&amp;textsearch=sorostineanu" TargetMode="External"/><Relationship Id="rId45" Type="http://schemas.openxmlformats.org/officeDocument/2006/relationships/hyperlink" Target="https://drive.google.com/a/ulbsibiu.ro/?tab=mo" TargetMode="External"/><Relationship Id="rId66" Type="http://schemas.openxmlformats.org/officeDocument/2006/relationships/hyperlink" Target="http://bcu.ulbsibiu.ro/" TargetMode="External"/><Relationship Id="rId87" Type="http://schemas.openxmlformats.org/officeDocument/2006/relationships/hyperlink" Target="http://www.srghnp2014.medi&#8230;-congresses.ro/Content/dowloads/programCongresSRGHNPSibiu2014.pdf" TargetMode="External"/><Relationship Id="rId61" Type="http://schemas.openxmlformats.org/officeDocument/2006/relationships/hyperlink" Target="http://conferences.ulbsibiu.ro/eastwest/index.htm" TargetMode="External"/><Relationship Id="rId82" Type="http://schemas.openxmlformats.org/officeDocument/2006/relationships/hyperlink" Target="http://medevents.ro/gastro2014/" TargetMode="External"/><Relationship Id="rId19" Type="http://schemas.openxmlformats.org/officeDocument/2006/relationships/hyperlink" Target="http://www.iacl2014congress.com/reports/" TargetMode="External"/><Relationship Id="rId14" Type="http://schemas.openxmlformats.org/officeDocument/2006/relationships/hyperlink" Target="http://www.iisantoniosegni.gov.it/wp-content/uploads/2014/05/Seminario-Inclusione-21-Maggio-2014-programma.pdf" TargetMode="External"/><Relationship Id="rId30" Type="http://schemas.openxmlformats.org/officeDocument/2006/relationships/hyperlink" Target="http://bioetica2014.eventernet.ro/atdoc/Bioetica2014_program.pdf" TargetMode="External"/><Relationship Id="rId35" Type="http://schemas.openxmlformats.org/officeDocument/2006/relationships/hyperlink" Target="http://saiapm.ulbsibiu.ro/rom/cercetare/conferinte/AFSPT2014/1AFSPT_2014.html" TargetMode="External"/><Relationship Id="rId56" Type="http://schemas.openxmlformats.org/officeDocument/2006/relationships/hyperlink" Target="http://www.tribuna.ro/stiri/actualitate/antropologia-raineriana-prezenta-la-sibiu-101431.html" TargetMode="External"/><Relationship Id="rId77" Type="http://schemas.openxmlformats.org/officeDocument/2006/relationships/hyperlink" Target="http://medevents.ro/gastro2014/" TargetMode="External"/><Relationship Id="rId100" Type="http://schemas.openxmlformats.org/officeDocument/2006/relationships/vmlDrawing" Target="../drawings/vmlDrawing2.vml"/><Relationship Id="rId8" Type="http://schemas.openxmlformats.org/officeDocument/2006/relationships/hyperlink" Target="http://www.academia.edu/7358252/ICT_integration_and_use_in_Romanian_initial_teacher_training_programs" TargetMode="External"/><Relationship Id="rId51" Type="http://schemas.openxmlformats.org/officeDocument/2006/relationships/hyperlink" Target="http://www.icap2014.com/" TargetMode="External"/><Relationship Id="rId72" Type="http://schemas.openxmlformats.org/officeDocument/2006/relationships/hyperlink" Target="http://www.congresradiologie.ro/program_stiintific.php" TargetMode="External"/><Relationship Id="rId93" Type="http://schemas.openxmlformats.org/officeDocument/2006/relationships/hyperlink" Target="https://pinvents.com/event/271426172981873/simpozionul-pentru-medici-dentiti-a-v-a-edi" TargetMode="External"/><Relationship Id="rId98" Type="http://schemas.openxmlformats.org/officeDocument/2006/relationships/hyperlink" Target="http://congresse2kw.uclm.es/files/2014/02/Programa4.pdf" TargetMode="External"/><Relationship Id="rId3" Type="http://schemas.openxmlformats.org/officeDocument/2006/relationships/hyperlink" Target="http://www.hssma.org/admin_files/programme%20service%20public%20Marrakech%2014.-15.11.2014.pdf"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ic.ici.ro/sic2014_2/index.html" TargetMode="External"/><Relationship Id="rId13" Type="http://schemas.openxmlformats.org/officeDocument/2006/relationships/printerSettings" Target="../printerSettings/printerSettings3.bin"/><Relationship Id="rId3" Type="http://schemas.openxmlformats.org/officeDocument/2006/relationships/hyperlink" Target="http://www.rjme.ro/RJME/jsp/search.do" TargetMode="External"/><Relationship Id="rId7" Type="http://schemas.openxmlformats.org/officeDocument/2006/relationships/hyperlink" Target="http://www.ejst.tuiasi.ro/" TargetMode="External"/><Relationship Id="rId12" Type="http://schemas.openxmlformats.org/officeDocument/2006/relationships/hyperlink" Target="http://www.scientific.net/" TargetMode="External"/><Relationship Id="rId2" Type="http://schemas.openxmlformats.org/officeDocument/2006/relationships/hyperlink" Target="http://link.springer.com/article/10.1007%2Fs11266-013-9355-8" TargetMode="External"/><Relationship Id="rId1" Type="http://schemas.openxmlformats.org/officeDocument/2006/relationships/hyperlink" Target="http://link.springer.com/article/10.1007/s11482-014-9375-6" TargetMode="External"/><Relationship Id="rId6" Type="http://schemas.openxmlformats.org/officeDocument/2006/relationships/hyperlink" Target="http://www.rjme.ro/RJME/jsp/currentiss.jsp" TargetMode="External"/><Relationship Id="rId11" Type="http://schemas.openxmlformats.org/officeDocument/2006/relationships/hyperlink" Target="http://www.scientific.net/" TargetMode="External"/><Relationship Id="rId5" Type="http://schemas.openxmlformats.org/officeDocument/2006/relationships/hyperlink" Target="http://www.rjme.ro/RJME/jsp/currentiss.jsp" TargetMode="External"/><Relationship Id="rId10" Type="http://schemas.openxmlformats.org/officeDocument/2006/relationships/hyperlink" Target="http://www.scientific.net/" TargetMode="External"/><Relationship Id="rId4" Type="http://schemas.openxmlformats.org/officeDocument/2006/relationships/hyperlink" Target="http://www.revistafarmacia.ro/201403/art-03-Tantu_Armean_443-451.pdf" TargetMode="External"/><Relationship Id="rId9" Type="http://schemas.openxmlformats.org/officeDocument/2006/relationships/hyperlink" Target="http://www.imane.ro/"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bioresearch.ro/bioresearch" TargetMode="External"/><Relationship Id="rId3" Type="http://schemas.openxmlformats.org/officeDocument/2006/relationships/hyperlink" Target="http://stiinte.ulbsibiu.ro/trser/archive.html" TargetMode="External"/><Relationship Id="rId7" Type="http://schemas.openxmlformats.org/officeDocument/2006/relationships/hyperlink" Target="http://www.brukenthalmuseum.ro/pdf/BAM/BAM%20IX.3%20ONLINE.pdf" TargetMode="External"/><Relationship Id="rId2" Type="http://schemas.openxmlformats.org/officeDocument/2006/relationships/hyperlink" Target="http://stiinte.ulbsibiu.ro/trser/archive.html" TargetMode="External"/><Relationship Id="rId1" Type="http://schemas.openxmlformats.org/officeDocument/2006/relationships/hyperlink" Target="http://stiinte.ulbsibiu.ro/trser/archive.html" TargetMode="External"/><Relationship Id="rId6" Type="http://schemas.openxmlformats.org/officeDocument/2006/relationships/hyperlink" Target="http://www.antdiversityindia.com/yahoo_site_admin/assets/docs/Proceratium_melinum.8183233.pdf" TargetMode="External"/><Relationship Id="rId5" Type="http://schemas.openxmlformats.org/officeDocument/2006/relationships/hyperlink" Target="http://www.ibiol.ro/zoology/revue59n1.htm" TargetMode="External"/><Relationship Id="rId10" Type="http://schemas.openxmlformats.org/officeDocument/2006/relationships/printerSettings" Target="../printerSettings/printerSettings4.bin"/><Relationship Id="rId4" Type="http://schemas.openxmlformats.org/officeDocument/2006/relationships/hyperlink" Target="http://stiinte.ulbsibiu.ro/trser/archive.html" TargetMode="External"/><Relationship Id="rId9" Type="http://schemas.openxmlformats.org/officeDocument/2006/relationships/hyperlink" Target="http://stiinte.ulbsibiu.ro/trser"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acta-clinica.kbsm.hr/" TargetMode="External"/><Relationship Id="rId21" Type="http://schemas.openxmlformats.org/officeDocument/2006/relationships/hyperlink" Target="http://www.upm.ro/cci/" TargetMode="External"/><Relationship Id="rId34" Type="http://schemas.openxmlformats.org/officeDocument/2006/relationships/hyperlink" Target="http://www.sciencedirect.com/science/journal/18770428/116" TargetMode="External"/><Relationship Id="rId42" Type="http://schemas.openxmlformats.org/officeDocument/2006/relationships/hyperlink" Target="http://www.ermi-conf.com/" TargetMode="External"/><Relationship Id="rId47" Type="http://schemas.openxmlformats.org/officeDocument/2006/relationships/hyperlink" Target="http://www.sciencedirect.com/science/article/pii/S1877042814017613" TargetMode="External"/><Relationship Id="rId50" Type="http://schemas.openxmlformats.org/officeDocument/2006/relationships/hyperlink" Target="http://www.tcm.pub.ro/TCM60/index.php/ro/" TargetMode="External"/><Relationship Id="rId55" Type="http://schemas.openxmlformats.org/officeDocument/2006/relationships/hyperlink" Target="http://icpr-eame.com/" TargetMode="External"/><Relationship Id="rId63" Type="http://schemas.openxmlformats.org/officeDocument/2006/relationships/hyperlink" Target="http://www.scientific.net/" TargetMode="External"/><Relationship Id="rId7" Type="http://schemas.openxmlformats.org/officeDocument/2006/relationships/hyperlink" Target="http://www.upg-ploiesti.rohttp/authors.elsevier.com/sd/article/S1877042814022319" TargetMode="External"/><Relationship Id="rId2" Type="http://schemas.openxmlformats.org/officeDocument/2006/relationships/hyperlink" Target="http://thomsonreuters.com/products_services/science/science_products/a-z/conf_proceedings_citation_index/" TargetMode="External"/><Relationship Id="rId16" Type="http://schemas.openxmlformats.org/officeDocument/2006/relationships/hyperlink" Target="http://www.upm.ro/facultati_departamente/stiinte_litere/conferinte/situl_integrare_europeana/index.html" TargetMode="External"/><Relationship Id="rId29" Type="http://schemas.openxmlformats.org/officeDocument/2006/relationships/hyperlink" Target="http://www.eaaci2014.com/general-information/6161/Page.aspx" TargetMode="External"/><Relationship Id="rId11" Type="http://schemas.openxmlformats.org/officeDocument/2006/relationships/hyperlink" Target="http://www.upm.ro/ldmd" TargetMode="External"/><Relationship Id="rId24" Type="http://schemas.openxmlformats.org/officeDocument/2006/relationships/hyperlink" Target="http://www.upm.ro/cci/" TargetMode="External"/><Relationship Id="rId32" Type="http://schemas.openxmlformats.org/officeDocument/2006/relationships/hyperlink" Target="http://eapm2014.medical-congresses.ro/" TargetMode="External"/><Relationship Id="rId37" Type="http://schemas.openxmlformats.org/officeDocument/2006/relationships/hyperlink" Target="http://www.imane.ro/" TargetMode="External"/><Relationship Id="rId40" Type="http://schemas.openxmlformats.org/officeDocument/2006/relationships/hyperlink" Target="http://icim.vamk.fi/2014/" TargetMode="External"/><Relationship Id="rId45" Type="http://schemas.openxmlformats.org/officeDocument/2006/relationships/hyperlink" Target="http://www.imane.ro/" TargetMode="External"/><Relationship Id="rId53" Type="http://schemas.openxmlformats.org/officeDocument/2006/relationships/hyperlink" Target="http://conferinta.management.ase.ro/?page_id=34" TargetMode="External"/><Relationship Id="rId58" Type="http://schemas.openxmlformats.org/officeDocument/2006/relationships/hyperlink" Target="http://conferences.ulbsibiu.ro/ksem2014/" TargetMode="External"/><Relationship Id="rId66" Type="http://schemas.openxmlformats.org/officeDocument/2006/relationships/printerSettings" Target="../printerSettings/printerSettings5.bin"/><Relationship Id="rId5" Type="http://schemas.openxmlformats.org/officeDocument/2006/relationships/hyperlink" Target="http://marjan.fesb.hr/SoftCOM/2014/index.html" TargetMode="External"/><Relationship Id="rId61" Type="http://schemas.openxmlformats.org/officeDocument/2006/relationships/hyperlink" Target="http://www.imane.ro/" TargetMode="External"/><Relationship Id="rId19" Type="http://schemas.openxmlformats.org/officeDocument/2006/relationships/hyperlink" Target="http://www.upm.ro/cci3" TargetMode="External"/><Relationship Id="rId14" Type="http://schemas.openxmlformats.org/officeDocument/2006/relationships/hyperlink" Target="http://www.upm.ro/cci/" TargetMode="External"/><Relationship Id="rId22" Type="http://schemas.openxmlformats.org/officeDocument/2006/relationships/hyperlink" Target="http://www.upm.ro/cci3/?pag=CCI-03/vol03-Lit" TargetMode="External"/><Relationship Id="rId27" Type="http://schemas.openxmlformats.org/officeDocument/2006/relationships/hyperlink" Target="http://www.acta-clinica.kbsm.hr/" TargetMode="External"/><Relationship Id="rId30" Type="http://schemas.openxmlformats.org/officeDocument/2006/relationships/hyperlink" Target="http://www.medimond.com/ebook/R625.pdf" TargetMode="External"/><Relationship Id="rId35" Type="http://schemas.openxmlformats.org/officeDocument/2006/relationships/hyperlink" Target="http://www.worldeducationcenter.eu/index.php/wces/wces2013" TargetMode="External"/><Relationship Id="rId43" Type="http://schemas.openxmlformats.org/officeDocument/2006/relationships/hyperlink" Target="https://scholar.google.ro/" TargetMode="External"/><Relationship Id="rId48" Type="http://schemas.openxmlformats.org/officeDocument/2006/relationships/hyperlink" Target="http://conference.rmee.org/?page_id=17" TargetMode="External"/><Relationship Id="rId56" Type="http://schemas.openxmlformats.org/officeDocument/2006/relationships/hyperlink" Target="http://icpr-eame.com/" TargetMode="External"/><Relationship Id="rId64" Type="http://schemas.openxmlformats.org/officeDocument/2006/relationships/hyperlink" Target="http://www.scientific.net/" TargetMode="External"/><Relationship Id="rId8" Type="http://schemas.openxmlformats.org/officeDocument/2006/relationships/hyperlink" Target="http://www.inted2014./" TargetMode="External"/><Relationship Id="rId51" Type="http://schemas.openxmlformats.org/officeDocument/2006/relationships/hyperlink" Target="http://iated.org/edulearn/" TargetMode="External"/><Relationship Id="rId3" Type="http://schemas.openxmlformats.org/officeDocument/2006/relationships/hyperlink" Target="http://ac.els-cdn.com/S1877042814017765/1-s2.0-S1877042814017765-main.pdf?_tid=bb9a0f78-b2e3-11e4-abff-00000aab0f02&amp;acdnat=1423765370_ce2bbd4dd3107c941908bd56f10e3d35" TargetMode="External"/><Relationship Id="rId12" Type="http://schemas.openxmlformats.org/officeDocument/2006/relationships/hyperlink" Target="http://www.eduworld.ro/" TargetMode="External"/><Relationship Id="rId17" Type="http://schemas.openxmlformats.org/officeDocument/2006/relationships/hyperlink" Target="http://www.upm.ro/evenimente/" TargetMode="External"/><Relationship Id="rId25" Type="http://schemas.openxmlformats.org/officeDocument/2006/relationships/hyperlink" Target="http://www.acta-clinica.kbsm.hr/" TargetMode="External"/><Relationship Id="rId33" Type="http://schemas.openxmlformats.org/officeDocument/2006/relationships/hyperlink" Target="http://www.medimond.com/ebook/R625.pdf" TargetMode="External"/><Relationship Id="rId38" Type="http://schemas.openxmlformats.org/officeDocument/2006/relationships/hyperlink" Target="http://www.ttp.net/" TargetMode="External"/><Relationship Id="rId46" Type="http://schemas.openxmlformats.org/officeDocument/2006/relationships/hyperlink" Target="http://www.imane.ro/" TargetMode="External"/><Relationship Id="rId59" Type="http://schemas.openxmlformats.org/officeDocument/2006/relationships/hyperlink" Target="http://www.modtech.ro/" TargetMode="External"/><Relationship Id="rId20" Type="http://schemas.openxmlformats.org/officeDocument/2006/relationships/hyperlink" Target="http://www.upm.ro/cci/CCI-03/Lit/Lit%2003%20H1.pdf" TargetMode="External"/><Relationship Id="rId41" Type="http://schemas.openxmlformats.org/officeDocument/2006/relationships/hyperlink" Target="http://www.ermi-conf.com/" TargetMode="External"/><Relationship Id="rId54" Type="http://schemas.openxmlformats.org/officeDocument/2006/relationships/hyperlink" Target="http://conference.rmee.org/" TargetMode="External"/><Relationship Id="rId62" Type="http://schemas.openxmlformats.org/officeDocument/2006/relationships/hyperlink" Target="http://dx.doi.org/10.2118/168197-MS" TargetMode="External"/><Relationship Id="rId1" Type="http://schemas.openxmlformats.org/officeDocument/2006/relationships/hyperlink" Target="http://www.upm.ro/evenimente/" TargetMode="External"/><Relationship Id="rId6" Type="http://schemas.openxmlformats.org/officeDocument/2006/relationships/hyperlink" Target="http://marjan.fesb.hr/SoftCOM/2014/files/apk/FINAL_PROGRAM_14.pdf%20(pg.%208)" TargetMode="External"/><Relationship Id="rId15" Type="http://schemas.openxmlformats.org/officeDocument/2006/relationships/hyperlink" Target="http://www.upm.ro/cci/" TargetMode="External"/><Relationship Id="rId23" Type="http://schemas.openxmlformats.org/officeDocument/2006/relationships/hyperlink" Target="http://www.upm.ro/cci/" TargetMode="External"/><Relationship Id="rId28" Type="http://schemas.openxmlformats.org/officeDocument/2006/relationships/hyperlink" Target="http://www.eaaci2014.com/general-information/6161/Page.aspx" TargetMode="External"/><Relationship Id="rId36" Type="http://schemas.openxmlformats.org/officeDocument/2006/relationships/hyperlink" Target="http://www.worldeducationcenter.eu/index.php/wces/wces2013" TargetMode="External"/><Relationship Id="rId49" Type="http://schemas.openxmlformats.org/officeDocument/2006/relationships/hyperlink" Target="http://events.imst.pub.ro/indico/internalPage.py?pageId=2&amp;confId=5" TargetMode="External"/><Relationship Id="rId57" Type="http://schemas.openxmlformats.org/officeDocument/2006/relationships/hyperlink" Target="http://conferences.ulbsibiu.ro/ksem2014/" TargetMode="External"/><Relationship Id="rId10" Type="http://schemas.openxmlformats.org/officeDocument/2006/relationships/hyperlink" Target="http://www.upm.ro/cci3" TargetMode="External"/><Relationship Id="rId31" Type="http://schemas.openxmlformats.org/officeDocument/2006/relationships/hyperlink" Target="http://eapm2014.medical-congresses.ro/" TargetMode="External"/><Relationship Id="rId44" Type="http://schemas.openxmlformats.org/officeDocument/2006/relationships/hyperlink" Target="http://www.scientific.net/AMM" TargetMode="External"/><Relationship Id="rId52" Type="http://schemas.openxmlformats.org/officeDocument/2006/relationships/hyperlink" Target="http://iated.org/edulearn14/publications" TargetMode="External"/><Relationship Id="rId60" Type="http://schemas.openxmlformats.org/officeDocument/2006/relationships/hyperlink" Target="http://www.imane.ro/" TargetMode="External"/><Relationship Id="rId65" Type="http://schemas.openxmlformats.org/officeDocument/2006/relationships/hyperlink" Target="http://www.scientific.net/" TargetMode="External"/><Relationship Id="rId4" Type="http://schemas.openxmlformats.org/officeDocument/2006/relationships/hyperlink" Target="http://dx.doi.org/10.1016/j.sbspro.2014.02.231" TargetMode="External"/><Relationship Id="rId9" Type="http://schemas.openxmlformats.org/officeDocument/2006/relationships/hyperlink" Target="http://www.edulearn2014./" TargetMode="External"/><Relationship Id="rId13" Type="http://schemas.openxmlformats.org/officeDocument/2006/relationships/hyperlink" Target="http://www.upm.ro/evenimente/doc/2014/Brosura-program%20GIDNI%20I.pdf" TargetMode="External"/><Relationship Id="rId18" Type="http://schemas.openxmlformats.org/officeDocument/2006/relationships/hyperlink" Target="http://www.upm.ro/ldmd/?pag=LDMD-02/vol02-Lit" TargetMode="External"/><Relationship Id="rId39" Type="http://schemas.openxmlformats.org/officeDocument/2006/relationships/hyperlink" Target="http://centeris.eiswatch.org/"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ieeexplore.ieee.org/xpl/login.jsp?tp=&amp;arnumber=6937016&amp;url=http%3A%2F%2Fieeexplore.ieee.org%2Fxpls%2Fabs_all.jsp%3Farnumber%3D6937016" TargetMode="External"/><Relationship Id="rId21" Type="http://schemas.openxmlformats.org/officeDocument/2006/relationships/hyperlink" Target="http://www.icmas.eu/Journal_archive_files/Vol_9-Issue2_2014_PDF/99-104_Tera.pdf" TargetMode="External"/><Relationship Id="rId324" Type="http://schemas.openxmlformats.org/officeDocument/2006/relationships/hyperlink" Target="http://managementjournal.usamv.ro/pdf/vol4_1/vol4_1.pdf" TargetMode="External"/><Relationship Id="rId531" Type="http://schemas.openxmlformats.org/officeDocument/2006/relationships/hyperlink" Target="http://economice.ulbsibiu.ro/revista.economica/" TargetMode="External"/><Relationship Id="rId170" Type="http://schemas.openxmlformats.org/officeDocument/2006/relationships/hyperlink" Target="http://www.amtsibiu.ro/" TargetMode="External"/><Relationship Id="rId268" Type="http://schemas.openxmlformats.org/officeDocument/2006/relationships/hyperlink" Target="http://www.cedc.ro/" TargetMode="External"/><Relationship Id="rId475" Type="http://schemas.openxmlformats.org/officeDocument/2006/relationships/hyperlink" Target="http://yadda.icm.edu.pl/yadda/element/bwmeta1.element.baztech-journal-2081-7452-polish_journal_of_management_studies" TargetMode="External"/><Relationship Id="rId32" Type="http://schemas.openxmlformats.org/officeDocument/2006/relationships/hyperlink" Target="http://www.degruyter.com/view/j/aucts.2014.64.issue-1/aucts-2014-0016/aucts-2014-0016.xml?format=INT" TargetMode="External"/><Relationship Id="rId128" Type="http://schemas.openxmlformats.org/officeDocument/2006/relationships/hyperlink" Target="http://www.indexcopernicus.com,http/www.ebscohost.com" TargetMode="External"/><Relationship Id="rId335" Type="http://schemas.openxmlformats.org/officeDocument/2006/relationships/hyperlink" Target="http://www.revistateologia.ro/?cat=25" TargetMode="External"/><Relationship Id="rId542" Type="http://schemas.openxmlformats.org/officeDocument/2006/relationships/hyperlink" Target="http://www.sciencedirect.com/science/article/pii/S2212567114008363" TargetMode="External"/><Relationship Id="rId181" Type="http://schemas.openxmlformats.org/officeDocument/2006/relationships/hyperlink" Target="http://www.amtsibiu.ro/" TargetMode="External"/><Relationship Id="rId402" Type="http://schemas.openxmlformats.org/officeDocument/2006/relationships/hyperlink" Target="http://www.ceeol.com/aspx/publicationdetails.aspx?publicationID=7882573c-8087-46b4-846d-9368b2662201" TargetMode="External"/><Relationship Id="rId279" Type="http://schemas.openxmlformats.org/officeDocument/2006/relationships/hyperlink" Target="http://www.fia.usv.ro/fiajournal" TargetMode="External"/><Relationship Id="rId486" Type="http://schemas.openxmlformats.org/officeDocument/2006/relationships/hyperlink" Target="http://econpapers.repec.org/article/blgreveco/v_3a62.3_3ay_3a2012_3ai_3a3_3ap_3a77-89.htm" TargetMode="External"/><Relationship Id="rId43" Type="http://schemas.openxmlformats.org/officeDocument/2006/relationships/hyperlink" Target="http://www.indexcopernicus.com/" TargetMode="External"/><Relationship Id="rId139" Type="http://schemas.openxmlformats.org/officeDocument/2006/relationships/hyperlink" Target="http://www.amtsibiu.ro/Arhiva/2014/Nr3-en/Coldea1-en.pdf" TargetMode="External"/><Relationship Id="rId346" Type="http://schemas.openxmlformats.org/officeDocument/2006/relationships/hyperlink" Target="http://www.revista-mitropoliaolteniei.ro/2014.html" TargetMode="External"/><Relationship Id="rId192" Type="http://schemas.openxmlformats.org/officeDocument/2006/relationships/hyperlink" Target="http://www.ejst.tuiasi.ro/Files/47/5_Serb%20et%20al.pdf" TargetMode="External"/><Relationship Id="rId206" Type="http://schemas.openxmlformats.org/officeDocument/2006/relationships/hyperlink" Target="http://www.revistatransilvania.ro/nou/ro/anul-editorial-2014/cat_view/50-anul-editorial-2014.html" TargetMode="External"/><Relationship Id="rId413" Type="http://schemas.openxmlformats.org/officeDocument/2006/relationships/hyperlink" Target="http://www.ijsat.com/view.php?id=2014:August:Volume%204%20Issue%208" TargetMode="External"/><Relationship Id="rId248" Type="http://schemas.openxmlformats.org/officeDocument/2006/relationships/hyperlink" Target="http://www.ejst.tuiasi.ro/Files/43/Contents%2010_1%202014.pdf" TargetMode="External"/><Relationship Id="rId455" Type="http://schemas.openxmlformats.org/officeDocument/2006/relationships/hyperlink" Target="http://stec.univ-ovidius.ro/html/anale/RO/cuprins%20rezumate/volum2014si.pdf" TargetMode="External"/><Relationship Id="rId497" Type="http://schemas.openxmlformats.org/officeDocument/2006/relationships/hyperlink" Target="http://economice.ulbsibiu.ro/revista.economica/artarchive.php" TargetMode="External"/><Relationship Id="rId12" Type="http://schemas.openxmlformats.org/officeDocument/2006/relationships/hyperlink" Target="http://stiintasiinginerie.ro/tag/marcu-fratila/" TargetMode="External"/><Relationship Id="rId108" Type="http://schemas.openxmlformats.org/officeDocument/2006/relationships/hyperlink" Target="http://www.scientific.net/AMR.1036.1037" TargetMode="External"/><Relationship Id="rId315" Type="http://schemas.openxmlformats.org/officeDocument/2006/relationships/hyperlink" Target="http://lsma.ro/index.php/lsma/article/view/579" TargetMode="External"/><Relationship Id="rId357" Type="http://schemas.openxmlformats.org/officeDocument/2006/relationships/hyperlink" Target="http://heinonline.org/HOL/LuceneSearch?typea=creator&amp;termsa=craciunean&amp;collection=journals&amp;collection_true=journals&amp;other_cols=yes&amp;searchtype=field&amp;submit=Search" TargetMode="External"/><Relationship Id="rId522" Type="http://schemas.openxmlformats.org/officeDocument/2006/relationships/hyperlink" Target="http://www.sciencedirect.com/science/article/pii/S2212567114008466" TargetMode="External"/><Relationship Id="rId54" Type="http://schemas.openxmlformats.org/officeDocument/2006/relationships/hyperlink" Target="http://www.armyacademy.ro/reviste/rev1_2014/BARSAN%20Vlad.pdf" TargetMode="External"/><Relationship Id="rId96" Type="http://schemas.openxmlformats.org/officeDocument/2006/relationships/hyperlink" Target="http://www.wseas.org/cms.action?id=7169" TargetMode="External"/><Relationship Id="rId161" Type="http://schemas.openxmlformats.org/officeDocument/2006/relationships/hyperlink" Target="http://www.amtsibiu.ro/" TargetMode="External"/><Relationship Id="rId217" Type="http://schemas.openxmlformats.org/officeDocument/2006/relationships/hyperlink" Target="http://www.uab.ro/sesiuni_2014/dialogul_culturilor/" TargetMode="External"/><Relationship Id="rId399" Type="http://schemas.openxmlformats.org/officeDocument/2006/relationships/hyperlink" Target="http://www.sciencedirect.com/science/article/pii/S2212827114010476" TargetMode="External"/><Relationship Id="rId259" Type="http://schemas.openxmlformats.org/officeDocument/2006/relationships/hyperlink" Target="http://conferences.ulbsibiu.ro/crissp/" TargetMode="External"/><Relationship Id="rId424" Type="http://schemas.openxmlformats.org/officeDocument/2006/relationships/hyperlink" Target="http://www.scimagojr.com/journalrank.php?area=0&amp;category=2209&amp;country=RO&amp;year=2013&amp;order=sjr&amp;min=0&amp;min_type=cd" TargetMode="External"/><Relationship Id="rId466" Type="http://schemas.openxmlformats.org/officeDocument/2006/relationships/hyperlink" Target="http://dx.doi.org/10.1016/S2212-5671(14)00853-3" TargetMode="External"/><Relationship Id="rId23" Type="http://schemas.openxmlformats.org/officeDocument/2006/relationships/hyperlink" Target="http://www.robotica-management.uem.ro/index.php?id=666&amp;L=1" TargetMode="External"/><Relationship Id="rId119" Type="http://schemas.openxmlformats.org/officeDocument/2006/relationships/hyperlink" Target="http://imtuoradea.ro/auo.fmte/files-2014-v1/Roman%20%20Lucian-SOFTWARE%20APPLICATION%20FOR%20ASSESSMENT%20THE%20RELIABILITY%20OF%20SUSPENSION%20SYSTEM%20AT%20OPEL%20CARS%20AND%20OF%20ROAD%20PROFILES.pdf" TargetMode="External"/><Relationship Id="rId270" Type="http://schemas.openxmlformats.org/officeDocument/2006/relationships/hyperlink" Target="http://www.amtsibiu.ro/" TargetMode="External"/><Relationship Id="rId326" Type="http://schemas.openxmlformats.org/officeDocument/2006/relationships/hyperlink" Target="http://www.srac.ro/calitatea/arhiva/2014/2014-03-Rezumate.pdf" TargetMode="External"/><Relationship Id="rId533" Type="http://schemas.openxmlformats.org/officeDocument/2006/relationships/hyperlink" Target="http://economice.ulbsibiu.ro/revista.economica/" TargetMode="External"/><Relationship Id="rId65" Type="http://schemas.openxmlformats.org/officeDocument/2006/relationships/hyperlink" Target="http://www.scimagojr.com/journalrank.php?area=0&amp;category=2209&amp;country=RO&amp;year=2013&amp;order=sjr&amp;min=0&amp;min_type=cd" TargetMode="External"/><Relationship Id="rId130" Type="http://schemas.openxmlformats.org/officeDocument/2006/relationships/hyperlink" Target="http://www.indexcopernicus.com,http/www.ebscohost.com" TargetMode="External"/><Relationship Id="rId368" Type="http://schemas.openxmlformats.org/officeDocument/2006/relationships/hyperlink" Target="http://www.heinonline.org/" TargetMode="External"/><Relationship Id="rId172" Type="http://schemas.openxmlformats.org/officeDocument/2006/relationships/hyperlink" Target="http://www.amtsibiu.ro/" TargetMode="External"/><Relationship Id="rId228" Type="http://schemas.openxmlformats.org/officeDocument/2006/relationships/hyperlink" Target="http://www.revistatransilvania.ro/nou" TargetMode="External"/><Relationship Id="rId435" Type="http://schemas.openxmlformats.org/officeDocument/2006/relationships/hyperlink" Target="http://journals.indexcopernicus.com/issue.php?id=3636&amp;id_issue=873716" TargetMode="External"/><Relationship Id="rId477" Type="http://schemas.openxmlformats.org/officeDocument/2006/relationships/hyperlink" Target="http://www.sciencedirect.com/science/article/pii/s2212567114008387" TargetMode="External"/><Relationship Id="rId281" Type="http://schemas.openxmlformats.org/officeDocument/2006/relationships/hyperlink" Target="http://managementjournal.usamv.ro/pdf/vol4_1/vol4_1.pdf" TargetMode="External"/><Relationship Id="rId337" Type="http://schemas.openxmlformats.org/officeDocument/2006/relationships/hyperlink" Target="http://www.revistatransilvania.ro/" TargetMode="External"/><Relationship Id="rId502" Type="http://schemas.openxmlformats.org/officeDocument/2006/relationships/hyperlink" Target="http://www.sciencedirect.com/science/article/pii/S221256711400820X" TargetMode="External"/><Relationship Id="rId34" Type="http://schemas.openxmlformats.org/officeDocument/2006/relationships/hyperlink" Target="http://dx.doi.org/10.2478/aucts-2014-0017" TargetMode="External"/><Relationship Id="rId76" Type="http://schemas.openxmlformats.org/officeDocument/2006/relationships/hyperlink" Target="http://www.indsexcopernicus.com/" TargetMode="External"/><Relationship Id="rId141" Type="http://schemas.openxmlformats.org/officeDocument/2006/relationships/hyperlink" Target="mailto:office@amtsibiu.ro" TargetMode="External"/><Relationship Id="rId379" Type="http://schemas.openxmlformats.org/officeDocument/2006/relationships/hyperlink" Target="http://heinonline.org/HOL/LuceneSearch?typea=creator&amp;termsa=craciunean&amp;collection=journals&amp;collection_true=journals&amp;other_cols=yes&amp;searchtype=field&amp;submit=Search" TargetMode="External"/><Relationship Id="rId544" Type="http://schemas.openxmlformats.org/officeDocument/2006/relationships/hyperlink" Target="http://www.sciencedirect.com/science/article/pii/S2212567114008363" TargetMode="External"/><Relationship Id="rId7" Type="http://schemas.openxmlformats.org/officeDocument/2006/relationships/hyperlink" Target="http://ulrichsweb.serialssolutions.com/" TargetMode="External"/><Relationship Id="rId183" Type="http://schemas.openxmlformats.org/officeDocument/2006/relationships/hyperlink" Target="http://www.amtsibiu.ro/Arhiva/2014/Nr1-ro/Morar-ro.pdf" TargetMode="External"/><Relationship Id="rId239" Type="http://schemas.openxmlformats.org/officeDocument/2006/relationships/hyperlink" Target="http://www.studiapolitica.eu/Archive/2014/studia-politica-vol-xiv-no-2-2014" TargetMode="External"/><Relationship Id="rId390" Type="http://schemas.openxmlformats.org/officeDocument/2006/relationships/hyperlink" Target="http://www.ceeol.com/" TargetMode="External"/><Relationship Id="rId404" Type="http://schemas.openxmlformats.org/officeDocument/2006/relationships/hyperlink" Target="http://papers.ssrn.com/sol3/papers.cfm?abstract_id=2523478" TargetMode="External"/><Relationship Id="rId446" Type="http://schemas.openxmlformats.org/officeDocument/2006/relationships/hyperlink" Target="http://reviste.ulbsibiu.ro/actaoc/arhiva_aoc7.html" TargetMode="External"/><Relationship Id="rId250" Type="http://schemas.openxmlformats.org/officeDocument/2006/relationships/hyperlink" Target="http://www.ejst.tuiasi.ro/" TargetMode="External"/><Relationship Id="rId292" Type="http://schemas.openxmlformats.org/officeDocument/2006/relationships/hyperlink" Target="http://www.managementjournal.usamv.ro/pdf/vol_14/art46.pdf" TargetMode="External"/><Relationship Id="rId306" Type="http://schemas.openxmlformats.org/officeDocument/2006/relationships/hyperlink" Target="http://www.bid-isim.ro/bid_arhiva/bid2014/coman_1-2014.pdf" TargetMode="External"/><Relationship Id="rId488" Type="http://schemas.openxmlformats.org/officeDocument/2006/relationships/hyperlink" Target="http://economice.ulbsibiu.ro/revista.economica/archive/66110fuciu&amp;gorski&amp;dumitrescu.pdf" TargetMode="External"/><Relationship Id="rId45" Type="http://schemas.openxmlformats.org/officeDocument/2006/relationships/hyperlink" Target="http://www.scopus.com/alert/results/record.url?AID=4178750&amp;ATP=search&amp;eid=2-s2.0-84907361684&amp;origin=SingleRecordEmailAlert" TargetMode="External"/><Relationship Id="rId87" Type="http://schemas.openxmlformats.org/officeDocument/2006/relationships/hyperlink" Target="http://www.scopus.com/" TargetMode="External"/><Relationship Id="rId110" Type="http://schemas.openxmlformats.org/officeDocument/2006/relationships/hyperlink" Target="http://www.indexcopernicus.com/" TargetMode="External"/><Relationship Id="rId348" Type="http://schemas.openxmlformats.org/officeDocument/2006/relationships/hyperlink" Target="http://www.revistateologia.ro/?cat=25" TargetMode="External"/><Relationship Id="rId513" Type="http://schemas.openxmlformats.org/officeDocument/2006/relationships/hyperlink" Target="https://ideas.repec.org/a/blg/journl/v9y2014i2p40-50.html" TargetMode="External"/><Relationship Id="rId152" Type="http://schemas.openxmlformats.org/officeDocument/2006/relationships/hyperlink" Target="http://www.amtsibiu.ro/" TargetMode="External"/><Relationship Id="rId194" Type="http://schemas.openxmlformats.org/officeDocument/2006/relationships/hyperlink" Target="http://www.ijsat.com/archiving.php" TargetMode="External"/><Relationship Id="rId208" Type="http://schemas.openxmlformats.org/officeDocument/2006/relationships/hyperlink" Target="http://www.revistatransilvania.ro/nou/ro/anul-editorial-2014/cat_view/50-anul-editorial-2014.html" TargetMode="External"/><Relationship Id="rId415" Type="http://schemas.openxmlformats.org/officeDocument/2006/relationships/hyperlink" Target="https://ideas.repec.org/s/cmj/seapas.html" TargetMode="External"/><Relationship Id="rId457" Type="http://schemas.openxmlformats.org/officeDocument/2006/relationships/hyperlink" Target="http://stec.univ-ovidius.ro/html/anale/RO/cuprins%20rezumate/volum2014p1.pdf" TargetMode="External"/><Relationship Id="rId261" Type="http://schemas.openxmlformats.org/officeDocument/2006/relationships/hyperlink" Target="http://reviste.ulbsibiu.ro/studiasecuritatis/" TargetMode="External"/><Relationship Id="rId499" Type="http://schemas.openxmlformats.org/officeDocument/2006/relationships/hyperlink" Target="http://www.sciencedirect.com/science/journal/22125671/16" TargetMode="External"/><Relationship Id="rId14" Type="http://schemas.openxmlformats.org/officeDocument/2006/relationships/hyperlink" Target="http://pubs.ub.ro/?pg=revues&amp;rev=jesr&amp;num=201402&amp;vol=20" TargetMode="External"/><Relationship Id="rId56" Type="http://schemas.openxmlformats.org/officeDocument/2006/relationships/hyperlink" Target="http://www.eng.upt.ro/auif/index.php" TargetMode="External"/><Relationship Id="rId317" Type="http://schemas.openxmlformats.org/officeDocument/2006/relationships/hyperlink" Target="http://dx.doi.org/10.2478/aucft-2014-0017" TargetMode="External"/><Relationship Id="rId359" Type="http://schemas.openxmlformats.org/officeDocument/2006/relationships/hyperlink" Target="http://papers.ssrn.com/sol3/papers.cfm?abstract_id=2389430" TargetMode="External"/><Relationship Id="rId524" Type="http://schemas.openxmlformats.org/officeDocument/2006/relationships/hyperlink" Target="http://www.utgjiu.ro/revista/?page=curent&amp;nr=2014-03" TargetMode="External"/><Relationship Id="rId98" Type="http://schemas.openxmlformats.org/officeDocument/2006/relationships/hyperlink" Target="https://scholar.google.ro/scholar?hl=ro&amp;q=2367-5659+POPESCU+ZERBES&amp;btnG=" TargetMode="External"/><Relationship Id="rId121" Type="http://schemas.openxmlformats.org/officeDocument/2006/relationships/hyperlink" Target="http://www.ijmd.ro/" TargetMode="External"/><Relationship Id="rId163" Type="http://schemas.openxmlformats.org/officeDocument/2006/relationships/hyperlink" Target="http://www.amtsibiu.ro/" TargetMode="External"/><Relationship Id="rId219" Type="http://schemas.openxmlformats.org/officeDocument/2006/relationships/hyperlink" Target="http://www.revistatransilvania.ro/nou/ro.html" TargetMode="External"/><Relationship Id="rId370" Type="http://schemas.openxmlformats.org/officeDocument/2006/relationships/hyperlink" Target="http://www.heinonline.org/" TargetMode="External"/><Relationship Id="rId426" Type="http://schemas.openxmlformats.org/officeDocument/2006/relationships/hyperlink" Target="http://www.zentralblatt-math.org/MIRROR/zmath/en/advanced/?q=ai:simian.dana" TargetMode="External"/><Relationship Id="rId230" Type="http://schemas.openxmlformats.org/officeDocument/2006/relationships/hyperlink" Target="https://magazines.ulbsibiu.ro/ewcp/index.htp" TargetMode="External"/><Relationship Id="rId468" Type="http://schemas.openxmlformats.org/officeDocument/2006/relationships/hyperlink" Target="http://www.elsevier.com/journals" TargetMode="External"/><Relationship Id="rId25" Type="http://schemas.openxmlformats.org/officeDocument/2006/relationships/hyperlink" Target="http://www.indexcopernicus.com/" TargetMode="External"/><Relationship Id="rId67" Type="http://schemas.openxmlformats.org/officeDocument/2006/relationships/hyperlink" Target="http://www.bulletin.upg-ploiesti.ro/content.jsp?page=2177&amp;language=2&amp;pageType=T" TargetMode="External"/><Relationship Id="rId272" Type="http://schemas.openxmlformats.org/officeDocument/2006/relationships/hyperlink" Target="http://saiapm.ulbsibiu.ro/ACTA_E/!AUCFT.html" TargetMode="External"/><Relationship Id="rId328" Type="http://schemas.openxmlformats.org/officeDocument/2006/relationships/hyperlink" Target="http://managementjournal.usamv.ro/pdf/vol4_1/vol4_1.pdf" TargetMode="External"/><Relationship Id="rId535" Type="http://schemas.openxmlformats.org/officeDocument/2006/relationships/hyperlink" Target="http://anale.steconomiceuoradea.ro/en/" TargetMode="External"/><Relationship Id="rId132" Type="http://schemas.openxmlformats.org/officeDocument/2006/relationships/hyperlink" Target="http://www.ebscohost.com/" TargetMode="External"/><Relationship Id="rId174" Type="http://schemas.openxmlformats.org/officeDocument/2006/relationships/hyperlink" Target="http://www.amtsibiu.ro/" TargetMode="External"/><Relationship Id="rId381" Type="http://schemas.openxmlformats.org/officeDocument/2006/relationships/hyperlink" Target="http://heinonline.org/HOL/LuceneSearch?typea=creator&amp;termsa=craciunean&amp;collection=journals&amp;collection_true=journals&amp;other_cols=yes&amp;searchtype=field&amp;submit=Search" TargetMode="External"/><Relationship Id="rId241" Type="http://schemas.openxmlformats.org/officeDocument/2006/relationships/hyperlink" Target="http://www.ejst.tuiasi.ro/" TargetMode="External"/><Relationship Id="rId437" Type="http://schemas.openxmlformats.org/officeDocument/2006/relationships/hyperlink" Target="http://www.sportconference.ro/" TargetMode="External"/><Relationship Id="rId479" Type="http://schemas.openxmlformats.org/officeDocument/2006/relationships/hyperlink" Target="http://eccsf.ulbsibiu.ro/SBE%20V9.2/924lucian.pdf" TargetMode="External"/><Relationship Id="rId36" Type="http://schemas.openxmlformats.org/officeDocument/2006/relationships/hyperlink" Target="http://dx.doi.org/10.2478/aucts-2014-0016" TargetMode="External"/><Relationship Id="rId283" Type="http://schemas.openxmlformats.org/officeDocument/2006/relationships/hyperlink" Target="http://managementjournal.usamv.ro/pdf/vol14_4/art16.pdf" TargetMode="External"/><Relationship Id="rId339" Type="http://schemas.openxmlformats.org/officeDocument/2006/relationships/hyperlink" Target="http://www.ejst.tuiasi.ro/" TargetMode="External"/><Relationship Id="rId490" Type="http://schemas.openxmlformats.org/officeDocument/2006/relationships/hyperlink" Target="http://www.sciencedirect.com/science/article/pii/S2212567114008338" TargetMode="External"/><Relationship Id="rId504" Type="http://schemas.openxmlformats.org/officeDocument/2006/relationships/hyperlink" Target="http://www.sciencedirect.com/science/article/pii/S2212567114006455" TargetMode="External"/><Relationship Id="rId546" Type="http://schemas.openxmlformats.org/officeDocument/2006/relationships/hyperlink" Target="http://www.jois.eu/?187,en_study-regarding-the-financial-stability-of-commercial-banks-listed-on-bucharest-stock-exchange-of-camels-rating-outlook" TargetMode="External"/><Relationship Id="rId78" Type="http://schemas.openxmlformats.org/officeDocument/2006/relationships/hyperlink" Target="http://www.indsexcopernicus.com/" TargetMode="External"/><Relationship Id="rId101" Type="http://schemas.openxmlformats.org/officeDocument/2006/relationships/hyperlink" Target="http://pub.us8.list-manage.com/track/click?u=9c91857830ccfe0d808534ed9&amp;id=c6b86c0226&amp;e=dcefc39969" TargetMode="External"/><Relationship Id="rId143" Type="http://schemas.openxmlformats.org/officeDocument/2006/relationships/hyperlink" Target="http://www.amtsibiu.ro/" TargetMode="External"/><Relationship Id="rId185" Type="http://schemas.openxmlformats.org/officeDocument/2006/relationships/hyperlink" Target="http://www.amtsibiu.ro/Arhiva/2014/Nr4-ro/Cristian-ro.pdf" TargetMode="External"/><Relationship Id="rId350" Type="http://schemas.openxmlformats.org/officeDocument/2006/relationships/hyperlink" Target="https://home.heinonline.org/content/list-of-libraries/?c=1&amp;t=2886%20http://www.ceeol.com/aspx/issuedetails.aspx?issueid=11d1c282-f02d-401e-b41e-2507f798db00%20%20http://www.ebscohost.com/titleLists/lgs-coverage.pdf" TargetMode="External"/><Relationship Id="rId406" Type="http://schemas.openxmlformats.org/officeDocument/2006/relationships/hyperlink" Target="http://dx.doi.org/10.7494/drill" TargetMode="External"/><Relationship Id="rId9" Type="http://schemas.openxmlformats.org/officeDocument/2006/relationships/hyperlink" Target="http://www.sciencedirect.com/science/article/pii/S1877705814015197" TargetMode="External"/><Relationship Id="rId210" Type="http://schemas.openxmlformats.org/officeDocument/2006/relationships/hyperlink" Target="http://www.icsusib.ro/main/index.php?s=49cbe78f6957c7f4dfe013d9dc9cf1ff" TargetMode="External"/><Relationship Id="rId392" Type="http://schemas.openxmlformats.org/officeDocument/2006/relationships/hyperlink" Target="http://scholar.google.com/citations?view_op=view_citation&amp;hl=ro&amp;user=WYMRlk0AAAAJ&amp;citation_for_view=WYMRlk0AAAAJ:MXK_kJrjxJIC" TargetMode="External"/><Relationship Id="rId448" Type="http://schemas.openxmlformats.org/officeDocument/2006/relationships/hyperlink" Target="http://www.cedc.ro/pages/english/conference-and-journal/msd-journal/papers.php" TargetMode="External"/><Relationship Id="rId252" Type="http://schemas.openxmlformats.org/officeDocument/2006/relationships/hyperlink" Target="http://www.ejst.tuiasi.ro/Files/45/18_Grecu%20et%20al.pdf" TargetMode="External"/><Relationship Id="rId294" Type="http://schemas.openxmlformats.org/officeDocument/2006/relationships/hyperlink" Target="http://www.studiauniversitatis.ro/pdf/24-2014/24-1-2014/Grama-143-145.pdf" TargetMode="External"/><Relationship Id="rId308" Type="http://schemas.openxmlformats.org/officeDocument/2006/relationships/hyperlink" Target="http://managementjournal.usamv.ro/pdf/vol_14/art30.pdf" TargetMode="External"/><Relationship Id="rId515" Type="http://schemas.openxmlformats.org/officeDocument/2006/relationships/hyperlink" Target="http://www.sciencedirect.com/science/journal/22125671/16" TargetMode="External"/><Relationship Id="rId47" Type="http://schemas.openxmlformats.org/officeDocument/2006/relationships/hyperlink" Target="http://www.indexcopernicus.com/" TargetMode="External"/><Relationship Id="rId89" Type="http://schemas.openxmlformats.org/officeDocument/2006/relationships/hyperlink" Target="https://scholar.google.ro/scholar?hl=ro&amp;q=2367-5659+POPESCU+ZERBES&amp;btnG=" TargetMode="External"/><Relationship Id="rId112" Type="http://schemas.openxmlformats.org/officeDocument/2006/relationships/hyperlink" Target="http://www.indexcopernicus.com/" TargetMode="External"/><Relationship Id="rId154" Type="http://schemas.openxmlformats.org/officeDocument/2006/relationships/hyperlink" Target="http://www.amtsibiu.ro/" TargetMode="External"/><Relationship Id="rId361" Type="http://schemas.openxmlformats.org/officeDocument/2006/relationships/hyperlink" Target="http://www.ssrn.com/" TargetMode="External"/><Relationship Id="rId196" Type="http://schemas.openxmlformats.org/officeDocument/2006/relationships/hyperlink" Target="http://www.amtsibiu.ro/" TargetMode="External"/><Relationship Id="rId417" Type="http://schemas.openxmlformats.org/officeDocument/2006/relationships/hyperlink" Target="https://ideas.repec.org/s/cmj/seapas.html" TargetMode="External"/><Relationship Id="rId459" Type="http://schemas.openxmlformats.org/officeDocument/2006/relationships/hyperlink" Target="http://economice.ulbsibiu.ro/revista.economica/archive/66303tileaga&amp;nitu&amp;nitu.pdf" TargetMode="External"/><Relationship Id="rId16" Type="http://schemas.openxmlformats.org/officeDocument/2006/relationships/hyperlink" Target="http://www.doaj.org/" TargetMode="External"/><Relationship Id="rId221" Type="http://schemas.openxmlformats.org/officeDocument/2006/relationships/hyperlink" Target="http://www.ceeol.com/aspx/issuedetails.aspx?issueid=a4c4db49-cc19-446f-ae39-92e0b9c95147&amp;articleId=ad20cd36-e6cf-479d-849e-1a7b32c6611a" TargetMode="External"/><Relationship Id="rId263" Type="http://schemas.openxmlformats.org/officeDocument/2006/relationships/hyperlink" Target="http://socio-umane.ulbsibiu.ro/dep.istorie/studia/index.html" TargetMode="External"/><Relationship Id="rId319" Type="http://schemas.openxmlformats.org/officeDocument/2006/relationships/hyperlink" Target="http://managementjournal.usamv.ro/pdf/vol4_1/vol4_1.pdf" TargetMode="External"/><Relationship Id="rId470" Type="http://schemas.openxmlformats.org/officeDocument/2006/relationships/hyperlink" Target="http://doi:%2010.1016/S2212-5671(14)00827-2" TargetMode="External"/><Relationship Id="rId526" Type="http://schemas.openxmlformats.org/officeDocument/2006/relationships/hyperlink" Target="http://www.ulrichsweb.com/ulrichsweb/Search/fullCitation.asp?navPage=1&amp;tab=1&amp;serial_uid=686548&amp;issn=18424120" TargetMode="External"/><Relationship Id="rId58" Type="http://schemas.openxmlformats.org/officeDocument/2006/relationships/hyperlink" Target="http://www.eng.upt.ro/auif/index.php" TargetMode="External"/><Relationship Id="rId123" Type="http://schemas.openxmlformats.org/officeDocument/2006/relationships/hyperlink" Target="http://www.ijmd.ro/" TargetMode="External"/><Relationship Id="rId330" Type="http://schemas.openxmlformats.org/officeDocument/2006/relationships/hyperlink" Target="http://managementjournal.usamv.ro/pdf/vol_14/art2.pdf" TargetMode="External"/><Relationship Id="rId165" Type="http://schemas.openxmlformats.org/officeDocument/2006/relationships/hyperlink" Target="http://www.amtsibiu.ro/" TargetMode="External"/><Relationship Id="rId372" Type="http://schemas.openxmlformats.org/officeDocument/2006/relationships/hyperlink" Target="http://www.heinonline.org/" TargetMode="External"/><Relationship Id="rId428" Type="http://schemas.openxmlformats.org/officeDocument/2006/relationships/hyperlink" Target="http://www.zentralblatt-math.org/zbmath/journals/" TargetMode="External"/><Relationship Id="rId232" Type="http://schemas.openxmlformats.org/officeDocument/2006/relationships/hyperlink" Target="http://reviste.ulbsibiu.ro/gb/Band35.html" TargetMode="External"/><Relationship Id="rId274" Type="http://schemas.openxmlformats.org/officeDocument/2006/relationships/hyperlink" Target="http://www.fia.usv.ro/fiajournal" TargetMode="External"/><Relationship Id="rId481" Type="http://schemas.openxmlformats.org/officeDocument/2006/relationships/hyperlink" Target="http://ac.els-cdn.com/S2212567114008375/1-s2.0-S2212567114008375-main.pdf?_tid=91ce6140-ae00-11e4-a554-00000aacb360&amp;acdnat=1423227999_f3749e6f10b7fe4a7872a58c2151efba" TargetMode="External"/><Relationship Id="rId27" Type="http://schemas.openxmlformats.org/officeDocument/2006/relationships/hyperlink" Target="http://www.indexcopernicus.com/" TargetMode="External"/><Relationship Id="rId69" Type="http://schemas.openxmlformats.org/officeDocument/2006/relationships/hyperlink" Target="http://www.indexcopernicus.com/" TargetMode="External"/><Relationship Id="rId134" Type="http://schemas.openxmlformats.org/officeDocument/2006/relationships/hyperlink" Target="http://www.bulletin.upg-ploiesti.ro/" TargetMode="External"/><Relationship Id="rId537" Type="http://schemas.openxmlformats.org/officeDocument/2006/relationships/hyperlink" Target="http://dx.doi.org/10.1016/S2212-5671(14)00836-3" TargetMode="External"/><Relationship Id="rId80" Type="http://schemas.openxmlformats.org/officeDocument/2006/relationships/hyperlink" Target="http://www.imtuoradea.ro/auo.fmte/" TargetMode="External"/><Relationship Id="rId176" Type="http://schemas.openxmlformats.org/officeDocument/2006/relationships/hyperlink" Target="http://www.amtsibiu.ro/" TargetMode="External"/><Relationship Id="rId341" Type="http://schemas.openxmlformats.org/officeDocument/2006/relationships/hyperlink" Target="http://www.ejst.tuiasi.ro/" TargetMode="External"/><Relationship Id="rId383" Type="http://schemas.openxmlformats.org/officeDocument/2006/relationships/hyperlink" Target="http://www.ceeol.com/aspx/issuedetails.aspx?issueid=11d1c282-f02d-401e-b41e-2507f798db00." TargetMode="External"/><Relationship Id="rId439" Type="http://schemas.openxmlformats.org/officeDocument/2006/relationships/hyperlink" Target="http://www.ebscohost.com/titleLists/a2h-journals.pdf" TargetMode="External"/><Relationship Id="rId201" Type="http://schemas.openxmlformats.org/officeDocument/2006/relationships/hyperlink" Target="http://www.amtsibiu.ro/Arhiva/2014/Nr3-ro/Cristian%20Adrian-Studiu-ro.pdf" TargetMode="External"/><Relationship Id="rId243" Type="http://schemas.openxmlformats.org/officeDocument/2006/relationships/hyperlink" Target="http://www.mi.bxb.ro/Artichttp:/www.mi.bxb.ro/Articol/MI_31_55.pdfol/MI_31_55.pdf" TargetMode="External"/><Relationship Id="rId285" Type="http://schemas.openxmlformats.org/officeDocument/2006/relationships/hyperlink" Target="http://animalsciencejournal.usamv.ro/index.php/scientific-papers/12-articles-2014/257-study-regarding-the-production-performance-of-montbeliarde-dairy-cows-in-the-southern-area-of-romania" TargetMode="External"/><Relationship Id="rId450" Type="http://schemas.openxmlformats.org/officeDocument/2006/relationships/hyperlink" Target="http://reviste.ulbsibiu.ro/actaoc/arhiva_aoc7.html" TargetMode="External"/><Relationship Id="rId506" Type="http://schemas.openxmlformats.org/officeDocument/2006/relationships/hyperlink" Target="http://economice.ulbsibiu.ro/revista.economica/archive/66308morosan.pdf" TargetMode="External"/><Relationship Id="rId38" Type="http://schemas.openxmlformats.org/officeDocument/2006/relationships/hyperlink" Target="http://www.revtn.ro/pdf3-2014/6_Fagarasan%20V_Purcar%20C_Titu%20M.pdf" TargetMode="External"/><Relationship Id="rId103" Type="http://schemas.openxmlformats.org/officeDocument/2006/relationships/hyperlink" Target="http://imtuoradea.ro/auo.fmte/article.php?v1=2014-1&amp;v2=0" TargetMode="External"/><Relationship Id="rId310" Type="http://schemas.openxmlformats.org/officeDocument/2006/relationships/hyperlink" Target="http://managementjournal.usamv.ro/pdf/vol4_1/Art58.pdf" TargetMode="External"/><Relationship Id="rId492" Type="http://schemas.openxmlformats.org/officeDocument/2006/relationships/hyperlink" Target="https://ideas.repec.org/a/blg/reveco/v66y2014i1p28-36.html" TargetMode="External"/><Relationship Id="rId91" Type="http://schemas.openxmlformats.org/officeDocument/2006/relationships/hyperlink" Target="https://scholar.google.ro/scholar?hl=ro&amp;q=2367-5659+POPESCU+ZERBES&amp;btnG=" TargetMode="External"/><Relationship Id="rId145" Type="http://schemas.openxmlformats.org/officeDocument/2006/relationships/hyperlink" Target="http://www.amtsibiu.ro/" TargetMode="External"/><Relationship Id="rId187" Type="http://schemas.openxmlformats.org/officeDocument/2006/relationships/hyperlink" Target="http://www.amtsibiu.ro/" TargetMode="External"/><Relationship Id="rId352" Type="http://schemas.openxmlformats.org/officeDocument/2006/relationships/hyperlink" Target="https://home.heinonline.org/content/list-of-libraries/?c=1&amp;t=2886" TargetMode="External"/><Relationship Id="rId394" Type="http://schemas.openxmlformats.org/officeDocument/2006/relationships/hyperlink" Target="http://imp.sagepub.com/content/17/1/6.abstract" TargetMode="External"/><Relationship Id="rId408" Type="http://schemas.openxmlformats.org/officeDocument/2006/relationships/hyperlink" Target="http://www.zentralblatt-math.org/zmath/en/journals/" TargetMode="External"/><Relationship Id="rId212" Type="http://schemas.openxmlformats.org/officeDocument/2006/relationships/hyperlink" Target="http://www.brukenthalmuseum.ro/" TargetMode="External"/><Relationship Id="rId254" Type="http://schemas.openxmlformats.org/officeDocument/2006/relationships/hyperlink" Target="http://www.rjeap.ro/issue-1-2014/rjeap/volume-5-issue-1-2014" TargetMode="External"/><Relationship Id="rId49" Type="http://schemas.openxmlformats.org/officeDocument/2006/relationships/hyperlink" Target="http://www.indexcopernicus.com/" TargetMode="External"/><Relationship Id="rId114" Type="http://schemas.openxmlformats.org/officeDocument/2006/relationships/hyperlink" Target="http://link.springer.com/chapter/10.1007%2F978-3-319-01787-7_18" TargetMode="External"/><Relationship Id="rId296" Type="http://schemas.openxmlformats.org/officeDocument/2006/relationships/hyperlink" Target="http://www.srac.ro/calitatea/arhiva/2014/2014-05-Cuprins.pdf" TargetMode="External"/><Relationship Id="rId461" Type="http://schemas.openxmlformats.org/officeDocument/2006/relationships/hyperlink" Target="http://eccsf.ulbsibiu.ro/tableofcontents.html" TargetMode="External"/><Relationship Id="rId517" Type="http://schemas.openxmlformats.org/officeDocument/2006/relationships/hyperlink" Target="http://dx.doi.org/10.1016/S2212-5671(14)00853-3" TargetMode="External"/><Relationship Id="rId60" Type="http://schemas.openxmlformats.org/officeDocument/2006/relationships/hyperlink" Target="http://connection.ebscohost.com/c/articles/96817986/information-knowledge-management-their-interrelationship-within-lean-organizations" TargetMode="External"/><Relationship Id="rId156" Type="http://schemas.openxmlformats.org/officeDocument/2006/relationships/hyperlink" Target="http://www.amtsibiu.ro/" TargetMode="External"/><Relationship Id="rId198" Type="http://schemas.openxmlformats.org/officeDocument/2006/relationships/hyperlink" Target="http://stomatologie.medica.ro/" TargetMode="External"/><Relationship Id="rId321" Type="http://schemas.openxmlformats.org/officeDocument/2006/relationships/hyperlink" Target="http://managementjournal.usamv.ro/pdf/vol4_1/vol4_1.pdf" TargetMode="External"/><Relationship Id="rId363" Type="http://schemas.openxmlformats.org/officeDocument/2006/relationships/hyperlink" Target="http://www.heinonline.org/" TargetMode="External"/><Relationship Id="rId419" Type="http://schemas.openxmlformats.org/officeDocument/2006/relationships/hyperlink" Target="http://reviste.ulbsibiu.ro/actaoc/arhiva_aoc7.html" TargetMode="External"/><Relationship Id="rId223" Type="http://schemas.openxmlformats.org/officeDocument/2006/relationships/hyperlink" Target="http://lett.ubbcluj.ro/rielma/Files/International%20Indexing.pdf" TargetMode="External"/><Relationship Id="rId430" Type="http://schemas.openxmlformats.org/officeDocument/2006/relationships/hyperlink" Target="http://reviste.ulbsibiu.ro/actaoc/index.html" TargetMode="External"/><Relationship Id="rId18" Type="http://schemas.openxmlformats.org/officeDocument/2006/relationships/hyperlink" Target="http://www.drji.org/JournalProfile.aspx?jid=2068%E2%80%931070" TargetMode="External"/><Relationship Id="rId265" Type="http://schemas.openxmlformats.org/officeDocument/2006/relationships/hyperlink" Target="http://www.scimagojr.com/journalsearch.php?q=18800156716&amp;tip=sid&amp;clean=0" TargetMode="External"/><Relationship Id="rId472" Type="http://schemas.openxmlformats.org/officeDocument/2006/relationships/hyperlink" Target="http://www.quaestus.ro/" TargetMode="External"/><Relationship Id="rId528" Type="http://schemas.openxmlformats.org/officeDocument/2006/relationships/hyperlink" Target="http://www.doaj.org/doaj?func=openurl&amp;genre=journal&amp;issn=18446051" TargetMode="External"/><Relationship Id="rId125" Type="http://schemas.openxmlformats.org/officeDocument/2006/relationships/hyperlink" Target="http://www.ijmd.ro/articole/399_IJMD%202014-%2016%20Andreea%20Oana%20Rosu.pdf" TargetMode="External"/><Relationship Id="rId167" Type="http://schemas.openxmlformats.org/officeDocument/2006/relationships/hyperlink" Target="http://www.revista-urologia.ro/" TargetMode="External"/><Relationship Id="rId332" Type="http://schemas.openxmlformats.org/officeDocument/2006/relationships/hyperlink" Target="http://www.cncs-nrc.ro/wp-content/uploads/2011/12/dom_rev_6.pdf" TargetMode="External"/><Relationship Id="rId374" Type="http://schemas.openxmlformats.org/officeDocument/2006/relationships/hyperlink" Target="http://heinonline.org/HOL/LandingPage?handle=hein.journals/romajcl1&amp;div=6&amp;id=&amp;page=" TargetMode="External"/><Relationship Id="rId71" Type="http://schemas.openxmlformats.org/officeDocument/2006/relationships/hyperlink" Target="http://www.indexcopernicus.com/" TargetMode="External"/><Relationship Id="rId234" Type="http://schemas.openxmlformats.org/officeDocument/2006/relationships/hyperlink" Target="http://issuu.com/rbmt/docs/reaser8/71?e=3153555/11086583" TargetMode="External"/><Relationship Id="rId2" Type="http://schemas.openxmlformats.org/officeDocument/2006/relationships/hyperlink" Target="http://www.omicsgroup.org/journals/research-onto-use-of-new-textile-friction-composites-in-the-reduction-of-non-exhaust-emissions-2165-8064.1000152.pdf" TargetMode="External"/><Relationship Id="rId29" Type="http://schemas.openxmlformats.org/officeDocument/2006/relationships/hyperlink" Target="http://dx.doi.org/10.7494/drill/2014.31.2.367" TargetMode="External"/><Relationship Id="rId276" Type="http://schemas.openxmlformats.org/officeDocument/2006/relationships/hyperlink" Target="http://www.ijsat.com/" TargetMode="External"/><Relationship Id="rId441" Type="http://schemas.openxmlformats.org/officeDocument/2006/relationships/hyperlink" Target="http://webbut.unitbv.ro/bulletin/Series%20IX/BULETIN%20IX/01_TURCU-Data.pdf" TargetMode="External"/><Relationship Id="rId483" Type="http://schemas.openxmlformats.org/officeDocument/2006/relationships/hyperlink" Target="https://ideas.repec.org/s/blg/journl.html" TargetMode="External"/><Relationship Id="rId539" Type="http://schemas.openxmlformats.org/officeDocument/2006/relationships/hyperlink" Target="http://dx.doi.org/10.1016/S2212-5671(14)00836-3" TargetMode="External"/><Relationship Id="rId40" Type="http://schemas.openxmlformats.org/officeDocument/2006/relationships/hyperlink" Target="http://sgemsocial.org/index.php/sgem-social-committee/sgem-social-impact-factor" TargetMode="External"/><Relationship Id="rId136" Type="http://schemas.openxmlformats.org/officeDocument/2006/relationships/hyperlink" Target="http://www.amtsibiu.ro/Arhiva/2014/Nr2-en/Coldea2-en.pdf" TargetMode="External"/><Relationship Id="rId178" Type="http://schemas.openxmlformats.org/officeDocument/2006/relationships/hyperlink" Target="http://www.amtsibiu.ro/" TargetMode="External"/><Relationship Id="rId301" Type="http://schemas.openxmlformats.org/officeDocument/2006/relationships/hyperlink" Target="http://reviste.ulbsibiu.ro/actaoc/journal.html" TargetMode="External"/><Relationship Id="rId343" Type="http://schemas.openxmlformats.org/officeDocument/2006/relationships/hyperlink" Target="http://goo.gl/xelxhX" TargetMode="External"/><Relationship Id="rId82" Type="http://schemas.openxmlformats.org/officeDocument/2006/relationships/hyperlink" Target="http://www.asee.org/public/conferences/32/registration/sessions?page=23" TargetMode="External"/><Relationship Id="rId203" Type="http://schemas.openxmlformats.org/officeDocument/2006/relationships/hyperlink" Target="http://www.amtsibiu.ro/Arhiva/2014/Nr3-ro/Cristian-amplitudine-ro.pdf" TargetMode="External"/><Relationship Id="rId385" Type="http://schemas.openxmlformats.org/officeDocument/2006/relationships/hyperlink" Target="http://www.heinonline.org/" TargetMode="External"/><Relationship Id="rId245" Type="http://schemas.openxmlformats.org/officeDocument/2006/relationships/hyperlink" Target="https://www.ebsco.com/" TargetMode="External"/><Relationship Id="rId287" Type="http://schemas.openxmlformats.org/officeDocument/2006/relationships/hyperlink" Target="http://managementjournal.usamv.ro/pdf/vol4_1/vol4_1.pdf" TargetMode="External"/><Relationship Id="rId410" Type="http://schemas.openxmlformats.org/officeDocument/2006/relationships/hyperlink" Target="http://www.ams.org/home/page" TargetMode="External"/><Relationship Id="rId452" Type="http://schemas.openxmlformats.org/officeDocument/2006/relationships/hyperlink" Target="http://www.sciencedirect.com/science/journal/22125671/16" TargetMode="External"/><Relationship Id="rId494" Type="http://schemas.openxmlformats.org/officeDocument/2006/relationships/hyperlink" Target="http://www.sciencedirect.com/science/article/pii/S2212567114008399" TargetMode="External"/><Relationship Id="rId508" Type="http://schemas.openxmlformats.org/officeDocument/2006/relationships/hyperlink" Target="http://www.scientificpapers.org/knowledge-management/considerations-regarding-foreign-investments-in-romania-in-the-year-2014/" TargetMode="External"/><Relationship Id="rId105" Type="http://schemas.openxmlformats.org/officeDocument/2006/relationships/hyperlink" Target="http://www.eng.upt.ro/auif" TargetMode="External"/><Relationship Id="rId147" Type="http://schemas.openxmlformats.org/officeDocument/2006/relationships/hyperlink" Target="http://www.amtsibiu.ro/" TargetMode="External"/><Relationship Id="rId312" Type="http://schemas.openxmlformats.org/officeDocument/2006/relationships/hyperlink" Target="http://dx.doi.org/10.1109/ICCP.2014.6937016" TargetMode="External"/><Relationship Id="rId354" Type="http://schemas.openxmlformats.org/officeDocument/2006/relationships/hyperlink" Target="http://heinonline.org/HOL/LuceneSearch?typea=creator&amp;termsa=craciunean&amp;collection=journals&amp;collection_true=journals&amp;other_cols=yes&amp;searchtype=field&amp;submit=Search" TargetMode="External"/><Relationship Id="rId51" Type="http://schemas.openxmlformats.org/officeDocument/2006/relationships/hyperlink" Target="http://sgemsocial.org/index.php/sgem-social-committee/sgem-social-impact-factor" TargetMode="External"/><Relationship Id="rId93" Type="http://schemas.openxmlformats.org/officeDocument/2006/relationships/hyperlink" Target="http://www.scimagojr.com/journalrank.php?area=0&amp;category=2209&amp;country=RO&amp;year=2013&amp;order=sjr&amp;min=0&amp;min_type=cd" TargetMode="External"/><Relationship Id="rId189" Type="http://schemas.openxmlformats.org/officeDocument/2006/relationships/hyperlink" Target="mailto:office@amtsibiu.ro" TargetMode="External"/><Relationship Id="rId396" Type="http://schemas.openxmlformats.org/officeDocument/2006/relationships/hyperlink" Target="http://www.ceeol.com/aspx/publicationdetails.aspx?publicationId=954b08eb-b0e5-4336-9e40-19c365faf47b" TargetMode="External"/><Relationship Id="rId214" Type="http://schemas.openxmlformats.org/officeDocument/2006/relationships/hyperlink" Target="http://reviste.ulbsibiu.ro/studiasecuritatis" TargetMode="External"/><Relationship Id="rId256" Type="http://schemas.openxmlformats.org/officeDocument/2006/relationships/hyperlink" Target="http://socioumane.ulbsibiu.ro/jurnalistica/revista_saeculum.html" TargetMode="External"/><Relationship Id="rId298" Type="http://schemas.openxmlformats.org/officeDocument/2006/relationships/hyperlink" Target="http://www.cedc.ro/media/MSD/Papers/" TargetMode="External"/><Relationship Id="rId421" Type="http://schemas.openxmlformats.org/officeDocument/2006/relationships/hyperlink" Target="https://scholar.google.ro/" TargetMode="External"/><Relationship Id="rId463" Type="http://schemas.openxmlformats.org/officeDocument/2006/relationships/hyperlink" Target="http://www.sciencedirect.com/science/article/pii/S2212567114008405" TargetMode="External"/><Relationship Id="rId519" Type="http://schemas.openxmlformats.org/officeDocument/2006/relationships/hyperlink" Target="http://www.sciencedirect.com/science/article/pii/S2212567114008466" TargetMode="External"/><Relationship Id="rId116" Type="http://schemas.openxmlformats.org/officeDocument/2006/relationships/hyperlink" Target="http://www.scipio.ro/web/revista-de-politica-a-stiintei-si-scientometrie" TargetMode="External"/><Relationship Id="rId158" Type="http://schemas.openxmlformats.org/officeDocument/2006/relationships/hyperlink" Target="mailto:office@amtsibiu.ro" TargetMode="External"/><Relationship Id="rId323" Type="http://schemas.openxmlformats.org/officeDocument/2006/relationships/hyperlink" Target="http://managementjournal.usamv.ro/pdf/vol4_1/vol4_1.pdf" TargetMode="External"/><Relationship Id="rId530" Type="http://schemas.openxmlformats.org/officeDocument/2006/relationships/hyperlink" Target="http://www.upet.ro/annals/economics/" TargetMode="External"/><Relationship Id="rId20" Type="http://schemas.openxmlformats.org/officeDocument/2006/relationships/hyperlink" Target="http://www.icmas.eu/Journal_archive_files/Vol_9-Issue2_2014_PDF/99-104_Tera.pdf" TargetMode="External"/><Relationship Id="rId62" Type="http://schemas.openxmlformats.org/officeDocument/2006/relationships/hyperlink" Target="http://www.cedc.ro/media/MSD/Papers/Volume%204%20no%202%202012/Grecu.pdf" TargetMode="External"/><Relationship Id="rId365" Type="http://schemas.openxmlformats.org/officeDocument/2006/relationships/hyperlink" Target="http://www.heinonline.org/" TargetMode="External"/><Relationship Id="rId225" Type="http://schemas.openxmlformats.org/officeDocument/2006/relationships/hyperlink" Target="http://reviste.ulbsibiu.ro/gb" TargetMode="External"/><Relationship Id="rId267" Type="http://schemas.openxmlformats.org/officeDocument/2006/relationships/hyperlink" Target="http://www.ijsat.com/" TargetMode="External"/><Relationship Id="rId432" Type="http://schemas.openxmlformats.org/officeDocument/2006/relationships/hyperlink" Target="http://www.cedc.ro/pages/english/conference-and-journal/msd-journal.php" TargetMode="External"/><Relationship Id="rId474" Type="http://schemas.openxmlformats.org/officeDocument/2006/relationships/hyperlink" Target="http://economice.ulbsibiu.ro/revista.economica/archive/66111mihaescu&amp;stanit.pdf" TargetMode="External"/><Relationship Id="rId127" Type="http://schemas.openxmlformats.org/officeDocument/2006/relationships/hyperlink" Target="http://www.ejst.tuiasi.ro/Files/46/9_Bodnar%20et%20al.pdf" TargetMode="External"/><Relationship Id="rId31" Type="http://schemas.openxmlformats.org/officeDocument/2006/relationships/hyperlink" Target="http://www.degruyter.com/view/j/aucts.2014.64.issue-1/aucts-2014-0017/aucts-2014-0017.xml?format=INT" TargetMode="External"/><Relationship Id="rId73" Type="http://schemas.openxmlformats.org/officeDocument/2006/relationships/hyperlink" Target="http://dx.doi.org/10.7494/drill" TargetMode="External"/><Relationship Id="rId169" Type="http://schemas.openxmlformats.org/officeDocument/2006/relationships/hyperlink" Target="http://www.amtsibiu.ro/" TargetMode="External"/><Relationship Id="rId334" Type="http://schemas.openxmlformats.org/officeDocument/2006/relationships/hyperlink" Target="http://www.orththeol.uni-muenchen.de/publikationen/zeitschrift/ofo_inhaltsverz_saml.html" TargetMode="External"/><Relationship Id="rId376" Type="http://schemas.openxmlformats.org/officeDocument/2006/relationships/hyperlink" Target="http://heinonline.org/HOL/LuceneSearch?typea=creator&amp;termsa=craciunean&amp;collection=journals&amp;collection_true=journals&amp;other_cols=yes&amp;searchtype=field&amp;submit=Search" TargetMode="External"/><Relationship Id="rId541" Type="http://schemas.openxmlformats.org/officeDocument/2006/relationships/hyperlink" Target="http://www.sciencedirect.com/science/article/pii/S2212567114008363" TargetMode="External"/><Relationship Id="rId4" Type="http://schemas.openxmlformats.org/officeDocument/2006/relationships/hyperlink" Target="http://imtuoradea.ro/auo.fmte/article.php?v1=2014-1&amp;v2=0" TargetMode="External"/><Relationship Id="rId180" Type="http://schemas.openxmlformats.org/officeDocument/2006/relationships/hyperlink" Target="http://www.amtsibiu.ro/" TargetMode="External"/><Relationship Id="rId236" Type="http://schemas.openxmlformats.org/officeDocument/2006/relationships/hyperlink" Target="http://www.cedc.ro/pages/english/conference-and-journal/msd-journal.php" TargetMode="External"/><Relationship Id="rId278" Type="http://schemas.openxmlformats.org/officeDocument/2006/relationships/hyperlink" Target="http://www.cedc.ro/" TargetMode="External"/><Relationship Id="rId401" Type="http://schemas.openxmlformats.org/officeDocument/2006/relationships/hyperlink" Target="http://ijlhe.cgpublisher.com/" TargetMode="External"/><Relationship Id="rId443" Type="http://schemas.openxmlformats.org/officeDocument/2006/relationships/hyperlink" Target="http://www.cedc.ro/pages/english/conference-and-journal/msd-journal/papers.php" TargetMode="External"/><Relationship Id="rId303" Type="http://schemas.openxmlformats.org/officeDocument/2006/relationships/hyperlink" Target="http://www.cedc.ro/media/MSD/Papers/" TargetMode="External"/><Relationship Id="rId485" Type="http://schemas.openxmlformats.org/officeDocument/2006/relationships/hyperlink" Target="http://www.ceeol.com/aspx/publicationdetails.aspx?publicationId=bd89ebf7-f379-4bb8-abe1-7e88047bf30f" TargetMode="External"/><Relationship Id="rId42" Type="http://schemas.openxmlformats.org/officeDocument/2006/relationships/hyperlink" Target="http://www.scopus.com/" TargetMode="External"/><Relationship Id="rId84" Type="http://schemas.openxmlformats.org/officeDocument/2006/relationships/hyperlink" Target="http://www.scopus.com/" TargetMode="External"/><Relationship Id="rId138" Type="http://schemas.openxmlformats.org/officeDocument/2006/relationships/hyperlink" Target="http://www.ejst.tuiasi.ro/issue10.html" TargetMode="External"/><Relationship Id="rId345" Type="http://schemas.openxmlformats.org/officeDocument/2006/relationships/hyperlink" Target="http://www.revistateologica.ro/articol.php?r=84&amp;a=5150" TargetMode="External"/><Relationship Id="rId387" Type="http://schemas.openxmlformats.org/officeDocument/2006/relationships/hyperlink" Target="http://www.heinonline.org/" TargetMode="External"/><Relationship Id="rId510" Type="http://schemas.openxmlformats.org/officeDocument/2006/relationships/hyperlink" Target="http://stec.univ-ovidius.ro/html/anale/RO/cuprins%20rezumate/volum2014p1.pdf" TargetMode="External"/><Relationship Id="rId191" Type="http://schemas.openxmlformats.org/officeDocument/2006/relationships/hyperlink" Target="http://www.amtsibiu.ro/" TargetMode="External"/><Relationship Id="rId205" Type="http://schemas.openxmlformats.org/officeDocument/2006/relationships/hyperlink" Target="http://www.revistatransilvania.ro/nou/ro/anul-editorial-2014/cat_view/50-anul-editorial-2014.html" TargetMode="External"/><Relationship Id="rId247" Type="http://schemas.openxmlformats.org/officeDocument/2006/relationships/hyperlink" Target="http://www.ceeol.com/aspx/publicationdetails.aspx?publicationID=1aa7a310-5d4d-4b3e-97de-96c6107663b0" TargetMode="External"/><Relationship Id="rId412" Type="http://schemas.openxmlformats.org/officeDocument/2006/relationships/hyperlink" Target="http://www.ijsat.com/view.php?id=2014:August:Volume%204%20Issue%208" TargetMode="External"/><Relationship Id="rId107" Type="http://schemas.openxmlformats.org/officeDocument/2006/relationships/hyperlink" Target="http://dx.doi.org/10.1016/S2212-5671(14)00797-7" TargetMode="External"/><Relationship Id="rId289" Type="http://schemas.openxmlformats.org/officeDocument/2006/relationships/hyperlink" Target="http://spasb.ro/index.php/spasb/article/view/100" TargetMode="External"/><Relationship Id="rId454" Type="http://schemas.openxmlformats.org/officeDocument/2006/relationships/hyperlink" Target="http://stec.univ-ovidius.ro/html/anale/RO/cuprins%20rezumate/volum2014si.pdf" TargetMode="External"/><Relationship Id="rId496" Type="http://schemas.openxmlformats.org/officeDocument/2006/relationships/hyperlink" Target="http://econpapers.repec.org/scripts/redir.pf?u=http%3A%2F%2Feccsf.ulbsibiu.ro%2FRePEc%2Fblg%2Fjournl%2F9113sava.pdf;h=repec:blg:journl:v:9:y:2014:i:1:p:142-147" TargetMode="External"/><Relationship Id="rId11" Type="http://schemas.openxmlformats.org/officeDocument/2006/relationships/hyperlink" Target="http://stiintasiinginerie.ro/tag/marcu-fratila/" TargetMode="External"/><Relationship Id="rId53" Type="http://schemas.openxmlformats.org/officeDocument/2006/relationships/hyperlink" Target="http://www.armyacademy.ro/" TargetMode="External"/><Relationship Id="rId149" Type="http://schemas.openxmlformats.org/officeDocument/2006/relationships/hyperlink" Target="http://www.amtsibiu.ro/" TargetMode="External"/><Relationship Id="rId314" Type="http://schemas.openxmlformats.org/officeDocument/2006/relationships/hyperlink" Target="http://lsma.ro/index.php/lsma/article/view/578" TargetMode="External"/><Relationship Id="rId356" Type="http://schemas.openxmlformats.org/officeDocument/2006/relationships/hyperlink" Target="http://heinonline.org/HOL/LuceneSearch?typea=creator&amp;termsa=craciunean&amp;collection=journals&amp;collection_true=journals&amp;other_cols=yes&amp;searchtype=field&amp;submit=Search" TargetMode="External"/><Relationship Id="rId398" Type="http://schemas.openxmlformats.org/officeDocument/2006/relationships/hyperlink" Target="http://home.heinonline.org/" TargetMode="External"/><Relationship Id="rId521" Type="http://schemas.openxmlformats.org/officeDocument/2006/relationships/hyperlink" Target="http://www.sciencedirect.com/science/article/pii/S2212567114008466" TargetMode="External"/><Relationship Id="rId95" Type="http://schemas.openxmlformats.org/officeDocument/2006/relationships/hyperlink" Target="http://www.scimagojr.com/journalrank.php?area=0&amp;category=2209&amp;country=RO&amp;year=2013&amp;order=sjr&amp;min=0&amp;min_type=cd" TargetMode="External"/><Relationship Id="rId160" Type="http://schemas.openxmlformats.org/officeDocument/2006/relationships/hyperlink" Target="http://www.medica.ro/" TargetMode="External"/><Relationship Id="rId216" Type="http://schemas.openxmlformats.org/officeDocument/2006/relationships/hyperlink" Target="http://www.icsusib.ro/main/index.php?se95bb1a13" TargetMode="External"/><Relationship Id="rId423" Type="http://schemas.openxmlformats.org/officeDocument/2006/relationships/hyperlink" Target="http://sgemsocial.org/index.php/sgem-social-committee/sgem-social-impact-factor" TargetMode="External"/><Relationship Id="rId258" Type="http://schemas.openxmlformats.org/officeDocument/2006/relationships/hyperlink" Target="http://www.revistatransilvania.ro/nou/" TargetMode="External"/><Relationship Id="rId465" Type="http://schemas.openxmlformats.org/officeDocument/2006/relationships/hyperlink" Target="http://www.sciencedirect.com/science/article/pii/S2212567114008491" TargetMode="External"/><Relationship Id="rId22" Type="http://schemas.openxmlformats.org/officeDocument/2006/relationships/hyperlink" Target="http://oaji.net/journal-detail.html?number=603" TargetMode="External"/><Relationship Id="rId64" Type="http://schemas.openxmlformats.org/officeDocument/2006/relationships/hyperlink" Target="http://www.scimagojr.com/journalrank.php?area=0&amp;category=2209&amp;country=RO&amp;year=2013&amp;order=sjr&amp;min=0&amp;min_type=cd" TargetMode="External"/><Relationship Id="rId118" Type="http://schemas.openxmlformats.org/officeDocument/2006/relationships/hyperlink" Target="http://ieeexplore.ieee.org/xpl/articleDetails.jsp?arnumber=6936772&amp;sortType%3Dasc_p_Sequence%26filter%3DAND(p_IS_Number%3A6936959)" TargetMode="External"/><Relationship Id="rId325" Type="http://schemas.openxmlformats.org/officeDocument/2006/relationships/hyperlink" Target="http://www.srac.ro/calitatea/arhiva/2014/2014-04-Rezumate.pdf" TargetMode="External"/><Relationship Id="rId367" Type="http://schemas.openxmlformats.org/officeDocument/2006/relationships/hyperlink" Target="http://www.iconnectblog.com/2014/12/special-report-on-romanias-presidential-electio" TargetMode="External"/><Relationship Id="rId532" Type="http://schemas.openxmlformats.org/officeDocument/2006/relationships/hyperlink" Target="http://economice.ulbsibiu.ro/revista.economica/artarchive.php" TargetMode="External"/><Relationship Id="rId171" Type="http://schemas.openxmlformats.org/officeDocument/2006/relationships/hyperlink" Target="http://www.amtsibiu.ro/" TargetMode="External"/><Relationship Id="rId227" Type="http://schemas.openxmlformats.org/officeDocument/2006/relationships/hyperlink" Target="http://www.revistatransilvania.ro/nou" TargetMode="External"/><Relationship Id="rId269" Type="http://schemas.openxmlformats.org/officeDocument/2006/relationships/hyperlink" Target="http://saiapm.ulbsibiu.ro/ACTA_E/!AUCFT.html" TargetMode="External"/><Relationship Id="rId434" Type="http://schemas.openxmlformats.org/officeDocument/2006/relationships/hyperlink" Target="http://www.sportconference.ro/" TargetMode="External"/><Relationship Id="rId476" Type="http://schemas.openxmlformats.org/officeDocument/2006/relationships/hyperlink" Target="http://www.sciencedirect.com/science/article/pii/S221256711400851X" TargetMode="External"/><Relationship Id="rId33" Type="http://schemas.openxmlformats.org/officeDocument/2006/relationships/hyperlink" Target="http://www.degruyter.com/view/j/aucts.2014.64.issue-1/aucts-2014-0004/aucts-2014-0004.xml?format=INT" TargetMode="External"/><Relationship Id="rId129" Type="http://schemas.openxmlformats.org/officeDocument/2006/relationships/hyperlink" Target="http://www.indexcopernicus.com,http/www.ebscohost.com" TargetMode="External"/><Relationship Id="rId280" Type="http://schemas.openxmlformats.org/officeDocument/2006/relationships/hyperlink" Target="http://managementjournal.usamv.ro/pdf/vol_14_4/cuprins.pdf" TargetMode="External"/><Relationship Id="rId336" Type="http://schemas.openxmlformats.org/officeDocument/2006/relationships/hyperlink" Target="http://www.revistatransilvania.ro/" TargetMode="External"/><Relationship Id="rId501" Type="http://schemas.openxmlformats.org/officeDocument/2006/relationships/hyperlink" Target="http://eccsf.ulbsibiu.ro/RePEc/blg/journl/9112orastean.pdf" TargetMode="External"/><Relationship Id="rId543" Type="http://schemas.openxmlformats.org/officeDocument/2006/relationships/hyperlink" Target="http://www.sciencedirect.com/science/article/pii/S2212567114008363" TargetMode="External"/><Relationship Id="rId75" Type="http://schemas.openxmlformats.org/officeDocument/2006/relationships/hyperlink" Target="http://www.scimagojr.com/journalrank.php?area=0&amp;category=2209&amp;country=RO&amp;year=2013&amp;order=sjr&amp;min=0&amp;min_type=cd" TargetMode="External"/><Relationship Id="rId140" Type="http://schemas.openxmlformats.org/officeDocument/2006/relationships/hyperlink" Target="http://www.amtsibiu.ro/Arhiva/2014/Nr2-en/Coldea2-en.pdf" TargetMode="External"/><Relationship Id="rId182" Type="http://schemas.openxmlformats.org/officeDocument/2006/relationships/hyperlink" Target="http://www.ceeol.com/aspx/publicationdetails.aspx?publicationID=7882573c-8087-46b4-846d-9368b2662201" TargetMode="External"/><Relationship Id="rId378" Type="http://schemas.openxmlformats.org/officeDocument/2006/relationships/hyperlink" Target="http://heinonline.org/HOL/LuceneSearch?typea=creator&amp;termsa=craciunean&amp;collection=journals&amp;collection_true=journals&amp;other_cols=yes&amp;searchtype=field&amp;submit=Search" TargetMode="External"/><Relationship Id="rId403" Type="http://schemas.openxmlformats.org/officeDocument/2006/relationships/hyperlink" Target="http://www.businesslawconference.ro/revista/articole/an3nr1/3.%20Gina%20Orga-Dumitriu%20EN.pdf" TargetMode="External"/><Relationship Id="rId6" Type="http://schemas.openxmlformats.org/officeDocument/2006/relationships/hyperlink" Target="http://www.icmas.eu/Journal_archive_files/Vol_9-Issue2_2014_PDF/99-104_Tera.pdf" TargetMode="External"/><Relationship Id="rId238" Type="http://schemas.openxmlformats.org/officeDocument/2006/relationships/hyperlink" Target="../../AppData/Roaming/Users/Users/Users/confucius/Downloads/revista%20transilvania%202%202014.pdf" TargetMode="External"/><Relationship Id="rId445" Type="http://schemas.openxmlformats.org/officeDocument/2006/relationships/hyperlink" Target="http://reviste.ulbsibiu.ro/actaoc/arhiva_aoc7.html" TargetMode="External"/><Relationship Id="rId487" Type="http://schemas.openxmlformats.org/officeDocument/2006/relationships/hyperlink" Target="http://eccsf.ulbsibiu.ro/RePEc/blg/journl/915dumitrescu&amp;cetina&amp;pentescu.pdf" TargetMode="External"/><Relationship Id="rId291" Type="http://schemas.openxmlformats.org/officeDocument/2006/relationships/hyperlink" Target="http://www.elsevier.com/journals" TargetMode="External"/><Relationship Id="rId305" Type="http://schemas.openxmlformats.org/officeDocument/2006/relationships/hyperlink" Target="http://textile.webhost.uoradea.ro/Annals/AUO-FTL-VolumeXV-%20No%202-2014.pdf" TargetMode="External"/><Relationship Id="rId347" Type="http://schemas.openxmlformats.org/officeDocument/2006/relationships/hyperlink" Target="http://www.res.ecum.ro/archive/2014-2" TargetMode="External"/><Relationship Id="rId512" Type="http://schemas.openxmlformats.org/officeDocument/2006/relationships/hyperlink" Target="http://www.jois.eu/" TargetMode="External"/><Relationship Id="rId44" Type="http://schemas.openxmlformats.org/officeDocument/2006/relationships/hyperlink" Target="http://www.scopus.com/" TargetMode="External"/><Relationship Id="rId86" Type="http://schemas.openxmlformats.org/officeDocument/2006/relationships/hyperlink" Target="http://www.scopus.com/alert/results/record.url?AID=4178750&amp;ATP=search&amp;eid=2-s2.0-84907361684&amp;origin=SingleRecordEmailAlert" TargetMode="External"/><Relationship Id="rId151" Type="http://schemas.openxmlformats.org/officeDocument/2006/relationships/hyperlink" Target="http://www.amtsibiu.ro/" TargetMode="External"/><Relationship Id="rId389" Type="http://schemas.openxmlformats.org/officeDocument/2006/relationships/hyperlink" Target="http://www.sciencedirect.com/science/article/pii/S221256711400851X" TargetMode="External"/><Relationship Id="rId193" Type="http://schemas.openxmlformats.org/officeDocument/2006/relationships/hyperlink" Target="http://www.ejst.tuiasi.ro/Files/43/16_Stef%20et%20al.pdf" TargetMode="External"/><Relationship Id="rId207" Type="http://schemas.openxmlformats.org/officeDocument/2006/relationships/hyperlink" Target="http://www.revistatransilvania.ro/nou/ro/anul-editorial-2014/cat_view/50-anul-editorial-2014.html" TargetMode="External"/><Relationship Id="rId249" Type="http://schemas.openxmlformats.org/officeDocument/2006/relationships/hyperlink" Target="http://www.ejst.tuiasi.ro/" TargetMode="External"/><Relationship Id="rId414" Type="http://schemas.openxmlformats.org/officeDocument/2006/relationships/hyperlink" Target="https://ideas.repec.org/s/cmj/seapas.html" TargetMode="External"/><Relationship Id="rId456" Type="http://schemas.openxmlformats.org/officeDocument/2006/relationships/hyperlink" Target="http://stec.univ-ovidius.ro/html/anale/RO/cuprins%20rezumate/volum2014p1.pdf" TargetMode="External"/><Relationship Id="rId498" Type="http://schemas.openxmlformats.org/officeDocument/2006/relationships/hyperlink" Target="http://economice.ulbsibiu.ro/revista.economica/artarchive.php" TargetMode="External"/><Relationship Id="rId13" Type="http://schemas.openxmlformats.org/officeDocument/2006/relationships/hyperlink" Target="http://www.bulletin.upg-ploiesti.ro/toc.jsp?page=2173&amp;pageType=T&amp;language=2" TargetMode="External"/><Relationship Id="rId109" Type="http://schemas.openxmlformats.org/officeDocument/2006/relationships/hyperlink" Target="http://www.scientific.net/AMR.1036.1037" TargetMode="External"/><Relationship Id="rId260" Type="http://schemas.openxmlformats.org/officeDocument/2006/relationships/hyperlink" Target="http://reviste.ulbs.ro/studiasecuritatis/" TargetMode="External"/><Relationship Id="rId316" Type="http://schemas.openxmlformats.org/officeDocument/2006/relationships/hyperlink" Target="http://lsma.ro/index.php/lsma/article/view/578" TargetMode="External"/><Relationship Id="rId523" Type="http://schemas.openxmlformats.org/officeDocument/2006/relationships/hyperlink" Target="http://www.sciencedirect.com/science/article/pii/S2212567114007928" TargetMode="External"/><Relationship Id="rId55" Type="http://schemas.openxmlformats.org/officeDocument/2006/relationships/hyperlink" Target="http://www.rmee.org/abstracturi/51/05_sin_Articol_167_Miricescu%20D.pdf" TargetMode="External"/><Relationship Id="rId97" Type="http://schemas.openxmlformats.org/officeDocument/2006/relationships/hyperlink" Target="https://scholar.google.ro/scholar?hl=ro&amp;q=2367-5659+POPESCU+ZERBES&amp;btnG=" TargetMode="External"/><Relationship Id="rId120" Type="http://schemas.openxmlformats.org/officeDocument/2006/relationships/hyperlink" Target="http://www.ijmd.ro/" TargetMode="External"/><Relationship Id="rId358" Type="http://schemas.openxmlformats.org/officeDocument/2006/relationships/hyperlink" Target="http://www.ulbs.ro/" TargetMode="External"/><Relationship Id="rId162" Type="http://schemas.openxmlformats.org/officeDocument/2006/relationships/hyperlink" Target="http://www.amtsibiu.ro/" TargetMode="External"/><Relationship Id="rId218" Type="http://schemas.openxmlformats.org/officeDocument/2006/relationships/hyperlink" Target="http://www.revistatransilvania.ro/" TargetMode="External"/><Relationship Id="rId425" Type="http://schemas.openxmlformats.org/officeDocument/2006/relationships/hyperlink" Target="http://www.ams.org/home/page" TargetMode="External"/><Relationship Id="rId467" Type="http://schemas.openxmlformats.org/officeDocument/2006/relationships/hyperlink" Target="http://doi:%2010.1016/S2212-5671(14)00827-2" TargetMode="External"/><Relationship Id="rId271" Type="http://schemas.openxmlformats.org/officeDocument/2006/relationships/hyperlink" Target="http://www.cedc.ro/" TargetMode="External"/><Relationship Id="rId24" Type="http://schemas.openxmlformats.org/officeDocument/2006/relationships/hyperlink" Target="http://www.scientific.net/AMM.658.557" TargetMode="External"/><Relationship Id="rId66" Type="http://schemas.openxmlformats.org/officeDocument/2006/relationships/hyperlink" Target="http://www.ebscohost.com/titleLists/a9h-journals.pdf" TargetMode="External"/><Relationship Id="rId131" Type="http://schemas.openxmlformats.org/officeDocument/2006/relationships/hyperlink" Target="http://www.bulletin.upg-ploiesti.ro/" TargetMode="External"/><Relationship Id="rId327" Type="http://schemas.openxmlformats.org/officeDocument/2006/relationships/hyperlink" Target="http://managementjournal.usamv.ro/pdf/vol14_4/art5.pdf" TargetMode="External"/><Relationship Id="rId369" Type="http://schemas.openxmlformats.org/officeDocument/2006/relationships/hyperlink" Target="http://www.heinonline.org/" TargetMode="External"/><Relationship Id="rId534" Type="http://schemas.openxmlformats.org/officeDocument/2006/relationships/hyperlink" Target="http://anale.steconomiceuoradea.ro/en/2014/07/28/1st-issue-july-tom-23-2014/" TargetMode="External"/><Relationship Id="rId173" Type="http://schemas.openxmlformats.org/officeDocument/2006/relationships/hyperlink" Target="http://www.amtsibiu.ro/" TargetMode="External"/><Relationship Id="rId229" Type="http://schemas.openxmlformats.org/officeDocument/2006/relationships/hyperlink" Target="http://www.elsevier.com/online-tools/scopus/content-overview" TargetMode="External"/><Relationship Id="rId380" Type="http://schemas.openxmlformats.org/officeDocument/2006/relationships/hyperlink" Target="http://heinonline.org/HOL/LuceneSearch?typea=creator&amp;termsa=craciunean&amp;collection=journals&amp;collection_true=journals&amp;other_cols=yes&amp;searchtype=field&amp;submit=Search" TargetMode="External"/><Relationship Id="rId436" Type="http://schemas.openxmlformats.org/officeDocument/2006/relationships/hyperlink" Target="http://www.sportsisocietate.ro/" TargetMode="External"/><Relationship Id="rId240" Type="http://schemas.openxmlformats.org/officeDocument/2006/relationships/hyperlink" Target="http://economice.ulbsibiu.ro/revista.economica/archive/66301morandau.pdf" TargetMode="External"/><Relationship Id="rId478" Type="http://schemas.openxmlformats.org/officeDocument/2006/relationships/hyperlink" Target="https://ideas.repec.org/a/zan/ygzier/v22y2013i1p75-80.html" TargetMode="External"/><Relationship Id="rId35" Type="http://schemas.openxmlformats.org/officeDocument/2006/relationships/hyperlink" Target="http://dx.doi.org/10.2478/aucts-2014-0004" TargetMode="External"/><Relationship Id="rId77" Type="http://schemas.openxmlformats.org/officeDocument/2006/relationships/hyperlink" Target="http://www.indsexcopernicus.com/" TargetMode="External"/><Relationship Id="rId100" Type="http://schemas.openxmlformats.org/officeDocument/2006/relationships/hyperlink" Target="https://scholar.google.ro/scholar?hl=ro&amp;q=2367-5659+POPESCU+ZERBES&amp;btnG=" TargetMode="External"/><Relationship Id="rId282" Type="http://schemas.openxmlformats.org/officeDocument/2006/relationships/hyperlink" Target="http://managementjournal.usamv.ro/pdf/vol14_4/art41.pdf" TargetMode="External"/><Relationship Id="rId338" Type="http://schemas.openxmlformats.org/officeDocument/2006/relationships/hyperlink" Target="http://www.revistatransilvania.ro/" TargetMode="External"/><Relationship Id="rId503" Type="http://schemas.openxmlformats.org/officeDocument/2006/relationships/hyperlink" Target="http://dx.doi.org/10.1016/S2212-5671(14)00820-X" TargetMode="External"/><Relationship Id="rId545" Type="http://schemas.openxmlformats.org/officeDocument/2006/relationships/hyperlink" Target="http://www.ectap.ro/supplement/international-finance-and-banking-conference-fi-ba-2014-xii-edition/20/" TargetMode="External"/><Relationship Id="rId8" Type="http://schemas.openxmlformats.org/officeDocument/2006/relationships/hyperlink" Target="http://imtuoradea.ro/auo.fmte/article.php?v1=2014-1&amp;v2=0" TargetMode="External"/><Relationship Id="rId142" Type="http://schemas.openxmlformats.org/officeDocument/2006/relationships/hyperlink" Target="http://www.amtsibiu.ro/" TargetMode="External"/><Relationship Id="rId184" Type="http://schemas.openxmlformats.org/officeDocument/2006/relationships/hyperlink" Target="http://www.amtsibiu.ro/Arhiva/2014/Nr3-ro/Cristian%20Adrian-Studiu-ro.pdf" TargetMode="External"/><Relationship Id="rId391" Type="http://schemas.openxmlformats.org/officeDocument/2006/relationships/hyperlink" Target="http://scholar.google.com/citations?view_op=view_citation&amp;hl=ro&amp;user=WYMRlk0AAAAJ&amp;citation_for_view=WYMRlk0AAAAJ:8k81kl-MbHgC" TargetMode="External"/><Relationship Id="rId405" Type="http://schemas.openxmlformats.org/officeDocument/2006/relationships/hyperlink" Target="http://www.heinonline.org/" TargetMode="External"/><Relationship Id="rId447" Type="http://schemas.openxmlformats.org/officeDocument/2006/relationships/hyperlink" Target="http://reviste.ulbsibiu.ro/actaoc/arhiva_aoc7.html" TargetMode="External"/><Relationship Id="rId251" Type="http://schemas.openxmlformats.org/officeDocument/2006/relationships/hyperlink" Target="http://www.ejst.tuiasi.ro/" TargetMode="External"/><Relationship Id="rId489" Type="http://schemas.openxmlformats.org/officeDocument/2006/relationships/hyperlink" Target="http://economice.ulbsibiu.ro/revista.economica/archive/66203cosmescu&amp;dudau.pdf" TargetMode="External"/><Relationship Id="rId46" Type="http://schemas.openxmlformats.org/officeDocument/2006/relationships/hyperlink" Target="http://www.indsexcopernicus.com/" TargetMode="External"/><Relationship Id="rId293" Type="http://schemas.openxmlformats.org/officeDocument/2006/relationships/hyperlink" Target="http://managementjournal.usamv.ro/pdf/vol4_1/Art56.pdf" TargetMode="External"/><Relationship Id="rId307" Type="http://schemas.openxmlformats.org/officeDocument/2006/relationships/hyperlink" Target="http://www.scientificbulletin.upb.ro/rev_docs_arhiva/full99a_659236.pdf" TargetMode="External"/><Relationship Id="rId349" Type="http://schemas.openxmlformats.org/officeDocument/2006/relationships/hyperlink" Target="http://www.theologie.uni-wuerzburg.de/institutelehrstuehle/oki/publikationen/zeitschrift_ostkirchliche_studien/band_63_2014/" TargetMode="External"/><Relationship Id="rId514" Type="http://schemas.openxmlformats.org/officeDocument/2006/relationships/hyperlink" Target="https://ideas.repec.org/a/blg/reveco/v66y2014i4p102-115.html" TargetMode="External"/><Relationship Id="rId88" Type="http://schemas.openxmlformats.org/officeDocument/2006/relationships/hyperlink" Target="https://scholar.google.ro/scholar?hl=ro&amp;q=2367-5659+POPESCU+ZERBES&amp;btnG=" TargetMode="External"/><Relationship Id="rId111" Type="http://schemas.openxmlformats.org/officeDocument/2006/relationships/hyperlink" Target="http://www.indexcopernicus.com/" TargetMode="External"/><Relationship Id="rId153" Type="http://schemas.openxmlformats.org/officeDocument/2006/relationships/hyperlink" Target="http://www.amtsibiu.ro/" TargetMode="External"/><Relationship Id="rId195" Type="http://schemas.openxmlformats.org/officeDocument/2006/relationships/hyperlink" Target="http://www.degruyter.com/view/j/aucft" TargetMode="External"/><Relationship Id="rId209" Type="http://schemas.openxmlformats.org/officeDocument/2006/relationships/hyperlink" Target="http://www.revistatransilvania.ro/nou/" TargetMode="External"/><Relationship Id="rId360" Type="http://schemas.openxmlformats.org/officeDocument/2006/relationships/hyperlink" Target="http://www.ssrn.com/" TargetMode="External"/><Relationship Id="rId416" Type="http://schemas.openxmlformats.org/officeDocument/2006/relationships/hyperlink" Target="https://ideas.repec.org/s/cmj/seapas.html" TargetMode="External"/><Relationship Id="rId220" Type="http://schemas.openxmlformats.org/officeDocument/2006/relationships/hyperlink" Target="http://www.revistatransilvania.ro/nou/ro.html" TargetMode="External"/><Relationship Id="rId458" Type="http://schemas.openxmlformats.org/officeDocument/2006/relationships/hyperlink" Target="http://www.ceeol.com/aspx/issuedetails.aspx?issueid=2c021954-8d4d-4191-8146-815216c95b87&amp;articleId=9b0b1557-b568-4f19-9380-6edf792e702a" TargetMode="External"/><Relationship Id="rId15" Type="http://schemas.openxmlformats.org/officeDocument/2006/relationships/hyperlink" Target="http://vufind.uniovi.es/Record/oai%3Adoaj.orgarticle%3A427c34e41698404093a642aa87ef1fff" TargetMode="External"/><Relationship Id="rId57" Type="http://schemas.openxmlformats.org/officeDocument/2006/relationships/hyperlink" Target="http://www.eng.upt.ro/auif/index.php" TargetMode="External"/><Relationship Id="rId262" Type="http://schemas.openxmlformats.org/officeDocument/2006/relationships/hyperlink" Target="http://www.ejst.tuiasi.ro/issue10.html" TargetMode="External"/><Relationship Id="rId318" Type="http://schemas.openxmlformats.org/officeDocument/2006/relationships/hyperlink" Target="http://www.srac.ro/calitatea/en/arhiva/2014/2014-04-Contents.pdf" TargetMode="External"/><Relationship Id="rId525" Type="http://schemas.openxmlformats.org/officeDocument/2006/relationships/hyperlink" Target="http://eccsf.ulbsibiu.ro/RePEc/blg/journl/912bunescu&amp;comaniciu.pdf" TargetMode="External"/><Relationship Id="rId99" Type="http://schemas.openxmlformats.org/officeDocument/2006/relationships/hyperlink" Target="https://scholar.google.ro/scholar?hl=ro&amp;q=2367-5659+POPESCU+ZERBES&amp;btnG=" TargetMode="External"/><Relationship Id="rId122" Type="http://schemas.openxmlformats.org/officeDocument/2006/relationships/hyperlink" Target="http://www.ijmd.ro/" TargetMode="External"/><Relationship Id="rId164" Type="http://schemas.openxmlformats.org/officeDocument/2006/relationships/hyperlink" Target="http://www.amtsibiu.ro/" TargetMode="External"/><Relationship Id="rId371" Type="http://schemas.openxmlformats.org/officeDocument/2006/relationships/hyperlink" Target="http://www.heinonline.org/" TargetMode="External"/><Relationship Id="rId427" Type="http://schemas.openxmlformats.org/officeDocument/2006/relationships/hyperlink" Target="http://www.zentralblatt-math.org/zbmath/journals/" TargetMode="External"/><Relationship Id="rId469" Type="http://schemas.openxmlformats.org/officeDocument/2006/relationships/hyperlink" Target="http://www.elsevier.com/journals" TargetMode="External"/><Relationship Id="rId26" Type="http://schemas.openxmlformats.org/officeDocument/2006/relationships/hyperlink" Target="http://www.indexcopernicus.com/" TargetMode="External"/><Relationship Id="rId231" Type="http://schemas.openxmlformats.org/officeDocument/2006/relationships/hyperlink" Target="http://www.scipio.ro/web/anuarul-institutului-de-cercetari-socio-umane-sibiu" TargetMode="External"/><Relationship Id="rId273" Type="http://schemas.openxmlformats.org/officeDocument/2006/relationships/hyperlink" Target="http://saiapm.ulbsibiu.ro/ACTA_E/!AUCFT.html" TargetMode="External"/><Relationship Id="rId329" Type="http://schemas.openxmlformats.org/officeDocument/2006/relationships/hyperlink" Target="http://managementjournal.usamv.ro/pdf/vol14_4/art2.pdf" TargetMode="External"/><Relationship Id="rId480" Type="http://schemas.openxmlformats.org/officeDocument/2006/relationships/hyperlink" Target="http://economice.ulbsibiu.ro/revista.economica/archive/66314lucian.pd" TargetMode="External"/><Relationship Id="rId536" Type="http://schemas.openxmlformats.org/officeDocument/2006/relationships/hyperlink" Target="http://www.economics-sociology.eu/files/12_74_Bunescu.pdf" TargetMode="External"/><Relationship Id="rId68" Type="http://schemas.openxmlformats.org/officeDocument/2006/relationships/hyperlink" Target="http://www.indexcopernicus.com/" TargetMode="External"/><Relationship Id="rId133" Type="http://schemas.openxmlformats.org/officeDocument/2006/relationships/hyperlink" Target="http://www.ebscohost.com/" TargetMode="External"/><Relationship Id="rId175" Type="http://schemas.openxmlformats.org/officeDocument/2006/relationships/hyperlink" Target="http://www.amtsibiu.ro/" TargetMode="External"/><Relationship Id="rId340" Type="http://schemas.openxmlformats.org/officeDocument/2006/relationships/hyperlink" Target="http://www.ejst.tuiasi.ro/" TargetMode="External"/><Relationship Id="rId200" Type="http://schemas.openxmlformats.org/officeDocument/2006/relationships/hyperlink" Target="http://www.amtsibiu.ro/Arhiva/2014/Nr1-ro/Morar-ro.pdf" TargetMode="External"/><Relationship Id="rId382" Type="http://schemas.openxmlformats.org/officeDocument/2006/relationships/hyperlink" Target="http://home.heinonline.org/" TargetMode="External"/><Relationship Id="rId438" Type="http://schemas.openxmlformats.org/officeDocument/2006/relationships/hyperlink" Target="http://search.ebscohost.com/Login.aspx?direct=true&amp;authtype=cookie,ip,url,uid&amp;db=a9h&amp;jid=%22B3RN%22&amp;scope=site" TargetMode="External"/><Relationship Id="rId242" Type="http://schemas.openxmlformats.org/officeDocument/2006/relationships/hyperlink" Target="http://www.ejst.tuiasi.ro/" TargetMode="External"/><Relationship Id="rId284" Type="http://schemas.openxmlformats.org/officeDocument/2006/relationships/hyperlink" Target="http://sgem.org/sgemlib/spip.php?article4791" TargetMode="External"/><Relationship Id="rId491" Type="http://schemas.openxmlformats.org/officeDocument/2006/relationships/hyperlink" Target="http://www.sciencedirect.com/science/article/pii/S2212567114008399" TargetMode="External"/><Relationship Id="rId505" Type="http://schemas.openxmlformats.org/officeDocument/2006/relationships/hyperlink" Target="http://www.sciencedirect.com/science/article/pii/S2212567114008259" TargetMode="External"/><Relationship Id="rId37" Type="http://schemas.openxmlformats.org/officeDocument/2006/relationships/hyperlink" Target="http://www.revtn.ro/no3-2014.html" TargetMode="External"/><Relationship Id="rId79" Type="http://schemas.openxmlformats.org/officeDocument/2006/relationships/hyperlink" Target="http://www.indexcopernicus.com/" TargetMode="External"/><Relationship Id="rId102" Type="http://schemas.openxmlformats.org/officeDocument/2006/relationships/hyperlink" Target="http://www.scimagojr.com/journalrank.php?area=0&amp;category=2209&amp;country=RO&amp;year=2013&amp;order=sjr&amp;min=0&amp;min_type=cd" TargetMode="External"/><Relationship Id="rId144" Type="http://schemas.openxmlformats.org/officeDocument/2006/relationships/hyperlink" Target="http://www.amtsibiu.ro/" TargetMode="External"/><Relationship Id="rId547" Type="http://schemas.openxmlformats.org/officeDocument/2006/relationships/printerSettings" Target="../printerSettings/printerSettings6.bin"/><Relationship Id="rId90" Type="http://schemas.openxmlformats.org/officeDocument/2006/relationships/hyperlink" Target="https://scholar.google.ro/scholar?hl=ro&amp;q=2367-5659+POPESCU+ZERBES&amp;btnG=" TargetMode="External"/><Relationship Id="rId186" Type="http://schemas.openxmlformats.org/officeDocument/2006/relationships/hyperlink" Target="http://www.amtsibiu.ro/Arhiva/2014/Nr3-ro/Cristian-amplitudine-ro.pdf" TargetMode="External"/><Relationship Id="rId351" Type="http://schemas.openxmlformats.org/officeDocument/2006/relationships/hyperlink" Target="https://home.heinonline.org/content/list-of-libraries/?c=1&amp;t=2886" TargetMode="External"/><Relationship Id="rId393" Type="http://schemas.openxmlformats.org/officeDocument/2006/relationships/hyperlink" Target="http://www.ceeol.com/aspx/issuedetails.aspx?issueid=ec1ebc6c-d7d2-4d46-a6dd-ab671f6833d9&amp;articleId=766e1d4d-0862-45e9-8de4-cf5597e581d2" TargetMode="External"/><Relationship Id="rId407" Type="http://schemas.openxmlformats.org/officeDocument/2006/relationships/hyperlink" Target="http://www.uav.ro/jour/index.php/jpe/article/view/223" TargetMode="External"/><Relationship Id="rId449" Type="http://schemas.openxmlformats.org/officeDocument/2006/relationships/hyperlink" Target="http://reviste.ulbsibiu.ro/actaoc/arhiva_aoc7.html" TargetMode="External"/><Relationship Id="rId211" Type="http://schemas.openxmlformats.org/officeDocument/2006/relationships/hyperlink" Target="http://www.ceeol.com/aspx/issuedetails.aspx?issueid=61411f9c-3fa2-4213-92aa-22dafaec32c5" TargetMode="External"/><Relationship Id="rId253" Type="http://schemas.openxmlformats.org/officeDocument/2006/relationships/hyperlink" Target="http://www.ejst.tuiasi.ro/Files/47/10_Stoica%20et%20al.pdf" TargetMode="External"/><Relationship Id="rId295" Type="http://schemas.openxmlformats.org/officeDocument/2006/relationships/hyperlink" Target="http://www.fia.usv.ro/fiajournal/index.html" TargetMode="External"/><Relationship Id="rId309" Type="http://schemas.openxmlformats.org/officeDocument/2006/relationships/hyperlink" Target="http://managementjournal.usamv.ro/pdf/vol4_1/Art42.pdf" TargetMode="External"/><Relationship Id="rId460" Type="http://schemas.openxmlformats.org/officeDocument/2006/relationships/hyperlink" Target="http://economice.ulbsibiu.ro/revista.economica/archive/66401tileaga.pdf" TargetMode="External"/><Relationship Id="rId516" Type="http://schemas.openxmlformats.org/officeDocument/2006/relationships/hyperlink" Target="http://www.jois.eu/files/Vol_7_2_Herciu.pdf" TargetMode="External"/><Relationship Id="rId48" Type="http://schemas.openxmlformats.org/officeDocument/2006/relationships/hyperlink" Target="http://www.indexcopernicus.com/" TargetMode="External"/><Relationship Id="rId113" Type="http://schemas.openxmlformats.org/officeDocument/2006/relationships/hyperlink" Target="http://www.indexcopernicus.com/" TargetMode="External"/><Relationship Id="rId320" Type="http://schemas.openxmlformats.org/officeDocument/2006/relationships/hyperlink" Target="http://managementjournal.usamv.ro/pdf/vol4_1/vol4_1.pdf" TargetMode="External"/><Relationship Id="rId155" Type="http://schemas.openxmlformats.org/officeDocument/2006/relationships/hyperlink" Target="http://www.amtsibiu.ro/" TargetMode="External"/><Relationship Id="rId197" Type="http://schemas.openxmlformats.org/officeDocument/2006/relationships/hyperlink" Target="http://www.amtsibiu.ro/" TargetMode="External"/><Relationship Id="rId362" Type="http://schemas.openxmlformats.org/officeDocument/2006/relationships/hyperlink" Target="http://www.heinonline.org/" TargetMode="External"/><Relationship Id="rId418" Type="http://schemas.openxmlformats.org/officeDocument/2006/relationships/hyperlink" Target="http://www.zentralblatt-math.org/zmath/en/journals/" TargetMode="External"/><Relationship Id="rId222" Type="http://schemas.openxmlformats.org/officeDocument/2006/relationships/hyperlink" Target="http://www.ceeol.com/aspx/publicationdetails.aspx?publicationId=eb4aa597-2725-4640-98d3-682cc17a36aa" TargetMode="External"/><Relationship Id="rId264" Type="http://schemas.openxmlformats.org/officeDocument/2006/relationships/hyperlink" Target="http://www.revistatransilvania.ro/nou/ro/anul-editorial-2014/doc_download/78-revista-transilvania-42014.html" TargetMode="External"/><Relationship Id="rId471" Type="http://schemas.openxmlformats.org/officeDocument/2006/relationships/hyperlink" Target="https://ideas.repec.org/s/blg/journl.html" TargetMode="External"/><Relationship Id="rId17" Type="http://schemas.openxmlformats.org/officeDocument/2006/relationships/hyperlink" Target="http://www.scipio.ro/en/web/annals-of-the-university-of-oradea.-fascicle-of-textiles-leatherwork" TargetMode="External"/><Relationship Id="rId59" Type="http://schemas.openxmlformats.org/officeDocument/2006/relationships/hyperlink" Target="http://www.eng.upt.ro/auif/index.php" TargetMode="External"/><Relationship Id="rId124" Type="http://schemas.openxmlformats.org/officeDocument/2006/relationships/hyperlink" Target="http://www.ijmd.ro/" TargetMode="External"/><Relationship Id="rId527" Type="http://schemas.openxmlformats.org/officeDocument/2006/relationships/hyperlink" Target="http://dx.doi.org/10.1016/S2212-5671%2814%2900792-8" TargetMode="External"/><Relationship Id="rId70" Type="http://schemas.openxmlformats.org/officeDocument/2006/relationships/hyperlink" Target="http://www.indsexcopernicus.com/" TargetMode="External"/><Relationship Id="rId166" Type="http://schemas.openxmlformats.org/officeDocument/2006/relationships/hyperlink" Target="http://www.chsjournal.org/" TargetMode="External"/><Relationship Id="rId331" Type="http://schemas.openxmlformats.org/officeDocument/2006/relationships/hyperlink" Target="http://managementjournal.usamv.ro/pdf/vol4_1/Art3.pdf" TargetMode="External"/><Relationship Id="rId373" Type="http://schemas.openxmlformats.org/officeDocument/2006/relationships/hyperlink" Target="http://ssp.academiadepolitie.ro/indexari.html" TargetMode="External"/><Relationship Id="rId429" Type="http://schemas.openxmlformats.org/officeDocument/2006/relationships/hyperlink" Target="http://www.zentralblatt-math.org/zbmath/journals/" TargetMode="External"/><Relationship Id="rId1" Type="http://schemas.openxmlformats.org/officeDocument/2006/relationships/hyperlink" Target="http://textile.webhost.uoradea.ro/Annals/AUO-FTL-VolumeXV-%20No%202-2014.pdf" TargetMode="External"/><Relationship Id="rId233" Type="http://schemas.openxmlformats.org/officeDocument/2006/relationships/hyperlink" Target="http://www.europment.org/library/2014/books/bypaper/MCSI/MCSI-00.pdf" TargetMode="External"/><Relationship Id="rId440" Type="http://schemas.openxmlformats.org/officeDocument/2006/relationships/hyperlink" Target="http://www.cabdirect.org/abstracts/20143208281.html?start=5850" TargetMode="External"/><Relationship Id="rId28" Type="http://schemas.openxmlformats.org/officeDocument/2006/relationships/hyperlink" Target="http://dx.doi.org/10.7494/drill/2014.31.2.241" TargetMode="External"/><Relationship Id="rId275" Type="http://schemas.openxmlformats.org/officeDocument/2006/relationships/hyperlink" Target="http://www.fia.usv.ro/fiajournal" TargetMode="External"/><Relationship Id="rId300" Type="http://schemas.openxmlformats.org/officeDocument/2006/relationships/hyperlink" Target="http://reviste.ulbsibiu.ro/actaoc/journal.html" TargetMode="External"/><Relationship Id="rId482" Type="http://schemas.openxmlformats.org/officeDocument/2006/relationships/hyperlink" Target="http://www.ceeol.com/aspx/issuedetails.aspx?issueid=c2f6565a-6469-4387-8ec6-718b2de04b0a&amp;articleId=37dba073-8f76-413b-8a56-241268941166" TargetMode="External"/><Relationship Id="rId538" Type="http://schemas.openxmlformats.org/officeDocument/2006/relationships/hyperlink" Target="http://dx.doi.org/10.1016/S2212-5671(14)00836-3" TargetMode="External"/><Relationship Id="rId81" Type="http://schemas.openxmlformats.org/officeDocument/2006/relationships/hyperlink" Target="http://www.indexcopernicus.com/" TargetMode="External"/><Relationship Id="rId135" Type="http://schemas.openxmlformats.org/officeDocument/2006/relationships/hyperlink" Target="http://www.amtsibiu.ro/Arhiva/2014/Nr3-en/Coldea1-en.pdf" TargetMode="External"/><Relationship Id="rId177" Type="http://schemas.openxmlformats.org/officeDocument/2006/relationships/hyperlink" Target="http://www.amtsibiu.ro/" TargetMode="External"/><Relationship Id="rId342" Type="http://schemas.openxmlformats.org/officeDocument/2006/relationships/hyperlink" Target="http://www.revistateologica.ro/revista.php" TargetMode="External"/><Relationship Id="rId384" Type="http://schemas.openxmlformats.org/officeDocument/2006/relationships/hyperlink" Target="http://www.ssrn.com/" TargetMode="External"/><Relationship Id="rId202" Type="http://schemas.openxmlformats.org/officeDocument/2006/relationships/hyperlink" Target="http://www.amtsibiu.ro/Arhiva/2014/Nr4-ro/Cristian-ro.pdf" TargetMode="External"/><Relationship Id="rId244" Type="http://schemas.openxmlformats.org/officeDocument/2006/relationships/hyperlink" Target="https://drive.google.com/file/d/0B_Uv1ysStx2jM3ZwNm1Ick53WTQ/view?usp=sharing" TargetMode="External"/><Relationship Id="rId39" Type="http://schemas.openxmlformats.org/officeDocument/2006/relationships/hyperlink" Target="http://imtuoradea.ro/conf/download/Published_Papers_IMT_Oradea_2014.pdf" TargetMode="External"/><Relationship Id="rId286" Type="http://schemas.openxmlformats.org/officeDocument/2006/relationships/hyperlink" Target="http://managementjournal.usamv.ro/pdf/vol4_1/vol4_1.pdf" TargetMode="External"/><Relationship Id="rId451" Type="http://schemas.openxmlformats.org/officeDocument/2006/relationships/hyperlink" Target="http://www.sciencedirect.com/science/article/pii/S2212567114008429" TargetMode="External"/><Relationship Id="rId493" Type="http://schemas.openxmlformats.org/officeDocument/2006/relationships/hyperlink" Target="http://www.sciencedirect.com/science/article/pii/S2212567114008338" TargetMode="External"/><Relationship Id="rId507" Type="http://schemas.openxmlformats.org/officeDocument/2006/relationships/hyperlink" Target="http://upet.ro/annals/economics/%20&#8230;&#8230;.%20in%20curs%20de%20aparitie" TargetMode="External"/><Relationship Id="rId50" Type="http://schemas.openxmlformats.org/officeDocument/2006/relationships/hyperlink" Target="http://sgemsocial.org/index.php/sgem-social-committee/sgem-social-impact-factor" TargetMode="External"/><Relationship Id="rId104" Type="http://schemas.openxmlformats.org/officeDocument/2006/relationships/hyperlink" Target="http://www.eng.upt.ro/auif" TargetMode="External"/><Relationship Id="rId146" Type="http://schemas.openxmlformats.org/officeDocument/2006/relationships/hyperlink" Target="http://www.amtsibiu.ro/" TargetMode="External"/><Relationship Id="rId188" Type="http://schemas.openxmlformats.org/officeDocument/2006/relationships/hyperlink" Target="mailto:office@amtsibiu.ro" TargetMode="External"/><Relationship Id="rId311" Type="http://schemas.openxmlformats.org/officeDocument/2006/relationships/hyperlink" Target="http://www.annalsofrscb.ro/numar%20in%20curs/19%201/index%2019%201.html" TargetMode="External"/><Relationship Id="rId353" Type="http://schemas.openxmlformats.org/officeDocument/2006/relationships/hyperlink" Target="https://home.heinonline.org/" TargetMode="External"/><Relationship Id="rId395" Type="http://schemas.openxmlformats.org/officeDocument/2006/relationships/hyperlink" Target="http://www.ceeol.com/aspx/publicationdetails.aspx?publicationID=7882573c-8087-46b4-846d-9368b2662201" TargetMode="External"/><Relationship Id="rId409" Type="http://schemas.openxmlformats.org/officeDocument/2006/relationships/hyperlink" Target="http://www.zentralblatt-math.org/MIRROR/zmath/en/advanced/?q=ai:simian.dana" TargetMode="External"/><Relationship Id="rId92" Type="http://schemas.openxmlformats.org/officeDocument/2006/relationships/hyperlink" Target="http://www.scimagojr.com/journalrank.php?area=0&amp;category=2209&amp;country=RO&amp;year=2013&amp;order=sjr&amp;min=0&amp;min_type=cd" TargetMode="External"/><Relationship Id="rId213" Type="http://schemas.openxmlformats.org/officeDocument/2006/relationships/hyperlink" Target="http://www.icsusib.ro/" TargetMode="External"/><Relationship Id="rId420" Type="http://schemas.openxmlformats.org/officeDocument/2006/relationships/hyperlink" Target="http://www.cedc.ro/pages/english/conference-and-journal/msd-journal/papers.php" TargetMode="External"/><Relationship Id="rId255" Type="http://schemas.openxmlformats.org/officeDocument/2006/relationships/hyperlink" Target="http://socioumane.ulbsibiu.ro/jurnalistica/revista_saeculum.html" TargetMode="External"/><Relationship Id="rId297" Type="http://schemas.openxmlformats.org/officeDocument/2006/relationships/hyperlink" Target="http://www.annalsofrscb.ro/" TargetMode="External"/><Relationship Id="rId462" Type="http://schemas.openxmlformats.org/officeDocument/2006/relationships/hyperlink" Target="http://www.sciencedirect.com/science/article/pii/S2212567114008491" TargetMode="External"/><Relationship Id="rId518" Type="http://schemas.openxmlformats.org/officeDocument/2006/relationships/hyperlink" Target="http://www.sciencedirect.com/science/article/pii/S2212567114008466" TargetMode="External"/><Relationship Id="rId115" Type="http://schemas.openxmlformats.org/officeDocument/2006/relationships/hyperlink" Target="http://www.scipio.ro/web/revista-de-politica-a-stiintei-si-scientometrie" TargetMode="External"/><Relationship Id="rId157" Type="http://schemas.openxmlformats.org/officeDocument/2006/relationships/hyperlink" Target="http://www.amtsibiu.ro/" TargetMode="External"/><Relationship Id="rId322" Type="http://schemas.openxmlformats.org/officeDocument/2006/relationships/hyperlink" Target="http://managementjournal.usamv.ro/pdf/vol4_1/vol4_1.pdf" TargetMode="External"/><Relationship Id="rId364" Type="http://schemas.openxmlformats.org/officeDocument/2006/relationships/hyperlink" Target="http://www.anvur.org/attachments/article/254/Area12_sc.pdf" TargetMode="External"/><Relationship Id="rId61" Type="http://schemas.openxmlformats.org/officeDocument/2006/relationships/hyperlink" Target="http://connection.ebscohost.com/c/articles/95267649/collaborative-scientific-research-academic-environments" TargetMode="External"/><Relationship Id="rId199" Type="http://schemas.openxmlformats.org/officeDocument/2006/relationships/hyperlink" Target="http://www.ceeol.com/aspx/publicationdetails.aspx?publicationID=7882573c-8087-46b4-846d-9368b2662201" TargetMode="External"/><Relationship Id="rId19" Type="http://schemas.openxmlformats.org/officeDocument/2006/relationships/hyperlink" Target="http://atna-mam.utcluj.ro/index.php/Acta/article/view/187/183" TargetMode="External"/><Relationship Id="rId224" Type="http://schemas.openxmlformats.org/officeDocument/2006/relationships/hyperlink" Target="http://reviste.ulbsibiu.ro/gb/" TargetMode="External"/><Relationship Id="rId266" Type="http://schemas.openxmlformats.org/officeDocument/2006/relationships/hyperlink" Target="http://www.brukenthalmuseum.ro/pdf/BAM/BAM%20IX.1%20ONLINE.pdf" TargetMode="External"/><Relationship Id="rId431" Type="http://schemas.openxmlformats.org/officeDocument/2006/relationships/hyperlink" Target="http://reviste.ulbsibiu.ro/actaoc/index.html" TargetMode="External"/><Relationship Id="rId473" Type="http://schemas.openxmlformats.org/officeDocument/2006/relationships/hyperlink" Target="http://www.sciencedirect.com/science/journal/22125671/16" TargetMode="External"/><Relationship Id="rId529" Type="http://schemas.openxmlformats.org/officeDocument/2006/relationships/hyperlink" Target="../../AppData/Roaming/Microsoft/AppData/AppData/Roaming/Articles/MAC201412067.pdf" TargetMode="External"/><Relationship Id="rId30" Type="http://schemas.openxmlformats.org/officeDocument/2006/relationships/hyperlink" Target="http://dx.doi.org/10.7494/drill/2014.31.2.263" TargetMode="External"/><Relationship Id="rId126" Type="http://schemas.openxmlformats.org/officeDocument/2006/relationships/hyperlink" Target="http://www.ejst.tuiasi.ro/Files/47/9_Stef%20et%20al.pdf" TargetMode="External"/><Relationship Id="rId168" Type="http://schemas.openxmlformats.org/officeDocument/2006/relationships/hyperlink" Target="http://www.revista-urologia.ro/" TargetMode="External"/><Relationship Id="rId333" Type="http://schemas.openxmlformats.org/officeDocument/2006/relationships/hyperlink" Target="http://www.ejst.tuiasi.ro/Files/44/5_Streza.pdf" TargetMode="External"/><Relationship Id="rId540" Type="http://schemas.openxmlformats.org/officeDocument/2006/relationships/hyperlink" Target="http://dx.doi.org/10.1016/S2212-5671(14)00836-3" TargetMode="External"/><Relationship Id="rId72" Type="http://schemas.openxmlformats.org/officeDocument/2006/relationships/hyperlink" Target="http://jbc.bj.uj.edu.pl/dlibra/collectiondescription" TargetMode="External"/><Relationship Id="rId375" Type="http://schemas.openxmlformats.org/officeDocument/2006/relationships/hyperlink" Target="http://heinonline.org/HOL/LandingPage?handle=hein.journals/romajcl1&amp;div=6&amp;id=&amp;page=" TargetMode="External"/><Relationship Id="rId3" Type="http://schemas.openxmlformats.org/officeDocument/2006/relationships/hyperlink" Target="http://dx.doi.org/10.4172/2165-8064.1000152" TargetMode="External"/><Relationship Id="rId235" Type="http://schemas.openxmlformats.org/officeDocument/2006/relationships/hyperlink" Target="http://www.cedc.ro/pages/english/conference-and-journal/msd-journal/papers/volume-6-no-12014.php" TargetMode="External"/><Relationship Id="rId277" Type="http://schemas.openxmlformats.org/officeDocument/2006/relationships/hyperlink" Target="http://www.amtsibiu.ro/" TargetMode="External"/><Relationship Id="rId400" Type="http://schemas.openxmlformats.org/officeDocument/2006/relationships/hyperlink" Target="http://reviste.ulbsibiu.ro/gb/GB34/GB34_66_86.pdf." TargetMode="External"/><Relationship Id="rId442" Type="http://schemas.openxmlformats.org/officeDocument/2006/relationships/hyperlink" Target="http://managementjournal.usamv.ro/pdf/vol4_1/vol4_1.pdf" TargetMode="External"/><Relationship Id="rId484" Type="http://schemas.openxmlformats.org/officeDocument/2006/relationships/hyperlink" Target="http://www.ceeol.com/aspx/issuedetails.aspx?issueid=61411f9c-3fa2-4213-92aa-22dafaec32c5" TargetMode="External"/><Relationship Id="rId137" Type="http://schemas.openxmlformats.org/officeDocument/2006/relationships/hyperlink" Target="http://www.ejst.tuiasi.ro/issue10.html" TargetMode="External"/><Relationship Id="rId302" Type="http://schemas.openxmlformats.org/officeDocument/2006/relationships/hyperlink" Target="http://www.cedc.ro/media/MSD/Papers/" TargetMode="External"/><Relationship Id="rId344" Type="http://schemas.openxmlformats.org/officeDocument/2006/relationships/hyperlink" Target="http://rtabstracts.org/journals-we-abstract.php" TargetMode="External"/><Relationship Id="rId41" Type="http://schemas.openxmlformats.org/officeDocument/2006/relationships/hyperlink" Target="http://www.indexcopernicus.com/" TargetMode="External"/><Relationship Id="rId83" Type="http://schemas.openxmlformats.org/officeDocument/2006/relationships/hyperlink" Target="http://www.scopus.com/" TargetMode="External"/><Relationship Id="rId179" Type="http://schemas.openxmlformats.org/officeDocument/2006/relationships/hyperlink" Target="http://chsj.umfcv.ro/" TargetMode="External"/><Relationship Id="rId386" Type="http://schemas.openxmlformats.org/officeDocument/2006/relationships/hyperlink" Target="http://www.heinonline.org/" TargetMode="External"/><Relationship Id="rId190" Type="http://schemas.openxmlformats.org/officeDocument/2006/relationships/hyperlink" Target="http://www.medica.ro/" TargetMode="External"/><Relationship Id="rId204" Type="http://schemas.openxmlformats.org/officeDocument/2006/relationships/hyperlink" Target="http://www.amtsibiu.ro/" TargetMode="External"/><Relationship Id="rId246" Type="http://schemas.openxmlformats.org/officeDocument/2006/relationships/hyperlink" Target="http://www.ceeol.com/aspx/publicationdetails.aspx?publicationID=1aa7a310-5d4d-4b3e-97de-96c6107663b0" TargetMode="External"/><Relationship Id="rId288" Type="http://schemas.openxmlformats.org/officeDocument/2006/relationships/hyperlink" Target="http://managementjournal.usamv.ro/pdf/vol4_1/vol4_1.pdf" TargetMode="External"/><Relationship Id="rId411" Type="http://schemas.openxmlformats.org/officeDocument/2006/relationships/hyperlink" Target="http://www.zentralblatt-math.org/MIRROR/zmath/en/advanced/?q=ai:simian.dana" TargetMode="External"/><Relationship Id="rId453" Type="http://schemas.openxmlformats.org/officeDocument/2006/relationships/hyperlink" Target="http://www.crgnexia.ro/wp-content/uploads/2014/04/EMFM-91-2014-proceedings-section.pdf" TargetMode="External"/><Relationship Id="rId509" Type="http://schemas.openxmlformats.org/officeDocument/2006/relationships/hyperlink" Target="http://stec.univ-ovidius.ro/html/anale/RO/cuprins%20rezumate/volum2014p1.pdf" TargetMode="External"/><Relationship Id="rId106" Type="http://schemas.openxmlformats.org/officeDocument/2006/relationships/hyperlink" Target="http://www.eng.upt.ro/auif" TargetMode="External"/><Relationship Id="rId313" Type="http://schemas.openxmlformats.org/officeDocument/2006/relationships/hyperlink" Target="http://lsma.ro/index.php/lsma/article/view/579" TargetMode="External"/><Relationship Id="rId495" Type="http://schemas.openxmlformats.org/officeDocument/2006/relationships/hyperlink" Target="https://ideas.repec.org/a/blg/reveco/v66y2014i1p28-36.html" TargetMode="External"/><Relationship Id="rId10" Type="http://schemas.openxmlformats.org/officeDocument/2006/relationships/hyperlink" Target="doi:%2010.1016/j.proeng.2014.10.240" TargetMode="External"/><Relationship Id="rId52" Type="http://schemas.openxmlformats.org/officeDocument/2006/relationships/hyperlink" Target="http://www.scimagojr.com/journalrank.php?area=0&amp;category=2209&amp;country=RO&amp;year=2013&amp;order=sjr&amp;min=0&amp;min_type=cd" TargetMode="External"/><Relationship Id="rId94" Type="http://schemas.openxmlformats.org/officeDocument/2006/relationships/hyperlink" Target="http://www.scimagojr.com/journalrank.php?area=0&amp;category=2209&amp;country=RO&amp;year=2013&amp;order=sjr&amp;min=0&amp;min_type=cd" TargetMode="External"/><Relationship Id="rId148" Type="http://schemas.openxmlformats.org/officeDocument/2006/relationships/hyperlink" Target="http://www.amtsibiu.ro/" TargetMode="External"/><Relationship Id="rId355" Type="http://schemas.openxmlformats.org/officeDocument/2006/relationships/hyperlink" Target="http://heinonline.org/HOL/LuceneSearch?typea=creator&amp;termsa=craciunean&amp;collection=journals&amp;collection_true=journals&amp;other_cols=yes&amp;searchtype=field&amp;submit=Search" TargetMode="External"/><Relationship Id="rId397" Type="http://schemas.openxmlformats.org/officeDocument/2006/relationships/hyperlink" Target="http://home.heinonline.org/" TargetMode="External"/><Relationship Id="rId520" Type="http://schemas.openxmlformats.org/officeDocument/2006/relationships/hyperlink" Target="http://www.sciencedirect.com/science/article/pii/S2212567114008466" TargetMode="External"/><Relationship Id="rId215" Type="http://schemas.openxmlformats.org/officeDocument/2006/relationships/hyperlink" Target="http://cis01.central.ucv.ro/analele_universitatii/limbi_straine_aplicate/" TargetMode="External"/><Relationship Id="rId257" Type="http://schemas.openxmlformats.org/officeDocument/2006/relationships/hyperlink" Target="http://www.revistatransilvania.ro/nou/" TargetMode="External"/><Relationship Id="rId422" Type="http://schemas.openxmlformats.org/officeDocument/2006/relationships/hyperlink" Target="https://scholar.google.ro/" TargetMode="External"/><Relationship Id="rId464" Type="http://schemas.openxmlformats.org/officeDocument/2006/relationships/hyperlink" Target="http://marketing.expertjournals.com/wp-content/uploads/EJM_201vinerean2014pp1-14.pdf" TargetMode="External"/><Relationship Id="rId299" Type="http://schemas.openxmlformats.org/officeDocument/2006/relationships/hyperlink" Target="http://reviste.ulbsibiu.ro/actaoc/journal.html" TargetMode="External"/><Relationship Id="rId63" Type="http://schemas.openxmlformats.org/officeDocument/2006/relationships/hyperlink" Target="http://www.scimagojr.com/journalrank.php?area=0&amp;category=2209&amp;country=RO&amp;year=2013&amp;order=sjr&amp;min=0&amp;min_type=cd" TargetMode="External"/><Relationship Id="rId159" Type="http://schemas.openxmlformats.org/officeDocument/2006/relationships/hyperlink" Target="mailto:office@amtsibiu.ro" TargetMode="External"/><Relationship Id="rId366" Type="http://schemas.openxmlformats.org/officeDocument/2006/relationships/hyperlink" Target="http://www.jovene.it/schedaLibro.aspx?idLibro=38783&amp;sezione=&amp;lettera=&amp;valoreComboSezione=&amp;pag=1&amp;testo=&amp;isbn=&amp;novita=&amp;idRivista=127" TargetMode="External"/><Relationship Id="rId226" Type="http://schemas.openxmlformats.org/officeDocument/2006/relationships/hyperlink" Target="http://www.elsevier.com/online-tools/scopus/content-overview" TargetMode="External"/><Relationship Id="rId433" Type="http://schemas.openxmlformats.org/officeDocument/2006/relationships/hyperlink" Target="http://reviste.ulbsibiu.ro/actaoc/" TargetMode="External"/><Relationship Id="rId74" Type="http://schemas.openxmlformats.org/officeDocument/2006/relationships/hyperlink" Target="http://anale.steconomiceuoradea.ro/en/2014/07/28/1st-issue-july-tom-23-2014/,%20Abstracts%20of%20the%20papers%20presented%20at%20the%20International%20Conference%20&#8220;European%20Integration%20&#8211;%20New%20Challenges&#8221;%20&#8211;%20EINCO%202014,%2010th%20edition,%20May%2030-31,%202014" TargetMode="External"/><Relationship Id="rId377" Type="http://schemas.openxmlformats.org/officeDocument/2006/relationships/hyperlink" Target="http://heinonline.org/HOL/LuceneSearch?typea=creator&amp;termsa=craciunean&amp;collection=journals&amp;collection_true=journals&amp;other_cols=yes&amp;searchtype=field&amp;submit=Search" TargetMode="External"/><Relationship Id="rId500" Type="http://schemas.openxmlformats.org/officeDocument/2006/relationships/hyperlink" Target="http://www.sciencedirect.com/science/journal/22125671/16" TargetMode="External"/><Relationship Id="rId5" Type="http://schemas.openxmlformats.org/officeDocument/2006/relationships/hyperlink" Target="http://ulrichsweb.serialssolutions.com/" TargetMode="External"/><Relationship Id="rId237" Type="http://schemas.openxmlformats.org/officeDocument/2006/relationships/hyperlink" Target="http://www.cedc.ro/pages/english/conference-and-journal/msd-journal.php" TargetMode="External"/><Relationship Id="rId444" Type="http://schemas.openxmlformats.org/officeDocument/2006/relationships/hyperlink" Target="http://reviste.ulbsibiu.ro/actaoc/arhiva_aoc7.html" TargetMode="External"/><Relationship Id="rId290" Type="http://schemas.openxmlformats.org/officeDocument/2006/relationships/hyperlink" Target="http://doi:%2010.1016/S2212-5671(14)00827-2" TargetMode="External"/><Relationship Id="rId304" Type="http://schemas.openxmlformats.org/officeDocument/2006/relationships/hyperlink" Target="http://www.cedc.ro/media/MSD/Papers/" TargetMode="External"/><Relationship Id="rId388" Type="http://schemas.openxmlformats.org/officeDocument/2006/relationships/hyperlink" Target="http://yadda.icm.edu.pl/yadda/element/bwmeta1.element.baztech-journal-2081-7452-polish_journal_of_management_studies" TargetMode="External"/><Relationship Id="rId511" Type="http://schemas.openxmlformats.org/officeDocument/2006/relationships/hyperlink" Target="http://eccsf.ulbsibiu.ro/tableofcontents.html" TargetMode="External"/><Relationship Id="rId85" Type="http://schemas.openxmlformats.org/officeDocument/2006/relationships/hyperlink" Target="http://www.scopus.com/" TargetMode="External"/><Relationship Id="rId150" Type="http://schemas.openxmlformats.org/officeDocument/2006/relationships/hyperlink" Target="http://www.amtsibiu.ro/"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scielo.br/scielo.php?pid=S1517-106X2014000100002&amp;script=sci_arttext" TargetMode="External"/><Relationship Id="rId1" Type="http://schemas.openxmlformats.org/officeDocument/2006/relationships/hyperlink" Target="http://dx.doi.org/10.1590/s1517-106x2014000100011"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peterlang.com/index.cfm?cid=982" TargetMode="External"/><Relationship Id="rId2" Type="http://schemas.openxmlformats.org/officeDocument/2006/relationships/hyperlink" Target="https://www.lap-publishing.com/catalog/details/store/hu/book/978-3-659-52810-1/phytopharmaceuticals-market-research?search=silicon%20world%20psychological" TargetMode="External"/><Relationship Id="rId1" Type="http://schemas.openxmlformats.org/officeDocument/2006/relationships/hyperlink" Target="http://www.lit-verlag.de/reihe/for%20th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17"/>
  <sheetViews>
    <sheetView view="pageLayout" topLeftCell="A48" zoomScale="130" zoomScalePageLayoutView="130" workbookViewId="0">
      <selection activeCell="A9" sqref="A9:E9"/>
    </sheetView>
  </sheetViews>
  <sheetFormatPr defaultRowHeight="15" x14ac:dyDescent="0.25"/>
  <cols>
    <col min="1" max="1" width="55.7109375" customWidth="1"/>
  </cols>
  <sheetData>
    <row r="4" spans="1:5" ht="16.5" x14ac:dyDescent="0.3">
      <c r="A4" s="44" t="s">
        <v>52</v>
      </c>
      <c r="B4" s="45"/>
      <c r="C4" s="45"/>
      <c r="D4" s="45"/>
      <c r="E4" s="45"/>
    </row>
    <row r="5" spans="1:5" ht="16.5" x14ac:dyDescent="0.3">
      <c r="A5" s="45"/>
      <c r="B5" s="45"/>
      <c r="C5" s="45"/>
      <c r="D5" s="45"/>
      <c r="E5" s="45"/>
    </row>
    <row r="6" spans="1:5" ht="16.5" x14ac:dyDescent="0.3">
      <c r="A6" s="44" t="s">
        <v>50</v>
      </c>
      <c r="B6" s="45"/>
      <c r="C6" s="45"/>
      <c r="D6" s="45"/>
      <c r="E6" s="45"/>
    </row>
    <row r="7" spans="1:5" ht="16.5" x14ac:dyDescent="0.3">
      <c r="A7" s="48"/>
      <c r="B7" s="46"/>
      <c r="C7" s="46"/>
      <c r="D7" s="46"/>
      <c r="E7" s="46"/>
    </row>
    <row r="8" spans="1:5" ht="30" customHeight="1" x14ac:dyDescent="0.25">
      <c r="A8" s="1017" t="s">
        <v>190</v>
      </c>
      <c r="B8" s="1017"/>
      <c r="C8" s="1017"/>
      <c r="D8" s="1017"/>
      <c r="E8" s="1017"/>
    </row>
    <row r="9" spans="1:5" ht="16.5" x14ac:dyDescent="0.3">
      <c r="A9" s="1016" t="s">
        <v>191</v>
      </c>
      <c r="B9" s="1016"/>
      <c r="C9" s="1016"/>
      <c r="D9" s="1016"/>
      <c r="E9" s="1016"/>
    </row>
    <row r="10" spans="1:5" ht="16.5" x14ac:dyDescent="0.3">
      <c r="A10" s="46" t="s">
        <v>155</v>
      </c>
      <c r="B10" s="46"/>
      <c r="C10" s="46"/>
      <c r="D10" s="46"/>
      <c r="E10" s="46"/>
    </row>
    <row r="11" spans="1:5" ht="16.5" x14ac:dyDescent="0.3">
      <c r="A11" s="46" t="s">
        <v>51</v>
      </c>
      <c r="B11" s="46"/>
      <c r="C11" s="46"/>
      <c r="D11" s="46"/>
      <c r="E11" s="46"/>
    </row>
    <row r="12" spans="1:5" ht="16.5" x14ac:dyDescent="0.3">
      <c r="A12" s="46" t="s">
        <v>197</v>
      </c>
      <c r="B12" s="46"/>
      <c r="C12" s="46"/>
      <c r="D12" s="46"/>
      <c r="E12" s="46"/>
    </row>
    <row r="13" spans="1:5" ht="16.5" x14ac:dyDescent="0.3">
      <c r="A13" s="46"/>
      <c r="B13" s="46"/>
      <c r="C13" s="46"/>
      <c r="D13" s="46"/>
      <c r="E13" s="46"/>
    </row>
    <row r="14" spans="1:5" ht="16.5" x14ac:dyDescent="0.3">
      <c r="A14" s="46"/>
      <c r="B14" s="46"/>
      <c r="C14" s="46"/>
      <c r="D14" s="46"/>
      <c r="E14" s="46"/>
    </row>
    <row r="15" spans="1:5" ht="15" customHeight="1" x14ac:dyDescent="0.25">
      <c r="A15" s="1018" t="s">
        <v>195</v>
      </c>
      <c r="B15" s="1018"/>
      <c r="C15" s="1018"/>
      <c r="D15" s="1018"/>
      <c r="E15" s="1018"/>
    </row>
    <row r="16" spans="1:5" x14ac:dyDescent="0.25">
      <c r="A16" s="1018"/>
      <c r="B16" s="1018"/>
      <c r="C16" s="1018"/>
      <c r="D16" s="1018"/>
      <c r="E16" s="1018"/>
    </row>
    <row r="17" spans="1:5" ht="24.75" customHeight="1" x14ac:dyDescent="0.25">
      <c r="A17" s="1018"/>
      <c r="B17" s="1018"/>
      <c r="C17" s="1018"/>
      <c r="D17" s="1018"/>
      <c r="E17" s="1018"/>
    </row>
  </sheetData>
  <mergeCells count="3">
    <mergeCell ref="A9:E9"/>
    <mergeCell ref="A8:E8"/>
    <mergeCell ref="A15:E17"/>
  </mergeCells>
  <phoneticPr fontId="25" type="noConversion"/>
  <pageMargins left="0.51181102362204722" right="0.31496062992125984" top="2.1666666666666665" bottom="0.57291666666666663" header="0.51041666666666663" footer="0.31496062992125984"/>
  <pageSetup paperSize="9" orientation="portrait" r:id="rId1"/>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52"/>
  <sheetViews>
    <sheetView showWhiteSpace="0" view="pageLayout" topLeftCell="A7" zoomScaleNormal="130" workbookViewId="0">
      <selection activeCell="A252" sqref="A252"/>
    </sheetView>
  </sheetViews>
  <sheetFormatPr defaultRowHeight="15" x14ac:dyDescent="0.25"/>
  <cols>
    <col min="1" max="1" width="20.42578125" style="2" customWidth="1"/>
    <col min="2" max="3" width="18.5703125" style="8" customWidth="1"/>
    <col min="4" max="4" width="17.42578125" style="1" customWidth="1"/>
    <col min="5" max="5" width="10" style="1" customWidth="1"/>
    <col min="6" max="6" width="8.140625" style="1" customWidth="1"/>
    <col min="7" max="7" width="8.42578125" style="1" customWidth="1"/>
    <col min="8" max="10" width="9.140625" style="1" customWidth="1"/>
  </cols>
  <sheetData>
    <row r="3" spans="1:11" s="4" customFormat="1" ht="21" customHeight="1" x14ac:dyDescent="0.25">
      <c r="A3" s="1022" t="s">
        <v>124</v>
      </c>
      <c r="B3" s="1022"/>
      <c r="C3" s="1022"/>
      <c r="D3" s="1022"/>
      <c r="E3" s="1022"/>
      <c r="F3" s="1022"/>
      <c r="G3" s="1022"/>
      <c r="H3" s="1022"/>
      <c r="I3" s="1022"/>
      <c r="J3" s="1022"/>
      <c r="K3" s="1022"/>
    </row>
    <row r="4" spans="1:11" s="4" customFormat="1" ht="15" customHeight="1" x14ac:dyDescent="0.25">
      <c r="A4" s="17"/>
      <c r="B4" s="17"/>
      <c r="C4" s="17"/>
      <c r="D4" s="17"/>
      <c r="E4" s="17"/>
      <c r="F4" s="17"/>
      <c r="G4" s="17"/>
      <c r="H4" s="17"/>
      <c r="I4" s="17"/>
      <c r="J4" s="17"/>
    </row>
    <row r="5" spans="1:11" s="4" customFormat="1" ht="15" customHeight="1" x14ac:dyDescent="0.25">
      <c r="A5" s="1029" t="s">
        <v>126</v>
      </c>
      <c r="B5" s="1029"/>
      <c r="C5" s="1029"/>
      <c r="D5" s="1029"/>
      <c r="E5" s="1029"/>
      <c r="F5" s="1029"/>
      <c r="G5" s="1029"/>
      <c r="H5" s="17"/>
      <c r="I5" s="17"/>
      <c r="J5" s="17"/>
    </row>
    <row r="6" spans="1:11" s="4" customFormat="1" ht="15" customHeight="1" x14ac:dyDescent="0.25">
      <c r="A6" s="1025" t="s">
        <v>153</v>
      </c>
      <c r="B6" s="1025"/>
      <c r="C6" s="1025"/>
      <c r="D6" s="1025"/>
      <c r="E6" s="1025"/>
      <c r="F6" s="1025"/>
      <c r="G6" s="1025"/>
      <c r="H6" s="1025"/>
      <c r="I6" s="1025"/>
      <c r="J6" s="1025"/>
    </row>
    <row r="7" spans="1:11" s="4" customFormat="1" x14ac:dyDescent="0.25">
      <c r="A7" s="1027" t="s">
        <v>75</v>
      </c>
      <c r="B7" s="1027"/>
      <c r="C7" s="1027"/>
      <c r="D7" s="1027"/>
      <c r="E7" s="1027"/>
      <c r="F7" s="1027"/>
      <c r="G7" s="1027"/>
      <c r="H7" s="1027"/>
      <c r="I7" s="1027"/>
      <c r="J7" s="1027"/>
    </row>
    <row r="8" spans="1:11" s="4" customFormat="1" ht="15" customHeight="1" x14ac:dyDescent="0.25">
      <c r="A8" s="1027" t="s">
        <v>125</v>
      </c>
      <c r="B8" s="1027"/>
      <c r="C8" s="1027"/>
      <c r="D8" s="1027"/>
      <c r="E8" s="1"/>
      <c r="F8" s="1"/>
      <c r="G8" s="1"/>
      <c r="H8" s="1"/>
      <c r="I8" s="1"/>
      <c r="J8" s="1"/>
    </row>
    <row r="9" spans="1:11" s="4" customFormat="1" x14ac:dyDescent="0.25">
      <c r="A9" s="5"/>
      <c r="B9" s="6"/>
      <c r="C9" s="6"/>
      <c r="D9" s="5"/>
      <c r="E9" s="5"/>
      <c r="F9" s="5"/>
      <c r="G9" s="5"/>
      <c r="H9" s="5"/>
      <c r="I9" s="5"/>
      <c r="J9" s="5"/>
    </row>
    <row r="10" spans="1:11" s="4" customFormat="1" ht="150" x14ac:dyDescent="0.25">
      <c r="A10" s="253" t="s">
        <v>2</v>
      </c>
      <c r="B10" s="253" t="s">
        <v>1</v>
      </c>
      <c r="C10" s="253" t="s">
        <v>148</v>
      </c>
      <c r="D10" s="253" t="s">
        <v>3</v>
      </c>
      <c r="E10" s="253" t="s">
        <v>4</v>
      </c>
      <c r="F10" s="253" t="s">
        <v>19</v>
      </c>
      <c r="G10" s="253" t="s">
        <v>77</v>
      </c>
      <c r="H10" s="253" t="s">
        <v>10</v>
      </c>
      <c r="I10" s="171" t="s">
        <v>21</v>
      </c>
      <c r="J10" s="171" t="s">
        <v>150</v>
      </c>
    </row>
    <row r="11" spans="1:11" ht="85.5" x14ac:dyDescent="0.25">
      <c r="A11" s="256" t="s">
        <v>17526</v>
      </c>
      <c r="B11" s="256" t="s">
        <v>16110</v>
      </c>
      <c r="C11" s="600" t="s">
        <v>15397</v>
      </c>
      <c r="D11" s="256" t="s">
        <v>16111</v>
      </c>
      <c r="E11" s="256" t="s">
        <v>16112</v>
      </c>
      <c r="F11" s="256">
        <v>2014</v>
      </c>
      <c r="G11" s="256" t="s">
        <v>287</v>
      </c>
      <c r="H11" s="256">
        <v>210</v>
      </c>
      <c r="I11" s="256">
        <v>300</v>
      </c>
      <c r="J11" s="256">
        <v>300</v>
      </c>
    </row>
    <row r="12" spans="1:11" ht="57" x14ac:dyDescent="0.25">
      <c r="A12" s="256" t="s">
        <v>16167</v>
      </c>
      <c r="B12" s="256" t="s">
        <v>16058</v>
      </c>
      <c r="C12" s="600" t="s">
        <v>15397</v>
      </c>
      <c r="D12" s="256" t="s">
        <v>10198</v>
      </c>
      <c r="E12" s="256" t="s">
        <v>16168</v>
      </c>
      <c r="F12" s="256">
        <v>2014</v>
      </c>
      <c r="G12" s="256" t="s">
        <v>926</v>
      </c>
      <c r="H12" s="256">
        <v>225</v>
      </c>
      <c r="I12" s="256">
        <v>300</v>
      </c>
      <c r="J12" s="256">
        <v>300</v>
      </c>
    </row>
    <row r="13" spans="1:11" ht="99.75" x14ac:dyDescent="0.25">
      <c r="A13" s="256" t="s">
        <v>14151</v>
      </c>
      <c r="B13" s="256" t="s">
        <v>14152</v>
      </c>
      <c r="C13" s="600" t="s">
        <v>12425</v>
      </c>
      <c r="D13" s="256" t="s">
        <v>8678</v>
      </c>
      <c r="E13" s="256" t="s">
        <v>14153</v>
      </c>
      <c r="F13" s="256">
        <v>2014</v>
      </c>
      <c r="G13" s="256"/>
      <c r="H13" s="256">
        <v>201</v>
      </c>
      <c r="I13" s="256">
        <v>300</v>
      </c>
      <c r="J13" s="256">
        <f>300/6</f>
        <v>50</v>
      </c>
    </row>
    <row r="14" spans="1:11" ht="57" x14ac:dyDescent="0.25">
      <c r="A14" s="73" t="s">
        <v>13360</v>
      </c>
      <c r="B14" s="73" t="s">
        <v>13172</v>
      </c>
      <c r="C14" s="73" t="s">
        <v>11403</v>
      </c>
      <c r="D14" s="79" t="s">
        <v>13361</v>
      </c>
      <c r="E14" s="600" t="s">
        <v>13362</v>
      </c>
      <c r="F14" s="79">
        <v>2014</v>
      </c>
      <c r="G14" s="79"/>
      <c r="H14" s="79">
        <v>250</v>
      </c>
      <c r="I14" s="79">
        <v>300</v>
      </c>
      <c r="J14" s="256">
        <f>I14/1</f>
        <v>300</v>
      </c>
    </row>
    <row r="15" spans="1:11" ht="57" x14ac:dyDescent="0.25">
      <c r="A15" s="256" t="s">
        <v>970</v>
      </c>
      <c r="B15" s="256" t="s">
        <v>971</v>
      </c>
      <c r="C15" s="600" t="s">
        <v>199</v>
      </c>
      <c r="D15" s="603" t="s">
        <v>857</v>
      </c>
      <c r="E15" s="603" t="s">
        <v>972</v>
      </c>
      <c r="F15" s="256">
        <v>2014</v>
      </c>
      <c r="G15" s="256" t="s">
        <v>296</v>
      </c>
      <c r="H15" s="256">
        <v>241</v>
      </c>
      <c r="I15" s="256">
        <v>300</v>
      </c>
      <c r="J15" s="256">
        <v>300</v>
      </c>
    </row>
    <row r="16" spans="1:11" ht="128.25" x14ac:dyDescent="0.25">
      <c r="A16" s="73" t="s">
        <v>11724</v>
      </c>
      <c r="B16" s="73" t="s">
        <v>11725</v>
      </c>
      <c r="C16" s="73" t="s">
        <v>11403</v>
      </c>
      <c r="D16" s="73" t="s">
        <v>11726</v>
      </c>
      <c r="E16" s="73" t="s">
        <v>11745</v>
      </c>
      <c r="F16" s="73">
        <v>2014</v>
      </c>
      <c r="G16" s="73">
        <v>9</v>
      </c>
      <c r="H16" s="73">
        <v>205</v>
      </c>
      <c r="I16" s="140">
        <v>300</v>
      </c>
      <c r="J16" s="140">
        <v>30</v>
      </c>
    </row>
    <row r="17" spans="1:10" ht="57.75" x14ac:dyDescent="0.25">
      <c r="A17" s="256" t="s">
        <v>16119</v>
      </c>
      <c r="B17" s="256" t="s">
        <v>16120</v>
      </c>
      <c r="C17" s="256" t="s">
        <v>15397</v>
      </c>
      <c r="D17" s="600" t="s">
        <v>8678</v>
      </c>
      <c r="E17" s="235" t="s">
        <v>16169</v>
      </c>
      <c r="F17" s="256">
        <v>2014</v>
      </c>
      <c r="G17" s="256" t="s">
        <v>8665</v>
      </c>
      <c r="H17" s="256">
        <v>208</v>
      </c>
      <c r="I17" s="256">
        <v>300</v>
      </c>
      <c r="J17" s="256">
        <v>300</v>
      </c>
    </row>
    <row r="18" spans="1:10" ht="151.5" customHeight="1" x14ac:dyDescent="0.25">
      <c r="A18" s="122" t="s">
        <v>8429</v>
      </c>
      <c r="B18" s="256" t="s">
        <v>8428</v>
      </c>
      <c r="C18" s="73" t="s">
        <v>8378</v>
      </c>
      <c r="D18" s="604" t="s">
        <v>8430</v>
      </c>
      <c r="E18" s="157" t="s">
        <v>8431</v>
      </c>
      <c r="F18" s="157" t="s">
        <v>8432</v>
      </c>
      <c r="G18" s="287" t="s">
        <v>236</v>
      </c>
      <c r="H18" s="228">
        <v>2014</v>
      </c>
      <c r="I18" s="287">
        <v>70</v>
      </c>
      <c r="J18" s="287">
        <v>35</v>
      </c>
    </row>
    <row r="19" spans="1:10" ht="57" x14ac:dyDescent="0.25">
      <c r="A19" s="63" t="s">
        <v>8165</v>
      </c>
      <c r="B19" s="256" t="s">
        <v>8092</v>
      </c>
      <c r="C19" s="66" t="s">
        <v>8021</v>
      </c>
      <c r="D19" s="63" t="s">
        <v>8166</v>
      </c>
      <c r="E19" s="63" t="s">
        <v>8167</v>
      </c>
      <c r="F19" s="63">
        <v>2014</v>
      </c>
      <c r="G19" s="63" t="s">
        <v>8168</v>
      </c>
      <c r="H19" s="63">
        <v>231</v>
      </c>
      <c r="I19" s="63">
        <v>300</v>
      </c>
      <c r="J19" s="63">
        <v>300</v>
      </c>
    </row>
    <row r="20" spans="1:10" ht="85.5" x14ac:dyDescent="0.25">
      <c r="A20" s="96" t="s">
        <v>7755</v>
      </c>
      <c r="B20" s="256" t="s">
        <v>7743</v>
      </c>
      <c r="C20" s="256" t="s">
        <v>7545</v>
      </c>
      <c r="D20" s="95" t="s">
        <v>857</v>
      </c>
      <c r="E20" s="600" t="s">
        <v>7588</v>
      </c>
      <c r="F20" s="256">
        <v>2014</v>
      </c>
      <c r="G20" s="256"/>
      <c r="H20" s="256">
        <v>247</v>
      </c>
      <c r="I20" s="256">
        <v>300</v>
      </c>
      <c r="J20" s="256">
        <v>150</v>
      </c>
    </row>
    <row r="21" spans="1:10" ht="57" x14ac:dyDescent="0.25">
      <c r="A21" s="600" t="s">
        <v>6687</v>
      </c>
      <c r="B21" s="600" t="s">
        <v>6688</v>
      </c>
      <c r="C21" s="66" t="s">
        <v>6129</v>
      </c>
      <c r="D21" s="600" t="s">
        <v>6689</v>
      </c>
      <c r="E21" s="600" t="s">
        <v>6690</v>
      </c>
      <c r="F21" s="600" t="s">
        <v>6691</v>
      </c>
      <c r="G21" s="600" t="s">
        <v>657</v>
      </c>
      <c r="H21" s="600">
        <v>270</v>
      </c>
      <c r="I21" s="600">
        <v>300</v>
      </c>
      <c r="J21" s="600">
        <v>300</v>
      </c>
    </row>
    <row r="22" spans="1:10" s="843" customFormat="1" ht="42.75" x14ac:dyDescent="0.25">
      <c r="A22" s="1005" t="s">
        <v>11706</v>
      </c>
      <c r="B22" s="1005" t="s">
        <v>11703</v>
      </c>
      <c r="C22" s="1005" t="s">
        <v>2550</v>
      </c>
      <c r="D22" s="1005" t="s">
        <v>11704</v>
      </c>
      <c r="E22" s="452" t="s">
        <v>11705</v>
      </c>
      <c r="F22" s="1005">
        <v>2014</v>
      </c>
      <c r="G22" s="1005" t="s">
        <v>11707</v>
      </c>
      <c r="H22" s="1005">
        <v>72</v>
      </c>
      <c r="I22" s="1005">
        <v>300</v>
      </c>
      <c r="J22" s="1005">
        <v>60</v>
      </c>
    </row>
    <row r="23" spans="1:10" ht="42.75" x14ac:dyDescent="0.25">
      <c r="A23" s="256" t="s">
        <v>8658</v>
      </c>
      <c r="B23" s="256" t="s">
        <v>8596</v>
      </c>
      <c r="C23" s="600" t="s">
        <v>8378</v>
      </c>
      <c r="D23" s="256" t="s">
        <v>1541</v>
      </c>
      <c r="E23" s="256" t="s">
        <v>8659</v>
      </c>
      <c r="F23" s="256">
        <v>2014</v>
      </c>
      <c r="G23" s="256" t="s">
        <v>8660</v>
      </c>
      <c r="H23" s="256">
        <v>210</v>
      </c>
      <c r="I23" s="256">
        <v>300</v>
      </c>
      <c r="J23" s="256">
        <v>300</v>
      </c>
    </row>
    <row r="24" spans="1:10" ht="99.75" x14ac:dyDescent="0.25">
      <c r="A24" s="604" t="s">
        <v>5504</v>
      </c>
      <c r="B24" s="604" t="s">
        <v>5500</v>
      </c>
      <c r="C24" s="600" t="s">
        <v>5195</v>
      </c>
      <c r="D24" s="604" t="s">
        <v>5497</v>
      </c>
      <c r="E24" s="604" t="s">
        <v>5505</v>
      </c>
      <c r="F24" s="604">
        <v>2014</v>
      </c>
      <c r="G24" s="604"/>
      <c r="H24" s="604">
        <v>775</v>
      </c>
      <c r="I24" s="142">
        <v>300</v>
      </c>
      <c r="J24" s="142">
        <v>150</v>
      </c>
    </row>
    <row r="25" spans="1:10" ht="42.75" x14ac:dyDescent="0.25">
      <c r="A25" s="600" t="s">
        <v>17104</v>
      </c>
      <c r="B25" s="256" t="s">
        <v>17105</v>
      </c>
      <c r="C25" s="256" t="s">
        <v>16825</v>
      </c>
      <c r="D25" s="256" t="s">
        <v>17106</v>
      </c>
      <c r="E25" s="600" t="s">
        <v>17107</v>
      </c>
      <c r="F25" s="256">
        <v>2014</v>
      </c>
      <c r="G25" s="256" t="s">
        <v>296</v>
      </c>
      <c r="H25" s="256">
        <v>360</v>
      </c>
      <c r="I25" s="256">
        <v>300</v>
      </c>
      <c r="J25" s="256">
        <v>300</v>
      </c>
    </row>
    <row r="26" spans="1:10" ht="42.75" x14ac:dyDescent="0.25">
      <c r="A26" s="600" t="s">
        <v>8649</v>
      </c>
      <c r="B26" s="256" t="s">
        <v>8650</v>
      </c>
      <c r="C26" s="256" t="s">
        <v>8378</v>
      </c>
      <c r="D26" s="600" t="s">
        <v>8378</v>
      </c>
      <c r="E26" s="600" t="s">
        <v>8651</v>
      </c>
      <c r="F26" s="256">
        <v>2014</v>
      </c>
      <c r="G26" s="256" t="s">
        <v>8652</v>
      </c>
      <c r="H26" s="256">
        <v>270</v>
      </c>
      <c r="I26" s="256">
        <v>300</v>
      </c>
      <c r="J26" s="256">
        <v>300</v>
      </c>
    </row>
    <row r="27" spans="1:10" ht="128.25" x14ac:dyDescent="0.25">
      <c r="A27" s="256" t="s">
        <v>9796</v>
      </c>
      <c r="B27" s="256" t="s">
        <v>9792</v>
      </c>
      <c r="C27" s="256" t="s">
        <v>9610</v>
      </c>
      <c r="D27" s="256" t="s">
        <v>9797</v>
      </c>
      <c r="E27" s="600" t="s">
        <v>9798</v>
      </c>
      <c r="F27" s="256">
        <v>2014</v>
      </c>
      <c r="G27" s="256"/>
      <c r="H27" s="256" t="s">
        <v>9799</v>
      </c>
      <c r="I27" s="256">
        <v>300</v>
      </c>
      <c r="J27" s="256">
        <v>300</v>
      </c>
    </row>
    <row r="28" spans="1:10" ht="285" x14ac:dyDescent="0.25">
      <c r="A28" s="256" t="s">
        <v>9791</v>
      </c>
      <c r="B28" s="256" t="s">
        <v>9792</v>
      </c>
      <c r="C28" s="256" t="s">
        <v>9610</v>
      </c>
      <c r="D28" s="256" t="s">
        <v>9793</v>
      </c>
      <c r="E28" s="256" t="s">
        <v>9794</v>
      </c>
      <c r="F28" s="256">
        <v>2014</v>
      </c>
      <c r="G28" s="256" t="s">
        <v>478</v>
      </c>
      <c r="H28" s="256" t="s">
        <v>9795</v>
      </c>
      <c r="I28" s="256">
        <v>300</v>
      </c>
      <c r="J28" s="256">
        <v>300</v>
      </c>
    </row>
    <row r="29" spans="1:10" ht="171" x14ac:dyDescent="0.25">
      <c r="A29" s="256" t="s">
        <v>11714</v>
      </c>
      <c r="B29" s="256" t="s">
        <v>11715</v>
      </c>
      <c r="C29" s="256" t="s">
        <v>2550</v>
      </c>
      <c r="D29" s="256" t="s">
        <v>11709</v>
      </c>
      <c r="E29" s="256" t="s">
        <v>11716</v>
      </c>
      <c r="F29" s="256">
        <v>2014</v>
      </c>
      <c r="G29" s="256"/>
      <c r="H29" s="256">
        <v>254</v>
      </c>
      <c r="I29" s="256"/>
      <c r="J29" s="256">
        <v>0</v>
      </c>
    </row>
    <row r="30" spans="1:10" ht="90.75" customHeight="1" x14ac:dyDescent="0.25">
      <c r="A30" s="604" t="s">
        <v>8666</v>
      </c>
      <c r="B30" s="604" t="s">
        <v>8667</v>
      </c>
      <c r="C30" s="604" t="s">
        <v>8378</v>
      </c>
      <c r="D30" s="256" t="s">
        <v>8378</v>
      </c>
      <c r="E30" s="604" t="s">
        <v>8668</v>
      </c>
      <c r="F30" s="604">
        <v>2014</v>
      </c>
      <c r="G30" s="604" t="s">
        <v>236</v>
      </c>
      <c r="H30" s="604">
        <v>212</v>
      </c>
      <c r="I30" s="256">
        <v>300</v>
      </c>
      <c r="J30" s="256">
        <v>300</v>
      </c>
    </row>
    <row r="31" spans="1:10" ht="99.75" x14ac:dyDescent="0.25">
      <c r="A31" s="256" t="s">
        <v>10204</v>
      </c>
      <c r="B31" s="256" t="s">
        <v>10174</v>
      </c>
      <c r="C31" s="256" t="s">
        <v>10166</v>
      </c>
      <c r="D31" s="256" t="s">
        <v>797</v>
      </c>
      <c r="E31" s="256" t="s">
        <v>10205</v>
      </c>
      <c r="F31" s="256" t="s">
        <v>10206</v>
      </c>
      <c r="G31" s="256" t="s">
        <v>1781</v>
      </c>
      <c r="H31" s="256">
        <v>310</v>
      </c>
      <c r="I31" s="256">
        <v>300</v>
      </c>
      <c r="J31" s="256">
        <v>300</v>
      </c>
    </row>
    <row r="32" spans="1:10" ht="57" x14ac:dyDescent="0.25">
      <c r="A32" s="256" t="s">
        <v>6702</v>
      </c>
      <c r="B32" s="256" t="s">
        <v>6703</v>
      </c>
      <c r="C32" s="66" t="s">
        <v>6129</v>
      </c>
      <c r="D32" s="256" t="s">
        <v>6704</v>
      </c>
      <c r="E32" s="256" t="s">
        <v>6705</v>
      </c>
      <c r="F32" s="256">
        <v>2014</v>
      </c>
      <c r="G32" s="256"/>
      <c r="H32" s="256">
        <v>225</v>
      </c>
      <c r="I32" s="256">
        <v>300</v>
      </c>
      <c r="J32" s="256">
        <v>300</v>
      </c>
    </row>
    <row r="33" spans="1:10" ht="57" x14ac:dyDescent="0.25">
      <c r="A33" s="600" t="s">
        <v>2637</v>
      </c>
      <c r="B33" s="600" t="s">
        <v>2088</v>
      </c>
      <c r="C33" s="600" t="s">
        <v>2081</v>
      </c>
      <c r="D33" s="600" t="s">
        <v>857</v>
      </c>
      <c r="E33" s="600" t="s">
        <v>2638</v>
      </c>
      <c r="F33" s="600">
        <v>2014</v>
      </c>
      <c r="G33" s="600" t="s">
        <v>1498</v>
      </c>
      <c r="H33" s="600">
        <v>182</v>
      </c>
      <c r="I33" s="600">
        <v>300</v>
      </c>
      <c r="J33" s="600">
        <f>I33*H33/200</f>
        <v>273</v>
      </c>
    </row>
    <row r="34" spans="1:10" ht="71.25" x14ac:dyDescent="0.25">
      <c r="A34" s="256" t="s">
        <v>14159</v>
      </c>
      <c r="B34" s="256" t="s">
        <v>14160</v>
      </c>
      <c r="C34" s="256" t="s">
        <v>12425</v>
      </c>
      <c r="D34" s="256" t="s">
        <v>14161</v>
      </c>
      <c r="E34" s="256" t="s">
        <v>14162</v>
      </c>
      <c r="F34" s="256">
        <v>2014</v>
      </c>
      <c r="G34" s="256" t="s">
        <v>318</v>
      </c>
      <c r="H34" s="256">
        <v>80</v>
      </c>
      <c r="I34" s="256">
        <v>300</v>
      </c>
      <c r="J34" s="256">
        <v>24</v>
      </c>
    </row>
    <row r="35" spans="1:10" ht="43.5" x14ac:dyDescent="0.25">
      <c r="A35" s="256" t="s">
        <v>284</v>
      </c>
      <c r="B35" s="256" t="s">
        <v>2696</v>
      </c>
      <c r="C35" s="66" t="s">
        <v>199</v>
      </c>
      <c r="D35" s="256" t="s">
        <v>238</v>
      </c>
      <c r="E35" s="256" t="s">
        <v>239</v>
      </c>
      <c r="F35" s="256">
        <v>2014</v>
      </c>
      <c r="G35" s="256" t="s">
        <v>240</v>
      </c>
      <c r="H35" s="256">
        <v>370</v>
      </c>
      <c r="I35" s="256">
        <v>300</v>
      </c>
      <c r="J35" s="256">
        <v>150</v>
      </c>
    </row>
    <row r="36" spans="1:10" s="843" customFormat="1" ht="57" x14ac:dyDescent="0.25">
      <c r="A36" s="1005" t="s">
        <v>16165</v>
      </c>
      <c r="B36" s="1005" t="s">
        <v>16166</v>
      </c>
      <c r="C36" s="1005" t="s">
        <v>15397</v>
      </c>
      <c r="D36" s="1005" t="s">
        <v>1541</v>
      </c>
      <c r="E36" s="1005" t="s">
        <v>16161</v>
      </c>
      <c r="F36" s="1005">
        <v>2014</v>
      </c>
      <c r="G36" s="1005"/>
      <c r="H36" s="1005">
        <v>200</v>
      </c>
      <c r="I36" s="1005">
        <v>300</v>
      </c>
      <c r="J36" s="1005">
        <v>150</v>
      </c>
    </row>
    <row r="37" spans="1:10" ht="71.25" x14ac:dyDescent="0.25">
      <c r="A37" s="256" t="s">
        <v>9781</v>
      </c>
      <c r="B37" s="256" t="s">
        <v>9782</v>
      </c>
      <c r="C37" s="256" t="s">
        <v>9610</v>
      </c>
      <c r="D37" s="256" t="s">
        <v>1541</v>
      </c>
      <c r="E37" s="256" t="s">
        <v>9783</v>
      </c>
      <c r="F37" s="256">
        <v>2014</v>
      </c>
      <c r="G37" s="256" t="s">
        <v>1781</v>
      </c>
      <c r="H37" s="256">
        <v>200</v>
      </c>
      <c r="I37" s="256">
        <v>300</v>
      </c>
      <c r="J37" s="256">
        <v>300</v>
      </c>
    </row>
    <row r="38" spans="1:10" ht="71.25" x14ac:dyDescent="0.25">
      <c r="A38" s="256" t="s">
        <v>14166</v>
      </c>
      <c r="B38" s="256" t="s">
        <v>14167</v>
      </c>
      <c r="C38" s="256" t="s">
        <v>12425</v>
      </c>
      <c r="D38" s="256" t="s">
        <v>1500</v>
      </c>
      <c r="E38" s="256" t="s">
        <v>14168</v>
      </c>
      <c r="F38" s="256">
        <v>2014</v>
      </c>
      <c r="G38" s="256" t="s">
        <v>657</v>
      </c>
      <c r="H38" s="256">
        <v>214</v>
      </c>
      <c r="I38" s="256">
        <v>300</v>
      </c>
      <c r="J38" s="256">
        <v>100</v>
      </c>
    </row>
    <row r="39" spans="1:10" s="843" customFormat="1" ht="71.25" x14ac:dyDescent="0.25">
      <c r="A39" s="1005" t="s">
        <v>14140</v>
      </c>
      <c r="B39" s="1005" t="s">
        <v>14188</v>
      </c>
      <c r="C39" s="1005" t="s">
        <v>12425</v>
      </c>
      <c r="D39" s="1005" t="s">
        <v>14141</v>
      </c>
      <c r="E39" s="1005" t="s">
        <v>14142</v>
      </c>
      <c r="F39" s="1005">
        <v>2014</v>
      </c>
      <c r="G39" s="1007"/>
      <c r="H39" s="1005">
        <v>258</v>
      </c>
      <c r="I39" s="1004">
        <v>300</v>
      </c>
      <c r="J39" s="399">
        <f>I39/3</f>
        <v>100</v>
      </c>
    </row>
    <row r="40" spans="1:10" ht="42.75" x14ac:dyDescent="0.25">
      <c r="A40" s="256" t="s">
        <v>8655</v>
      </c>
      <c r="B40" s="256" t="s">
        <v>8453</v>
      </c>
      <c r="C40" s="256" t="s">
        <v>8378</v>
      </c>
      <c r="D40" s="256" t="s">
        <v>8656</v>
      </c>
      <c r="E40" s="256" t="s">
        <v>8657</v>
      </c>
      <c r="F40" s="256">
        <v>2014</v>
      </c>
      <c r="G40" s="256" t="s">
        <v>336</v>
      </c>
      <c r="H40" s="256">
        <v>330</v>
      </c>
      <c r="I40" s="256">
        <v>300</v>
      </c>
      <c r="J40" s="256">
        <v>300</v>
      </c>
    </row>
    <row r="41" spans="1:10" ht="57" x14ac:dyDescent="0.25">
      <c r="A41" s="256" t="s">
        <v>11708</v>
      </c>
      <c r="B41" s="256" t="s">
        <v>11575</v>
      </c>
      <c r="C41" s="600" t="s">
        <v>2550</v>
      </c>
      <c r="D41" s="256" t="s">
        <v>11709</v>
      </c>
      <c r="E41" s="256" t="s">
        <v>11710</v>
      </c>
      <c r="F41" s="256">
        <v>2014</v>
      </c>
      <c r="G41" s="256"/>
      <c r="H41" s="256">
        <v>204</v>
      </c>
      <c r="I41" s="256"/>
      <c r="J41" s="256">
        <v>300</v>
      </c>
    </row>
    <row r="42" spans="1:10" ht="99.75" x14ac:dyDescent="0.25">
      <c r="A42" s="256" t="s">
        <v>11711</v>
      </c>
      <c r="B42" s="256" t="s">
        <v>11712</v>
      </c>
      <c r="C42" s="256" t="s">
        <v>2550</v>
      </c>
      <c r="D42" s="256" t="s">
        <v>11709</v>
      </c>
      <c r="E42" s="256" t="s">
        <v>11713</v>
      </c>
      <c r="F42" s="256">
        <v>2014</v>
      </c>
      <c r="G42" s="256"/>
      <c r="H42" s="256">
        <v>203</v>
      </c>
      <c r="I42" s="256"/>
      <c r="J42" s="256">
        <v>0</v>
      </c>
    </row>
    <row r="43" spans="1:10" ht="71.25" x14ac:dyDescent="0.25">
      <c r="A43" s="256" t="s">
        <v>11695</v>
      </c>
      <c r="B43" s="256" t="s">
        <v>11696</v>
      </c>
      <c r="C43" s="600" t="s">
        <v>2550</v>
      </c>
      <c r="D43" s="256" t="s">
        <v>11697</v>
      </c>
      <c r="E43" s="256" t="s">
        <v>11698</v>
      </c>
      <c r="F43" s="256">
        <v>2014</v>
      </c>
      <c r="G43" s="256" t="s">
        <v>318</v>
      </c>
      <c r="H43" s="256">
        <v>250</v>
      </c>
      <c r="I43" s="256">
        <v>300</v>
      </c>
      <c r="J43" s="256">
        <v>300</v>
      </c>
    </row>
    <row r="44" spans="1:10" ht="42.75" x14ac:dyDescent="0.25">
      <c r="A44" s="256" t="s">
        <v>11699</v>
      </c>
      <c r="B44" s="256" t="s">
        <v>11696</v>
      </c>
      <c r="C44" s="256" t="s">
        <v>2550</v>
      </c>
      <c r="D44" s="256" t="s">
        <v>11697</v>
      </c>
      <c r="E44" s="256" t="s">
        <v>11700</v>
      </c>
      <c r="F44" s="256">
        <v>2014</v>
      </c>
      <c r="G44" s="256" t="s">
        <v>478</v>
      </c>
      <c r="H44" s="256">
        <v>134</v>
      </c>
      <c r="I44" s="256">
        <v>0</v>
      </c>
      <c r="J44" s="256">
        <v>0</v>
      </c>
    </row>
    <row r="45" spans="1:10" ht="57" x14ac:dyDescent="0.25">
      <c r="A45" s="86" t="s">
        <v>2673</v>
      </c>
      <c r="B45" s="86" t="s">
        <v>2674</v>
      </c>
      <c r="C45" s="600" t="s">
        <v>2109</v>
      </c>
      <c r="D45" s="86" t="s">
        <v>2675</v>
      </c>
      <c r="E45" s="86" t="s">
        <v>2676</v>
      </c>
      <c r="F45" s="600">
        <v>2014</v>
      </c>
      <c r="G45" s="600" t="s">
        <v>1498</v>
      </c>
      <c r="H45" s="600">
        <v>254</v>
      </c>
      <c r="I45" s="600">
        <v>300</v>
      </c>
      <c r="J45" s="600">
        <v>150</v>
      </c>
    </row>
    <row r="46" spans="1:10" ht="85.5" x14ac:dyDescent="0.25">
      <c r="A46" s="73" t="s">
        <v>9817</v>
      </c>
      <c r="B46" s="256" t="s">
        <v>9755</v>
      </c>
      <c r="C46" s="256" t="s">
        <v>9630</v>
      </c>
      <c r="D46" s="256" t="s">
        <v>1541</v>
      </c>
      <c r="E46" s="73" t="s">
        <v>9816</v>
      </c>
      <c r="F46" s="256">
        <v>2014</v>
      </c>
      <c r="G46" s="256" t="s">
        <v>326</v>
      </c>
      <c r="H46" s="256">
        <v>142</v>
      </c>
      <c r="I46" s="256">
        <v>300</v>
      </c>
      <c r="J46" s="256">
        <v>210</v>
      </c>
    </row>
    <row r="47" spans="1:10" ht="42.75" x14ac:dyDescent="0.25">
      <c r="A47" s="256" t="s">
        <v>13370</v>
      </c>
      <c r="B47" s="256" t="s">
        <v>13371</v>
      </c>
      <c r="C47" s="73" t="s">
        <v>11403</v>
      </c>
      <c r="D47" s="256" t="s">
        <v>1541</v>
      </c>
      <c r="E47" s="73" t="s">
        <v>13372</v>
      </c>
      <c r="F47" s="256">
        <v>2014</v>
      </c>
      <c r="G47" s="256" t="s">
        <v>657</v>
      </c>
      <c r="H47" s="256">
        <v>300</v>
      </c>
      <c r="I47" s="256">
        <v>300</v>
      </c>
      <c r="J47" s="256">
        <v>300</v>
      </c>
    </row>
    <row r="48" spans="1:10" ht="43.5" x14ac:dyDescent="0.25">
      <c r="A48" s="607" t="s">
        <v>11732</v>
      </c>
      <c r="B48" s="73" t="s">
        <v>11733</v>
      </c>
      <c r="C48" s="73" t="s">
        <v>11403</v>
      </c>
      <c r="D48" s="73" t="s">
        <v>11734</v>
      </c>
      <c r="E48" s="127" t="s">
        <v>11735</v>
      </c>
      <c r="F48" s="127">
        <v>2014</v>
      </c>
      <c r="G48" s="127" t="s">
        <v>499</v>
      </c>
      <c r="H48" s="127">
        <v>173</v>
      </c>
      <c r="I48" s="127" t="s">
        <v>11736</v>
      </c>
      <c r="J48" s="127">
        <v>259.5</v>
      </c>
    </row>
    <row r="49" spans="1:10" s="843" customFormat="1" ht="57" x14ac:dyDescent="0.25">
      <c r="A49" s="1005" t="s">
        <v>12411</v>
      </c>
      <c r="B49" s="1005" t="s">
        <v>12412</v>
      </c>
      <c r="C49" s="1005" t="s">
        <v>11676</v>
      </c>
      <c r="D49" s="1005" t="s">
        <v>12413</v>
      </c>
      <c r="E49" s="1005" t="s">
        <v>12414</v>
      </c>
      <c r="F49" s="1005">
        <v>2014</v>
      </c>
      <c r="G49" s="1005" t="s">
        <v>12415</v>
      </c>
      <c r="H49" s="1005"/>
      <c r="I49" s="1005">
        <v>300</v>
      </c>
      <c r="J49" s="1005">
        <v>300</v>
      </c>
    </row>
    <row r="50" spans="1:10" ht="57" x14ac:dyDescent="0.25">
      <c r="A50" s="600" t="s">
        <v>11717</v>
      </c>
      <c r="B50" s="600" t="s">
        <v>11718</v>
      </c>
      <c r="C50" s="600" t="s">
        <v>2550</v>
      </c>
      <c r="D50" s="600" t="s">
        <v>517</v>
      </c>
      <c r="E50" s="600" t="s">
        <v>11719</v>
      </c>
      <c r="F50" s="600">
        <v>2014</v>
      </c>
      <c r="G50" s="600" t="s">
        <v>429</v>
      </c>
      <c r="H50" s="600">
        <v>200</v>
      </c>
      <c r="I50" s="600">
        <v>300</v>
      </c>
      <c r="J50" s="600">
        <v>300</v>
      </c>
    </row>
    <row r="51" spans="1:10" ht="42.75" x14ac:dyDescent="0.25">
      <c r="A51" s="256" t="s">
        <v>13363</v>
      </c>
      <c r="B51" s="256" t="s">
        <v>13215</v>
      </c>
      <c r="C51" s="73" t="s">
        <v>11403</v>
      </c>
      <c r="D51" s="256" t="s">
        <v>13364</v>
      </c>
      <c r="E51" s="256" t="s">
        <v>13365</v>
      </c>
      <c r="F51" s="256">
        <v>2014</v>
      </c>
      <c r="G51" s="256" t="s">
        <v>657</v>
      </c>
      <c r="H51" s="256">
        <v>207</v>
      </c>
      <c r="I51" s="256">
        <v>300</v>
      </c>
      <c r="J51" s="256">
        <v>300</v>
      </c>
    </row>
    <row r="52" spans="1:10" ht="71.25" x14ac:dyDescent="0.25">
      <c r="A52" s="73" t="s">
        <v>13366</v>
      </c>
      <c r="B52" s="79" t="s">
        <v>13367</v>
      </c>
      <c r="C52" s="73" t="s">
        <v>11403</v>
      </c>
      <c r="D52" s="73" t="s">
        <v>13368</v>
      </c>
      <c r="E52" s="73" t="s">
        <v>13369</v>
      </c>
      <c r="F52" s="256">
        <v>2014</v>
      </c>
      <c r="G52" s="256" t="s">
        <v>657</v>
      </c>
      <c r="H52" s="256"/>
      <c r="I52" s="256">
        <v>300</v>
      </c>
      <c r="J52" s="256">
        <v>300</v>
      </c>
    </row>
    <row r="53" spans="1:10" s="843" customFormat="1" ht="57" x14ac:dyDescent="0.25">
      <c r="A53" s="1005" t="s">
        <v>12416</v>
      </c>
      <c r="B53" s="1005" t="s">
        <v>12412</v>
      </c>
      <c r="C53" s="1005" t="s">
        <v>11676</v>
      </c>
      <c r="D53" s="1005" t="s">
        <v>12413</v>
      </c>
      <c r="E53" s="1005" t="s">
        <v>12417</v>
      </c>
      <c r="F53" s="1005">
        <v>2014</v>
      </c>
      <c r="G53" s="1005" t="s">
        <v>12415</v>
      </c>
      <c r="H53" s="1005"/>
      <c r="I53" s="1005">
        <v>300</v>
      </c>
      <c r="J53" s="1005">
        <v>300</v>
      </c>
    </row>
    <row r="54" spans="1:10" ht="42.75" x14ac:dyDescent="0.25">
      <c r="A54" s="256" t="s">
        <v>1496</v>
      </c>
      <c r="B54" s="256" t="s">
        <v>1143</v>
      </c>
      <c r="C54" s="256" t="s">
        <v>613</v>
      </c>
      <c r="D54" s="256" t="s">
        <v>1497</v>
      </c>
      <c r="E54" s="603" t="s">
        <v>2698</v>
      </c>
      <c r="F54" s="256">
        <v>2014</v>
      </c>
      <c r="G54" s="256" t="s">
        <v>1498</v>
      </c>
      <c r="H54" s="256">
        <v>128</v>
      </c>
      <c r="I54" s="256">
        <v>192</v>
      </c>
      <c r="J54" s="256">
        <v>192</v>
      </c>
    </row>
    <row r="55" spans="1:10" ht="71.25" x14ac:dyDescent="0.25">
      <c r="A55" s="256" t="s">
        <v>9813</v>
      </c>
      <c r="B55" s="256" t="s">
        <v>9623</v>
      </c>
      <c r="C55" s="600" t="s">
        <v>9610</v>
      </c>
      <c r="D55" s="256" t="s">
        <v>2652</v>
      </c>
      <c r="E55" s="256" t="s">
        <v>9814</v>
      </c>
      <c r="F55" s="256">
        <v>2014</v>
      </c>
      <c r="G55" s="256" t="s">
        <v>369</v>
      </c>
      <c r="H55" s="256">
        <v>86</v>
      </c>
      <c r="I55" s="256"/>
      <c r="J55" s="256"/>
    </row>
    <row r="56" spans="1:10" ht="85.5" x14ac:dyDescent="0.25">
      <c r="A56" s="604" t="s">
        <v>4039</v>
      </c>
      <c r="B56" s="604" t="s">
        <v>4040</v>
      </c>
      <c r="C56" s="604" t="s">
        <v>3593</v>
      </c>
      <c r="D56" s="604" t="s">
        <v>2632</v>
      </c>
      <c r="E56" s="604" t="s">
        <v>4041</v>
      </c>
      <c r="F56" s="604">
        <v>2014</v>
      </c>
      <c r="G56" s="604" t="s">
        <v>1075</v>
      </c>
      <c r="H56" s="604">
        <v>210</v>
      </c>
      <c r="I56" s="297">
        <v>300</v>
      </c>
      <c r="J56" s="604">
        <v>300</v>
      </c>
    </row>
    <row r="57" spans="1:10" ht="57" x14ac:dyDescent="0.25">
      <c r="A57" s="600" t="s">
        <v>14172</v>
      </c>
      <c r="B57" s="256" t="s">
        <v>14173</v>
      </c>
      <c r="C57" s="256" t="s">
        <v>12425</v>
      </c>
      <c r="D57" s="256" t="s">
        <v>2652</v>
      </c>
      <c r="E57" s="600" t="s">
        <v>14174</v>
      </c>
      <c r="F57" s="256">
        <v>2014</v>
      </c>
      <c r="G57" s="256" t="s">
        <v>657</v>
      </c>
      <c r="H57" s="256">
        <v>396</v>
      </c>
      <c r="I57" s="256"/>
      <c r="J57" s="256">
        <v>100</v>
      </c>
    </row>
    <row r="58" spans="1:10" ht="57" x14ac:dyDescent="0.25">
      <c r="A58" s="256" t="s">
        <v>14175</v>
      </c>
      <c r="B58" s="256" t="s">
        <v>14173</v>
      </c>
      <c r="C58" s="256" t="s">
        <v>12425</v>
      </c>
      <c r="D58" s="256" t="s">
        <v>2652</v>
      </c>
      <c r="E58" s="256" t="s">
        <v>14176</v>
      </c>
      <c r="F58" s="256">
        <v>2014</v>
      </c>
      <c r="G58" s="256" t="s">
        <v>657</v>
      </c>
      <c r="H58" s="256">
        <v>264</v>
      </c>
      <c r="I58" s="256"/>
      <c r="J58" s="256">
        <v>100</v>
      </c>
    </row>
    <row r="59" spans="1:10" ht="57" x14ac:dyDescent="0.25">
      <c r="A59" s="600" t="s">
        <v>14177</v>
      </c>
      <c r="B59" s="600" t="s">
        <v>14173</v>
      </c>
      <c r="C59" s="256" t="s">
        <v>12425</v>
      </c>
      <c r="D59" s="600" t="s">
        <v>2652</v>
      </c>
      <c r="E59" s="600" t="s">
        <v>14178</v>
      </c>
      <c r="F59" s="600">
        <v>2014</v>
      </c>
      <c r="G59" s="600" t="s">
        <v>657</v>
      </c>
      <c r="H59" s="600">
        <v>300</v>
      </c>
      <c r="I59" s="256"/>
      <c r="J59" s="256">
        <v>100</v>
      </c>
    </row>
    <row r="60" spans="1:10" ht="57" x14ac:dyDescent="0.25">
      <c r="A60" s="600" t="s">
        <v>17121</v>
      </c>
      <c r="B60" s="600" t="s">
        <v>17122</v>
      </c>
      <c r="C60" s="256" t="s">
        <v>16825</v>
      </c>
      <c r="D60" s="600" t="s">
        <v>11701</v>
      </c>
      <c r="E60" s="600" t="s">
        <v>17123</v>
      </c>
      <c r="F60" s="600">
        <v>2014</v>
      </c>
      <c r="G60" s="600" t="s">
        <v>17124</v>
      </c>
      <c r="H60" s="600">
        <v>494</v>
      </c>
      <c r="I60" s="256">
        <v>300</v>
      </c>
      <c r="J60" s="256">
        <f>300/2</f>
        <v>150</v>
      </c>
    </row>
    <row r="61" spans="1:10" ht="71.25" x14ac:dyDescent="0.25">
      <c r="A61" s="600" t="s">
        <v>12395</v>
      </c>
      <c r="B61" s="600" t="s">
        <v>12396</v>
      </c>
      <c r="C61" s="256" t="s">
        <v>11676</v>
      </c>
      <c r="D61" s="600" t="s">
        <v>12397</v>
      </c>
      <c r="E61" s="600" t="s">
        <v>12398</v>
      </c>
      <c r="F61" s="600">
        <v>2014</v>
      </c>
      <c r="G61" s="600" t="s">
        <v>1097</v>
      </c>
      <c r="H61" s="600">
        <v>220</v>
      </c>
      <c r="I61" s="256">
        <v>300</v>
      </c>
      <c r="J61" s="256">
        <v>300</v>
      </c>
    </row>
    <row r="62" spans="1:10" ht="57" x14ac:dyDescent="0.25">
      <c r="A62" s="256" t="s">
        <v>4076</v>
      </c>
      <c r="B62" s="256" t="s">
        <v>4077</v>
      </c>
      <c r="C62" s="256" t="s">
        <v>3869</v>
      </c>
      <c r="D62" s="256" t="s">
        <v>4078</v>
      </c>
      <c r="E62" s="256" t="s">
        <v>4079</v>
      </c>
      <c r="F62" s="256">
        <v>2014</v>
      </c>
      <c r="G62" s="256" t="s">
        <v>336</v>
      </c>
      <c r="H62" s="256">
        <v>152</v>
      </c>
      <c r="I62" s="256">
        <v>300</v>
      </c>
      <c r="J62" s="256">
        <v>100</v>
      </c>
    </row>
    <row r="63" spans="1:10" s="843" customFormat="1" ht="85.5" x14ac:dyDescent="0.25">
      <c r="A63" s="1005" t="s">
        <v>17501</v>
      </c>
      <c r="B63" s="1005" t="s">
        <v>4064</v>
      </c>
      <c r="C63" s="137" t="s">
        <v>3869</v>
      </c>
      <c r="D63" s="1005" t="s">
        <v>2645</v>
      </c>
      <c r="E63" s="1005" t="s">
        <v>4065</v>
      </c>
      <c r="F63" s="1005">
        <v>2014</v>
      </c>
      <c r="G63" s="1005" t="s">
        <v>336</v>
      </c>
      <c r="H63" s="1005" t="s">
        <v>4066</v>
      </c>
      <c r="I63" s="1005">
        <v>300</v>
      </c>
      <c r="J63" s="1005">
        <v>100</v>
      </c>
    </row>
    <row r="64" spans="1:10" ht="71.25" x14ac:dyDescent="0.25">
      <c r="A64" s="79" t="s">
        <v>6745</v>
      </c>
      <c r="B64" s="73" t="s">
        <v>6732</v>
      </c>
      <c r="C64" s="66" t="s">
        <v>6129</v>
      </c>
      <c r="D64" s="256" t="s">
        <v>6733</v>
      </c>
      <c r="E64" s="73" t="s">
        <v>6734</v>
      </c>
      <c r="F64" s="79">
        <v>2014</v>
      </c>
      <c r="G64" s="79" t="s">
        <v>478</v>
      </c>
      <c r="H64" s="79">
        <v>276</v>
      </c>
      <c r="I64" s="79">
        <v>300</v>
      </c>
      <c r="J64" s="79">
        <v>300</v>
      </c>
    </row>
    <row r="65" spans="1:10" ht="42.75" x14ac:dyDescent="0.25">
      <c r="A65" s="600" t="s">
        <v>13357</v>
      </c>
      <c r="B65" s="256" t="s">
        <v>13358</v>
      </c>
      <c r="C65" s="73" t="s">
        <v>11403</v>
      </c>
      <c r="D65" s="256" t="s">
        <v>2640</v>
      </c>
      <c r="E65" s="600" t="s">
        <v>13359</v>
      </c>
      <c r="F65" s="256">
        <v>2014</v>
      </c>
      <c r="G65" s="256" t="s">
        <v>336</v>
      </c>
      <c r="H65" s="256">
        <v>490</v>
      </c>
      <c r="I65" s="256">
        <v>300</v>
      </c>
      <c r="J65" s="256">
        <v>300</v>
      </c>
    </row>
    <row r="66" spans="1:10" ht="57" x14ac:dyDescent="0.25">
      <c r="A66" s="256" t="s">
        <v>10196</v>
      </c>
      <c r="B66" s="256" t="s">
        <v>10197</v>
      </c>
      <c r="C66" s="256" t="s">
        <v>10166</v>
      </c>
      <c r="D66" s="256" t="s">
        <v>10198</v>
      </c>
      <c r="E66" s="256" t="s">
        <v>10199</v>
      </c>
      <c r="F66" s="256">
        <v>2014</v>
      </c>
      <c r="G66" s="256" t="s">
        <v>478</v>
      </c>
      <c r="H66" s="256">
        <v>142</v>
      </c>
      <c r="I66" s="256">
        <v>300</v>
      </c>
      <c r="J66" s="256">
        <v>105</v>
      </c>
    </row>
    <row r="67" spans="1:10" ht="142.5" x14ac:dyDescent="0.25">
      <c r="A67" s="256" t="s">
        <v>8671</v>
      </c>
      <c r="B67" s="256" t="s">
        <v>8612</v>
      </c>
      <c r="C67" s="256" t="s">
        <v>8378</v>
      </c>
      <c r="D67" s="256" t="s">
        <v>8378</v>
      </c>
      <c r="E67" s="256" t="s">
        <v>8672</v>
      </c>
      <c r="F67" s="256">
        <v>2014</v>
      </c>
      <c r="G67" s="256" t="s">
        <v>3062</v>
      </c>
      <c r="H67" s="256">
        <v>250</v>
      </c>
      <c r="I67" s="256">
        <v>300</v>
      </c>
      <c r="J67" s="256">
        <v>300</v>
      </c>
    </row>
    <row r="68" spans="1:10" ht="199.5" x14ac:dyDescent="0.25">
      <c r="A68" s="256" t="s">
        <v>17117</v>
      </c>
      <c r="B68" s="256" t="s">
        <v>17118</v>
      </c>
      <c r="C68" s="256" t="s">
        <v>16825</v>
      </c>
      <c r="D68" s="256" t="s">
        <v>17119</v>
      </c>
      <c r="E68" s="256" t="s">
        <v>17120</v>
      </c>
      <c r="F68" s="256">
        <v>2014</v>
      </c>
      <c r="G68" s="256" t="s">
        <v>246</v>
      </c>
      <c r="H68" s="256">
        <v>208</v>
      </c>
      <c r="I68" s="256">
        <v>300</v>
      </c>
      <c r="J68" s="256">
        <v>300</v>
      </c>
    </row>
    <row r="69" spans="1:10" ht="42.75" x14ac:dyDescent="0.25">
      <c r="A69" s="256" t="s">
        <v>10200</v>
      </c>
      <c r="B69" s="256" t="s">
        <v>10201</v>
      </c>
      <c r="C69" s="256" t="s">
        <v>10166</v>
      </c>
      <c r="D69" s="256" t="s">
        <v>10202</v>
      </c>
      <c r="E69" s="256" t="s">
        <v>10203</v>
      </c>
      <c r="F69" s="256">
        <v>2014</v>
      </c>
      <c r="G69" s="256" t="s">
        <v>318</v>
      </c>
      <c r="H69" s="256">
        <v>140</v>
      </c>
      <c r="I69" s="256">
        <v>300</v>
      </c>
      <c r="J69" s="256">
        <v>105</v>
      </c>
    </row>
    <row r="70" spans="1:10" ht="57" x14ac:dyDescent="0.25">
      <c r="A70" s="63" t="s">
        <v>10894</v>
      </c>
      <c r="B70" s="256" t="s">
        <v>10895</v>
      </c>
      <c r="C70" s="256" t="s">
        <v>10686</v>
      </c>
      <c r="D70" s="256" t="s">
        <v>10896</v>
      </c>
      <c r="E70" s="256" t="s">
        <v>10897</v>
      </c>
      <c r="F70" s="256">
        <v>2014</v>
      </c>
      <c r="G70" s="256" t="s">
        <v>318</v>
      </c>
      <c r="H70" s="256">
        <v>89</v>
      </c>
      <c r="I70" s="256">
        <v>300</v>
      </c>
      <c r="J70" s="256">
        <v>133</v>
      </c>
    </row>
    <row r="71" spans="1:10" ht="113.25" customHeight="1" x14ac:dyDescent="0.25">
      <c r="A71" s="73" t="s">
        <v>856</v>
      </c>
      <c r="B71" s="600" t="s">
        <v>851</v>
      </c>
      <c r="C71" s="256" t="s">
        <v>199</v>
      </c>
      <c r="D71" s="600" t="s">
        <v>857</v>
      </c>
      <c r="E71" s="79" t="s">
        <v>858</v>
      </c>
      <c r="F71" s="600">
        <v>2014</v>
      </c>
      <c r="G71" s="600">
        <v>9</v>
      </c>
      <c r="H71" s="600">
        <v>221</v>
      </c>
      <c r="I71" s="600">
        <v>300</v>
      </c>
      <c r="J71" s="600">
        <v>300</v>
      </c>
    </row>
    <row r="72" spans="1:10" ht="57" x14ac:dyDescent="0.25">
      <c r="A72" s="600" t="s">
        <v>13373</v>
      </c>
      <c r="B72" s="600" t="s">
        <v>13290</v>
      </c>
      <c r="C72" s="73" t="s">
        <v>11403</v>
      </c>
      <c r="D72" s="600" t="s">
        <v>10198</v>
      </c>
      <c r="E72" s="600" t="s">
        <v>13374</v>
      </c>
      <c r="F72" s="600">
        <v>2014</v>
      </c>
      <c r="G72" s="600" t="s">
        <v>926</v>
      </c>
      <c r="H72" s="600">
        <v>250</v>
      </c>
      <c r="I72" s="600">
        <v>300</v>
      </c>
      <c r="J72" s="600">
        <v>300</v>
      </c>
    </row>
    <row r="73" spans="1:10" ht="57" x14ac:dyDescent="0.25">
      <c r="A73" s="600" t="s">
        <v>2666</v>
      </c>
      <c r="B73" s="600" t="s">
        <v>2667</v>
      </c>
      <c r="C73" s="66" t="s">
        <v>2081</v>
      </c>
      <c r="D73" s="600" t="s">
        <v>2632</v>
      </c>
      <c r="E73" s="600" t="s">
        <v>2668</v>
      </c>
      <c r="F73" s="600">
        <v>2014</v>
      </c>
      <c r="G73" s="600" t="s">
        <v>236</v>
      </c>
      <c r="H73" s="600">
        <v>254</v>
      </c>
      <c r="I73" s="600">
        <v>300</v>
      </c>
      <c r="J73" s="600">
        <v>300</v>
      </c>
    </row>
    <row r="74" spans="1:10" ht="85.5" x14ac:dyDescent="0.25">
      <c r="A74" s="256" t="s">
        <v>2630</v>
      </c>
      <c r="B74" s="256" t="s">
        <v>2631</v>
      </c>
      <c r="C74" s="66" t="s">
        <v>2081</v>
      </c>
      <c r="D74" s="256" t="s">
        <v>2632</v>
      </c>
      <c r="E74" s="256" t="s">
        <v>2633</v>
      </c>
      <c r="F74" s="256">
        <v>2014</v>
      </c>
      <c r="G74" s="256" t="s">
        <v>236</v>
      </c>
      <c r="H74" s="256">
        <v>284</v>
      </c>
      <c r="I74" s="256">
        <v>300</v>
      </c>
      <c r="J74" s="256">
        <v>300</v>
      </c>
    </row>
    <row r="75" spans="1:10" ht="57" x14ac:dyDescent="0.25">
      <c r="A75" s="256" t="s">
        <v>9807</v>
      </c>
      <c r="B75" s="256" t="s">
        <v>9623</v>
      </c>
      <c r="C75" s="256" t="s">
        <v>9610</v>
      </c>
      <c r="D75" s="256" t="s">
        <v>2652</v>
      </c>
      <c r="E75" s="256" t="s">
        <v>9808</v>
      </c>
      <c r="F75" s="256">
        <v>2014</v>
      </c>
      <c r="G75" s="256" t="s">
        <v>592</v>
      </c>
      <c r="H75" s="256">
        <v>200</v>
      </c>
      <c r="I75" s="256">
        <v>300</v>
      </c>
      <c r="J75" s="256"/>
    </row>
    <row r="76" spans="1:10" ht="57" x14ac:dyDescent="0.25">
      <c r="A76" s="256" t="s">
        <v>9809</v>
      </c>
      <c r="B76" s="256" t="s">
        <v>9623</v>
      </c>
      <c r="C76" s="600" t="s">
        <v>9610</v>
      </c>
      <c r="D76" s="256" t="s">
        <v>2652</v>
      </c>
      <c r="E76" s="256" t="s">
        <v>9810</v>
      </c>
      <c r="F76" s="256">
        <v>2014</v>
      </c>
      <c r="G76" s="256" t="s">
        <v>429</v>
      </c>
      <c r="H76" s="256">
        <v>203</v>
      </c>
      <c r="I76" s="256"/>
      <c r="J76" s="256"/>
    </row>
    <row r="77" spans="1:10" ht="71.25" x14ac:dyDescent="0.25">
      <c r="A77" s="600" t="s">
        <v>9811</v>
      </c>
      <c r="B77" s="256" t="s">
        <v>9623</v>
      </c>
      <c r="C77" s="185" t="s">
        <v>9610</v>
      </c>
      <c r="D77" s="600" t="s">
        <v>2652</v>
      </c>
      <c r="E77" s="600" t="s">
        <v>9812</v>
      </c>
      <c r="F77" s="600">
        <v>2014</v>
      </c>
      <c r="G77" s="600" t="s">
        <v>499</v>
      </c>
      <c r="H77" s="256">
        <v>125</v>
      </c>
      <c r="I77" s="256"/>
      <c r="J77" s="256"/>
    </row>
    <row r="78" spans="1:10" ht="43.5" x14ac:dyDescent="0.25">
      <c r="A78" s="367" t="s">
        <v>10885</v>
      </c>
      <c r="B78" s="600" t="s">
        <v>10779</v>
      </c>
      <c r="C78" s="600" t="s">
        <v>10686</v>
      </c>
      <c r="D78" s="600" t="s">
        <v>10886</v>
      </c>
      <c r="E78" s="287" t="s">
        <v>10887</v>
      </c>
      <c r="F78" s="633">
        <v>2014</v>
      </c>
      <c r="G78" s="600" t="s">
        <v>499</v>
      </c>
      <c r="H78" s="633">
        <v>242</v>
      </c>
      <c r="I78" s="256">
        <v>300</v>
      </c>
      <c r="J78" s="256">
        <v>150</v>
      </c>
    </row>
    <row r="79" spans="1:10" s="843" customFormat="1" ht="128.25" x14ac:dyDescent="0.25">
      <c r="A79" s="1005" t="s">
        <v>6719</v>
      </c>
      <c r="B79" s="1005" t="s">
        <v>6722</v>
      </c>
      <c r="C79" s="1005" t="s">
        <v>6129</v>
      </c>
      <c r="D79" s="1005" t="s">
        <v>6720</v>
      </c>
      <c r="E79" s="1005" t="s">
        <v>6721</v>
      </c>
      <c r="F79" s="1005">
        <v>2014</v>
      </c>
      <c r="G79" s="1005" t="s">
        <v>5662</v>
      </c>
      <c r="H79" s="1005">
        <v>255</v>
      </c>
      <c r="I79" s="1005">
        <v>300</v>
      </c>
      <c r="J79" s="1005">
        <f>I79/2</f>
        <v>150</v>
      </c>
    </row>
    <row r="80" spans="1:10" s="843" customFormat="1" ht="171" x14ac:dyDescent="0.25">
      <c r="A80" s="1005" t="s">
        <v>6674</v>
      </c>
      <c r="B80" s="1005" t="s">
        <v>6675</v>
      </c>
      <c r="C80" s="847" t="s">
        <v>6129</v>
      </c>
      <c r="D80" s="1005" t="s">
        <v>2632</v>
      </c>
      <c r="E80" s="1005" t="s">
        <v>4141</v>
      </c>
      <c r="F80" s="1005">
        <v>2014</v>
      </c>
      <c r="G80" s="1005" t="s">
        <v>212</v>
      </c>
      <c r="H80" s="1005">
        <v>203</v>
      </c>
      <c r="I80" s="1005">
        <v>300</v>
      </c>
      <c r="J80" s="1005">
        <f>300/4</f>
        <v>75</v>
      </c>
    </row>
    <row r="81" spans="1:10" ht="42.75" x14ac:dyDescent="0.25">
      <c r="A81" s="256" t="s">
        <v>6695</v>
      </c>
      <c r="B81" s="256" t="s">
        <v>6696</v>
      </c>
      <c r="C81" s="847" t="s">
        <v>6129</v>
      </c>
      <c r="D81" s="256" t="s">
        <v>2640</v>
      </c>
      <c r="E81" s="256" t="s">
        <v>6697</v>
      </c>
      <c r="F81" s="256">
        <v>2014</v>
      </c>
      <c r="G81" s="256" t="s">
        <v>499</v>
      </c>
      <c r="H81" s="256">
        <v>261</v>
      </c>
      <c r="I81" s="256">
        <v>300</v>
      </c>
      <c r="J81" s="256">
        <v>300</v>
      </c>
    </row>
    <row r="82" spans="1:10" ht="42.75" x14ac:dyDescent="0.25">
      <c r="A82" s="256" t="s">
        <v>16134</v>
      </c>
      <c r="B82" s="256" t="s">
        <v>16135</v>
      </c>
      <c r="C82" s="600" t="s">
        <v>15397</v>
      </c>
      <c r="D82" s="256" t="s">
        <v>16136</v>
      </c>
      <c r="E82" s="256" t="s">
        <v>16137</v>
      </c>
      <c r="F82" s="256">
        <v>2014</v>
      </c>
      <c r="G82" s="256">
        <v>9</v>
      </c>
      <c r="H82" s="256">
        <v>305</v>
      </c>
      <c r="I82" s="256">
        <v>300</v>
      </c>
      <c r="J82" s="256">
        <v>150</v>
      </c>
    </row>
    <row r="83" spans="1:10" ht="85.5" x14ac:dyDescent="0.25">
      <c r="A83" s="600" t="s">
        <v>10911</v>
      </c>
      <c r="B83" s="63" t="s">
        <v>10912</v>
      </c>
      <c r="C83" s="185" t="s">
        <v>10686</v>
      </c>
      <c r="D83" s="256" t="s">
        <v>10198</v>
      </c>
      <c r="E83" s="256" t="s">
        <v>10913</v>
      </c>
      <c r="F83" s="256">
        <v>2014</v>
      </c>
      <c r="G83" s="256" t="s">
        <v>429</v>
      </c>
      <c r="H83" s="256">
        <v>359</v>
      </c>
      <c r="I83" s="256">
        <v>300</v>
      </c>
      <c r="J83" s="256">
        <v>150</v>
      </c>
    </row>
    <row r="84" spans="1:10" ht="85.5" x14ac:dyDescent="0.25">
      <c r="A84" s="73" t="s">
        <v>14163</v>
      </c>
      <c r="B84" s="73" t="s">
        <v>14164</v>
      </c>
      <c r="C84" s="600" t="s">
        <v>12425</v>
      </c>
      <c r="D84" s="79" t="s">
        <v>857</v>
      </c>
      <c r="E84" s="79" t="s">
        <v>14165</v>
      </c>
      <c r="F84" s="79">
        <v>2014</v>
      </c>
      <c r="G84" s="79" t="s">
        <v>296</v>
      </c>
      <c r="H84" s="79">
        <v>214</v>
      </c>
      <c r="I84" s="79">
        <v>300</v>
      </c>
      <c r="J84" s="79">
        <v>300</v>
      </c>
    </row>
    <row r="85" spans="1:10" ht="42.75" x14ac:dyDescent="0.25">
      <c r="A85" s="256" t="s">
        <v>6683</v>
      </c>
      <c r="B85" s="256" t="s">
        <v>6684</v>
      </c>
      <c r="C85" s="204" t="s">
        <v>6129</v>
      </c>
      <c r="D85" s="256" t="s">
        <v>6685</v>
      </c>
      <c r="E85" s="79" t="s">
        <v>6686</v>
      </c>
      <c r="F85" s="256">
        <v>2014</v>
      </c>
      <c r="G85" s="256" t="s">
        <v>212</v>
      </c>
      <c r="H85" s="256">
        <v>233</v>
      </c>
      <c r="I85" s="256">
        <v>300</v>
      </c>
      <c r="J85" s="256">
        <v>300</v>
      </c>
    </row>
    <row r="86" spans="1:10" ht="42.75" x14ac:dyDescent="0.25">
      <c r="A86" s="600" t="s">
        <v>17131</v>
      </c>
      <c r="B86" s="600" t="s">
        <v>17132</v>
      </c>
      <c r="C86" s="600" t="s">
        <v>16825</v>
      </c>
      <c r="D86" s="600" t="s">
        <v>17133</v>
      </c>
      <c r="E86" s="600" t="s">
        <v>17134</v>
      </c>
      <c r="F86" s="256">
        <v>2014</v>
      </c>
      <c r="G86" s="256" t="s">
        <v>287</v>
      </c>
      <c r="H86" s="256">
        <v>252</v>
      </c>
      <c r="I86" s="256">
        <v>300</v>
      </c>
      <c r="J86" s="256">
        <v>300</v>
      </c>
    </row>
    <row r="87" spans="1:10" ht="57" x14ac:dyDescent="0.25">
      <c r="A87" s="137" t="s">
        <v>4057</v>
      </c>
      <c r="B87" s="137" t="s">
        <v>3868</v>
      </c>
      <c r="C87" s="900" t="s">
        <v>3869</v>
      </c>
      <c r="D87" s="137" t="s">
        <v>4058</v>
      </c>
      <c r="E87" s="137" t="s">
        <v>4059</v>
      </c>
      <c r="F87" s="137">
        <v>2014</v>
      </c>
      <c r="G87" s="137" t="s">
        <v>220</v>
      </c>
      <c r="H87" s="137">
        <v>345</v>
      </c>
      <c r="I87" s="137">
        <v>300</v>
      </c>
      <c r="J87" s="137">
        <v>300</v>
      </c>
    </row>
    <row r="88" spans="1:10" ht="57" x14ac:dyDescent="0.25">
      <c r="A88" s="174" t="s">
        <v>515</v>
      </c>
      <c r="B88" s="256" t="s">
        <v>516</v>
      </c>
      <c r="C88" s="600" t="s">
        <v>199</v>
      </c>
      <c r="D88" s="206" t="s">
        <v>517</v>
      </c>
      <c r="E88" s="603" t="s">
        <v>518</v>
      </c>
      <c r="F88" s="256">
        <v>2014</v>
      </c>
      <c r="G88" s="256" t="s">
        <v>287</v>
      </c>
      <c r="H88" s="174">
        <v>243</v>
      </c>
      <c r="I88" s="256">
        <v>300</v>
      </c>
      <c r="J88" s="256">
        <v>300</v>
      </c>
    </row>
    <row r="89" spans="1:10" ht="42.75" x14ac:dyDescent="0.25">
      <c r="A89" s="611" t="s">
        <v>2647</v>
      </c>
      <c r="B89" s="73" t="s">
        <v>2648</v>
      </c>
      <c r="C89" s="185" t="s">
        <v>2081</v>
      </c>
      <c r="D89" s="611" t="s">
        <v>2649</v>
      </c>
      <c r="E89" s="902" t="s">
        <v>2650</v>
      </c>
      <c r="F89" s="73">
        <v>2014</v>
      </c>
      <c r="G89" s="73" t="s">
        <v>418</v>
      </c>
      <c r="H89" s="611">
        <v>224</v>
      </c>
      <c r="I89" s="160">
        <v>300</v>
      </c>
      <c r="J89" s="73">
        <v>300</v>
      </c>
    </row>
    <row r="90" spans="1:10" ht="42.75" x14ac:dyDescent="0.25">
      <c r="A90" s="600" t="s">
        <v>16138</v>
      </c>
      <c r="B90" s="256" t="s">
        <v>16135</v>
      </c>
      <c r="C90" s="600" t="s">
        <v>15397</v>
      </c>
      <c r="D90" s="256" t="s">
        <v>16136</v>
      </c>
      <c r="E90" s="256" t="s">
        <v>16139</v>
      </c>
      <c r="F90" s="256">
        <v>2014</v>
      </c>
      <c r="G90" s="256">
        <v>9</v>
      </c>
      <c r="H90" s="256">
        <v>254</v>
      </c>
      <c r="I90" s="256"/>
      <c r="J90" s="256">
        <v>150</v>
      </c>
    </row>
    <row r="91" spans="1:10" ht="71.25" x14ac:dyDescent="0.25">
      <c r="A91" s="600" t="s">
        <v>12399</v>
      </c>
      <c r="B91" s="81" t="s">
        <v>12400</v>
      </c>
      <c r="C91" s="185" t="s">
        <v>11676</v>
      </c>
      <c r="D91" s="600" t="s">
        <v>12401</v>
      </c>
      <c r="E91" s="600" t="s">
        <v>12402</v>
      </c>
      <c r="F91" s="600">
        <v>2014</v>
      </c>
      <c r="G91" s="600">
        <v>11</v>
      </c>
      <c r="H91" s="600">
        <v>105</v>
      </c>
      <c r="I91" s="600">
        <v>300</v>
      </c>
      <c r="J91" s="600">
        <v>100</v>
      </c>
    </row>
    <row r="92" spans="1:10" ht="57" x14ac:dyDescent="0.25">
      <c r="A92" s="600" t="s">
        <v>2662</v>
      </c>
      <c r="B92" s="600" t="s">
        <v>2663</v>
      </c>
      <c r="C92" s="66" t="s">
        <v>2081</v>
      </c>
      <c r="D92" s="256" t="s">
        <v>2632</v>
      </c>
      <c r="E92" s="600" t="s">
        <v>2664</v>
      </c>
      <c r="F92" s="600">
        <v>2014</v>
      </c>
      <c r="G92" s="600" t="s">
        <v>287</v>
      </c>
      <c r="H92" s="600" t="s">
        <v>2665</v>
      </c>
      <c r="I92" s="600">
        <v>300</v>
      </c>
      <c r="J92" s="600">
        <v>300</v>
      </c>
    </row>
    <row r="93" spans="1:10" ht="43.5" thickBot="1" x14ac:dyDescent="0.3">
      <c r="A93" s="73" t="s">
        <v>6735</v>
      </c>
      <c r="B93" s="73" t="s">
        <v>6736</v>
      </c>
      <c r="C93" s="847" t="s">
        <v>6129</v>
      </c>
      <c r="D93" s="79" t="s">
        <v>857</v>
      </c>
      <c r="E93" s="73" t="s">
        <v>6737</v>
      </c>
      <c r="F93" s="73">
        <v>2014</v>
      </c>
      <c r="G93" s="73" t="s">
        <v>388</v>
      </c>
      <c r="H93" s="73">
        <v>204</v>
      </c>
      <c r="I93" s="160">
        <v>300</v>
      </c>
      <c r="J93" s="73">
        <v>300</v>
      </c>
    </row>
    <row r="94" spans="1:10" ht="57.75" thickBot="1" x14ac:dyDescent="0.3">
      <c r="A94" s="898" t="s">
        <v>2659</v>
      </c>
      <c r="B94" s="899" t="s">
        <v>2660</v>
      </c>
      <c r="C94" s="66" t="s">
        <v>2081</v>
      </c>
      <c r="D94" s="174" t="s">
        <v>2628</v>
      </c>
      <c r="E94" s="600" t="s">
        <v>2661</v>
      </c>
      <c r="F94" s="600">
        <v>2014</v>
      </c>
      <c r="G94" s="600" t="s">
        <v>388</v>
      </c>
      <c r="H94" s="600">
        <v>210</v>
      </c>
      <c r="I94" s="600">
        <v>300</v>
      </c>
      <c r="J94" s="600">
        <v>300</v>
      </c>
    </row>
    <row r="95" spans="1:10" ht="57" x14ac:dyDescent="0.25">
      <c r="A95" s="256" t="s">
        <v>2626</v>
      </c>
      <c r="B95" s="256" t="s">
        <v>2627</v>
      </c>
      <c r="C95" s="847" t="s">
        <v>2081</v>
      </c>
      <c r="D95" s="256" t="s">
        <v>2628</v>
      </c>
      <c r="E95" s="256" t="s">
        <v>2629</v>
      </c>
      <c r="F95" s="256">
        <v>2014</v>
      </c>
      <c r="G95" s="256" t="s">
        <v>388</v>
      </c>
      <c r="H95" s="256">
        <v>217</v>
      </c>
      <c r="I95" s="256">
        <v>300</v>
      </c>
      <c r="J95" s="256">
        <v>300</v>
      </c>
    </row>
    <row r="96" spans="1:10" ht="57" x14ac:dyDescent="0.25">
      <c r="A96" s="256" t="s">
        <v>16149</v>
      </c>
      <c r="B96" s="256" t="s">
        <v>15933</v>
      </c>
      <c r="C96" s="600" t="s">
        <v>15397</v>
      </c>
      <c r="D96" s="256" t="s">
        <v>16150</v>
      </c>
      <c r="E96" s="174" t="s">
        <v>16151</v>
      </c>
      <c r="F96" s="174">
        <v>2014</v>
      </c>
      <c r="G96" s="256" t="s">
        <v>287</v>
      </c>
      <c r="H96" s="256">
        <v>245</v>
      </c>
      <c r="I96" s="256">
        <v>300</v>
      </c>
      <c r="J96" s="256">
        <v>300</v>
      </c>
    </row>
    <row r="97" spans="1:10" ht="42.75" x14ac:dyDescent="0.25">
      <c r="A97" s="340" t="s">
        <v>1518</v>
      </c>
      <c r="B97" s="340" t="s">
        <v>1519</v>
      </c>
      <c r="C97" s="340"/>
      <c r="D97" s="340" t="s">
        <v>1520</v>
      </c>
      <c r="E97" s="340" t="s">
        <v>1521</v>
      </c>
      <c r="F97" s="340">
        <v>2014</v>
      </c>
      <c r="G97" s="340" t="s">
        <v>1522</v>
      </c>
      <c r="H97" s="340">
        <v>210</v>
      </c>
      <c r="I97" s="340">
        <v>300</v>
      </c>
      <c r="J97" s="340">
        <v>300</v>
      </c>
    </row>
    <row r="98" spans="1:10" ht="42.75" x14ac:dyDescent="0.25">
      <c r="A98" s="174" t="s">
        <v>16152</v>
      </c>
      <c r="B98" s="340" t="s">
        <v>16153</v>
      </c>
      <c r="C98" s="340" t="s">
        <v>15397</v>
      </c>
      <c r="D98" s="340" t="s">
        <v>16154</v>
      </c>
      <c r="E98" s="340" t="s">
        <v>16155</v>
      </c>
      <c r="F98" s="340">
        <v>2014</v>
      </c>
      <c r="G98" s="340" t="s">
        <v>296</v>
      </c>
      <c r="H98" s="340">
        <v>160</v>
      </c>
      <c r="I98" s="340">
        <v>300</v>
      </c>
      <c r="J98" s="340">
        <v>240</v>
      </c>
    </row>
    <row r="99" spans="1:10" s="843" customFormat="1" ht="57" x14ac:dyDescent="0.25">
      <c r="A99" s="174" t="s">
        <v>16140</v>
      </c>
      <c r="B99" s="1005" t="s">
        <v>16141</v>
      </c>
      <c r="C99" s="1005" t="s">
        <v>15397</v>
      </c>
      <c r="D99" s="174" t="s">
        <v>2632</v>
      </c>
      <c r="E99" s="1005" t="s">
        <v>16142</v>
      </c>
      <c r="F99" s="1005">
        <v>2014</v>
      </c>
      <c r="G99" s="1005" t="s">
        <v>236</v>
      </c>
      <c r="H99" s="1005">
        <v>204</v>
      </c>
      <c r="I99" s="1005">
        <v>300</v>
      </c>
      <c r="J99" s="1005">
        <v>150</v>
      </c>
    </row>
    <row r="100" spans="1:10" ht="57" x14ac:dyDescent="0.25">
      <c r="A100" s="340" t="s">
        <v>16143</v>
      </c>
      <c r="B100" s="340" t="s">
        <v>16144</v>
      </c>
      <c r="C100" s="340" t="s">
        <v>15397</v>
      </c>
      <c r="D100" s="340" t="s">
        <v>2632</v>
      </c>
      <c r="E100" s="174" t="s">
        <v>16145</v>
      </c>
      <c r="F100" s="340">
        <v>2014</v>
      </c>
      <c r="G100" s="340" t="s">
        <v>236</v>
      </c>
      <c r="H100" s="340">
        <v>137</v>
      </c>
      <c r="I100" s="340">
        <v>300</v>
      </c>
      <c r="J100" s="340">
        <v>150</v>
      </c>
    </row>
    <row r="101" spans="1:10" ht="57" x14ac:dyDescent="0.25">
      <c r="A101" s="340" t="s">
        <v>6710</v>
      </c>
      <c r="B101" s="340" t="s">
        <v>6711</v>
      </c>
      <c r="C101" s="66" t="s">
        <v>6129</v>
      </c>
      <c r="D101" s="340" t="s">
        <v>6712</v>
      </c>
      <c r="E101" s="340" t="s">
        <v>6713</v>
      </c>
      <c r="F101" s="340">
        <v>2014</v>
      </c>
      <c r="G101" s="340" t="s">
        <v>287</v>
      </c>
      <c r="H101" s="340">
        <v>224</v>
      </c>
      <c r="I101" s="340">
        <v>300</v>
      </c>
      <c r="J101" s="340">
        <v>150</v>
      </c>
    </row>
    <row r="102" spans="1:10" ht="71.25" x14ac:dyDescent="0.25">
      <c r="A102" s="600" t="s">
        <v>16121</v>
      </c>
      <c r="B102" s="600" t="s">
        <v>16122</v>
      </c>
      <c r="C102" s="402" t="s">
        <v>15397</v>
      </c>
      <c r="D102" s="600" t="s">
        <v>2684</v>
      </c>
      <c r="E102" s="600" t="s">
        <v>16123</v>
      </c>
      <c r="F102" s="600">
        <v>2014</v>
      </c>
      <c r="G102" s="600" t="s">
        <v>287</v>
      </c>
      <c r="H102" s="600">
        <v>268</v>
      </c>
      <c r="I102" s="600">
        <v>300</v>
      </c>
      <c r="J102" s="600">
        <v>300</v>
      </c>
    </row>
    <row r="103" spans="1:10" ht="57" x14ac:dyDescent="0.25">
      <c r="A103" s="600" t="s">
        <v>2651</v>
      </c>
      <c r="B103" s="600" t="s">
        <v>2229</v>
      </c>
      <c r="C103" s="600" t="s">
        <v>2081</v>
      </c>
      <c r="D103" s="600" t="s">
        <v>2652</v>
      </c>
      <c r="E103" s="600" t="s">
        <v>2653</v>
      </c>
      <c r="F103" s="600">
        <v>2014</v>
      </c>
      <c r="G103" s="600" t="s">
        <v>287</v>
      </c>
      <c r="H103" s="600">
        <v>245</v>
      </c>
      <c r="I103" s="600">
        <v>300</v>
      </c>
      <c r="J103" s="600">
        <v>300</v>
      </c>
    </row>
    <row r="104" spans="1:10" ht="42.75" x14ac:dyDescent="0.25">
      <c r="A104" s="600" t="s">
        <v>8680</v>
      </c>
      <c r="B104" s="402" t="s">
        <v>8681</v>
      </c>
      <c r="C104" s="101" t="s">
        <v>8378</v>
      </c>
      <c r="D104" s="600" t="s">
        <v>8682</v>
      </c>
      <c r="E104" s="600" t="s">
        <v>8683</v>
      </c>
      <c r="F104" s="600">
        <v>2014</v>
      </c>
      <c r="G104" s="600" t="s">
        <v>287</v>
      </c>
      <c r="H104" s="600"/>
      <c r="I104" s="600">
        <v>300</v>
      </c>
      <c r="J104" s="600">
        <v>300</v>
      </c>
    </row>
    <row r="105" spans="1:10" ht="99.75" x14ac:dyDescent="0.25">
      <c r="A105" s="600" t="s">
        <v>2639</v>
      </c>
      <c r="B105" s="402" t="s">
        <v>2223</v>
      </c>
      <c r="C105" s="600" t="s">
        <v>2081</v>
      </c>
      <c r="D105" s="600" t="s">
        <v>2640</v>
      </c>
      <c r="E105" s="600" t="s">
        <v>2641</v>
      </c>
      <c r="F105" s="600">
        <v>2014</v>
      </c>
      <c r="G105" s="600" t="s">
        <v>2642</v>
      </c>
      <c r="H105" s="600">
        <v>210</v>
      </c>
      <c r="I105" s="600">
        <v>300</v>
      </c>
      <c r="J105" s="600">
        <v>300</v>
      </c>
    </row>
    <row r="106" spans="1:10" ht="57" x14ac:dyDescent="0.25">
      <c r="A106" s="204" t="s">
        <v>2693</v>
      </c>
      <c r="B106" s="204" t="s">
        <v>2694</v>
      </c>
      <c r="C106" s="462" t="s">
        <v>2109</v>
      </c>
      <c r="D106" s="204" t="s">
        <v>517</v>
      </c>
      <c r="E106" s="204" t="s">
        <v>2695</v>
      </c>
      <c r="F106" s="903">
        <v>2014</v>
      </c>
      <c r="G106" s="903" t="s">
        <v>287</v>
      </c>
      <c r="H106" s="903">
        <v>212</v>
      </c>
      <c r="I106" s="903">
        <v>300</v>
      </c>
      <c r="J106" s="79">
        <v>100</v>
      </c>
    </row>
    <row r="107" spans="1:10" ht="42.75" x14ac:dyDescent="0.25">
      <c r="A107" s="600" t="s">
        <v>2690</v>
      </c>
      <c r="B107" s="600" t="s">
        <v>2691</v>
      </c>
      <c r="C107" s="599" t="s">
        <v>2109</v>
      </c>
      <c r="D107" s="600" t="s">
        <v>238</v>
      </c>
      <c r="E107" s="600" t="s">
        <v>2692</v>
      </c>
      <c r="F107" s="600">
        <v>2014</v>
      </c>
      <c r="G107" s="447" t="s">
        <v>287</v>
      </c>
      <c r="H107" s="447">
        <v>210</v>
      </c>
      <c r="I107" s="447">
        <v>300</v>
      </c>
      <c r="J107" s="600">
        <v>300</v>
      </c>
    </row>
    <row r="108" spans="1:10" ht="57" x14ac:dyDescent="0.25">
      <c r="A108" s="600" t="s">
        <v>16113</v>
      </c>
      <c r="B108" s="600" t="s">
        <v>16114</v>
      </c>
      <c r="C108" s="600" t="s">
        <v>15397</v>
      </c>
      <c r="D108" s="600" t="s">
        <v>857</v>
      </c>
      <c r="E108" s="600" t="s">
        <v>16115</v>
      </c>
      <c r="F108" s="600">
        <v>2014</v>
      </c>
      <c r="G108" s="447" t="s">
        <v>287</v>
      </c>
      <c r="H108" s="447">
        <v>270</v>
      </c>
      <c r="I108" s="447">
        <v>300</v>
      </c>
      <c r="J108" s="600">
        <v>300</v>
      </c>
    </row>
    <row r="109" spans="1:10" ht="42.75" x14ac:dyDescent="0.25">
      <c r="A109" s="185" t="s">
        <v>9803</v>
      </c>
      <c r="B109" s="185" t="s">
        <v>9804</v>
      </c>
      <c r="C109" s="185" t="s">
        <v>9610</v>
      </c>
      <c r="D109" s="185" t="s">
        <v>9805</v>
      </c>
      <c r="E109" s="185" t="s">
        <v>9806</v>
      </c>
      <c r="F109" s="185">
        <v>2014</v>
      </c>
      <c r="G109" s="185" t="s">
        <v>287</v>
      </c>
      <c r="H109" s="185">
        <v>213</v>
      </c>
      <c r="I109" s="185">
        <v>300</v>
      </c>
      <c r="J109" s="185">
        <v>300</v>
      </c>
    </row>
    <row r="110" spans="1:10" ht="57" x14ac:dyDescent="0.25">
      <c r="A110" s="600" t="s">
        <v>16107</v>
      </c>
      <c r="B110" s="447" t="s">
        <v>16108</v>
      </c>
      <c r="C110" s="185" t="s">
        <v>15397</v>
      </c>
      <c r="D110" s="600" t="s">
        <v>517</v>
      </c>
      <c r="E110" s="600" t="s">
        <v>16109</v>
      </c>
      <c r="F110" s="600">
        <v>2014</v>
      </c>
      <c r="G110" s="600" t="s">
        <v>287</v>
      </c>
      <c r="H110" s="600">
        <v>380</v>
      </c>
      <c r="I110" s="600">
        <v>300</v>
      </c>
      <c r="J110" s="600">
        <v>300</v>
      </c>
    </row>
    <row r="111" spans="1:10" ht="42.75" x14ac:dyDescent="0.25">
      <c r="A111" s="604" t="s">
        <v>16158</v>
      </c>
      <c r="B111" s="447" t="s">
        <v>16159</v>
      </c>
      <c r="C111" s="447" t="s">
        <v>15397</v>
      </c>
      <c r="D111" s="447" t="s">
        <v>11734</v>
      </c>
      <c r="E111" s="95" t="s">
        <v>16160</v>
      </c>
      <c r="F111" s="447">
        <v>2014</v>
      </c>
      <c r="G111" s="447"/>
      <c r="H111" s="447">
        <v>208</v>
      </c>
      <c r="I111" s="447">
        <v>300</v>
      </c>
      <c r="J111" s="447">
        <v>300</v>
      </c>
    </row>
    <row r="112" spans="1:10" ht="42.75" x14ac:dyDescent="0.25">
      <c r="A112" s="578" t="s">
        <v>1507</v>
      </c>
      <c r="B112" s="578" t="s">
        <v>1508</v>
      </c>
      <c r="C112" s="578" t="s">
        <v>613</v>
      </c>
      <c r="D112" s="578" t="s">
        <v>1509</v>
      </c>
      <c r="E112" s="735" t="s">
        <v>1510</v>
      </c>
      <c r="F112" s="578">
        <v>2014</v>
      </c>
      <c r="G112" s="578">
        <v>12</v>
      </c>
      <c r="H112" s="578">
        <v>206</v>
      </c>
      <c r="I112" s="578">
        <v>300</v>
      </c>
      <c r="J112" s="578">
        <v>300</v>
      </c>
    </row>
    <row r="113" spans="1:10" ht="57" x14ac:dyDescent="0.25">
      <c r="A113" s="73" t="s">
        <v>6692</v>
      </c>
      <c r="B113" s="73" t="s">
        <v>6693</v>
      </c>
      <c r="C113" s="73" t="s">
        <v>6129</v>
      </c>
      <c r="D113" s="73" t="s">
        <v>2632</v>
      </c>
      <c r="E113" s="73" t="s">
        <v>6694</v>
      </c>
      <c r="F113" s="73">
        <v>2014</v>
      </c>
      <c r="G113" s="73" t="s">
        <v>287</v>
      </c>
      <c r="H113" s="73">
        <v>200</v>
      </c>
      <c r="I113" s="447">
        <v>300</v>
      </c>
      <c r="J113" s="447">
        <v>300</v>
      </c>
    </row>
    <row r="114" spans="1:10" ht="57" x14ac:dyDescent="0.25">
      <c r="A114" s="180" t="s">
        <v>16124</v>
      </c>
      <c r="B114" s="180" t="s">
        <v>16125</v>
      </c>
      <c r="C114" s="578" t="s">
        <v>15397</v>
      </c>
      <c r="D114" s="180" t="s">
        <v>10198</v>
      </c>
      <c r="E114" s="180" t="s">
        <v>16126</v>
      </c>
      <c r="F114" s="180">
        <v>2014</v>
      </c>
      <c r="G114" s="180" t="s">
        <v>287</v>
      </c>
      <c r="H114" s="180">
        <v>337</v>
      </c>
      <c r="I114" s="180">
        <v>300</v>
      </c>
      <c r="J114" s="180">
        <v>300</v>
      </c>
    </row>
    <row r="115" spans="1:10" ht="57" x14ac:dyDescent="0.25">
      <c r="A115" s="447" t="s">
        <v>16162</v>
      </c>
      <c r="B115" s="447" t="s">
        <v>15999</v>
      </c>
      <c r="C115" s="447" t="s">
        <v>15397</v>
      </c>
      <c r="D115" s="447" t="s">
        <v>16163</v>
      </c>
      <c r="E115" s="447" t="s">
        <v>16164</v>
      </c>
      <c r="F115" s="447">
        <v>2014</v>
      </c>
      <c r="G115" s="447" t="s">
        <v>236</v>
      </c>
      <c r="H115" s="447">
        <v>200</v>
      </c>
      <c r="I115" s="447">
        <v>300</v>
      </c>
      <c r="J115" s="447">
        <v>300</v>
      </c>
    </row>
    <row r="116" spans="1:10" ht="42.75" x14ac:dyDescent="0.25">
      <c r="A116" s="185" t="s">
        <v>14155</v>
      </c>
      <c r="B116" s="185" t="s">
        <v>14156</v>
      </c>
      <c r="C116" s="185" t="s">
        <v>12425</v>
      </c>
      <c r="D116" s="185" t="s">
        <v>14157</v>
      </c>
      <c r="E116" s="185" t="s">
        <v>14158</v>
      </c>
      <c r="F116" s="185">
        <v>2014</v>
      </c>
      <c r="G116" s="185" t="s">
        <v>287</v>
      </c>
      <c r="H116" s="185">
        <v>221</v>
      </c>
      <c r="I116" s="185">
        <v>300</v>
      </c>
      <c r="J116" s="447">
        <v>300</v>
      </c>
    </row>
    <row r="117" spans="1:10" ht="42.75" x14ac:dyDescent="0.25">
      <c r="A117" s="600" t="s">
        <v>8695</v>
      </c>
      <c r="B117" s="600" t="s">
        <v>8696</v>
      </c>
      <c r="C117" s="101" t="s">
        <v>8378</v>
      </c>
      <c r="D117" s="600" t="s">
        <v>8697</v>
      </c>
      <c r="E117" s="600" t="s">
        <v>8698</v>
      </c>
      <c r="F117" s="600">
        <v>2014</v>
      </c>
      <c r="G117" s="447" t="s">
        <v>287</v>
      </c>
      <c r="H117" s="447">
        <v>219</v>
      </c>
      <c r="I117" s="447">
        <v>300</v>
      </c>
      <c r="J117" s="600">
        <v>300</v>
      </c>
    </row>
    <row r="118" spans="1:10" s="843" customFormat="1" ht="71.25" x14ac:dyDescent="0.25">
      <c r="A118" s="1005" t="s">
        <v>14134</v>
      </c>
      <c r="B118" s="1005" t="s">
        <v>14135</v>
      </c>
      <c r="C118" s="1005" t="s">
        <v>13939</v>
      </c>
      <c r="D118" s="1005" t="s">
        <v>6789</v>
      </c>
      <c r="E118" s="1005" t="s">
        <v>14136</v>
      </c>
      <c r="F118" s="1005">
        <v>2014</v>
      </c>
      <c r="G118" s="1005" t="s">
        <v>8665</v>
      </c>
      <c r="H118" s="1005">
        <v>212</v>
      </c>
      <c r="I118" s="1005">
        <v>300</v>
      </c>
      <c r="J118" s="1005">
        <v>100</v>
      </c>
    </row>
    <row r="119" spans="1:10" ht="57" x14ac:dyDescent="0.25">
      <c r="A119" s="447" t="s">
        <v>8676</v>
      </c>
      <c r="B119" s="447" t="s">
        <v>8677</v>
      </c>
      <c r="C119" s="447" t="s">
        <v>8378</v>
      </c>
      <c r="D119" s="447" t="s">
        <v>8678</v>
      </c>
      <c r="E119" s="447" t="s">
        <v>8679</v>
      </c>
      <c r="F119" s="447">
        <v>2014</v>
      </c>
      <c r="G119" s="447"/>
      <c r="H119" s="447">
        <v>219</v>
      </c>
      <c r="I119" s="447">
        <v>300</v>
      </c>
      <c r="J119" s="447">
        <v>100</v>
      </c>
    </row>
    <row r="120" spans="1:10" ht="57" x14ac:dyDescent="0.25">
      <c r="A120" s="447" t="s">
        <v>6698</v>
      </c>
      <c r="B120" s="447" t="s">
        <v>6699</v>
      </c>
      <c r="C120" s="73" t="s">
        <v>6129</v>
      </c>
      <c r="D120" s="447" t="s">
        <v>6700</v>
      </c>
      <c r="E120" s="447" t="s">
        <v>6701</v>
      </c>
      <c r="F120" s="447">
        <v>2014</v>
      </c>
      <c r="G120" s="447" t="s">
        <v>287</v>
      </c>
      <c r="H120" s="447">
        <v>230</v>
      </c>
      <c r="I120" s="447">
        <v>300</v>
      </c>
      <c r="J120" s="447">
        <v>300</v>
      </c>
    </row>
    <row r="121" spans="1:10" ht="57" x14ac:dyDescent="0.25">
      <c r="A121" s="447" t="s">
        <v>8688</v>
      </c>
      <c r="B121" s="447" t="s">
        <v>8689</v>
      </c>
      <c r="C121" s="447" t="s">
        <v>8378</v>
      </c>
      <c r="D121" s="447" t="s">
        <v>8690</v>
      </c>
      <c r="E121" s="447" t="s">
        <v>8691</v>
      </c>
      <c r="F121" s="447">
        <v>2014</v>
      </c>
      <c r="G121" s="447" t="s">
        <v>388</v>
      </c>
      <c r="H121" s="447">
        <v>212</v>
      </c>
      <c r="I121" s="447">
        <v>300</v>
      </c>
      <c r="J121" s="447">
        <v>300</v>
      </c>
    </row>
    <row r="122" spans="1:10" ht="57" x14ac:dyDescent="0.25">
      <c r="A122" s="447" t="s">
        <v>795</v>
      </c>
      <c r="B122" s="447" t="s">
        <v>796</v>
      </c>
      <c r="C122" s="447" t="s">
        <v>613</v>
      </c>
      <c r="D122" s="447" t="s">
        <v>797</v>
      </c>
      <c r="E122" s="447" t="s">
        <v>798</v>
      </c>
      <c r="F122" s="447">
        <v>2014</v>
      </c>
      <c r="G122" s="447" t="s">
        <v>287</v>
      </c>
      <c r="H122" s="447">
        <v>309</v>
      </c>
      <c r="I122" s="447">
        <v>300</v>
      </c>
      <c r="J122" s="447">
        <v>300</v>
      </c>
    </row>
    <row r="123" spans="1:10" ht="42.75" x14ac:dyDescent="0.25">
      <c r="A123" s="600" t="s">
        <v>8661</v>
      </c>
      <c r="B123" s="600" t="s">
        <v>8662</v>
      </c>
      <c r="C123" s="600" t="s">
        <v>8378</v>
      </c>
      <c r="D123" s="447" t="s">
        <v>8663</v>
      </c>
      <c r="E123" s="600" t="s">
        <v>8664</v>
      </c>
      <c r="F123" s="600">
        <v>2014</v>
      </c>
      <c r="G123" s="600" t="s">
        <v>8665</v>
      </c>
      <c r="H123" s="600">
        <v>81</v>
      </c>
      <c r="I123" s="447">
        <v>300</v>
      </c>
      <c r="J123" s="447">
        <v>121.5</v>
      </c>
    </row>
    <row r="124" spans="1:10" ht="99.75" x14ac:dyDescent="0.25">
      <c r="A124" s="447" t="s">
        <v>6706</v>
      </c>
      <c r="B124" s="447" t="s">
        <v>6707</v>
      </c>
      <c r="C124" s="73" t="s">
        <v>6129</v>
      </c>
      <c r="D124" s="447" t="s">
        <v>6708</v>
      </c>
      <c r="E124" s="447" t="s">
        <v>6709</v>
      </c>
      <c r="F124" s="447">
        <v>2014</v>
      </c>
      <c r="G124" s="447" t="s">
        <v>287</v>
      </c>
      <c r="H124" s="447">
        <v>217</v>
      </c>
      <c r="I124" s="447">
        <v>300</v>
      </c>
      <c r="J124" s="447">
        <v>300</v>
      </c>
    </row>
    <row r="125" spans="1:10" ht="72" x14ac:dyDescent="0.25">
      <c r="A125" s="235" t="s">
        <v>10872</v>
      </c>
      <c r="B125" s="287" t="s">
        <v>10873</v>
      </c>
      <c r="C125" s="447" t="s">
        <v>10686</v>
      </c>
      <c r="D125" s="95" t="s">
        <v>8800</v>
      </c>
      <c r="E125" s="287" t="s">
        <v>10874</v>
      </c>
      <c r="F125" s="287">
        <v>2014</v>
      </c>
      <c r="G125" s="287" t="s">
        <v>296</v>
      </c>
      <c r="H125" s="287">
        <v>201</v>
      </c>
      <c r="I125" s="287">
        <v>300</v>
      </c>
      <c r="J125" s="287">
        <v>300</v>
      </c>
    </row>
    <row r="126" spans="1:10" ht="42.75" x14ac:dyDescent="0.25">
      <c r="A126" s="239" t="s">
        <v>8647</v>
      </c>
      <c r="B126" s="447" t="s">
        <v>8433</v>
      </c>
      <c r="C126" s="447" t="s">
        <v>8378</v>
      </c>
      <c r="D126" s="447" t="s">
        <v>8378</v>
      </c>
      <c r="E126" s="447" t="s">
        <v>8648</v>
      </c>
      <c r="F126" s="447">
        <v>2014</v>
      </c>
      <c r="G126" s="447" t="s">
        <v>318</v>
      </c>
      <c r="H126" s="447">
        <v>235</v>
      </c>
      <c r="I126" s="447">
        <v>300</v>
      </c>
      <c r="J126" s="447">
        <v>300</v>
      </c>
    </row>
    <row r="127" spans="1:10" ht="42.75" x14ac:dyDescent="0.25">
      <c r="A127" s="447" t="s">
        <v>1511</v>
      </c>
      <c r="B127" s="447" t="s">
        <v>1512</v>
      </c>
      <c r="C127" s="447" t="s">
        <v>613</v>
      </c>
      <c r="D127" s="447" t="s">
        <v>1513</v>
      </c>
      <c r="E127" s="447" t="s">
        <v>1514</v>
      </c>
      <c r="F127" s="447">
        <v>2014</v>
      </c>
      <c r="G127" s="447">
        <v>10</v>
      </c>
      <c r="H127" s="447">
        <v>241</v>
      </c>
      <c r="I127" s="447">
        <v>300</v>
      </c>
      <c r="J127" s="447">
        <v>300</v>
      </c>
    </row>
    <row r="128" spans="1:10" ht="270.75" x14ac:dyDescent="0.25">
      <c r="A128" s="447" t="s">
        <v>1502</v>
      </c>
      <c r="B128" s="447" t="s">
        <v>1503</v>
      </c>
      <c r="C128" s="600" t="s">
        <v>613</v>
      </c>
      <c r="D128" s="73" t="s">
        <v>1504</v>
      </c>
      <c r="E128" s="73" t="s">
        <v>1505</v>
      </c>
      <c r="F128" s="447">
        <v>2014</v>
      </c>
      <c r="G128" s="447" t="s">
        <v>1506</v>
      </c>
      <c r="H128" s="447">
        <v>514</v>
      </c>
      <c r="I128" s="447">
        <v>300</v>
      </c>
      <c r="J128" s="447">
        <v>13.63</v>
      </c>
    </row>
    <row r="129" spans="1:10" ht="42.75" x14ac:dyDescent="0.25">
      <c r="A129" s="447" t="s">
        <v>1515</v>
      </c>
      <c r="B129" s="447" t="s">
        <v>1467</v>
      </c>
      <c r="C129" s="604" t="s">
        <v>613</v>
      </c>
      <c r="D129" s="447" t="s">
        <v>1516</v>
      </c>
      <c r="E129" s="447" t="s">
        <v>1517</v>
      </c>
      <c r="F129" s="447">
        <v>2014</v>
      </c>
      <c r="G129" s="447" t="s">
        <v>236</v>
      </c>
      <c r="H129" s="447">
        <v>206</v>
      </c>
      <c r="I129" s="447">
        <v>300</v>
      </c>
      <c r="J129" s="447">
        <v>300</v>
      </c>
    </row>
    <row r="130" spans="1:10" ht="42.75" x14ac:dyDescent="0.25">
      <c r="A130" s="447" t="s">
        <v>4060</v>
      </c>
      <c r="B130" s="447" t="s">
        <v>3886</v>
      </c>
      <c r="C130" s="447" t="s">
        <v>3869</v>
      </c>
      <c r="D130" s="447" t="s">
        <v>4061</v>
      </c>
      <c r="E130" s="447" t="s">
        <v>4062</v>
      </c>
      <c r="F130" s="447">
        <v>2014</v>
      </c>
      <c r="G130" s="447" t="s">
        <v>202</v>
      </c>
      <c r="H130" s="447" t="s">
        <v>4063</v>
      </c>
      <c r="I130" s="447">
        <v>300</v>
      </c>
      <c r="J130" s="447">
        <v>300</v>
      </c>
    </row>
    <row r="131" spans="1:10" ht="71.25" x14ac:dyDescent="0.25">
      <c r="A131" s="447" t="s">
        <v>4071</v>
      </c>
      <c r="B131" s="447" t="s">
        <v>3949</v>
      </c>
      <c r="C131" s="137" t="s">
        <v>3869</v>
      </c>
      <c r="D131" s="447" t="s">
        <v>4069</v>
      </c>
      <c r="E131" s="447" t="s">
        <v>4072</v>
      </c>
      <c r="F131" s="447">
        <v>2014</v>
      </c>
      <c r="G131" s="447" t="s">
        <v>499</v>
      </c>
      <c r="H131" s="447">
        <v>357</v>
      </c>
      <c r="I131" s="447">
        <v>300</v>
      </c>
      <c r="J131" s="447">
        <v>300</v>
      </c>
    </row>
    <row r="132" spans="1:10" ht="42.75" x14ac:dyDescent="0.25">
      <c r="A132" s="447" t="s">
        <v>4067</v>
      </c>
      <c r="B132" s="447" t="s">
        <v>4068</v>
      </c>
      <c r="C132" s="600" t="s">
        <v>3869</v>
      </c>
      <c r="D132" s="447" t="s">
        <v>4069</v>
      </c>
      <c r="E132" s="447" t="s">
        <v>4070</v>
      </c>
      <c r="F132" s="447">
        <v>2014</v>
      </c>
      <c r="G132" s="447" t="s">
        <v>499</v>
      </c>
      <c r="H132" s="447">
        <v>326</v>
      </c>
      <c r="I132" s="447">
        <v>300</v>
      </c>
      <c r="J132" s="447">
        <v>150</v>
      </c>
    </row>
    <row r="133" spans="1:10" ht="42.75" x14ac:dyDescent="0.25">
      <c r="A133" s="447" t="s">
        <v>8684</v>
      </c>
      <c r="B133" s="447" t="s">
        <v>8685</v>
      </c>
      <c r="C133" s="147" t="s">
        <v>8378</v>
      </c>
      <c r="D133" s="447" t="s">
        <v>8686</v>
      </c>
      <c r="E133" s="447" t="s">
        <v>8687</v>
      </c>
      <c r="F133" s="447">
        <v>2014</v>
      </c>
      <c r="G133" s="447" t="s">
        <v>388</v>
      </c>
      <c r="H133" s="447">
        <v>254</v>
      </c>
      <c r="I133" s="447">
        <v>300</v>
      </c>
      <c r="J133" s="447">
        <v>300</v>
      </c>
    </row>
    <row r="134" spans="1:10" ht="85.5" x14ac:dyDescent="0.25">
      <c r="A134" s="63" t="s">
        <v>8162</v>
      </c>
      <c r="B134" s="447" t="s">
        <v>8092</v>
      </c>
      <c r="C134" s="66" t="s">
        <v>8021</v>
      </c>
      <c r="D134" s="63" t="s">
        <v>8163</v>
      </c>
      <c r="E134" s="63" t="s">
        <v>8164</v>
      </c>
      <c r="F134" s="63">
        <v>2014</v>
      </c>
      <c r="G134" s="63" t="s">
        <v>1781</v>
      </c>
      <c r="H134" s="63">
        <v>213</v>
      </c>
      <c r="I134" s="63">
        <v>300</v>
      </c>
      <c r="J134" s="63">
        <v>300</v>
      </c>
    </row>
    <row r="135" spans="1:10" ht="57" x14ac:dyDescent="0.25">
      <c r="A135" s="447" t="s">
        <v>7744</v>
      </c>
      <c r="B135" s="447" t="s">
        <v>7745</v>
      </c>
      <c r="C135" s="447" t="s">
        <v>7545</v>
      </c>
      <c r="D135" s="447" t="s">
        <v>7746</v>
      </c>
      <c r="E135" s="447" t="s">
        <v>7747</v>
      </c>
      <c r="F135" s="447">
        <v>2014</v>
      </c>
      <c r="G135" s="447" t="s">
        <v>926</v>
      </c>
      <c r="H135" s="447">
        <v>260</v>
      </c>
      <c r="I135" s="447">
        <v>300</v>
      </c>
      <c r="J135" s="447">
        <v>300</v>
      </c>
    </row>
    <row r="136" spans="1:10" ht="104.25" customHeight="1" x14ac:dyDescent="0.25">
      <c r="A136" s="756" t="s">
        <v>10881</v>
      </c>
      <c r="B136" s="447" t="s">
        <v>10882</v>
      </c>
      <c r="C136" s="447" t="s">
        <v>10686</v>
      </c>
      <c r="D136" s="447" t="s">
        <v>10883</v>
      </c>
      <c r="E136" s="174" t="s">
        <v>10884</v>
      </c>
      <c r="F136" s="447">
        <v>2014</v>
      </c>
      <c r="G136" s="447" t="s">
        <v>926</v>
      </c>
      <c r="H136" s="447">
        <v>260</v>
      </c>
      <c r="I136" s="447">
        <v>300</v>
      </c>
      <c r="J136" s="447">
        <v>150</v>
      </c>
    </row>
    <row r="137" spans="1:10" ht="57" x14ac:dyDescent="0.25">
      <c r="A137" s="447" t="s">
        <v>8669</v>
      </c>
      <c r="B137" s="447" t="s">
        <v>8480</v>
      </c>
      <c r="C137" s="447" t="s">
        <v>8378</v>
      </c>
      <c r="D137" s="447" t="s">
        <v>8378</v>
      </c>
      <c r="E137" s="447" t="s">
        <v>8670</v>
      </c>
      <c r="F137" s="447">
        <v>2014</v>
      </c>
      <c r="G137" s="447" t="s">
        <v>1022</v>
      </c>
      <c r="H137" s="447">
        <v>257</v>
      </c>
      <c r="I137" s="447">
        <v>300</v>
      </c>
      <c r="J137" s="600">
        <v>0</v>
      </c>
    </row>
    <row r="138" spans="1:10" s="843" customFormat="1" ht="84.75" customHeight="1" x14ac:dyDescent="0.25">
      <c r="A138" s="1005" t="s">
        <v>12423</v>
      </c>
      <c r="B138" s="1005" t="s">
        <v>12424</v>
      </c>
      <c r="C138" s="1005" t="s">
        <v>2550</v>
      </c>
      <c r="D138" s="1005" t="s">
        <v>12426</v>
      </c>
      <c r="E138" s="1005" t="s">
        <v>12427</v>
      </c>
      <c r="F138" s="1005">
        <v>2014</v>
      </c>
      <c r="G138" s="1005" t="s">
        <v>388</v>
      </c>
      <c r="H138" s="1005">
        <v>204</v>
      </c>
      <c r="I138" s="1005">
        <v>300</v>
      </c>
      <c r="J138" s="1005">
        <v>42.85</v>
      </c>
    </row>
    <row r="139" spans="1:10" ht="57" x14ac:dyDescent="0.25">
      <c r="A139" s="447" t="s">
        <v>17527</v>
      </c>
      <c r="B139" s="447" t="s">
        <v>14183</v>
      </c>
      <c r="C139" s="447" t="s">
        <v>12425</v>
      </c>
      <c r="D139" s="447" t="s">
        <v>14184</v>
      </c>
      <c r="E139" s="447" t="s">
        <v>14185</v>
      </c>
      <c r="F139" s="447">
        <v>2014</v>
      </c>
      <c r="G139" s="447" t="s">
        <v>287</v>
      </c>
      <c r="H139" s="447">
        <v>272</v>
      </c>
      <c r="I139" s="447"/>
      <c r="J139" s="447">
        <v>300</v>
      </c>
    </row>
    <row r="140" spans="1:10" ht="80.25" customHeight="1" x14ac:dyDescent="0.25">
      <c r="A140" s="63" t="s">
        <v>8154</v>
      </c>
      <c r="B140" s="64" t="s">
        <v>8155</v>
      </c>
      <c r="C140" s="600" t="s">
        <v>8021</v>
      </c>
      <c r="D140" s="63" t="s">
        <v>8156</v>
      </c>
      <c r="E140" s="803" t="s">
        <v>8157</v>
      </c>
      <c r="F140" s="63">
        <v>2014</v>
      </c>
      <c r="G140" s="63" t="s">
        <v>287</v>
      </c>
      <c r="H140" s="63">
        <v>250</v>
      </c>
      <c r="I140" s="63">
        <v>300</v>
      </c>
      <c r="J140" s="63">
        <v>300</v>
      </c>
    </row>
    <row r="141" spans="1:10" ht="42.75" x14ac:dyDescent="0.25">
      <c r="A141" s="63" t="s">
        <v>10908</v>
      </c>
      <c r="B141" s="63" t="s">
        <v>10844</v>
      </c>
      <c r="C141" s="447" t="s">
        <v>10686</v>
      </c>
      <c r="D141" s="447" t="s">
        <v>10909</v>
      </c>
      <c r="E141" s="447" t="s">
        <v>10910</v>
      </c>
      <c r="F141" s="447">
        <v>2014</v>
      </c>
      <c r="G141" s="447" t="s">
        <v>1498</v>
      </c>
      <c r="H141" s="447">
        <v>284</v>
      </c>
      <c r="I141" s="447">
        <v>300</v>
      </c>
      <c r="J141" s="447">
        <v>300</v>
      </c>
    </row>
    <row r="142" spans="1:10" ht="85.5" x14ac:dyDescent="0.25">
      <c r="A142" s="447" t="s">
        <v>4046</v>
      </c>
      <c r="B142" s="447" t="s">
        <v>3762</v>
      </c>
      <c r="C142" s="447" t="s">
        <v>4047</v>
      </c>
      <c r="D142" s="447" t="s">
        <v>4048</v>
      </c>
      <c r="E142" s="447" t="s">
        <v>4049</v>
      </c>
      <c r="F142" s="447">
        <v>2014</v>
      </c>
      <c r="G142" s="447" t="s">
        <v>318</v>
      </c>
      <c r="H142" s="447">
        <v>971</v>
      </c>
      <c r="I142" s="447">
        <v>300</v>
      </c>
      <c r="J142" s="447">
        <v>300</v>
      </c>
    </row>
    <row r="143" spans="1:10" ht="142.5" x14ac:dyDescent="0.25">
      <c r="A143" s="447" t="s">
        <v>4034</v>
      </c>
      <c r="B143" s="447" t="s">
        <v>4035</v>
      </c>
      <c r="C143" s="447" t="s">
        <v>3593</v>
      </c>
      <c r="D143" s="447" t="s">
        <v>4036</v>
      </c>
      <c r="E143" s="447" t="s">
        <v>4037</v>
      </c>
      <c r="F143" s="447">
        <v>2014</v>
      </c>
      <c r="G143" s="447" t="s">
        <v>926</v>
      </c>
      <c r="H143" s="447" t="s">
        <v>4038</v>
      </c>
      <c r="I143" s="447">
        <v>300</v>
      </c>
      <c r="J143" s="447">
        <v>43</v>
      </c>
    </row>
    <row r="144" spans="1:10" ht="42.75" x14ac:dyDescent="0.25">
      <c r="A144" s="447" t="s">
        <v>4073</v>
      </c>
      <c r="B144" s="447" t="s">
        <v>4074</v>
      </c>
      <c r="C144" s="447" t="s">
        <v>3869</v>
      </c>
      <c r="D144" s="447" t="s">
        <v>4069</v>
      </c>
      <c r="E144" s="447" t="s">
        <v>4075</v>
      </c>
      <c r="F144" s="447">
        <v>2014</v>
      </c>
      <c r="G144" s="447" t="s">
        <v>1407</v>
      </c>
      <c r="H144" s="447">
        <v>710</v>
      </c>
      <c r="I144" s="447">
        <v>300</v>
      </c>
      <c r="J144" s="447">
        <v>300</v>
      </c>
    </row>
    <row r="145" spans="1:11" ht="114" x14ac:dyDescent="0.25">
      <c r="A145" s="73" t="s">
        <v>17138</v>
      </c>
      <c r="B145" s="73" t="s">
        <v>17135</v>
      </c>
      <c r="C145" s="447" t="s">
        <v>16825</v>
      </c>
      <c r="D145" s="447" t="s">
        <v>17136</v>
      </c>
      <c r="E145" s="73" t="s">
        <v>17137</v>
      </c>
      <c r="F145" s="447">
        <v>2014</v>
      </c>
      <c r="G145" s="447" t="s">
        <v>287</v>
      </c>
      <c r="H145" s="447">
        <v>205</v>
      </c>
      <c r="I145" s="447">
        <v>300</v>
      </c>
      <c r="J145" s="447">
        <v>300</v>
      </c>
    </row>
    <row r="146" spans="1:11" s="843" customFormat="1" ht="105.75" customHeight="1" x14ac:dyDescent="0.25">
      <c r="A146" s="803" t="s">
        <v>10907</v>
      </c>
      <c r="B146" s="63" t="s">
        <v>10918</v>
      </c>
      <c r="C146" s="1005" t="s">
        <v>10686</v>
      </c>
      <c r="D146" s="1005" t="s">
        <v>5592</v>
      </c>
      <c r="E146" s="174" t="s">
        <v>5600</v>
      </c>
      <c r="F146" s="1005">
        <v>2014</v>
      </c>
      <c r="G146" s="1005">
        <v>7</v>
      </c>
      <c r="H146" s="1005">
        <v>224</v>
      </c>
      <c r="I146" s="1005">
        <v>300</v>
      </c>
      <c r="J146" s="1005">
        <v>50</v>
      </c>
    </row>
    <row r="147" spans="1:11" ht="99.75" x14ac:dyDescent="0.25">
      <c r="A147" s="865" t="s">
        <v>10906</v>
      </c>
      <c r="B147" s="63" t="s">
        <v>10917</v>
      </c>
      <c r="C147" s="739" t="s">
        <v>10686</v>
      </c>
      <c r="D147" s="739" t="s">
        <v>5592</v>
      </c>
      <c r="E147" s="866" t="s">
        <v>5597</v>
      </c>
      <c r="F147" s="739">
        <v>2014</v>
      </c>
      <c r="G147" s="739">
        <v>7</v>
      </c>
      <c r="H147" s="739">
        <v>242</v>
      </c>
      <c r="I147" s="739">
        <v>300</v>
      </c>
      <c r="J147" s="739">
        <v>50</v>
      </c>
      <c r="K147" s="843"/>
    </row>
    <row r="148" spans="1:11" ht="114" x14ac:dyDescent="0.25">
      <c r="A148" s="63" t="s">
        <v>10878</v>
      </c>
      <c r="B148" s="741" t="s">
        <v>10873</v>
      </c>
      <c r="C148" s="447" t="s">
        <v>10686</v>
      </c>
      <c r="D148" s="447" t="s">
        <v>5459</v>
      </c>
      <c r="E148" s="447" t="s">
        <v>10879</v>
      </c>
      <c r="F148" s="447">
        <v>2014</v>
      </c>
      <c r="G148" s="447" t="s">
        <v>10880</v>
      </c>
      <c r="H148" s="447">
        <v>210</v>
      </c>
      <c r="I148" s="447">
        <v>300</v>
      </c>
      <c r="J148" s="447">
        <v>0</v>
      </c>
    </row>
    <row r="149" spans="1:11" ht="42.75" x14ac:dyDescent="0.25">
      <c r="A149" s="447" t="s">
        <v>8653</v>
      </c>
      <c r="B149" s="447" t="s">
        <v>8451</v>
      </c>
      <c r="C149" s="447" t="s">
        <v>8378</v>
      </c>
      <c r="D149" s="447" t="s">
        <v>4227</v>
      </c>
      <c r="E149" s="447" t="s">
        <v>8654</v>
      </c>
      <c r="F149" s="447">
        <v>2014</v>
      </c>
      <c r="G149" s="447" t="s">
        <v>287</v>
      </c>
      <c r="H149" s="447">
        <v>250</v>
      </c>
      <c r="I149" s="447">
        <v>300</v>
      </c>
      <c r="J149" s="447">
        <v>300</v>
      </c>
    </row>
    <row r="150" spans="1:11" ht="85.5" x14ac:dyDescent="0.25">
      <c r="A150" s="447" t="s">
        <v>5487</v>
      </c>
      <c r="B150" s="447" t="s">
        <v>5488</v>
      </c>
      <c r="C150" s="447" t="s">
        <v>5195</v>
      </c>
      <c r="D150" s="447" t="s">
        <v>4227</v>
      </c>
      <c r="E150" s="447" t="s">
        <v>5489</v>
      </c>
      <c r="F150" s="447">
        <v>2014</v>
      </c>
      <c r="G150" s="447"/>
      <c r="H150" s="447">
        <v>225</v>
      </c>
      <c r="I150" s="447">
        <v>300</v>
      </c>
      <c r="J150" s="447">
        <v>300</v>
      </c>
    </row>
    <row r="151" spans="1:11" ht="116.25" customHeight="1" x14ac:dyDescent="0.25">
      <c r="A151" s="600" t="s">
        <v>5468</v>
      </c>
      <c r="B151" s="600" t="s">
        <v>5462</v>
      </c>
      <c r="C151" s="600" t="s">
        <v>5195</v>
      </c>
      <c r="D151" s="600" t="s">
        <v>5459</v>
      </c>
      <c r="E151" s="600" t="s">
        <v>5469</v>
      </c>
      <c r="F151" s="600">
        <v>2014</v>
      </c>
      <c r="G151" s="600"/>
      <c r="H151" s="600">
        <v>214</v>
      </c>
      <c r="I151" s="600"/>
      <c r="J151" s="600"/>
      <c r="K151" s="843"/>
    </row>
    <row r="152" spans="1:11" ht="42.75" x14ac:dyDescent="0.25">
      <c r="A152" s="600" t="s">
        <v>5466</v>
      </c>
      <c r="B152" s="600" t="s">
        <v>5462</v>
      </c>
      <c r="C152" s="600" t="s">
        <v>5195</v>
      </c>
      <c r="D152" s="600" t="s">
        <v>5459</v>
      </c>
      <c r="E152" s="600" t="s">
        <v>5467</v>
      </c>
      <c r="F152" s="600">
        <v>2014</v>
      </c>
      <c r="G152" s="174"/>
      <c r="H152" s="600">
        <v>325</v>
      </c>
      <c r="I152" s="600"/>
      <c r="J152" s="600"/>
      <c r="K152" s="843"/>
    </row>
    <row r="153" spans="1:11" ht="84.75" customHeight="1" x14ac:dyDescent="0.25">
      <c r="A153" s="600" t="s">
        <v>5479</v>
      </c>
      <c r="B153" s="600" t="s">
        <v>5480</v>
      </c>
      <c r="C153" s="600" t="s">
        <v>5195</v>
      </c>
      <c r="D153" s="600" t="s">
        <v>5459</v>
      </c>
      <c r="E153" s="174" t="s">
        <v>5481</v>
      </c>
      <c r="F153" s="600">
        <v>2015</v>
      </c>
      <c r="G153" s="600" t="s">
        <v>1075</v>
      </c>
      <c r="H153" s="600">
        <v>200</v>
      </c>
      <c r="I153" s="600">
        <v>300</v>
      </c>
      <c r="J153" s="600">
        <v>300</v>
      </c>
    </row>
    <row r="154" spans="1:11" ht="71.25" x14ac:dyDescent="0.25">
      <c r="A154" s="604" t="s">
        <v>5482</v>
      </c>
      <c r="B154" s="600" t="s">
        <v>5415</v>
      </c>
      <c r="C154" s="447" t="s">
        <v>5195</v>
      </c>
      <c r="D154" s="447" t="s">
        <v>5459</v>
      </c>
      <c r="E154" s="603" t="s">
        <v>5483</v>
      </c>
      <c r="F154" s="447">
        <v>2015</v>
      </c>
      <c r="G154" s="447">
        <v>2</v>
      </c>
      <c r="H154" s="447">
        <v>310</v>
      </c>
      <c r="I154" s="447">
        <v>300</v>
      </c>
      <c r="J154" s="447">
        <v>300</v>
      </c>
    </row>
    <row r="155" spans="1:11" ht="94.5" customHeight="1" x14ac:dyDescent="0.25">
      <c r="A155" s="604" t="s">
        <v>5502</v>
      </c>
      <c r="B155" s="604" t="s">
        <v>5500</v>
      </c>
      <c r="C155" s="447" t="s">
        <v>5195</v>
      </c>
      <c r="D155" s="604" t="s">
        <v>5497</v>
      </c>
      <c r="E155" s="604" t="s">
        <v>5503</v>
      </c>
      <c r="F155" s="604">
        <v>2014</v>
      </c>
      <c r="G155" s="604"/>
      <c r="H155" s="604">
        <v>590</v>
      </c>
      <c r="I155" s="142">
        <v>300</v>
      </c>
      <c r="J155" s="142">
        <v>150</v>
      </c>
    </row>
    <row r="156" spans="1:11" ht="85.5" x14ac:dyDescent="0.25">
      <c r="A156" s="174" t="s">
        <v>2686</v>
      </c>
      <c r="B156" s="447" t="s">
        <v>2687</v>
      </c>
      <c r="C156" s="447" t="s">
        <v>2109</v>
      </c>
      <c r="D156" s="447" t="s">
        <v>2688</v>
      </c>
      <c r="E156" s="174" t="s">
        <v>2689</v>
      </c>
      <c r="F156" s="174">
        <v>2014</v>
      </c>
      <c r="G156" s="447" t="s">
        <v>1407</v>
      </c>
      <c r="H156" s="174">
        <v>248</v>
      </c>
      <c r="I156" s="447">
        <v>300</v>
      </c>
      <c r="J156" s="447">
        <v>75</v>
      </c>
    </row>
    <row r="157" spans="1:11" ht="42.75" x14ac:dyDescent="0.25">
      <c r="A157" s="600" t="s">
        <v>5464</v>
      </c>
      <c r="B157" s="600" t="s">
        <v>5462</v>
      </c>
      <c r="C157" s="600" t="s">
        <v>5195</v>
      </c>
      <c r="D157" s="600" t="s">
        <v>5459</v>
      </c>
      <c r="E157" s="600" t="s">
        <v>5465</v>
      </c>
      <c r="F157" s="600">
        <v>2014</v>
      </c>
      <c r="G157" s="600"/>
      <c r="H157" s="600">
        <v>240</v>
      </c>
      <c r="I157" s="600"/>
      <c r="J157" s="600"/>
    </row>
    <row r="158" spans="1:11" ht="42.75" x14ac:dyDescent="0.25">
      <c r="A158" s="600" t="s">
        <v>9818</v>
      </c>
      <c r="B158" s="447" t="s">
        <v>9719</v>
      </c>
      <c r="C158" s="447" t="s">
        <v>9610</v>
      </c>
      <c r="D158" s="447" t="s">
        <v>4227</v>
      </c>
      <c r="E158" s="447" t="s">
        <v>9815</v>
      </c>
      <c r="F158" s="447">
        <v>2014</v>
      </c>
      <c r="G158" s="447" t="s">
        <v>287</v>
      </c>
      <c r="H158" s="447">
        <v>190</v>
      </c>
      <c r="I158" s="447">
        <v>300</v>
      </c>
      <c r="J158" s="447">
        <v>289</v>
      </c>
    </row>
    <row r="159" spans="1:11" ht="42.75" x14ac:dyDescent="0.25">
      <c r="A159" s="600" t="s">
        <v>5509</v>
      </c>
      <c r="B159" s="447" t="s">
        <v>5369</v>
      </c>
      <c r="C159" s="447" t="s">
        <v>5195</v>
      </c>
      <c r="D159" s="447" t="s">
        <v>4227</v>
      </c>
      <c r="E159" s="447" t="s">
        <v>5510</v>
      </c>
      <c r="F159" s="447">
        <v>2014</v>
      </c>
      <c r="G159" s="447" t="s">
        <v>287</v>
      </c>
      <c r="H159" s="447">
        <v>2005</v>
      </c>
      <c r="I159" s="447">
        <v>300</v>
      </c>
      <c r="J159" s="447">
        <v>300</v>
      </c>
    </row>
    <row r="160" spans="1:11" ht="85.5" x14ac:dyDescent="0.25">
      <c r="A160" s="604" t="s">
        <v>5458</v>
      </c>
      <c r="B160" s="447" t="s">
        <v>5194</v>
      </c>
      <c r="C160" s="447" t="s">
        <v>5195</v>
      </c>
      <c r="D160" s="447" t="s">
        <v>5459</v>
      </c>
      <c r="E160" s="604" t="s">
        <v>5460</v>
      </c>
      <c r="F160" s="447">
        <v>2014</v>
      </c>
      <c r="G160" s="447" t="s">
        <v>478</v>
      </c>
      <c r="H160" s="447">
        <v>355</v>
      </c>
      <c r="I160" s="447">
        <v>300</v>
      </c>
      <c r="J160" s="447">
        <v>300</v>
      </c>
    </row>
    <row r="161" spans="1:11" ht="71.25" x14ac:dyDescent="0.25">
      <c r="A161" s="600" t="s">
        <v>5470</v>
      </c>
      <c r="B161" s="447" t="s">
        <v>5265</v>
      </c>
      <c r="C161" s="447" t="s">
        <v>5195</v>
      </c>
      <c r="D161" s="447" t="s">
        <v>5471</v>
      </c>
      <c r="E161" s="447" t="s">
        <v>5472</v>
      </c>
      <c r="F161" s="447">
        <v>2013</v>
      </c>
      <c r="G161" s="447" t="s">
        <v>287</v>
      </c>
      <c r="H161" s="447">
        <v>276</v>
      </c>
      <c r="I161" s="447">
        <v>300</v>
      </c>
      <c r="J161" s="447">
        <v>300</v>
      </c>
      <c r="K161" s="489"/>
    </row>
    <row r="162" spans="1:11" ht="42.75" x14ac:dyDescent="0.25">
      <c r="A162" s="600" t="s">
        <v>5473</v>
      </c>
      <c r="B162" s="600" t="s">
        <v>5270</v>
      </c>
      <c r="C162" s="447" t="s">
        <v>5195</v>
      </c>
      <c r="D162" s="447" t="s">
        <v>4227</v>
      </c>
      <c r="E162" s="447" t="s">
        <v>5474</v>
      </c>
      <c r="F162" s="447">
        <v>2014</v>
      </c>
      <c r="G162" s="447" t="s">
        <v>657</v>
      </c>
      <c r="H162" s="447">
        <v>223</v>
      </c>
      <c r="I162" s="447">
        <v>300</v>
      </c>
      <c r="J162" s="447">
        <v>300</v>
      </c>
      <c r="K162" s="489"/>
    </row>
    <row r="163" spans="1:11" ht="71.25" x14ac:dyDescent="0.25">
      <c r="A163" s="600" t="s">
        <v>5493</v>
      </c>
      <c r="B163" s="600" t="s">
        <v>5439</v>
      </c>
      <c r="C163" s="447" t="s">
        <v>5195</v>
      </c>
      <c r="D163" s="447" t="s">
        <v>4227</v>
      </c>
      <c r="E163" s="447" t="s">
        <v>5494</v>
      </c>
      <c r="F163" s="447">
        <v>2014</v>
      </c>
      <c r="G163" s="447" t="s">
        <v>1498</v>
      </c>
      <c r="H163" s="447">
        <v>223</v>
      </c>
      <c r="I163" s="447">
        <v>300</v>
      </c>
      <c r="J163" s="447"/>
      <c r="K163" s="489"/>
    </row>
    <row r="164" spans="1:11" ht="71.25" x14ac:dyDescent="0.25">
      <c r="A164" s="600" t="s">
        <v>8699</v>
      </c>
      <c r="B164" s="600" t="s">
        <v>8700</v>
      </c>
      <c r="C164" s="447" t="s">
        <v>8378</v>
      </c>
      <c r="D164" s="447" t="s">
        <v>8701</v>
      </c>
      <c r="E164" s="447" t="s">
        <v>8702</v>
      </c>
      <c r="F164" s="447">
        <v>2014</v>
      </c>
      <c r="G164" s="447" t="s">
        <v>287</v>
      </c>
      <c r="H164" s="447">
        <v>250</v>
      </c>
      <c r="I164" s="447">
        <v>300</v>
      </c>
      <c r="J164" s="447">
        <v>300</v>
      </c>
      <c r="K164" s="489"/>
    </row>
    <row r="165" spans="1:11" ht="110.25" customHeight="1" x14ac:dyDescent="0.25">
      <c r="A165" s="600" t="s">
        <v>5461</v>
      </c>
      <c r="B165" s="600" t="s">
        <v>5462</v>
      </c>
      <c r="C165" s="447" t="s">
        <v>5195</v>
      </c>
      <c r="D165" s="447" t="s">
        <v>5459</v>
      </c>
      <c r="E165" s="447" t="s">
        <v>5463</v>
      </c>
      <c r="F165" s="447">
        <v>2014</v>
      </c>
      <c r="G165" s="447"/>
      <c r="H165" s="447">
        <v>281</v>
      </c>
      <c r="I165" s="447">
        <v>300</v>
      </c>
      <c r="J165" s="447">
        <v>300</v>
      </c>
      <c r="K165" s="489"/>
    </row>
    <row r="166" spans="1:11" ht="60" customHeight="1" x14ac:dyDescent="0.25">
      <c r="A166" s="456" t="s">
        <v>5495</v>
      </c>
      <c r="B166" s="456" t="s">
        <v>5496</v>
      </c>
      <c r="C166" s="456" t="s">
        <v>5195</v>
      </c>
      <c r="D166" s="456" t="s">
        <v>5497</v>
      </c>
      <c r="E166" s="456" t="s">
        <v>5498</v>
      </c>
      <c r="F166" s="456">
        <v>2014</v>
      </c>
      <c r="G166" s="456" t="s">
        <v>1781</v>
      </c>
      <c r="H166" s="456">
        <v>445</v>
      </c>
      <c r="I166" s="456">
        <v>300</v>
      </c>
      <c r="J166" s="456">
        <v>150</v>
      </c>
    </row>
    <row r="167" spans="1:11" ht="71.25" x14ac:dyDescent="0.25">
      <c r="A167" s="456" t="s">
        <v>5506</v>
      </c>
      <c r="B167" s="456" t="s">
        <v>5507</v>
      </c>
      <c r="C167" s="456" t="s">
        <v>5195</v>
      </c>
      <c r="D167" s="456" t="s">
        <v>5497</v>
      </c>
      <c r="E167" s="456" t="s">
        <v>5508</v>
      </c>
      <c r="F167" s="456">
        <v>2014</v>
      </c>
      <c r="G167" s="456" t="s">
        <v>318</v>
      </c>
      <c r="H167" s="456">
        <v>260</v>
      </c>
      <c r="I167" s="456">
        <v>300</v>
      </c>
      <c r="J167" s="456">
        <v>100</v>
      </c>
    </row>
    <row r="168" spans="1:11" ht="71.25" x14ac:dyDescent="0.25">
      <c r="A168" s="600" t="s">
        <v>5475</v>
      </c>
      <c r="B168" s="600" t="s">
        <v>5476</v>
      </c>
      <c r="C168" s="600" t="s">
        <v>5195</v>
      </c>
      <c r="D168" s="600" t="s">
        <v>5477</v>
      </c>
      <c r="E168" s="600" t="s">
        <v>5478</v>
      </c>
      <c r="F168" s="600">
        <v>2014</v>
      </c>
      <c r="G168" s="600" t="s">
        <v>287</v>
      </c>
      <c r="H168" s="600">
        <v>407</v>
      </c>
      <c r="I168" s="600">
        <v>300</v>
      </c>
      <c r="J168" s="600">
        <v>300</v>
      </c>
      <c r="K168" s="843"/>
    </row>
    <row r="169" spans="1:11" ht="114" customHeight="1" x14ac:dyDescent="0.25">
      <c r="A169" s="604" t="s">
        <v>5499</v>
      </c>
      <c r="B169" s="604" t="s">
        <v>5500</v>
      </c>
      <c r="C169" s="456" t="s">
        <v>5195</v>
      </c>
      <c r="D169" s="604" t="s">
        <v>5497</v>
      </c>
      <c r="E169" s="604" t="s">
        <v>5501</v>
      </c>
      <c r="F169" s="604">
        <v>2014</v>
      </c>
      <c r="G169" s="604" t="s">
        <v>657</v>
      </c>
      <c r="H169" s="604">
        <v>590</v>
      </c>
      <c r="I169" s="142">
        <v>300</v>
      </c>
      <c r="J169" s="142">
        <v>150</v>
      </c>
    </row>
    <row r="170" spans="1:11" ht="42.75" x14ac:dyDescent="0.25">
      <c r="A170" s="456" t="s">
        <v>5484</v>
      </c>
      <c r="B170" s="456" t="s">
        <v>5310</v>
      </c>
      <c r="C170" s="456" t="s">
        <v>5195</v>
      </c>
      <c r="D170" s="456" t="s">
        <v>5485</v>
      </c>
      <c r="E170" s="600" t="s">
        <v>5486</v>
      </c>
      <c r="F170" s="456">
        <v>2014</v>
      </c>
      <c r="G170" s="456"/>
      <c r="H170" s="456"/>
      <c r="I170" s="456">
        <v>300</v>
      </c>
      <c r="J170" s="456">
        <v>300</v>
      </c>
    </row>
    <row r="171" spans="1:11" ht="57" x14ac:dyDescent="0.25">
      <c r="A171" s="456" t="s">
        <v>8703</v>
      </c>
      <c r="B171" s="456" t="s">
        <v>8704</v>
      </c>
      <c r="C171" s="456" t="s">
        <v>8378</v>
      </c>
      <c r="D171" s="456" t="s">
        <v>8705</v>
      </c>
      <c r="E171" s="456" t="s">
        <v>8706</v>
      </c>
      <c r="F171" s="456">
        <v>2014</v>
      </c>
      <c r="G171" s="456" t="s">
        <v>8660</v>
      </c>
      <c r="H171" s="456">
        <v>220</v>
      </c>
      <c r="I171" s="456">
        <v>300</v>
      </c>
      <c r="J171" s="456">
        <v>300</v>
      </c>
    </row>
    <row r="172" spans="1:11" ht="117" customHeight="1" x14ac:dyDescent="0.25">
      <c r="A172" s="118" t="s">
        <v>8158</v>
      </c>
      <c r="B172" s="118" t="s">
        <v>8159</v>
      </c>
      <c r="C172" s="73" t="s">
        <v>8021</v>
      </c>
      <c r="D172" s="118" t="s">
        <v>8160</v>
      </c>
      <c r="E172" s="118" t="s">
        <v>8161</v>
      </c>
      <c r="F172" s="118">
        <v>2014</v>
      </c>
      <c r="G172" s="118" t="s">
        <v>287</v>
      </c>
      <c r="H172" s="118">
        <v>220</v>
      </c>
      <c r="I172" s="118">
        <v>300</v>
      </c>
      <c r="J172" s="118">
        <v>100</v>
      </c>
    </row>
    <row r="173" spans="1:11" ht="43.5" x14ac:dyDescent="0.25">
      <c r="A173" s="63" t="s">
        <v>10875</v>
      </c>
      <c r="B173" s="560" t="s">
        <v>10873</v>
      </c>
      <c r="C173" s="63" t="s">
        <v>10686</v>
      </c>
      <c r="D173" s="63" t="s">
        <v>10876</v>
      </c>
      <c r="E173" s="368" t="s">
        <v>10877</v>
      </c>
      <c r="F173" s="63">
        <v>2014</v>
      </c>
      <c r="G173" s="560" t="s">
        <v>926</v>
      </c>
      <c r="H173" s="63">
        <v>198</v>
      </c>
      <c r="I173" s="63">
        <v>300</v>
      </c>
      <c r="J173" s="63">
        <v>0</v>
      </c>
    </row>
    <row r="174" spans="1:11" ht="57" x14ac:dyDescent="0.25">
      <c r="A174" s="456" t="s">
        <v>4042</v>
      </c>
      <c r="B174" s="456" t="s">
        <v>4043</v>
      </c>
      <c r="C174" s="456" t="s">
        <v>3593</v>
      </c>
      <c r="D174" s="456" t="s">
        <v>4044</v>
      </c>
      <c r="E174" s="456" t="s">
        <v>4045</v>
      </c>
      <c r="F174" s="456">
        <v>2014</v>
      </c>
      <c r="G174" s="456" t="s">
        <v>318</v>
      </c>
      <c r="H174" s="456">
        <v>215</v>
      </c>
      <c r="I174" s="456">
        <v>300</v>
      </c>
      <c r="J174" s="456">
        <v>300</v>
      </c>
    </row>
    <row r="175" spans="1:11" ht="57" x14ac:dyDescent="0.25">
      <c r="A175" s="456" t="s">
        <v>4050</v>
      </c>
      <c r="B175" s="456" t="s">
        <v>3799</v>
      </c>
      <c r="C175" s="456" t="s">
        <v>3593</v>
      </c>
      <c r="D175" s="456" t="s">
        <v>4051</v>
      </c>
      <c r="E175" s="456" t="s">
        <v>4052</v>
      </c>
      <c r="F175" s="456">
        <v>2014</v>
      </c>
      <c r="G175" s="456" t="s">
        <v>926</v>
      </c>
      <c r="H175" s="456">
        <v>243</v>
      </c>
      <c r="I175" s="456">
        <v>300</v>
      </c>
      <c r="J175" s="456">
        <v>300</v>
      </c>
    </row>
    <row r="176" spans="1:11" ht="57" x14ac:dyDescent="0.25">
      <c r="A176" s="73" t="s">
        <v>6676</v>
      </c>
      <c r="B176" s="600" t="s">
        <v>6677</v>
      </c>
      <c r="C176" s="73" t="s">
        <v>6129</v>
      </c>
      <c r="D176" s="73" t="s">
        <v>6678</v>
      </c>
      <c r="E176" s="73" t="s">
        <v>6679</v>
      </c>
      <c r="F176" s="73">
        <v>2014</v>
      </c>
      <c r="G176" s="73" t="s">
        <v>657</v>
      </c>
      <c r="H176" s="600">
        <v>70</v>
      </c>
      <c r="I176" s="600">
        <f>H176*I175/200</f>
        <v>105</v>
      </c>
      <c r="J176" s="600">
        <f>I176/3</f>
        <v>35</v>
      </c>
    </row>
    <row r="177" spans="1:10" ht="71.25" x14ac:dyDescent="0.25">
      <c r="A177" s="73" t="s">
        <v>6680</v>
      </c>
      <c r="B177" s="73" t="s">
        <v>6681</v>
      </c>
      <c r="C177" s="66" t="s">
        <v>6129</v>
      </c>
      <c r="D177" s="73" t="s">
        <v>6678</v>
      </c>
      <c r="E177" s="73" t="s">
        <v>6682</v>
      </c>
      <c r="F177" s="73">
        <v>2014</v>
      </c>
      <c r="G177" s="73" t="s">
        <v>657</v>
      </c>
      <c r="H177" s="79">
        <v>70</v>
      </c>
      <c r="I177" s="600">
        <f>H177*300/200</f>
        <v>105</v>
      </c>
      <c r="J177" s="600">
        <f>I177/3</f>
        <v>35</v>
      </c>
    </row>
    <row r="178" spans="1:10" ht="57" x14ac:dyDescent="0.25">
      <c r="A178" s="600" t="s">
        <v>9787</v>
      </c>
      <c r="B178" s="600" t="s">
        <v>9788</v>
      </c>
      <c r="C178" s="600" t="s">
        <v>9610</v>
      </c>
      <c r="D178" s="600" t="s">
        <v>5531</v>
      </c>
      <c r="E178" s="600" t="s">
        <v>9789</v>
      </c>
      <c r="F178" s="600">
        <v>2014</v>
      </c>
      <c r="G178" s="600" t="s">
        <v>9790</v>
      </c>
      <c r="H178" s="600">
        <v>202</v>
      </c>
      <c r="I178" s="600">
        <v>300</v>
      </c>
      <c r="J178" s="600">
        <v>300</v>
      </c>
    </row>
    <row r="179" spans="1:10" ht="128.25" x14ac:dyDescent="0.25">
      <c r="A179" s="600" t="s">
        <v>8692</v>
      </c>
      <c r="B179" s="456" t="s">
        <v>8693</v>
      </c>
      <c r="C179" s="101" t="s">
        <v>8378</v>
      </c>
      <c r="D179" s="456" t="s">
        <v>5563</v>
      </c>
      <c r="E179" s="456" t="s">
        <v>8694</v>
      </c>
      <c r="F179" s="456">
        <v>2014</v>
      </c>
      <c r="G179" s="456" t="s">
        <v>926</v>
      </c>
      <c r="H179" s="456">
        <v>208</v>
      </c>
      <c r="I179" s="456">
        <v>300</v>
      </c>
      <c r="J179" s="456">
        <v>300</v>
      </c>
    </row>
    <row r="180" spans="1:10" ht="142.5" x14ac:dyDescent="0.25">
      <c r="A180" s="456" t="s">
        <v>7748</v>
      </c>
      <c r="B180" s="456" t="s">
        <v>7749</v>
      </c>
      <c r="C180" s="456" t="s">
        <v>7545</v>
      </c>
      <c r="D180" s="456" t="s">
        <v>7750</v>
      </c>
      <c r="E180" s="73" t="s">
        <v>7751</v>
      </c>
      <c r="F180" s="456">
        <v>2014</v>
      </c>
      <c r="G180" s="456">
        <v>12</v>
      </c>
      <c r="H180" s="456">
        <v>226</v>
      </c>
      <c r="I180" s="456">
        <v>300</v>
      </c>
      <c r="J180" s="456">
        <v>150</v>
      </c>
    </row>
    <row r="181" spans="1:10" ht="72" x14ac:dyDescent="0.25">
      <c r="A181" s="456" t="s">
        <v>589</v>
      </c>
      <c r="B181" s="456" t="s">
        <v>2697</v>
      </c>
      <c r="C181" s="571" t="s">
        <v>199</v>
      </c>
      <c r="D181" s="456" t="s">
        <v>590</v>
      </c>
      <c r="E181" s="350" t="s">
        <v>591</v>
      </c>
      <c r="F181" s="456">
        <v>2014</v>
      </c>
      <c r="G181" s="456" t="s">
        <v>592</v>
      </c>
      <c r="H181" s="456">
        <v>330</v>
      </c>
      <c r="I181" s="456">
        <v>300</v>
      </c>
      <c r="J181" s="456">
        <v>50</v>
      </c>
    </row>
    <row r="182" spans="1:10" ht="85.5" x14ac:dyDescent="0.25">
      <c r="A182" s="180" t="s">
        <v>1492</v>
      </c>
      <c r="B182" s="180" t="s">
        <v>1493</v>
      </c>
      <c r="C182" s="495" t="s">
        <v>613</v>
      </c>
      <c r="D182" s="180" t="s">
        <v>1494</v>
      </c>
      <c r="E182" s="180" t="s">
        <v>1495</v>
      </c>
      <c r="F182" s="180">
        <v>2014</v>
      </c>
      <c r="G182" s="180" t="s">
        <v>236</v>
      </c>
      <c r="H182" s="180">
        <v>211</v>
      </c>
      <c r="I182" s="180">
        <v>300</v>
      </c>
      <c r="J182" s="180">
        <v>300</v>
      </c>
    </row>
    <row r="183" spans="1:10" ht="57" x14ac:dyDescent="0.25">
      <c r="A183" s="571" t="s">
        <v>7738</v>
      </c>
      <c r="B183" s="571" t="s">
        <v>7544</v>
      </c>
      <c r="C183" s="180" t="s">
        <v>7545</v>
      </c>
      <c r="D183" s="571" t="s">
        <v>4227</v>
      </c>
      <c r="E183" s="571" t="s">
        <v>7739</v>
      </c>
      <c r="F183" s="571">
        <v>2014</v>
      </c>
      <c r="G183" s="571"/>
      <c r="H183" s="571"/>
      <c r="I183" s="571">
        <v>300</v>
      </c>
      <c r="J183" s="571">
        <v>300</v>
      </c>
    </row>
    <row r="184" spans="1:10" ht="137.25" customHeight="1" x14ac:dyDescent="0.25">
      <c r="A184" s="140" t="s">
        <v>17500</v>
      </c>
      <c r="B184" s="571" t="s">
        <v>7740</v>
      </c>
      <c r="C184" s="180" t="s">
        <v>7545</v>
      </c>
      <c r="D184" s="571" t="s">
        <v>7741</v>
      </c>
      <c r="E184" s="571" t="s">
        <v>7742</v>
      </c>
      <c r="F184" s="571">
        <v>2014</v>
      </c>
      <c r="G184" s="571"/>
      <c r="H184" s="571">
        <v>350</v>
      </c>
      <c r="I184" s="571">
        <v>300</v>
      </c>
      <c r="J184" s="571">
        <v>150</v>
      </c>
    </row>
    <row r="185" spans="1:10" ht="57" x14ac:dyDescent="0.25">
      <c r="A185" s="63" t="s">
        <v>10898</v>
      </c>
      <c r="B185" s="571" t="s">
        <v>10899</v>
      </c>
      <c r="C185" s="180" t="s">
        <v>10686</v>
      </c>
      <c r="D185" s="571" t="s">
        <v>10900</v>
      </c>
      <c r="E185" s="571" t="s">
        <v>10901</v>
      </c>
      <c r="F185" s="571" t="s">
        <v>10902</v>
      </c>
      <c r="G185" s="571" t="s">
        <v>657</v>
      </c>
      <c r="H185" s="571">
        <v>254</v>
      </c>
      <c r="I185" s="571">
        <v>300</v>
      </c>
      <c r="J185" s="571">
        <f>300/2</f>
        <v>150</v>
      </c>
    </row>
    <row r="186" spans="1:10" ht="57" x14ac:dyDescent="0.25">
      <c r="A186" s="73" t="s">
        <v>17114</v>
      </c>
      <c r="B186" s="73" t="s">
        <v>17115</v>
      </c>
      <c r="C186" s="180" t="s">
        <v>16825</v>
      </c>
      <c r="D186" s="73" t="s">
        <v>11701</v>
      </c>
      <c r="E186" s="611" t="s">
        <v>17116</v>
      </c>
      <c r="F186" s="73">
        <v>2014</v>
      </c>
      <c r="G186" s="73">
        <v>12</v>
      </c>
      <c r="H186" s="73">
        <v>210</v>
      </c>
      <c r="I186" s="571">
        <v>300</v>
      </c>
      <c r="J186" s="571">
        <v>300</v>
      </c>
    </row>
    <row r="187" spans="1:10" ht="85.5" x14ac:dyDescent="0.25">
      <c r="A187" s="180" t="s">
        <v>11741</v>
      </c>
      <c r="B187" s="180" t="s">
        <v>11742</v>
      </c>
      <c r="C187" s="180" t="s">
        <v>2550</v>
      </c>
      <c r="D187" s="180" t="s">
        <v>11743</v>
      </c>
      <c r="E187" s="180" t="s">
        <v>11744</v>
      </c>
      <c r="F187" s="180">
        <v>2014</v>
      </c>
      <c r="G187" s="180" t="s">
        <v>246</v>
      </c>
      <c r="H187" s="180">
        <v>200</v>
      </c>
      <c r="I187" s="180">
        <v>300</v>
      </c>
      <c r="J187" s="180">
        <v>300</v>
      </c>
    </row>
    <row r="188" spans="1:10" s="843" customFormat="1" ht="57" x14ac:dyDescent="0.25">
      <c r="A188" s="1005" t="s">
        <v>14137</v>
      </c>
      <c r="B188" s="1005" t="s">
        <v>14187</v>
      </c>
      <c r="C188" s="180" t="s">
        <v>12425</v>
      </c>
      <c r="D188" s="1005" t="s">
        <v>14138</v>
      </c>
      <c r="E188" s="1005" t="s">
        <v>14139</v>
      </c>
      <c r="F188" s="1005">
        <v>2014</v>
      </c>
      <c r="G188" s="1005"/>
      <c r="H188" s="1005">
        <v>105</v>
      </c>
      <c r="I188" s="1005">
        <v>300</v>
      </c>
      <c r="J188" s="399">
        <f>H188*I188/200/3</f>
        <v>52.5</v>
      </c>
    </row>
    <row r="189" spans="1:10" s="843" customFormat="1" ht="71.25" x14ac:dyDescent="0.25">
      <c r="A189" s="1004" t="s">
        <v>14143</v>
      </c>
      <c r="B189" s="1004" t="s">
        <v>14190</v>
      </c>
      <c r="C189" s="1004" t="s">
        <v>12425</v>
      </c>
      <c r="D189" s="1004" t="s">
        <v>14141</v>
      </c>
      <c r="E189" s="1004" t="s">
        <v>14144</v>
      </c>
      <c r="F189" s="1004">
        <v>2014</v>
      </c>
      <c r="G189" s="1004"/>
      <c r="H189" s="1004">
        <v>201</v>
      </c>
      <c r="I189" s="1004">
        <v>300</v>
      </c>
      <c r="J189" s="293">
        <v>75</v>
      </c>
    </row>
    <row r="190" spans="1:10" ht="57" x14ac:dyDescent="0.25">
      <c r="A190" s="571" t="s">
        <v>6742</v>
      </c>
      <c r="B190" s="571" t="s">
        <v>6743</v>
      </c>
      <c r="C190" s="66" t="s">
        <v>6129</v>
      </c>
      <c r="D190" s="571" t="s">
        <v>857</v>
      </c>
      <c r="E190" s="73" t="s">
        <v>6744</v>
      </c>
      <c r="F190" s="254">
        <v>2014</v>
      </c>
      <c r="G190" s="571" t="s">
        <v>1407</v>
      </c>
      <c r="H190" s="571">
        <v>150</v>
      </c>
      <c r="I190" s="571">
        <v>300</v>
      </c>
      <c r="J190" s="571">
        <v>225</v>
      </c>
    </row>
    <row r="191" spans="1:10" s="843" customFormat="1" ht="85.5" x14ac:dyDescent="0.25">
      <c r="A191" s="1005" t="s">
        <v>14145</v>
      </c>
      <c r="B191" s="1005" t="s">
        <v>14189</v>
      </c>
      <c r="C191" s="1005" t="s">
        <v>12425</v>
      </c>
      <c r="D191" s="1005" t="s">
        <v>8678</v>
      </c>
      <c r="E191" s="1005" t="s">
        <v>11775</v>
      </c>
      <c r="F191" s="1005">
        <v>2014</v>
      </c>
      <c r="G191" s="1005"/>
      <c r="H191" s="1005">
        <v>201</v>
      </c>
      <c r="I191" s="1005">
        <v>300</v>
      </c>
      <c r="J191" s="1005">
        <f>300/4</f>
        <v>75</v>
      </c>
    </row>
    <row r="192" spans="1:10" ht="57" x14ac:dyDescent="0.25">
      <c r="A192" s="571" t="s">
        <v>9800</v>
      </c>
      <c r="B192" s="571" t="s">
        <v>9678</v>
      </c>
      <c r="C192" s="901" t="s">
        <v>9610</v>
      </c>
      <c r="D192" s="571" t="s">
        <v>9801</v>
      </c>
      <c r="E192" s="73" t="s">
        <v>9802</v>
      </c>
      <c r="F192" s="571">
        <v>2014</v>
      </c>
      <c r="G192" s="571"/>
      <c r="H192" s="571">
        <v>244</v>
      </c>
      <c r="I192" s="571">
        <v>300</v>
      </c>
      <c r="J192" s="571">
        <v>300</v>
      </c>
    </row>
    <row r="193" spans="1:10" s="843" customFormat="1" ht="57" x14ac:dyDescent="0.25">
      <c r="A193" s="1005" t="s">
        <v>17125</v>
      </c>
      <c r="B193" s="1005" t="s">
        <v>17126</v>
      </c>
      <c r="C193" s="1005" t="s">
        <v>16825</v>
      </c>
      <c r="D193" s="1005" t="s">
        <v>11701</v>
      </c>
      <c r="E193" s="1005" t="s">
        <v>17127</v>
      </c>
      <c r="F193" s="1005">
        <v>2014</v>
      </c>
      <c r="G193" s="1005" t="s">
        <v>17128</v>
      </c>
      <c r="H193" s="1005">
        <v>246</v>
      </c>
      <c r="I193" s="1005">
        <v>300</v>
      </c>
      <c r="J193" s="1005">
        <v>100</v>
      </c>
    </row>
    <row r="194" spans="1:10" s="843" customFormat="1" ht="71.25" x14ac:dyDescent="0.25">
      <c r="A194" s="1005" t="s">
        <v>14149</v>
      </c>
      <c r="B194" s="1005" t="s">
        <v>14147</v>
      </c>
      <c r="C194" s="1005" t="s">
        <v>12425</v>
      </c>
      <c r="D194" s="1005" t="s">
        <v>8678</v>
      </c>
      <c r="E194" s="1005" t="s">
        <v>14150</v>
      </c>
      <c r="F194" s="1005">
        <v>2014</v>
      </c>
      <c r="G194" s="1005"/>
      <c r="H194" s="1005">
        <v>214</v>
      </c>
      <c r="I194" s="1005">
        <v>300</v>
      </c>
      <c r="J194" s="1005">
        <v>85</v>
      </c>
    </row>
    <row r="195" spans="1:10" s="843" customFormat="1" ht="71.25" x14ac:dyDescent="0.25">
      <c r="A195" s="1005" t="s">
        <v>14146</v>
      </c>
      <c r="B195" s="1005" t="s">
        <v>14154</v>
      </c>
      <c r="C195" s="1005" t="s">
        <v>12425</v>
      </c>
      <c r="D195" s="174" t="s">
        <v>8678</v>
      </c>
      <c r="E195" s="174" t="s">
        <v>14148</v>
      </c>
      <c r="F195" s="1005">
        <v>2014</v>
      </c>
      <c r="G195" s="1005"/>
      <c r="H195" s="1005">
        <v>258</v>
      </c>
      <c r="I195" s="1005">
        <v>300</v>
      </c>
      <c r="J195" s="1005">
        <v>17</v>
      </c>
    </row>
    <row r="196" spans="1:10" ht="57" x14ac:dyDescent="0.25">
      <c r="A196" s="571" t="s">
        <v>12436</v>
      </c>
      <c r="B196" s="571" t="s">
        <v>12433</v>
      </c>
      <c r="C196" s="810" t="s">
        <v>11676</v>
      </c>
      <c r="D196" s="571" t="s">
        <v>12434</v>
      </c>
      <c r="E196" s="571" t="s">
        <v>12437</v>
      </c>
      <c r="F196" s="571">
        <v>2014</v>
      </c>
      <c r="G196" s="571">
        <v>2</v>
      </c>
      <c r="H196" s="571">
        <v>215</v>
      </c>
      <c r="I196" s="571">
        <v>300</v>
      </c>
      <c r="J196" s="571">
        <v>75</v>
      </c>
    </row>
    <row r="197" spans="1:10" ht="99.75" x14ac:dyDescent="0.25">
      <c r="A197" s="571" t="s">
        <v>12438</v>
      </c>
      <c r="B197" s="571" t="s">
        <v>12433</v>
      </c>
      <c r="C197" s="810" t="s">
        <v>2550</v>
      </c>
      <c r="D197" s="571" t="s">
        <v>12439</v>
      </c>
      <c r="E197" s="174" t="s">
        <v>12440</v>
      </c>
      <c r="F197" s="571">
        <v>2014</v>
      </c>
      <c r="G197" s="571">
        <v>3</v>
      </c>
      <c r="H197" s="571">
        <v>218</v>
      </c>
      <c r="I197" s="571">
        <v>300</v>
      </c>
      <c r="J197" s="571">
        <v>75</v>
      </c>
    </row>
    <row r="198" spans="1:10" ht="57" x14ac:dyDescent="0.25">
      <c r="A198" s="571" t="s">
        <v>12428</v>
      </c>
      <c r="B198" s="571" t="s">
        <v>12429</v>
      </c>
      <c r="C198" s="600" t="s">
        <v>11676</v>
      </c>
      <c r="D198" s="571" t="s">
        <v>12430</v>
      </c>
      <c r="E198" s="571" t="s">
        <v>12431</v>
      </c>
      <c r="F198" s="571">
        <v>2014</v>
      </c>
      <c r="G198" s="571" t="s">
        <v>592</v>
      </c>
      <c r="H198" s="571"/>
      <c r="I198" s="571">
        <v>300</v>
      </c>
      <c r="J198" s="571">
        <v>100</v>
      </c>
    </row>
    <row r="199" spans="1:10" ht="57" x14ac:dyDescent="0.25">
      <c r="A199" s="600" t="s">
        <v>12432</v>
      </c>
      <c r="B199" s="600" t="s">
        <v>12433</v>
      </c>
      <c r="C199" s="810" t="s">
        <v>2550</v>
      </c>
      <c r="D199" s="174" t="s">
        <v>12434</v>
      </c>
      <c r="E199" s="571" t="s">
        <v>12435</v>
      </c>
      <c r="F199" s="571">
        <v>2014</v>
      </c>
      <c r="G199" s="571">
        <v>1</v>
      </c>
      <c r="H199" s="571">
        <v>220</v>
      </c>
      <c r="I199" s="571">
        <v>300</v>
      </c>
      <c r="J199" s="571">
        <v>75</v>
      </c>
    </row>
    <row r="200" spans="1:10" ht="57" x14ac:dyDescent="0.25">
      <c r="A200" s="571" t="s">
        <v>14181</v>
      </c>
      <c r="B200" s="571" t="s">
        <v>14186</v>
      </c>
      <c r="C200" s="600" t="s">
        <v>12425</v>
      </c>
      <c r="D200" s="571" t="s">
        <v>14138</v>
      </c>
      <c r="E200" s="571" t="s">
        <v>14182</v>
      </c>
      <c r="F200" s="571">
        <v>2014</v>
      </c>
      <c r="G200" s="571"/>
      <c r="H200" s="571">
        <v>165</v>
      </c>
      <c r="I200" s="571">
        <v>300</v>
      </c>
      <c r="J200" s="399">
        <f>H200*I200/200/2</f>
        <v>123.75</v>
      </c>
    </row>
    <row r="201" spans="1:10" ht="57.75" x14ac:dyDescent="0.25">
      <c r="A201" s="73" t="s">
        <v>12407</v>
      </c>
      <c r="B201" s="571" t="s">
        <v>12408</v>
      </c>
      <c r="C201" s="600" t="s">
        <v>11676</v>
      </c>
      <c r="D201" s="73" t="s">
        <v>12409</v>
      </c>
      <c r="E201" s="607" t="s">
        <v>12410</v>
      </c>
      <c r="F201" s="571">
        <v>2014</v>
      </c>
      <c r="G201" s="571" t="s">
        <v>318</v>
      </c>
      <c r="H201" s="571">
        <v>220</v>
      </c>
      <c r="I201" s="571">
        <v>300</v>
      </c>
      <c r="J201" s="571">
        <v>300</v>
      </c>
    </row>
    <row r="202" spans="1:10" ht="57" x14ac:dyDescent="0.25">
      <c r="A202" s="600" t="s">
        <v>12418</v>
      </c>
      <c r="B202" s="571" t="s">
        <v>12419</v>
      </c>
      <c r="C202" s="571" t="s">
        <v>11676</v>
      </c>
      <c r="D202" s="600" t="s">
        <v>12421</v>
      </c>
      <c r="E202" s="600" t="s">
        <v>12422</v>
      </c>
      <c r="F202" s="571">
        <v>2014</v>
      </c>
      <c r="G202" s="571" t="s">
        <v>757</v>
      </c>
      <c r="H202" s="571">
        <v>201</v>
      </c>
      <c r="I202" s="571">
        <v>300</v>
      </c>
      <c r="J202" s="571">
        <v>300</v>
      </c>
    </row>
    <row r="203" spans="1:10" s="843" customFormat="1" ht="57.75" x14ac:dyDescent="0.25">
      <c r="A203" s="1005" t="s">
        <v>17529</v>
      </c>
      <c r="B203" s="1005" t="s">
        <v>17528</v>
      </c>
      <c r="C203" s="1005" t="s">
        <v>2550</v>
      </c>
      <c r="D203" s="1005" t="s">
        <v>11701</v>
      </c>
      <c r="E203" s="1005" t="s">
        <v>11702</v>
      </c>
      <c r="F203" s="1005">
        <v>2014</v>
      </c>
      <c r="G203" s="1005"/>
      <c r="H203" s="1005">
        <v>294</v>
      </c>
      <c r="I203" s="1005">
        <v>300</v>
      </c>
      <c r="J203" s="1005">
        <v>75</v>
      </c>
    </row>
    <row r="204" spans="1:10" ht="58.5" x14ac:dyDescent="0.25">
      <c r="A204" s="73" t="s">
        <v>17121</v>
      </c>
      <c r="B204" s="571" t="s">
        <v>17129</v>
      </c>
      <c r="C204" s="571" t="s">
        <v>16825</v>
      </c>
      <c r="D204" s="161" t="s">
        <v>857</v>
      </c>
      <c r="E204" s="703" t="s">
        <v>17130</v>
      </c>
      <c r="F204" s="161">
        <v>2014</v>
      </c>
      <c r="G204" s="161" t="s">
        <v>592</v>
      </c>
      <c r="H204" s="161">
        <v>494</v>
      </c>
      <c r="I204" s="161">
        <v>300</v>
      </c>
      <c r="J204" s="161">
        <f>300/2</f>
        <v>150</v>
      </c>
    </row>
    <row r="205" spans="1:10" ht="57" x14ac:dyDescent="0.25">
      <c r="A205" s="73" t="s">
        <v>13375</v>
      </c>
      <c r="B205" s="79" t="s">
        <v>13303</v>
      </c>
      <c r="C205" s="73" t="s">
        <v>11403</v>
      </c>
      <c r="D205" s="95" t="s">
        <v>13376</v>
      </c>
      <c r="E205" s="571" t="s">
        <v>13377</v>
      </c>
      <c r="F205" s="571">
        <v>2014</v>
      </c>
      <c r="G205" s="571"/>
      <c r="H205" s="571" t="s">
        <v>13378</v>
      </c>
      <c r="I205" s="571">
        <v>300</v>
      </c>
      <c r="J205" s="571">
        <v>300</v>
      </c>
    </row>
    <row r="206" spans="1:10" s="843" customFormat="1" ht="57" x14ac:dyDescent="0.25">
      <c r="A206" s="1005" t="s">
        <v>12391</v>
      </c>
      <c r="B206" s="1005" t="s">
        <v>12392</v>
      </c>
      <c r="C206" s="1005" t="s">
        <v>11676</v>
      </c>
      <c r="D206" s="1005" t="s">
        <v>12393</v>
      </c>
      <c r="E206" s="1005" t="s">
        <v>12394</v>
      </c>
      <c r="F206" s="1005">
        <v>2014</v>
      </c>
      <c r="G206" s="1005" t="s">
        <v>1097</v>
      </c>
      <c r="H206" s="1005">
        <v>213</v>
      </c>
      <c r="I206" s="1005">
        <v>300</v>
      </c>
      <c r="J206" s="1005">
        <v>300</v>
      </c>
    </row>
    <row r="207" spans="1:10" ht="57" x14ac:dyDescent="0.25">
      <c r="A207" s="571" t="s">
        <v>16156</v>
      </c>
      <c r="B207" s="571" t="s">
        <v>15978</v>
      </c>
      <c r="C207" s="571" t="s">
        <v>15397</v>
      </c>
      <c r="D207" s="571" t="s">
        <v>16150</v>
      </c>
      <c r="E207" s="571" t="s">
        <v>16157</v>
      </c>
      <c r="F207" s="571">
        <v>2014</v>
      </c>
      <c r="G207" s="571" t="s">
        <v>287</v>
      </c>
      <c r="H207" s="571">
        <v>183</v>
      </c>
      <c r="I207" s="571">
        <v>300</v>
      </c>
      <c r="J207" s="571">
        <f>183*300/200</f>
        <v>274.5</v>
      </c>
    </row>
    <row r="208" spans="1:10" ht="57" x14ac:dyDescent="0.25">
      <c r="A208" s="604" t="s">
        <v>10188</v>
      </c>
      <c r="B208" s="571" t="s">
        <v>10189</v>
      </c>
      <c r="C208" s="571" t="s">
        <v>10166</v>
      </c>
      <c r="D208" s="612" t="s">
        <v>10190</v>
      </c>
      <c r="E208" s="604" t="s">
        <v>10191</v>
      </c>
      <c r="F208" s="612">
        <v>2014</v>
      </c>
      <c r="G208" s="612" t="s">
        <v>202</v>
      </c>
      <c r="H208" s="612">
        <v>505</v>
      </c>
      <c r="I208" s="612">
        <v>300</v>
      </c>
      <c r="J208" s="612">
        <v>300</v>
      </c>
    </row>
    <row r="209" spans="1:10" ht="57" x14ac:dyDescent="0.25">
      <c r="A209" s="571" t="s">
        <v>2634</v>
      </c>
      <c r="B209" s="571" t="s">
        <v>2635</v>
      </c>
      <c r="C209" s="571" t="s">
        <v>2081</v>
      </c>
      <c r="D209" s="571" t="s">
        <v>2632</v>
      </c>
      <c r="E209" s="571" t="s">
        <v>2636</v>
      </c>
      <c r="F209" s="571">
        <v>2014</v>
      </c>
      <c r="G209" s="571" t="s">
        <v>478</v>
      </c>
      <c r="H209" s="571">
        <v>234</v>
      </c>
      <c r="I209" s="571">
        <v>300</v>
      </c>
      <c r="J209" s="571">
        <v>300</v>
      </c>
    </row>
    <row r="210" spans="1:10" ht="57" x14ac:dyDescent="0.25">
      <c r="A210" s="600" t="s">
        <v>1032</v>
      </c>
      <c r="B210" s="571" t="s">
        <v>1033</v>
      </c>
      <c r="C210" s="571" t="s">
        <v>199</v>
      </c>
      <c r="D210" s="600" t="s">
        <v>1034</v>
      </c>
      <c r="E210" s="600" t="s">
        <v>1035</v>
      </c>
      <c r="F210" s="571">
        <v>2014</v>
      </c>
      <c r="G210" s="571" t="s">
        <v>499</v>
      </c>
      <c r="H210" s="571">
        <v>218</v>
      </c>
      <c r="I210" s="571">
        <v>300</v>
      </c>
      <c r="J210" s="571">
        <v>300</v>
      </c>
    </row>
    <row r="211" spans="1:10" ht="57" x14ac:dyDescent="0.25">
      <c r="A211" s="600" t="s">
        <v>16116</v>
      </c>
      <c r="B211" s="571" t="s">
        <v>15685</v>
      </c>
      <c r="C211" s="571" t="s">
        <v>15397</v>
      </c>
      <c r="D211" s="571" t="s">
        <v>16117</v>
      </c>
      <c r="E211" s="571" t="s">
        <v>16118</v>
      </c>
      <c r="F211" s="571">
        <v>2014</v>
      </c>
      <c r="G211" s="571" t="s">
        <v>429</v>
      </c>
      <c r="H211" s="571">
        <v>208</v>
      </c>
      <c r="I211" s="571">
        <v>300</v>
      </c>
      <c r="J211" s="571">
        <v>300</v>
      </c>
    </row>
    <row r="212" spans="1:10" ht="57" x14ac:dyDescent="0.25">
      <c r="A212" s="571" t="s">
        <v>2669</v>
      </c>
      <c r="B212" s="571" t="s">
        <v>2670</v>
      </c>
      <c r="C212" s="571" t="s">
        <v>2081</v>
      </c>
      <c r="D212" s="571" t="s">
        <v>2671</v>
      </c>
      <c r="E212" s="571" t="s">
        <v>2672</v>
      </c>
      <c r="F212" s="571">
        <v>2014</v>
      </c>
      <c r="G212" s="571" t="s">
        <v>2274</v>
      </c>
      <c r="H212" s="571">
        <v>210</v>
      </c>
      <c r="I212" s="571">
        <v>300</v>
      </c>
      <c r="J212" s="571">
        <v>300</v>
      </c>
    </row>
    <row r="213" spans="1:10" ht="71.25" x14ac:dyDescent="0.25">
      <c r="A213" s="600" t="s">
        <v>2680</v>
      </c>
      <c r="B213" s="600" t="s">
        <v>2480</v>
      </c>
      <c r="C213" s="571" t="s">
        <v>2109</v>
      </c>
      <c r="D213" s="600" t="s">
        <v>857</v>
      </c>
      <c r="E213" s="600" t="s">
        <v>2681</v>
      </c>
      <c r="F213" s="600">
        <v>2014</v>
      </c>
      <c r="G213" s="600" t="s">
        <v>499</v>
      </c>
      <c r="H213" s="600">
        <v>265</v>
      </c>
      <c r="I213" s="600">
        <v>300</v>
      </c>
      <c r="J213" s="600">
        <v>300</v>
      </c>
    </row>
    <row r="214" spans="1:10" ht="57" x14ac:dyDescent="0.25">
      <c r="A214" s="603" t="s">
        <v>6725</v>
      </c>
      <c r="B214" s="571"/>
      <c r="C214" s="73" t="s">
        <v>6129</v>
      </c>
      <c r="D214" s="95" t="s">
        <v>6726</v>
      </c>
      <c r="E214" s="604" t="s">
        <v>6727</v>
      </c>
      <c r="F214" s="571"/>
      <c r="G214" s="571" t="s">
        <v>478</v>
      </c>
      <c r="H214" s="95">
        <v>208</v>
      </c>
      <c r="I214" s="571">
        <v>300</v>
      </c>
      <c r="J214" s="571">
        <v>300</v>
      </c>
    </row>
    <row r="215" spans="1:10" ht="57" x14ac:dyDescent="0.25">
      <c r="A215" s="73" t="s">
        <v>6723</v>
      </c>
      <c r="B215" s="571" t="s">
        <v>6191</v>
      </c>
      <c r="C215" s="66" t="s">
        <v>6129</v>
      </c>
      <c r="D215" s="79" t="s">
        <v>2632</v>
      </c>
      <c r="E215" s="571" t="s">
        <v>6724</v>
      </c>
      <c r="F215" s="571">
        <v>2014</v>
      </c>
      <c r="G215" s="571" t="s">
        <v>478</v>
      </c>
      <c r="H215" s="79">
        <v>224</v>
      </c>
      <c r="I215" s="571">
        <v>300</v>
      </c>
      <c r="J215" s="571">
        <v>300</v>
      </c>
    </row>
    <row r="216" spans="1:10" ht="57" x14ac:dyDescent="0.25">
      <c r="A216" s="571" t="s">
        <v>2657</v>
      </c>
      <c r="B216" s="571" t="s">
        <v>2389</v>
      </c>
      <c r="C216" s="66" t="s">
        <v>2081</v>
      </c>
      <c r="D216" s="571" t="s">
        <v>2645</v>
      </c>
      <c r="E216" s="571" t="s">
        <v>2658</v>
      </c>
      <c r="F216" s="571">
        <v>2014</v>
      </c>
      <c r="G216" s="571" t="s">
        <v>429</v>
      </c>
      <c r="H216" s="571">
        <v>220</v>
      </c>
      <c r="I216" s="571">
        <v>300</v>
      </c>
      <c r="J216" s="571">
        <v>300</v>
      </c>
    </row>
    <row r="217" spans="1:10" ht="85.5" x14ac:dyDescent="0.25">
      <c r="A217" s="571" t="s">
        <v>5490</v>
      </c>
      <c r="B217" s="571" t="s">
        <v>5316</v>
      </c>
      <c r="C217" s="571" t="s">
        <v>5195</v>
      </c>
      <c r="D217" s="571" t="s">
        <v>5491</v>
      </c>
      <c r="E217" s="571" t="s">
        <v>5492</v>
      </c>
      <c r="F217" s="571">
        <v>2014</v>
      </c>
      <c r="G217" s="571" t="s">
        <v>592</v>
      </c>
      <c r="H217" s="571">
        <v>212</v>
      </c>
      <c r="I217" s="571">
        <v>300</v>
      </c>
      <c r="J217" s="571">
        <v>300</v>
      </c>
    </row>
    <row r="218" spans="1:10" ht="71.25" x14ac:dyDescent="0.25">
      <c r="A218" s="73" t="s">
        <v>16146</v>
      </c>
      <c r="B218" s="161" t="s">
        <v>16147</v>
      </c>
      <c r="C218" s="571" t="s">
        <v>15397</v>
      </c>
      <c r="D218" s="161" t="s">
        <v>2640</v>
      </c>
      <c r="E218" s="193" t="s">
        <v>16148</v>
      </c>
      <c r="F218" s="161">
        <v>2014</v>
      </c>
      <c r="G218" s="161" t="s">
        <v>296</v>
      </c>
      <c r="H218" s="161">
        <v>247</v>
      </c>
      <c r="I218" s="161">
        <v>300</v>
      </c>
      <c r="J218" s="161">
        <v>300</v>
      </c>
    </row>
    <row r="219" spans="1:10" ht="57" x14ac:dyDescent="0.25">
      <c r="A219" s="63" t="s">
        <v>10891</v>
      </c>
      <c r="B219" s="600" t="s">
        <v>10804</v>
      </c>
      <c r="C219" s="571" t="s">
        <v>10686</v>
      </c>
      <c r="D219" s="571" t="s">
        <v>4078</v>
      </c>
      <c r="E219" s="600" t="s">
        <v>10892</v>
      </c>
      <c r="F219" s="600">
        <v>2014</v>
      </c>
      <c r="G219" s="600" t="s">
        <v>1522</v>
      </c>
      <c r="H219" s="600" t="s">
        <v>10893</v>
      </c>
      <c r="I219" s="600">
        <v>300</v>
      </c>
      <c r="J219" s="600">
        <v>300</v>
      </c>
    </row>
    <row r="220" spans="1:10" ht="57" x14ac:dyDescent="0.25">
      <c r="A220" s="600" t="s">
        <v>17108</v>
      </c>
      <c r="B220" s="600" t="s">
        <v>17109</v>
      </c>
      <c r="C220" s="571" t="s">
        <v>16825</v>
      </c>
      <c r="D220" s="571" t="s">
        <v>857</v>
      </c>
      <c r="E220" s="600" t="s">
        <v>17110</v>
      </c>
      <c r="F220" s="600">
        <v>2014</v>
      </c>
      <c r="G220" s="600" t="s">
        <v>287</v>
      </c>
      <c r="H220" s="600">
        <v>246</v>
      </c>
      <c r="I220" s="600">
        <v>300</v>
      </c>
      <c r="J220" s="600">
        <v>300</v>
      </c>
    </row>
    <row r="221" spans="1:10" ht="57" x14ac:dyDescent="0.25">
      <c r="A221" s="170" t="s">
        <v>16127</v>
      </c>
      <c r="B221" s="161" t="s">
        <v>16128</v>
      </c>
      <c r="C221" s="571" t="s">
        <v>15397</v>
      </c>
      <c r="D221" s="161" t="s">
        <v>16129</v>
      </c>
      <c r="E221" s="161" t="s">
        <v>16130</v>
      </c>
      <c r="F221" s="161">
        <v>2014</v>
      </c>
      <c r="G221" s="161" t="s">
        <v>296</v>
      </c>
      <c r="H221" s="161">
        <v>202</v>
      </c>
      <c r="I221" s="161">
        <v>300</v>
      </c>
      <c r="J221" s="161">
        <v>300</v>
      </c>
    </row>
    <row r="222" spans="1:10" ht="185.25" x14ac:dyDescent="0.25">
      <c r="A222" s="571" t="s">
        <v>8673</v>
      </c>
      <c r="B222" s="571" t="s">
        <v>8674</v>
      </c>
      <c r="C222" s="571" t="s">
        <v>8378</v>
      </c>
      <c r="D222" s="571" t="s">
        <v>8378</v>
      </c>
      <c r="E222" s="571" t="s">
        <v>8675</v>
      </c>
      <c r="F222" s="571">
        <v>2014</v>
      </c>
      <c r="G222" s="571" t="s">
        <v>296</v>
      </c>
      <c r="H222" s="571">
        <v>150</v>
      </c>
      <c r="I222" s="571">
        <v>300</v>
      </c>
      <c r="J222" s="600">
        <v>100</v>
      </c>
    </row>
    <row r="223" spans="1:10" ht="57" x14ac:dyDescent="0.25">
      <c r="A223" s="600" t="s">
        <v>2643</v>
      </c>
      <c r="B223" s="600" t="s">
        <v>2644</v>
      </c>
      <c r="C223" s="66" t="s">
        <v>2081</v>
      </c>
      <c r="D223" s="571" t="s">
        <v>2645</v>
      </c>
      <c r="E223" s="600" t="s">
        <v>2646</v>
      </c>
      <c r="F223" s="600">
        <v>2014</v>
      </c>
      <c r="G223" s="600" t="s">
        <v>287</v>
      </c>
      <c r="H223" s="600">
        <v>205</v>
      </c>
      <c r="I223" s="600">
        <v>300</v>
      </c>
      <c r="J223" s="600">
        <v>300</v>
      </c>
    </row>
    <row r="224" spans="1:10" ht="57" x14ac:dyDescent="0.25">
      <c r="A224" s="571" t="s">
        <v>11738</v>
      </c>
      <c r="B224" s="571" t="s">
        <v>11739</v>
      </c>
      <c r="C224" s="571" t="s">
        <v>11403</v>
      </c>
      <c r="D224" s="571" t="s">
        <v>797</v>
      </c>
      <c r="E224" s="571" t="s">
        <v>11740</v>
      </c>
      <c r="F224" s="571">
        <v>2014</v>
      </c>
      <c r="G224" s="571" t="s">
        <v>287</v>
      </c>
      <c r="H224" s="571">
        <v>203</v>
      </c>
      <c r="I224" s="571">
        <v>300</v>
      </c>
      <c r="J224" s="571">
        <v>300</v>
      </c>
    </row>
    <row r="225" spans="1:10" ht="71.25" x14ac:dyDescent="0.25">
      <c r="A225" s="571" t="s">
        <v>10192</v>
      </c>
      <c r="B225" s="571" t="s">
        <v>10193</v>
      </c>
      <c r="C225" s="571" t="s">
        <v>10166</v>
      </c>
      <c r="D225" s="571" t="s">
        <v>10194</v>
      </c>
      <c r="E225" s="571" t="s">
        <v>10195</v>
      </c>
      <c r="F225" s="571">
        <v>2014</v>
      </c>
      <c r="G225" s="571" t="s">
        <v>248</v>
      </c>
      <c r="H225" s="571">
        <v>120</v>
      </c>
      <c r="I225" s="571">
        <v>300</v>
      </c>
      <c r="J225" s="571">
        <v>150</v>
      </c>
    </row>
    <row r="226" spans="1:10" s="843" customFormat="1" ht="57" x14ac:dyDescent="0.25">
      <c r="A226" s="1008" t="s">
        <v>6728</v>
      </c>
      <c r="B226" s="1005" t="s">
        <v>6729</v>
      </c>
      <c r="C226" s="66" t="s">
        <v>6129</v>
      </c>
      <c r="D226" s="1005" t="s">
        <v>6730</v>
      </c>
      <c r="E226" s="1005" t="s">
        <v>6731</v>
      </c>
      <c r="F226" s="1005">
        <v>2014</v>
      </c>
      <c r="G226" s="1005" t="s">
        <v>296</v>
      </c>
      <c r="H226" s="1005">
        <v>338</v>
      </c>
      <c r="I226" s="1005">
        <v>300</v>
      </c>
      <c r="J226" s="1005">
        <v>150</v>
      </c>
    </row>
    <row r="227" spans="1:10" ht="57" x14ac:dyDescent="0.25">
      <c r="A227" s="571" t="s">
        <v>2654</v>
      </c>
      <c r="B227" s="571" t="s">
        <v>2655</v>
      </c>
      <c r="C227" s="66" t="s">
        <v>2081</v>
      </c>
      <c r="D227" s="571" t="s">
        <v>2628</v>
      </c>
      <c r="E227" s="571" t="s">
        <v>2656</v>
      </c>
      <c r="F227" s="571">
        <v>2014</v>
      </c>
      <c r="G227" s="571"/>
      <c r="H227" s="571">
        <v>207</v>
      </c>
      <c r="I227" s="571">
        <v>300</v>
      </c>
      <c r="J227" s="571">
        <v>300</v>
      </c>
    </row>
    <row r="228" spans="1:10" ht="57" x14ac:dyDescent="0.25">
      <c r="A228" s="571" t="s">
        <v>12403</v>
      </c>
      <c r="B228" s="571" t="s">
        <v>12404</v>
      </c>
      <c r="C228" s="571" t="s">
        <v>11676</v>
      </c>
      <c r="D228" s="571" t="s">
        <v>12405</v>
      </c>
      <c r="E228" s="174" t="s">
        <v>12406</v>
      </c>
      <c r="F228" s="571">
        <v>2014</v>
      </c>
      <c r="G228" s="571" t="s">
        <v>388</v>
      </c>
      <c r="H228" s="571">
        <v>220</v>
      </c>
      <c r="I228" s="571">
        <v>300</v>
      </c>
      <c r="J228" s="571">
        <v>300</v>
      </c>
    </row>
    <row r="229" spans="1:10" ht="57" x14ac:dyDescent="0.25">
      <c r="A229" s="571" t="s">
        <v>14169</v>
      </c>
      <c r="B229" s="571" t="s">
        <v>14170</v>
      </c>
      <c r="C229" s="571" t="s">
        <v>12425</v>
      </c>
      <c r="D229" s="571" t="s">
        <v>517</v>
      </c>
      <c r="E229" s="571" t="s">
        <v>14171</v>
      </c>
      <c r="F229" s="571">
        <v>2014</v>
      </c>
      <c r="G229" s="571">
        <v>2014</v>
      </c>
      <c r="H229" s="571">
        <v>167</v>
      </c>
      <c r="I229" s="571">
        <v>250</v>
      </c>
      <c r="J229" s="571"/>
    </row>
    <row r="230" spans="1:10" ht="57" x14ac:dyDescent="0.25">
      <c r="A230" s="193" t="s">
        <v>11727</v>
      </c>
      <c r="B230" s="161" t="s">
        <v>11728</v>
      </c>
      <c r="C230" s="161" t="s">
        <v>2550</v>
      </c>
      <c r="D230" s="193" t="s">
        <v>11730</v>
      </c>
      <c r="E230" s="161" t="s">
        <v>11731</v>
      </c>
      <c r="F230" s="161">
        <v>2014</v>
      </c>
      <c r="G230" s="161" t="s">
        <v>8665</v>
      </c>
      <c r="H230" s="161">
        <v>211</v>
      </c>
      <c r="I230" s="161">
        <v>300</v>
      </c>
      <c r="J230" s="161">
        <v>150</v>
      </c>
    </row>
    <row r="231" spans="1:10" ht="71.25" x14ac:dyDescent="0.25">
      <c r="A231" s="174" t="s">
        <v>4026</v>
      </c>
      <c r="B231" s="600" t="s">
        <v>4027</v>
      </c>
      <c r="C231" s="571" t="s">
        <v>3593</v>
      </c>
      <c r="D231" s="600" t="s">
        <v>4028</v>
      </c>
      <c r="E231" s="600" t="s">
        <v>4029</v>
      </c>
      <c r="F231" s="600">
        <v>2014</v>
      </c>
      <c r="G231" s="600"/>
      <c r="H231" s="600">
        <v>208</v>
      </c>
      <c r="I231" s="600">
        <v>300</v>
      </c>
      <c r="J231" s="600">
        <v>300</v>
      </c>
    </row>
    <row r="232" spans="1:10" ht="71.25" x14ac:dyDescent="0.25">
      <c r="A232" s="571" t="s">
        <v>2677</v>
      </c>
      <c r="B232" s="571" t="s">
        <v>2678</v>
      </c>
      <c r="C232" s="101" t="s">
        <v>2109</v>
      </c>
      <c r="D232" s="571" t="s">
        <v>2632</v>
      </c>
      <c r="E232" s="174" t="s">
        <v>2679</v>
      </c>
      <c r="F232" s="571">
        <v>2014</v>
      </c>
      <c r="G232" s="571" t="s">
        <v>287</v>
      </c>
      <c r="H232" s="571">
        <v>200</v>
      </c>
      <c r="I232" s="571">
        <v>300</v>
      </c>
      <c r="J232" s="600">
        <v>300</v>
      </c>
    </row>
    <row r="233" spans="1:10" s="843" customFormat="1" ht="57" x14ac:dyDescent="0.25">
      <c r="A233" s="1005" t="s">
        <v>8640</v>
      </c>
      <c r="B233" s="1005" t="s">
        <v>8641</v>
      </c>
      <c r="C233" s="1005" t="s">
        <v>8378</v>
      </c>
      <c r="D233" s="1005" t="s">
        <v>2645</v>
      </c>
      <c r="E233" s="1005" t="s">
        <v>8642</v>
      </c>
      <c r="F233" s="1005">
        <v>2014</v>
      </c>
      <c r="G233" s="1005"/>
      <c r="H233" s="1005">
        <v>219</v>
      </c>
      <c r="I233" s="1005"/>
      <c r="J233" s="1008"/>
    </row>
    <row r="234" spans="1:10" s="843" customFormat="1" ht="57" x14ac:dyDescent="0.25">
      <c r="A234" s="1005" t="s">
        <v>8637</v>
      </c>
      <c r="B234" s="1005" t="s">
        <v>8638</v>
      </c>
      <c r="C234" s="1005" t="s">
        <v>8378</v>
      </c>
      <c r="D234" s="1005" t="s">
        <v>2645</v>
      </c>
      <c r="E234" s="1005" t="s">
        <v>8639</v>
      </c>
      <c r="F234" s="1005">
        <v>2014</v>
      </c>
      <c r="G234" s="1005" t="s">
        <v>657</v>
      </c>
      <c r="H234" s="1005">
        <v>214</v>
      </c>
      <c r="I234" s="1005"/>
      <c r="J234" s="1008"/>
    </row>
    <row r="235" spans="1:10" ht="99.75" x14ac:dyDescent="0.25">
      <c r="A235" s="63" t="s">
        <v>10916</v>
      </c>
      <c r="B235" s="600" t="s">
        <v>10903</v>
      </c>
      <c r="C235" s="571" t="s">
        <v>10686</v>
      </c>
      <c r="D235" s="600" t="s">
        <v>10914</v>
      </c>
      <c r="E235" s="600" t="s">
        <v>10904</v>
      </c>
      <c r="F235" s="600" t="s">
        <v>10915</v>
      </c>
      <c r="G235" s="600"/>
      <c r="H235" s="600" t="s">
        <v>10905</v>
      </c>
      <c r="I235" s="600">
        <v>300</v>
      </c>
      <c r="J235" s="600">
        <v>300</v>
      </c>
    </row>
    <row r="236" spans="1:10" ht="70.5" customHeight="1" x14ac:dyDescent="0.25">
      <c r="A236" s="603" t="s">
        <v>17111</v>
      </c>
      <c r="B236" s="603" t="s">
        <v>17112</v>
      </c>
      <c r="C236" s="571" t="s">
        <v>16825</v>
      </c>
      <c r="D236" s="603" t="s">
        <v>10889</v>
      </c>
      <c r="E236" s="603" t="s">
        <v>17113</v>
      </c>
      <c r="F236" s="571">
        <v>2014</v>
      </c>
      <c r="G236" s="571" t="s">
        <v>287</v>
      </c>
      <c r="H236" s="571">
        <v>402</v>
      </c>
      <c r="I236" s="571">
        <v>300</v>
      </c>
      <c r="J236" s="571">
        <v>100</v>
      </c>
    </row>
    <row r="237" spans="1:10" s="843" customFormat="1" ht="342" x14ac:dyDescent="0.25">
      <c r="A237" s="1005" t="s">
        <v>8643</v>
      </c>
      <c r="B237" s="1005" t="s">
        <v>8644</v>
      </c>
      <c r="C237" s="1005" t="s">
        <v>8378</v>
      </c>
      <c r="D237" s="1005" t="s">
        <v>8645</v>
      </c>
      <c r="E237" s="1005" t="s">
        <v>8646</v>
      </c>
      <c r="F237" s="1005">
        <v>2014</v>
      </c>
      <c r="G237" s="1005"/>
      <c r="H237" s="1005">
        <v>135</v>
      </c>
      <c r="I237" s="1005"/>
      <c r="J237" s="1005"/>
    </row>
    <row r="238" spans="1:10" s="843" customFormat="1" ht="57" x14ac:dyDescent="0.25">
      <c r="A238" s="1005" t="s">
        <v>8633</v>
      </c>
      <c r="B238" s="1005" t="s">
        <v>8634</v>
      </c>
      <c r="C238" s="1005" t="s">
        <v>8378</v>
      </c>
      <c r="D238" s="1005" t="s">
        <v>8635</v>
      </c>
      <c r="E238" s="1005" t="s">
        <v>8636</v>
      </c>
      <c r="F238" s="1005">
        <v>2014</v>
      </c>
      <c r="G238" s="1005" t="s">
        <v>296</v>
      </c>
      <c r="H238" s="1005"/>
      <c r="I238" s="1005">
        <v>300</v>
      </c>
      <c r="J238" s="1005">
        <v>300</v>
      </c>
    </row>
    <row r="239" spans="1:10" ht="71.25" x14ac:dyDescent="0.25">
      <c r="A239" s="174" t="s">
        <v>11720</v>
      </c>
      <c r="B239" s="571" t="s">
        <v>11721</v>
      </c>
      <c r="C239" s="571" t="s">
        <v>2550</v>
      </c>
      <c r="D239" s="571" t="s">
        <v>11722</v>
      </c>
      <c r="E239" s="174" t="s">
        <v>11723</v>
      </c>
      <c r="F239" s="571">
        <v>2014</v>
      </c>
      <c r="G239" s="571" t="s">
        <v>236</v>
      </c>
      <c r="H239" s="571">
        <v>210</v>
      </c>
      <c r="I239" s="571">
        <v>300</v>
      </c>
      <c r="J239" s="571">
        <v>300</v>
      </c>
    </row>
    <row r="240" spans="1:10" ht="57" x14ac:dyDescent="0.25">
      <c r="A240" s="571" t="s">
        <v>788</v>
      </c>
      <c r="B240" s="571" t="s">
        <v>789</v>
      </c>
      <c r="C240" s="101" t="s">
        <v>199</v>
      </c>
      <c r="D240" s="571" t="s">
        <v>790</v>
      </c>
      <c r="E240" s="571" t="s">
        <v>791</v>
      </c>
      <c r="F240" s="571">
        <v>2014</v>
      </c>
      <c r="G240" s="571" t="s">
        <v>499</v>
      </c>
      <c r="H240" s="571">
        <v>300</v>
      </c>
      <c r="I240" s="571">
        <v>300</v>
      </c>
      <c r="J240" s="571">
        <v>300</v>
      </c>
    </row>
    <row r="241" spans="1:10" ht="71.25" x14ac:dyDescent="0.25">
      <c r="A241" s="600" t="s">
        <v>7752</v>
      </c>
      <c r="B241" s="600" t="s">
        <v>7694</v>
      </c>
      <c r="C241" s="600" t="s">
        <v>7545</v>
      </c>
      <c r="D241" s="600" t="s">
        <v>7753</v>
      </c>
      <c r="E241" s="600" t="s">
        <v>7754</v>
      </c>
      <c r="F241" s="600">
        <v>2014</v>
      </c>
      <c r="G241" s="600"/>
      <c r="H241" s="600">
        <v>329</v>
      </c>
      <c r="I241" s="600">
        <v>300</v>
      </c>
      <c r="J241" s="600">
        <v>300</v>
      </c>
    </row>
    <row r="242" spans="1:10" s="843" customFormat="1" ht="57" x14ac:dyDescent="0.25">
      <c r="A242" s="1005" t="s">
        <v>4030</v>
      </c>
      <c r="B242" s="1005" t="s">
        <v>4031</v>
      </c>
      <c r="C242" s="1005" t="s">
        <v>3593</v>
      </c>
      <c r="D242" s="1005" t="s">
        <v>4032</v>
      </c>
      <c r="E242" s="1005" t="s">
        <v>4033</v>
      </c>
      <c r="F242" s="1005">
        <v>2014</v>
      </c>
      <c r="G242" s="1005" t="s">
        <v>592</v>
      </c>
      <c r="H242" s="1005">
        <v>222</v>
      </c>
      <c r="I242" s="1005">
        <v>300</v>
      </c>
      <c r="J242" s="1005">
        <v>150</v>
      </c>
    </row>
    <row r="243" spans="1:10" ht="57" x14ac:dyDescent="0.25">
      <c r="A243" s="73" t="s">
        <v>1499</v>
      </c>
      <c r="B243" s="600" t="s">
        <v>1235</v>
      </c>
      <c r="C243" s="600" t="s">
        <v>1236</v>
      </c>
      <c r="D243" s="73" t="s">
        <v>1500</v>
      </c>
      <c r="E243" s="73" t="s">
        <v>1501</v>
      </c>
      <c r="F243" s="600">
        <v>2014</v>
      </c>
      <c r="G243" s="600" t="s">
        <v>926</v>
      </c>
      <c r="H243" s="600">
        <v>203</v>
      </c>
      <c r="I243" s="600">
        <v>300</v>
      </c>
      <c r="J243" s="600">
        <v>300</v>
      </c>
    </row>
    <row r="244" spans="1:10" ht="85.5" x14ac:dyDescent="0.25">
      <c r="A244" s="603" t="s">
        <v>9784</v>
      </c>
      <c r="B244" s="600" t="s">
        <v>9785</v>
      </c>
      <c r="C244" s="600" t="s">
        <v>9610</v>
      </c>
      <c r="D244" s="600" t="s">
        <v>1520</v>
      </c>
      <c r="E244" s="603" t="s">
        <v>9786</v>
      </c>
      <c r="F244" s="600">
        <v>2014</v>
      </c>
      <c r="G244" s="600" t="s">
        <v>236</v>
      </c>
      <c r="H244" s="600">
        <v>209</v>
      </c>
      <c r="I244" s="600">
        <v>300</v>
      </c>
      <c r="J244" s="600">
        <v>300</v>
      </c>
    </row>
    <row r="245" spans="1:10" ht="71.25" x14ac:dyDescent="0.25">
      <c r="A245" s="600" t="s">
        <v>6714</v>
      </c>
      <c r="B245" s="600" t="s">
        <v>6715</v>
      </c>
      <c r="C245" s="73" t="s">
        <v>6129</v>
      </c>
      <c r="D245" s="600" t="s">
        <v>6716</v>
      </c>
      <c r="E245" s="600" t="s">
        <v>6717</v>
      </c>
      <c r="F245" s="600">
        <v>2014</v>
      </c>
      <c r="G245" s="600" t="s">
        <v>926</v>
      </c>
      <c r="H245" s="600" t="s">
        <v>6718</v>
      </c>
      <c r="I245" s="600">
        <v>159</v>
      </c>
      <c r="J245" s="600">
        <v>159</v>
      </c>
    </row>
    <row r="246" spans="1:10" ht="227.25" customHeight="1" x14ac:dyDescent="0.25">
      <c r="A246" s="600" t="s">
        <v>2682</v>
      </c>
      <c r="B246" s="600" t="s">
        <v>2683</v>
      </c>
      <c r="C246" s="600" t="s">
        <v>2109</v>
      </c>
      <c r="D246" s="600" t="s">
        <v>2684</v>
      </c>
      <c r="E246" s="600" t="s">
        <v>2685</v>
      </c>
      <c r="F246" s="600">
        <v>2014</v>
      </c>
      <c r="G246" s="600" t="s">
        <v>1522</v>
      </c>
      <c r="H246" s="600">
        <v>212</v>
      </c>
      <c r="I246" s="600">
        <v>300</v>
      </c>
      <c r="J246" s="600">
        <f>300/3</f>
        <v>100</v>
      </c>
    </row>
    <row r="247" spans="1:10" ht="114" x14ac:dyDescent="0.25">
      <c r="A247" s="600" t="s">
        <v>6738</v>
      </c>
      <c r="B247" s="600" t="s">
        <v>6739</v>
      </c>
      <c r="C247" s="73" t="s">
        <v>6129</v>
      </c>
      <c r="D247" s="600" t="s">
        <v>6740</v>
      </c>
      <c r="E247" s="600" t="s">
        <v>6741</v>
      </c>
      <c r="F247" s="600">
        <v>2014</v>
      </c>
      <c r="G247" s="600" t="s">
        <v>287</v>
      </c>
      <c r="H247" s="600">
        <v>284</v>
      </c>
      <c r="I247" s="600">
        <v>300</v>
      </c>
      <c r="J247" s="600">
        <v>150</v>
      </c>
    </row>
    <row r="248" spans="1:10" ht="57" x14ac:dyDescent="0.25">
      <c r="A248" s="63" t="s">
        <v>10888</v>
      </c>
      <c r="B248" s="600" t="s">
        <v>10705</v>
      </c>
      <c r="C248" s="600" t="s">
        <v>10686</v>
      </c>
      <c r="D248" s="600" t="s">
        <v>10889</v>
      </c>
      <c r="E248" s="600" t="s">
        <v>10890</v>
      </c>
      <c r="F248" s="600">
        <v>2014</v>
      </c>
      <c r="G248" s="600" t="s">
        <v>657</v>
      </c>
      <c r="H248" s="600">
        <v>378</v>
      </c>
      <c r="I248" s="600">
        <v>300</v>
      </c>
      <c r="J248" s="600">
        <v>300</v>
      </c>
    </row>
    <row r="249" spans="1:10" ht="71.25" x14ac:dyDescent="0.25">
      <c r="A249" s="600" t="s">
        <v>16131</v>
      </c>
      <c r="B249" s="600" t="s">
        <v>16132</v>
      </c>
      <c r="C249" s="600" t="s">
        <v>15397</v>
      </c>
      <c r="D249" s="600" t="s">
        <v>1516</v>
      </c>
      <c r="E249" s="128" t="s">
        <v>16133</v>
      </c>
      <c r="F249" s="600">
        <v>2014</v>
      </c>
      <c r="G249" s="600" t="s">
        <v>926</v>
      </c>
      <c r="H249" s="600">
        <v>514</v>
      </c>
      <c r="I249" s="600">
        <v>300</v>
      </c>
      <c r="J249" s="89">
        <f>300/22</f>
        <v>13.636363636363637</v>
      </c>
    </row>
    <row r="250" spans="1:10" ht="28.5" x14ac:dyDescent="0.25">
      <c r="A250" s="600" t="s">
        <v>4053</v>
      </c>
      <c r="B250" s="600" t="s">
        <v>4054</v>
      </c>
      <c r="C250" s="600" t="s">
        <v>3593</v>
      </c>
      <c r="D250" s="600" t="s">
        <v>4055</v>
      </c>
      <c r="E250" s="600"/>
      <c r="F250" s="600">
        <v>2014</v>
      </c>
      <c r="G250" s="600" t="s">
        <v>336</v>
      </c>
      <c r="H250" s="600">
        <v>139</v>
      </c>
      <c r="I250" s="600">
        <v>210</v>
      </c>
      <c r="J250" s="600">
        <v>105</v>
      </c>
    </row>
    <row r="251" spans="1:10" ht="52.5" customHeight="1" x14ac:dyDescent="0.25">
      <c r="A251" s="600" t="s">
        <v>4056</v>
      </c>
      <c r="B251" s="600" t="s">
        <v>4054</v>
      </c>
      <c r="C251" s="600" t="s">
        <v>3593</v>
      </c>
      <c r="D251" s="600" t="s">
        <v>4055</v>
      </c>
      <c r="E251" s="600"/>
      <c r="F251" s="600">
        <v>2014</v>
      </c>
      <c r="G251" s="600" t="s">
        <v>592</v>
      </c>
      <c r="H251" s="600">
        <v>173</v>
      </c>
      <c r="I251" s="600">
        <v>260</v>
      </c>
      <c r="J251" s="600">
        <v>130</v>
      </c>
    </row>
    <row r="252" spans="1:10" ht="57" x14ac:dyDescent="0.25">
      <c r="A252" s="600" t="s">
        <v>13379</v>
      </c>
      <c r="B252" s="600" t="s">
        <v>13380</v>
      </c>
      <c r="C252" s="73" t="s">
        <v>11403</v>
      </c>
      <c r="D252" s="600" t="s">
        <v>13381</v>
      </c>
      <c r="E252" s="600"/>
      <c r="F252" s="600">
        <v>2014</v>
      </c>
      <c r="G252" s="600" t="s">
        <v>318</v>
      </c>
      <c r="H252" s="600"/>
      <c r="I252" s="600">
        <v>300</v>
      </c>
      <c r="J252" s="600">
        <v>50</v>
      </c>
    </row>
  </sheetData>
  <autoFilter ref="A10:J252"/>
  <sortState ref="A11:J286">
    <sortCondition ref="E11:E286"/>
  </sortState>
  <mergeCells count="5">
    <mergeCell ref="A3:K3"/>
    <mergeCell ref="A8:D8"/>
    <mergeCell ref="A7:J7"/>
    <mergeCell ref="A6:J6"/>
    <mergeCell ref="A5:G5"/>
  </mergeCells>
  <phoneticPr fontId="25" type="noConversion"/>
  <hyperlinks>
    <hyperlink ref="A45" r:id="rId1" display="http://asp.net/"/>
  </hyperlinks>
  <pageMargins left="0.51181102362204722" right="0.31496062992125984" top="2.1666666666666665" bottom="0.57291666666666663" header="0.51041666666666663" footer="0.31496062992125984"/>
  <pageSetup paperSize="9" orientation="landscape" horizontalDpi="200" verticalDpi="200" r:id="rId2"/>
  <headerFooter>
    <oddHeader>&amp;LUniversitatea „Lucian Blaga” din Sibiu
&amp;C
&amp;K000000FIȘĂ DE RAPORTARE A ACTIVITĂȚII DE CERCETARE 
PENTRU PERIOADA 1.01.2014-31.12.2014</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3"/>
  <sheetViews>
    <sheetView view="pageBreakPreview" topLeftCell="A64" zoomScale="90" zoomScaleNormal="130" zoomScaleSheetLayoutView="90" zoomScalePageLayoutView="70" workbookViewId="0">
      <selection activeCell="E320" sqref="E320"/>
    </sheetView>
  </sheetViews>
  <sheetFormatPr defaultRowHeight="14.25" x14ac:dyDescent="0.25"/>
  <cols>
    <col min="1" max="1" width="29" style="168" customWidth="1"/>
    <col min="2" max="2" width="18.5703125" style="168" customWidth="1"/>
    <col min="3" max="3" width="17.42578125" style="168" customWidth="1"/>
    <col min="4" max="4" width="10" style="169" customWidth="1"/>
    <col min="5" max="9" width="9.140625" style="169" customWidth="1"/>
    <col min="10" max="10" width="10.7109375" style="169" customWidth="1"/>
    <col min="11" max="16384" width="9.140625" style="177"/>
  </cols>
  <sheetData>
    <row r="1" spans="1:12" s="175" customFormat="1" ht="15" customHeight="1" x14ac:dyDescent="0.25">
      <c r="A1" s="1046" t="s">
        <v>127</v>
      </c>
      <c r="B1" s="1047"/>
      <c r="C1" s="1047"/>
      <c r="D1" s="1047"/>
      <c r="E1" s="1047"/>
      <c r="F1" s="1047"/>
      <c r="G1" s="1047"/>
      <c r="H1" s="1047"/>
      <c r="I1" s="1047"/>
      <c r="J1" s="1048"/>
    </row>
    <row r="2" spans="1:12" s="175" customFormat="1" ht="15" customHeight="1" x14ac:dyDescent="0.25">
      <c r="A2" s="176"/>
      <c r="B2" s="176"/>
      <c r="C2" s="176"/>
      <c r="D2" s="176"/>
      <c r="E2" s="176"/>
      <c r="F2" s="176"/>
      <c r="G2" s="176"/>
      <c r="H2" s="176"/>
      <c r="I2" s="176"/>
      <c r="J2" s="176"/>
    </row>
    <row r="3" spans="1:12" s="175" customFormat="1" ht="15" customHeight="1" x14ac:dyDescent="0.25">
      <c r="A3" s="1049" t="s">
        <v>126</v>
      </c>
      <c r="B3" s="1049"/>
      <c r="C3" s="1049"/>
      <c r="D3" s="1049"/>
      <c r="E3" s="1049"/>
      <c r="F3" s="1049"/>
      <c r="G3" s="1049"/>
      <c r="H3" s="176"/>
      <c r="I3" s="176"/>
      <c r="J3" s="176"/>
      <c r="K3" s="168"/>
      <c r="L3" s="168"/>
    </row>
    <row r="4" spans="1:12" s="175" customFormat="1" ht="15" x14ac:dyDescent="0.25">
      <c r="A4" s="1050" t="s">
        <v>128</v>
      </c>
      <c r="B4" s="1050"/>
      <c r="C4" s="1050"/>
      <c r="D4" s="1050"/>
      <c r="E4" s="1050"/>
      <c r="F4" s="1050"/>
      <c r="G4" s="1050"/>
      <c r="H4" s="1050"/>
      <c r="I4" s="1050"/>
      <c r="J4" s="1050"/>
    </row>
    <row r="5" spans="1:12" s="175" customFormat="1" ht="15" x14ac:dyDescent="0.25">
      <c r="A5" s="1050" t="s">
        <v>75</v>
      </c>
      <c r="B5" s="1050"/>
      <c r="C5" s="1050"/>
      <c r="D5" s="1050"/>
      <c r="E5" s="1050"/>
      <c r="F5" s="1050"/>
      <c r="G5" s="1050"/>
      <c r="H5" s="1050"/>
      <c r="I5" s="1050"/>
      <c r="J5" s="1050"/>
    </row>
    <row r="6" spans="1:12" s="175" customFormat="1" ht="15" x14ac:dyDescent="0.25">
      <c r="A6" s="1045" t="s">
        <v>186</v>
      </c>
      <c r="B6" s="1045"/>
      <c r="C6" s="1045"/>
      <c r="D6" s="1045"/>
      <c r="E6" s="169"/>
      <c r="F6" s="169"/>
      <c r="G6" s="169"/>
      <c r="H6" s="169"/>
      <c r="I6" s="169"/>
      <c r="J6" s="169"/>
      <c r="K6" s="169"/>
      <c r="L6" s="169"/>
    </row>
    <row r="7" spans="1:12" ht="15" x14ac:dyDescent="0.25">
      <c r="A7" s="173"/>
      <c r="B7" s="173"/>
      <c r="C7" s="173"/>
      <c r="D7" s="173"/>
      <c r="E7" s="173"/>
      <c r="F7" s="173"/>
      <c r="G7" s="173"/>
      <c r="H7" s="173"/>
      <c r="I7" s="173"/>
      <c r="J7" s="173"/>
      <c r="K7" s="169"/>
      <c r="L7" s="169"/>
    </row>
    <row r="8" spans="1:12" ht="165" x14ac:dyDescent="0.25">
      <c r="A8" s="569" t="s">
        <v>12</v>
      </c>
      <c r="B8" s="569" t="s">
        <v>1</v>
      </c>
      <c r="C8" s="569" t="s">
        <v>148</v>
      </c>
      <c r="D8" s="569" t="s">
        <v>3</v>
      </c>
      <c r="E8" s="569" t="s">
        <v>4</v>
      </c>
      <c r="F8" s="569" t="s">
        <v>11</v>
      </c>
      <c r="G8" s="569" t="s">
        <v>19</v>
      </c>
      <c r="H8" s="569" t="s">
        <v>77</v>
      </c>
      <c r="I8" s="569" t="s">
        <v>21</v>
      </c>
      <c r="J8" s="569" t="s">
        <v>149</v>
      </c>
      <c r="K8" s="169"/>
      <c r="L8" s="169"/>
    </row>
    <row r="9" spans="1:12" ht="71.25" x14ac:dyDescent="0.25">
      <c r="A9" s="571" t="s">
        <v>8771</v>
      </c>
      <c r="B9" s="571" t="s">
        <v>8772</v>
      </c>
      <c r="C9" s="600" t="s">
        <v>8378</v>
      </c>
      <c r="D9" s="73" t="s">
        <v>8773</v>
      </c>
      <c r="E9" s="571">
        <v>2014</v>
      </c>
      <c r="F9" s="571">
        <v>9</v>
      </c>
      <c r="G9" s="571" t="s">
        <v>8774</v>
      </c>
      <c r="H9" s="571" t="s">
        <v>318</v>
      </c>
      <c r="I9" s="571">
        <v>60</v>
      </c>
      <c r="J9" s="571">
        <v>60</v>
      </c>
      <c r="K9" s="169"/>
      <c r="L9" s="169"/>
    </row>
    <row r="10" spans="1:12" ht="57" x14ac:dyDescent="0.25">
      <c r="A10" s="571" t="s">
        <v>8775</v>
      </c>
      <c r="B10" s="571" t="s">
        <v>8772</v>
      </c>
      <c r="C10" s="571" t="s">
        <v>8378</v>
      </c>
      <c r="D10" s="571" t="s">
        <v>8776</v>
      </c>
      <c r="E10" s="571">
        <v>2014</v>
      </c>
      <c r="F10" s="571">
        <v>17</v>
      </c>
      <c r="G10" s="571" t="s">
        <v>8777</v>
      </c>
      <c r="H10" s="571" t="s">
        <v>499</v>
      </c>
      <c r="I10" s="571"/>
      <c r="J10" s="571">
        <v>60</v>
      </c>
      <c r="K10" s="169"/>
      <c r="L10" s="169"/>
    </row>
    <row r="11" spans="1:12" ht="199.5" x14ac:dyDescent="0.25">
      <c r="A11" s="353" t="s">
        <v>17454</v>
      </c>
      <c r="B11" s="353" t="s">
        <v>17455</v>
      </c>
      <c r="C11" s="614" t="s">
        <v>8519</v>
      </c>
      <c r="D11" s="353" t="s">
        <v>17451</v>
      </c>
      <c r="E11" s="353" t="s">
        <v>8764</v>
      </c>
      <c r="F11" s="353">
        <v>20</v>
      </c>
      <c r="G11" s="353">
        <v>2014</v>
      </c>
      <c r="H11" s="353"/>
      <c r="I11" s="353">
        <v>60</v>
      </c>
      <c r="J11" s="353">
        <v>60</v>
      </c>
      <c r="K11" s="169"/>
      <c r="L11" s="169"/>
    </row>
    <row r="12" spans="1:12" ht="242.25" x14ac:dyDescent="0.25">
      <c r="A12" s="353" t="s">
        <v>17456</v>
      </c>
      <c r="B12" s="353" t="s">
        <v>17455</v>
      </c>
      <c r="C12" s="614" t="s">
        <v>8519</v>
      </c>
      <c r="D12" s="353" t="s">
        <v>17452</v>
      </c>
      <c r="E12" s="353" t="s">
        <v>8764</v>
      </c>
      <c r="F12" s="353">
        <v>20</v>
      </c>
      <c r="G12" s="353">
        <v>2014</v>
      </c>
      <c r="H12" s="353"/>
      <c r="I12" s="353">
        <v>60</v>
      </c>
      <c r="J12" s="353">
        <v>60</v>
      </c>
      <c r="K12" s="169"/>
      <c r="L12" s="169"/>
    </row>
    <row r="13" spans="1:12" ht="228" x14ac:dyDescent="0.25">
      <c r="A13" s="353" t="s">
        <v>17457</v>
      </c>
      <c r="B13" s="353" t="s">
        <v>17458</v>
      </c>
      <c r="C13" s="614" t="s">
        <v>8519</v>
      </c>
      <c r="D13" s="353" t="s">
        <v>17453</v>
      </c>
      <c r="E13" s="353" t="s">
        <v>8764</v>
      </c>
      <c r="F13" s="353">
        <v>20</v>
      </c>
      <c r="G13" s="353">
        <v>2014</v>
      </c>
      <c r="H13" s="353"/>
      <c r="I13" s="353" t="s">
        <v>8765</v>
      </c>
      <c r="J13" s="353">
        <v>30</v>
      </c>
      <c r="K13" s="169"/>
      <c r="L13" s="169"/>
    </row>
    <row r="14" spans="1:12" ht="71.25" x14ac:dyDescent="0.25">
      <c r="A14" s="571" t="s">
        <v>10932</v>
      </c>
      <c r="B14" s="571" t="s">
        <v>10933</v>
      </c>
      <c r="C14" s="571" t="s">
        <v>10686</v>
      </c>
      <c r="D14" s="571" t="s">
        <v>10934</v>
      </c>
      <c r="E14" s="571" t="s">
        <v>10935</v>
      </c>
      <c r="F14" s="238" t="s">
        <v>10936</v>
      </c>
      <c r="G14" s="571">
        <v>2014</v>
      </c>
      <c r="H14" s="571" t="s">
        <v>318</v>
      </c>
      <c r="I14" s="571">
        <v>60</v>
      </c>
      <c r="J14" s="571">
        <v>60</v>
      </c>
      <c r="K14" s="168"/>
      <c r="L14" s="168"/>
    </row>
    <row r="15" spans="1:12" ht="99.75" x14ac:dyDescent="0.25">
      <c r="A15" s="571" t="s">
        <v>13414</v>
      </c>
      <c r="B15" s="571" t="s">
        <v>13415</v>
      </c>
      <c r="C15" s="73" t="s">
        <v>11403</v>
      </c>
      <c r="D15" s="571" t="s">
        <v>13416</v>
      </c>
      <c r="E15" s="571" t="s">
        <v>13417</v>
      </c>
      <c r="F15" s="571" t="s">
        <v>13418</v>
      </c>
      <c r="G15" s="571">
        <v>2014</v>
      </c>
      <c r="H15" s="571"/>
      <c r="I15" s="571">
        <v>60</v>
      </c>
      <c r="J15" s="571">
        <v>30</v>
      </c>
    </row>
    <row r="16" spans="1:12" ht="99.75" x14ac:dyDescent="0.25">
      <c r="A16" s="571" t="s">
        <v>7784</v>
      </c>
      <c r="B16" s="571" t="s">
        <v>7745</v>
      </c>
      <c r="C16" s="571" t="s">
        <v>7545</v>
      </c>
      <c r="D16" s="571" t="s">
        <v>7785</v>
      </c>
      <c r="E16" s="571" t="s">
        <v>7786</v>
      </c>
      <c r="F16" s="571" t="s">
        <v>7787</v>
      </c>
      <c r="G16" s="571">
        <v>2014</v>
      </c>
      <c r="H16" s="571" t="s">
        <v>287</v>
      </c>
      <c r="I16" s="571">
        <v>60</v>
      </c>
      <c r="J16" s="571">
        <v>60</v>
      </c>
    </row>
    <row r="17" spans="1:10" ht="87" customHeight="1" x14ac:dyDescent="0.25">
      <c r="A17" s="600" t="s">
        <v>4207</v>
      </c>
      <c r="B17" s="600" t="s">
        <v>4099</v>
      </c>
      <c r="C17" s="571" t="s">
        <v>3593</v>
      </c>
      <c r="D17" s="571" t="s">
        <v>4100</v>
      </c>
      <c r="E17" s="571" t="s">
        <v>4101</v>
      </c>
      <c r="F17" s="571" t="s">
        <v>4102</v>
      </c>
      <c r="G17" s="571">
        <v>2014</v>
      </c>
      <c r="H17" s="571" t="s">
        <v>4103</v>
      </c>
      <c r="I17" s="571">
        <v>60</v>
      </c>
      <c r="J17" s="571">
        <v>60</v>
      </c>
    </row>
    <row r="18" spans="1:10" ht="87" customHeight="1" x14ac:dyDescent="0.25">
      <c r="A18" s="353" t="s">
        <v>6807</v>
      </c>
      <c r="B18" s="353" t="s">
        <v>6232</v>
      </c>
      <c r="C18" s="597" t="s">
        <v>6129</v>
      </c>
      <c r="D18" s="353" t="s">
        <v>6754</v>
      </c>
      <c r="E18" s="353" t="s">
        <v>6755</v>
      </c>
      <c r="F18" s="907">
        <v>11</v>
      </c>
      <c r="G18" s="353">
        <v>2014</v>
      </c>
      <c r="H18" s="353" t="s">
        <v>6756</v>
      </c>
      <c r="I18" s="353">
        <v>60</v>
      </c>
      <c r="J18" s="353">
        <v>60</v>
      </c>
    </row>
    <row r="19" spans="1:10" ht="87" customHeight="1" x14ac:dyDescent="0.25">
      <c r="A19" s="353" t="s">
        <v>6808</v>
      </c>
      <c r="B19" s="353" t="s">
        <v>6232</v>
      </c>
      <c r="C19" s="597" t="s">
        <v>6129</v>
      </c>
      <c r="D19" s="353" t="s">
        <v>6754</v>
      </c>
      <c r="E19" s="353" t="s">
        <v>6755</v>
      </c>
      <c r="F19" s="907">
        <v>15</v>
      </c>
      <c r="G19" s="353">
        <v>2014</v>
      </c>
      <c r="H19" s="353" t="s">
        <v>6756</v>
      </c>
      <c r="I19" s="353">
        <v>60</v>
      </c>
      <c r="J19" s="353">
        <v>60</v>
      </c>
    </row>
    <row r="20" spans="1:10" ht="108" customHeight="1" x14ac:dyDescent="0.25">
      <c r="A20" s="353" t="s">
        <v>6801</v>
      </c>
      <c r="B20" s="353" t="s">
        <v>6799</v>
      </c>
      <c r="C20" s="597" t="s">
        <v>6129</v>
      </c>
      <c r="D20" s="353" t="s">
        <v>6800</v>
      </c>
      <c r="E20" s="353" t="s">
        <v>6755</v>
      </c>
      <c r="F20" s="907">
        <v>11</v>
      </c>
      <c r="G20" s="353">
        <v>2014</v>
      </c>
      <c r="H20" s="353" t="s">
        <v>287</v>
      </c>
      <c r="I20" s="353">
        <v>60</v>
      </c>
      <c r="J20" s="353">
        <v>60</v>
      </c>
    </row>
    <row r="21" spans="1:10" ht="71.25" x14ac:dyDescent="0.25">
      <c r="A21" s="600" t="s">
        <v>4205</v>
      </c>
      <c r="B21" s="600" t="s">
        <v>4080</v>
      </c>
      <c r="C21" s="571" t="s">
        <v>3593</v>
      </c>
      <c r="D21" s="600" t="s">
        <v>4206</v>
      </c>
      <c r="E21" s="600" t="s">
        <v>4081</v>
      </c>
      <c r="F21" s="600" t="s">
        <v>4082</v>
      </c>
      <c r="G21" s="600">
        <v>2014</v>
      </c>
      <c r="H21" s="600"/>
      <c r="I21" s="571">
        <v>60</v>
      </c>
      <c r="J21" s="571">
        <v>60</v>
      </c>
    </row>
    <row r="22" spans="1:10" ht="384.75" x14ac:dyDescent="0.25">
      <c r="A22" s="571" t="s">
        <v>14240</v>
      </c>
      <c r="B22" s="571" t="s">
        <v>14238</v>
      </c>
      <c r="C22" s="571" t="s">
        <v>12425</v>
      </c>
      <c r="D22" s="571" t="s">
        <v>14239</v>
      </c>
      <c r="E22" s="571" t="s">
        <v>14241</v>
      </c>
      <c r="F22" s="571">
        <v>11</v>
      </c>
      <c r="G22" s="571">
        <v>2014</v>
      </c>
      <c r="H22" s="571"/>
      <c r="I22" s="571">
        <v>60</v>
      </c>
      <c r="J22" s="571">
        <v>60</v>
      </c>
    </row>
    <row r="23" spans="1:10" ht="114" x14ac:dyDescent="0.25">
      <c r="A23" s="600" t="s">
        <v>5534</v>
      </c>
      <c r="B23" s="571" t="s">
        <v>5194</v>
      </c>
      <c r="C23" s="571" t="s">
        <v>5195</v>
      </c>
      <c r="D23" s="571" t="s">
        <v>5531</v>
      </c>
      <c r="E23" s="571" t="s">
        <v>5535</v>
      </c>
      <c r="F23" s="571" t="s">
        <v>5536</v>
      </c>
      <c r="G23" s="571">
        <v>2014</v>
      </c>
      <c r="H23" s="571" t="s">
        <v>287</v>
      </c>
      <c r="I23" s="571">
        <v>60</v>
      </c>
      <c r="J23" s="571">
        <v>60</v>
      </c>
    </row>
    <row r="24" spans="1:10" ht="156.75" x14ac:dyDescent="0.25">
      <c r="A24" s="571" t="s">
        <v>5537</v>
      </c>
      <c r="B24" s="571" t="s">
        <v>5194</v>
      </c>
      <c r="C24" s="571" t="s">
        <v>5195</v>
      </c>
      <c r="D24" s="571" t="s">
        <v>5531</v>
      </c>
      <c r="E24" s="571" t="s">
        <v>5535</v>
      </c>
      <c r="F24" s="571" t="s">
        <v>5538</v>
      </c>
      <c r="G24" s="571">
        <v>2014</v>
      </c>
      <c r="H24" s="571" t="s">
        <v>287</v>
      </c>
      <c r="I24" s="571"/>
      <c r="J24" s="571">
        <v>60</v>
      </c>
    </row>
    <row r="25" spans="1:10" ht="270.75" x14ac:dyDescent="0.25">
      <c r="A25" s="829" t="s">
        <v>5539</v>
      </c>
      <c r="B25" s="829" t="s">
        <v>5194</v>
      </c>
      <c r="C25" s="829" t="s">
        <v>5195</v>
      </c>
      <c r="D25" s="829" t="s">
        <v>5531</v>
      </c>
      <c r="E25" s="829" t="s">
        <v>5535</v>
      </c>
      <c r="F25" s="829" t="s">
        <v>5540</v>
      </c>
      <c r="G25" s="829">
        <v>2014</v>
      </c>
      <c r="H25" s="829" t="s">
        <v>287</v>
      </c>
      <c r="I25" s="829">
        <v>60</v>
      </c>
      <c r="J25" s="829">
        <v>60</v>
      </c>
    </row>
    <row r="26" spans="1:10" ht="171" x14ac:dyDescent="0.25">
      <c r="A26" s="829" t="s">
        <v>5541</v>
      </c>
      <c r="B26" s="829" t="s">
        <v>5194</v>
      </c>
      <c r="C26" s="829" t="s">
        <v>5195</v>
      </c>
      <c r="D26" s="829" t="s">
        <v>5531</v>
      </c>
      <c r="E26" s="829" t="s">
        <v>5535</v>
      </c>
      <c r="F26" s="829" t="s">
        <v>5542</v>
      </c>
      <c r="G26" s="829">
        <v>2014</v>
      </c>
      <c r="H26" s="829" t="s">
        <v>287</v>
      </c>
      <c r="I26" s="829">
        <v>60</v>
      </c>
      <c r="J26" s="829">
        <v>60</v>
      </c>
    </row>
    <row r="27" spans="1:10" ht="128.25" x14ac:dyDescent="0.25">
      <c r="A27" s="829" t="s">
        <v>5543</v>
      </c>
      <c r="B27" s="829" t="s">
        <v>5194</v>
      </c>
      <c r="C27" s="829" t="s">
        <v>5195</v>
      </c>
      <c r="D27" s="829" t="s">
        <v>5531</v>
      </c>
      <c r="E27" s="829" t="s">
        <v>5535</v>
      </c>
      <c r="F27" s="829" t="s">
        <v>5544</v>
      </c>
      <c r="G27" s="829">
        <v>2014</v>
      </c>
      <c r="H27" s="829" t="s">
        <v>287</v>
      </c>
      <c r="I27" s="829">
        <v>60</v>
      </c>
      <c r="J27" s="829">
        <v>60</v>
      </c>
    </row>
    <row r="28" spans="1:10" ht="105" customHeight="1" x14ac:dyDescent="0.25">
      <c r="A28" s="829" t="s">
        <v>5545</v>
      </c>
      <c r="B28" s="829" t="s">
        <v>5194</v>
      </c>
      <c r="C28" s="829" t="s">
        <v>5195</v>
      </c>
      <c r="D28" s="829" t="s">
        <v>5531</v>
      </c>
      <c r="E28" s="829" t="s">
        <v>5535</v>
      </c>
      <c r="F28" s="908" t="s">
        <v>5546</v>
      </c>
      <c r="G28" s="829">
        <v>2014</v>
      </c>
      <c r="H28" s="829" t="s">
        <v>287</v>
      </c>
      <c r="I28" s="829">
        <v>60</v>
      </c>
      <c r="J28" s="829">
        <v>60</v>
      </c>
    </row>
    <row r="29" spans="1:10" ht="105" customHeight="1" x14ac:dyDescent="0.25">
      <c r="A29" s="909" t="s">
        <v>5547</v>
      </c>
      <c r="B29" s="909" t="s">
        <v>5194</v>
      </c>
      <c r="C29" s="909" t="s">
        <v>5195</v>
      </c>
      <c r="D29" s="909" t="s">
        <v>5531</v>
      </c>
      <c r="E29" s="909" t="s">
        <v>5535</v>
      </c>
      <c r="F29" s="910" t="s">
        <v>5548</v>
      </c>
      <c r="G29" s="909">
        <v>2014</v>
      </c>
      <c r="H29" s="909" t="s">
        <v>287</v>
      </c>
      <c r="I29" s="909">
        <v>60</v>
      </c>
      <c r="J29" s="909">
        <v>60</v>
      </c>
    </row>
    <row r="30" spans="1:10" ht="120" x14ac:dyDescent="0.25">
      <c r="A30" s="911" t="s">
        <v>5549</v>
      </c>
      <c r="B30" s="909" t="s">
        <v>5194</v>
      </c>
      <c r="C30" s="909" t="s">
        <v>5195</v>
      </c>
      <c r="D30" s="912" t="s">
        <v>5531</v>
      </c>
      <c r="E30" s="909" t="s">
        <v>5535</v>
      </c>
      <c r="F30" s="909" t="s">
        <v>5550</v>
      </c>
      <c r="G30" s="909">
        <v>2014</v>
      </c>
      <c r="H30" s="909" t="s">
        <v>287</v>
      </c>
      <c r="I30" s="909">
        <v>60</v>
      </c>
      <c r="J30" s="909">
        <v>60</v>
      </c>
    </row>
    <row r="31" spans="1:10" ht="156.75" x14ac:dyDescent="0.25">
      <c r="A31" s="829" t="s">
        <v>5551</v>
      </c>
      <c r="B31" s="829" t="s">
        <v>5552</v>
      </c>
      <c r="C31" s="829" t="s">
        <v>5195</v>
      </c>
      <c r="D31" s="829" t="s">
        <v>5531</v>
      </c>
      <c r="E31" s="829" t="s">
        <v>5535</v>
      </c>
      <c r="F31" s="829" t="s">
        <v>5553</v>
      </c>
      <c r="G31" s="829">
        <v>2014</v>
      </c>
      <c r="H31" s="829" t="s">
        <v>287</v>
      </c>
      <c r="I31" s="829">
        <v>60</v>
      </c>
      <c r="J31" s="829">
        <v>60</v>
      </c>
    </row>
    <row r="32" spans="1:10" ht="85.5" x14ac:dyDescent="0.25">
      <c r="A32" s="829" t="s">
        <v>5554</v>
      </c>
      <c r="B32" s="829" t="s">
        <v>5194</v>
      </c>
      <c r="C32" s="829" t="s">
        <v>5195</v>
      </c>
      <c r="D32" s="829" t="s">
        <v>5531</v>
      </c>
      <c r="E32" s="829" t="s">
        <v>5535</v>
      </c>
      <c r="F32" s="829" t="s">
        <v>5555</v>
      </c>
      <c r="G32" s="829">
        <v>2014</v>
      </c>
      <c r="H32" s="829" t="s">
        <v>287</v>
      </c>
      <c r="I32" s="829">
        <v>60</v>
      </c>
      <c r="J32" s="829">
        <v>60</v>
      </c>
    </row>
    <row r="33" spans="1:10" ht="85.5" x14ac:dyDescent="0.25">
      <c r="A33" s="571" t="s">
        <v>8761</v>
      </c>
      <c r="B33" s="571" t="s">
        <v>8762</v>
      </c>
      <c r="C33" s="571" t="s">
        <v>8378</v>
      </c>
      <c r="D33" s="571" t="s">
        <v>857</v>
      </c>
      <c r="E33" s="571" t="s">
        <v>8763</v>
      </c>
      <c r="F33" s="571">
        <v>12</v>
      </c>
      <c r="G33" s="571">
        <v>2014</v>
      </c>
      <c r="H33" s="571" t="s">
        <v>318</v>
      </c>
      <c r="I33" s="571">
        <v>60</v>
      </c>
      <c r="J33" s="571">
        <v>60</v>
      </c>
    </row>
    <row r="34" spans="1:10" ht="142.5" x14ac:dyDescent="0.25">
      <c r="A34" s="353" t="s">
        <v>16190</v>
      </c>
      <c r="B34" s="353" t="s">
        <v>16191</v>
      </c>
      <c r="C34" s="353" t="s">
        <v>15397</v>
      </c>
      <c r="D34" s="353" t="s">
        <v>16192</v>
      </c>
      <c r="E34" s="353" t="s">
        <v>16193</v>
      </c>
      <c r="F34" s="353" t="s">
        <v>16194</v>
      </c>
      <c r="G34" s="353">
        <v>2014</v>
      </c>
      <c r="H34" s="353" t="s">
        <v>1522</v>
      </c>
      <c r="I34" s="353">
        <v>60</v>
      </c>
      <c r="J34" s="353">
        <v>10</v>
      </c>
    </row>
    <row r="35" spans="1:10" ht="142.5" x14ac:dyDescent="0.25">
      <c r="A35" s="353" t="s">
        <v>16199</v>
      </c>
      <c r="B35" s="353" t="s">
        <v>16200</v>
      </c>
      <c r="C35" s="353" t="s">
        <v>15397</v>
      </c>
      <c r="D35" s="353" t="s">
        <v>16192</v>
      </c>
      <c r="E35" s="353" t="s">
        <v>16193</v>
      </c>
      <c r="F35" s="353" t="s">
        <v>16201</v>
      </c>
      <c r="G35" s="353">
        <v>2014</v>
      </c>
      <c r="H35" s="353" t="s">
        <v>1522</v>
      </c>
      <c r="I35" s="353">
        <v>60</v>
      </c>
      <c r="J35" s="353">
        <v>12</v>
      </c>
    </row>
    <row r="36" spans="1:10" ht="142.5" x14ac:dyDescent="0.25">
      <c r="A36" s="353" t="s">
        <v>16190</v>
      </c>
      <c r="B36" s="353" t="s">
        <v>16191</v>
      </c>
      <c r="C36" s="353" t="s">
        <v>15397</v>
      </c>
      <c r="D36" s="353" t="s">
        <v>16192</v>
      </c>
      <c r="E36" s="353" t="s">
        <v>16193</v>
      </c>
      <c r="F36" s="353" t="s">
        <v>16202</v>
      </c>
      <c r="G36" s="353">
        <v>2014</v>
      </c>
      <c r="H36" s="353" t="s">
        <v>1522</v>
      </c>
      <c r="I36" s="353">
        <v>60</v>
      </c>
      <c r="J36" s="353">
        <v>10</v>
      </c>
    </row>
    <row r="37" spans="1:10" ht="156.75" x14ac:dyDescent="0.25">
      <c r="A37" s="353" t="s">
        <v>16203</v>
      </c>
      <c r="B37" s="353" t="s">
        <v>16204</v>
      </c>
      <c r="C37" s="353" t="s">
        <v>15397</v>
      </c>
      <c r="D37" s="353" t="s">
        <v>16192</v>
      </c>
      <c r="E37" s="353" t="s">
        <v>16193</v>
      </c>
      <c r="F37" s="353" t="s">
        <v>16205</v>
      </c>
      <c r="G37" s="353">
        <v>2014</v>
      </c>
      <c r="H37" s="353" t="s">
        <v>1522</v>
      </c>
      <c r="I37" s="353">
        <v>60</v>
      </c>
      <c r="J37" s="353">
        <v>15</v>
      </c>
    </row>
    <row r="38" spans="1:10" ht="85.5" x14ac:dyDescent="0.25">
      <c r="A38" s="829" t="s">
        <v>10969</v>
      </c>
      <c r="B38" s="829" t="s">
        <v>10844</v>
      </c>
      <c r="C38" s="829" t="s">
        <v>10686</v>
      </c>
      <c r="D38" s="829" t="s">
        <v>5459</v>
      </c>
      <c r="E38" s="829" t="s">
        <v>10957</v>
      </c>
      <c r="F38" s="829" t="s">
        <v>10958</v>
      </c>
      <c r="G38" s="829">
        <v>2014</v>
      </c>
      <c r="H38" s="829" t="s">
        <v>336</v>
      </c>
      <c r="I38" s="829">
        <v>60</v>
      </c>
      <c r="J38" s="829">
        <v>60</v>
      </c>
    </row>
    <row r="39" spans="1:10" ht="71.25" x14ac:dyDescent="0.25">
      <c r="A39" s="829" t="s">
        <v>10968</v>
      </c>
      <c r="B39" s="829" t="s">
        <v>10844</v>
      </c>
      <c r="C39" s="829" t="s">
        <v>10686</v>
      </c>
      <c r="D39" s="829" t="s">
        <v>5459</v>
      </c>
      <c r="E39" s="829" t="s">
        <v>10957</v>
      </c>
      <c r="F39" s="829" t="s">
        <v>10959</v>
      </c>
      <c r="G39" s="829">
        <v>2014</v>
      </c>
      <c r="H39" s="829" t="s">
        <v>336</v>
      </c>
      <c r="I39" s="829">
        <v>60</v>
      </c>
      <c r="J39" s="829">
        <v>60</v>
      </c>
    </row>
    <row r="40" spans="1:10" ht="57" x14ac:dyDescent="0.25">
      <c r="A40" s="829" t="s">
        <v>10966</v>
      </c>
      <c r="B40" s="829" t="s">
        <v>10852</v>
      </c>
      <c r="C40" s="829" t="s">
        <v>10686</v>
      </c>
      <c r="D40" s="829" t="s">
        <v>5459</v>
      </c>
      <c r="E40" s="829" t="s">
        <v>10957</v>
      </c>
      <c r="F40" s="829" t="s">
        <v>10962</v>
      </c>
      <c r="G40" s="829">
        <v>2014</v>
      </c>
      <c r="H40" s="829" t="s">
        <v>336</v>
      </c>
      <c r="I40" s="829">
        <v>50</v>
      </c>
      <c r="J40" s="829">
        <v>50</v>
      </c>
    </row>
    <row r="41" spans="1:10" ht="42.75" x14ac:dyDescent="0.25">
      <c r="A41" s="817" t="s">
        <v>10953</v>
      </c>
      <c r="B41" s="817" t="s">
        <v>10844</v>
      </c>
      <c r="C41" s="817" t="s">
        <v>10686</v>
      </c>
      <c r="D41" s="817" t="s">
        <v>5459</v>
      </c>
      <c r="E41" s="817" t="s">
        <v>10954</v>
      </c>
      <c r="F41" s="817" t="s">
        <v>10955</v>
      </c>
      <c r="G41" s="817">
        <v>2014</v>
      </c>
      <c r="H41" s="817" t="s">
        <v>336</v>
      </c>
      <c r="I41" s="817">
        <v>60</v>
      </c>
      <c r="J41" s="817">
        <v>60</v>
      </c>
    </row>
    <row r="42" spans="1:10" ht="57" x14ac:dyDescent="0.25">
      <c r="A42" s="817" t="s">
        <v>10970</v>
      </c>
      <c r="B42" s="817" t="s">
        <v>10844</v>
      </c>
      <c r="C42" s="817" t="s">
        <v>10686</v>
      </c>
      <c r="D42" s="817" t="s">
        <v>5459</v>
      </c>
      <c r="E42" s="817" t="s">
        <v>10954</v>
      </c>
      <c r="F42" s="817" t="s">
        <v>10956</v>
      </c>
      <c r="G42" s="817">
        <v>2014</v>
      </c>
      <c r="H42" s="817" t="s">
        <v>336</v>
      </c>
      <c r="I42" s="817">
        <v>60</v>
      </c>
      <c r="J42" s="817">
        <v>60</v>
      </c>
    </row>
    <row r="43" spans="1:10" ht="42.75" x14ac:dyDescent="0.25">
      <c r="A43" s="817" t="s">
        <v>10965</v>
      </c>
      <c r="B43" s="817" t="s">
        <v>10852</v>
      </c>
      <c r="C43" s="817" t="s">
        <v>10686</v>
      </c>
      <c r="D43" s="817" t="s">
        <v>5459</v>
      </c>
      <c r="E43" s="817" t="s">
        <v>10954</v>
      </c>
      <c r="F43" s="817" t="s">
        <v>10961</v>
      </c>
      <c r="G43" s="817">
        <v>2014</v>
      </c>
      <c r="H43" s="817" t="s">
        <v>336</v>
      </c>
      <c r="I43" s="817">
        <v>50</v>
      </c>
      <c r="J43" s="817">
        <v>50</v>
      </c>
    </row>
    <row r="44" spans="1:10" ht="85.5" x14ac:dyDescent="0.25">
      <c r="A44" s="571" t="s">
        <v>8805</v>
      </c>
      <c r="B44" s="571" t="s">
        <v>3974</v>
      </c>
      <c r="C44" s="66" t="s">
        <v>3869</v>
      </c>
      <c r="D44" s="571" t="s">
        <v>4190</v>
      </c>
      <c r="E44" s="571" t="s">
        <v>4191</v>
      </c>
      <c r="F44" s="571" t="s">
        <v>4192</v>
      </c>
      <c r="G44" s="571">
        <v>2014</v>
      </c>
      <c r="H44" s="571" t="s">
        <v>429</v>
      </c>
      <c r="I44" s="571">
        <v>60</v>
      </c>
      <c r="J44" s="571">
        <v>60</v>
      </c>
    </row>
    <row r="45" spans="1:10" ht="114" x14ac:dyDescent="0.25">
      <c r="A45" s="905" t="s">
        <v>17459</v>
      </c>
      <c r="B45" s="353" t="s">
        <v>14248</v>
      </c>
      <c r="C45" s="353" t="s">
        <v>12425</v>
      </c>
      <c r="D45" s="353" t="s">
        <v>14141</v>
      </c>
      <c r="E45" s="353" t="s">
        <v>14249</v>
      </c>
      <c r="F45" s="353">
        <v>14</v>
      </c>
      <c r="G45" s="353">
        <v>2014</v>
      </c>
      <c r="H45" s="353"/>
      <c r="I45" s="353">
        <v>60</v>
      </c>
      <c r="J45" s="904">
        <v>60</v>
      </c>
    </row>
    <row r="46" spans="1:10" ht="114" x14ac:dyDescent="0.25">
      <c r="A46" s="353" t="s">
        <v>16211</v>
      </c>
      <c r="B46" s="353" t="s">
        <v>16198</v>
      </c>
      <c r="C46" s="353" t="s">
        <v>15397</v>
      </c>
      <c r="D46" s="353" t="s">
        <v>14141</v>
      </c>
      <c r="E46" s="353" t="s">
        <v>14249</v>
      </c>
      <c r="F46" s="353">
        <v>7</v>
      </c>
      <c r="G46" s="353">
        <v>2014</v>
      </c>
      <c r="H46" s="353"/>
      <c r="I46" s="353">
        <v>60</v>
      </c>
      <c r="J46" s="904">
        <f>60*7/10</f>
        <v>42</v>
      </c>
    </row>
    <row r="47" spans="1:10" ht="114" x14ac:dyDescent="0.25">
      <c r="A47" s="835" t="s">
        <v>14201</v>
      </c>
      <c r="B47" s="835" t="s">
        <v>14280</v>
      </c>
      <c r="C47" s="835" t="s">
        <v>12425</v>
      </c>
      <c r="D47" s="835" t="s">
        <v>8678</v>
      </c>
      <c r="E47" s="835" t="s">
        <v>14202</v>
      </c>
      <c r="F47" s="835" t="s">
        <v>14203</v>
      </c>
      <c r="G47" s="835" t="s">
        <v>10206</v>
      </c>
      <c r="H47" s="835"/>
      <c r="I47" s="835">
        <v>60</v>
      </c>
      <c r="J47" s="835">
        <f>60/5</f>
        <v>12</v>
      </c>
    </row>
    <row r="48" spans="1:10" ht="114" x14ac:dyDescent="0.25">
      <c r="A48" s="835" t="s">
        <v>14204</v>
      </c>
      <c r="B48" s="835" t="s">
        <v>14281</v>
      </c>
      <c r="C48" s="835" t="s">
        <v>12425</v>
      </c>
      <c r="D48" s="835" t="s">
        <v>8678</v>
      </c>
      <c r="E48" s="835" t="s">
        <v>14202</v>
      </c>
      <c r="F48" s="835" t="s">
        <v>14282</v>
      </c>
      <c r="G48" s="835" t="s">
        <v>10206</v>
      </c>
      <c r="H48" s="835"/>
      <c r="I48" s="835">
        <v>60</v>
      </c>
      <c r="J48" s="835">
        <f>60/7</f>
        <v>8.5714285714285712</v>
      </c>
    </row>
    <row r="49" spans="1:10" ht="114" x14ac:dyDescent="0.25">
      <c r="A49" s="835" t="s">
        <v>14205</v>
      </c>
      <c r="B49" s="835" t="s">
        <v>14283</v>
      </c>
      <c r="C49" s="835" t="s">
        <v>12425</v>
      </c>
      <c r="D49" s="835" t="s">
        <v>8678</v>
      </c>
      <c r="E49" s="835" t="s">
        <v>14202</v>
      </c>
      <c r="F49" s="835" t="s">
        <v>14284</v>
      </c>
      <c r="G49" s="835" t="s">
        <v>10206</v>
      </c>
      <c r="H49" s="835"/>
      <c r="I49" s="835">
        <v>60</v>
      </c>
      <c r="J49" s="835">
        <f>60/6</f>
        <v>10</v>
      </c>
    </row>
    <row r="50" spans="1:10" ht="114" x14ac:dyDescent="0.25">
      <c r="A50" s="835" t="s">
        <v>14204</v>
      </c>
      <c r="B50" s="835" t="s">
        <v>14281</v>
      </c>
      <c r="C50" s="835" t="s">
        <v>12425</v>
      </c>
      <c r="D50" s="835" t="s">
        <v>8678</v>
      </c>
      <c r="E50" s="835" t="s">
        <v>14202</v>
      </c>
      <c r="F50" s="835" t="s">
        <v>14282</v>
      </c>
      <c r="G50" s="835" t="s">
        <v>10206</v>
      </c>
      <c r="H50" s="835"/>
      <c r="I50" s="835">
        <v>60</v>
      </c>
      <c r="J50" s="835">
        <f>60/7</f>
        <v>8.5714285714285712</v>
      </c>
    </row>
    <row r="51" spans="1:10" ht="114" x14ac:dyDescent="0.25">
      <c r="A51" s="835" t="s">
        <v>14201</v>
      </c>
      <c r="B51" s="835" t="s">
        <v>14280</v>
      </c>
      <c r="C51" s="835" t="s">
        <v>12425</v>
      </c>
      <c r="D51" s="835" t="s">
        <v>8678</v>
      </c>
      <c r="E51" s="835" t="s">
        <v>14202</v>
      </c>
      <c r="F51" s="835" t="s">
        <v>14203</v>
      </c>
      <c r="G51" s="835" t="s">
        <v>10206</v>
      </c>
      <c r="H51" s="835"/>
      <c r="I51" s="835">
        <v>60</v>
      </c>
      <c r="J51" s="835">
        <f>60/5</f>
        <v>12</v>
      </c>
    </row>
    <row r="52" spans="1:10" ht="71.25" x14ac:dyDescent="0.25">
      <c r="A52" s="571" t="s">
        <v>13382</v>
      </c>
      <c r="B52" s="571" t="s">
        <v>13383</v>
      </c>
      <c r="C52" s="73" t="s">
        <v>11403</v>
      </c>
      <c r="D52" s="571" t="s">
        <v>2640</v>
      </c>
      <c r="E52" s="571" t="s">
        <v>13384</v>
      </c>
      <c r="F52" s="571">
        <v>37</v>
      </c>
      <c r="G52" s="571">
        <v>2014</v>
      </c>
      <c r="H52" s="571" t="s">
        <v>318</v>
      </c>
      <c r="I52" s="571">
        <v>60</v>
      </c>
      <c r="J52" s="571">
        <v>60</v>
      </c>
    </row>
    <row r="53" spans="1:10" ht="242.25" x14ac:dyDescent="0.25">
      <c r="A53" s="600" t="s">
        <v>14273</v>
      </c>
      <c r="B53" s="571" t="s">
        <v>14274</v>
      </c>
      <c r="C53" s="600" t="s">
        <v>12425</v>
      </c>
      <c r="D53" s="571" t="s">
        <v>14270</v>
      </c>
      <c r="E53" s="571" t="s">
        <v>14275</v>
      </c>
      <c r="F53" s="571"/>
      <c r="G53" s="571">
        <v>2014</v>
      </c>
      <c r="H53" s="571"/>
      <c r="I53" s="571"/>
      <c r="J53" s="571">
        <v>60</v>
      </c>
    </row>
    <row r="54" spans="1:10" ht="42.75" x14ac:dyDescent="0.25">
      <c r="A54" s="835" t="s">
        <v>6768</v>
      </c>
      <c r="B54" s="835" t="s">
        <v>6769</v>
      </c>
      <c r="C54" s="834" t="s">
        <v>6129</v>
      </c>
      <c r="D54" s="835" t="s">
        <v>6770</v>
      </c>
      <c r="E54" s="835" t="s">
        <v>6771</v>
      </c>
      <c r="F54" s="835" t="s">
        <v>6772</v>
      </c>
      <c r="G54" s="835">
        <v>2014</v>
      </c>
      <c r="H54" s="835" t="s">
        <v>6773</v>
      </c>
      <c r="I54" s="835">
        <v>60</v>
      </c>
      <c r="J54" s="835">
        <v>60</v>
      </c>
    </row>
    <row r="55" spans="1:10" ht="42.75" x14ac:dyDescent="0.25">
      <c r="A55" s="835" t="s">
        <v>6774</v>
      </c>
      <c r="B55" s="835" t="s">
        <v>6769</v>
      </c>
      <c r="C55" s="834" t="s">
        <v>6129</v>
      </c>
      <c r="D55" s="835" t="s">
        <v>6770</v>
      </c>
      <c r="E55" s="835" t="s">
        <v>6775</v>
      </c>
      <c r="F55" s="835" t="s">
        <v>6776</v>
      </c>
      <c r="G55" s="835">
        <v>2014</v>
      </c>
      <c r="H55" s="835" t="s">
        <v>6773</v>
      </c>
      <c r="I55" s="835">
        <v>60</v>
      </c>
      <c r="J55" s="835">
        <v>60</v>
      </c>
    </row>
    <row r="56" spans="1:10" ht="42.75" x14ac:dyDescent="0.25">
      <c r="A56" s="571" t="s">
        <v>14207</v>
      </c>
      <c r="B56" s="571" t="s">
        <v>14208</v>
      </c>
      <c r="C56" s="600" t="s">
        <v>12425</v>
      </c>
      <c r="D56" s="571" t="s">
        <v>14209</v>
      </c>
      <c r="E56" s="571" t="s">
        <v>14168</v>
      </c>
      <c r="F56" s="571">
        <v>17</v>
      </c>
      <c r="G56" s="571">
        <v>2014</v>
      </c>
      <c r="H56" s="571"/>
      <c r="I56" s="571">
        <v>60</v>
      </c>
      <c r="J56" s="571">
        <v>60</v>
      </c>
    </row>
    <row r="57" spans="1:10" ht="85.5" x14ac:dyDescent="0.25">
      <c r="A57" s="353" t="s">
        <v>14166</v>
      </c>
      <c r="B57" s="353" t="s">
        <v>14233</v>
      </c>
      <c r="C57" s="353" t="s">
        <v>12425</v>
      </c>
      <c r="D57" s="353" t="s">
        <v>1500</v>
      </c>
      <c r="E57" s="353" t="s">
        <v>14168</v>
      </c>
      <c r="F57" s="353">
        <v>12</v>
      </c>
      <c r="G57" s="353">
        <v>2014</v>
      </c>
      <c r="H57" s="353" t="s">
        <v>657</v>
      </c>
      <c r="I57" s="353">
        <v>60</v>
      </c>
      <c r="J57" s="353">
        <v>60</v>
      </c>
    </row>
    <row r="58" spans="1:10" ht="85.5" x14ac:dyDescent="0.25">
      <c r="A58" s="353" t="s">
        <v>14246</v>
      </c>
      <c r="B58" s="353" t="s">
        <v>14243</v>
      </c>
      <c r="C58" s="353" t="s">
        <v>12425</v>
      </c>
      <c r="D58" s="353" t="s">
        <v>14244</v>
      </c>
      <c r="E58" s="353" t="s">
        <v>14168</v>
      </c>
      <c r="F58" s="353">
        <v>13</v>
      </c>
      <c r="G58" s="353">
        <v>2014</v>
      </c>
      <c r="H58" s="353"/>
      <c r="I58" s="353">
        <v>60</v>
      </c>
      <c r="J58" s="353">
        <v>60</v>
      </c>
    </row>
    <row r="59" spans="1:10" ht="85.5" x14ac:dyDescent="0.25">
      <c r="A59" s="353" t="s">
        <v>14247</v>
      </c>
      <c r="B59" s="353" t="s">
        <v>14243</v>
      </c>
      <c r="C59" s="353" t="s">
        <v>12425</v>
      </c>
      <c r="D59" s="353" t="s">
        <v>14244</v>
      </c>
      <c r="E59" s="353" t="s">
        <v>14168</v>
      </c>
      <c r="F59" s="353">
        <v>11</v>
      </c>
      <c r="G59" s="353">
        <v>2014</v>
      </c>
      <c r="H59" s="353"/>
      <c r="I59" s="353">
        <v>60</v>
      </c>
      <c r="J59" s="353">
        <v>60</v>
      </c>
    </row>
    <row r="60" spans="1:10" ht="99.75" x14ac:dyDescent="0.25">
      <c r="A60" s="353" t="s">
        <v>14262</v>
      </c>
      <c r="B60" s="353" t="s">
        <v>14259</v>
      </c>
      <c r="C60" s="353" t="s">
        <v>12425</v>
      </c>
      <c r="D60" s="353" t="s">
        <v>14260</v>
      </c>
      <c r="E60" s="353" t="s">
        <v>14168</v>
      </c>
      <c r="F60" s="353" t="s">
        <v>14263</v>
      </c>
      <c r="G60" s="353">
        <v>2014</v>
      </c>
      <c r="H60" s="353"/>
      <c r="I60" s="353">
        <v>60</v>
      </c>
      <c r="J60" s="353">
        <v>30</v>
      </c>
    </row>
    <row r="61" spans="1:10" ht="114" x14ac:dyDescent="0.25">
      <c r="A61" s="353" t="s">
        <v>14193</v>
      </c>
      <c r="B61" s="353" t="s">
        <v>14194</v>
      </c>
      <c r="C61" s="353" t="s">
        <v>12425</v>
      </c>
      <c r="D61" s="353" t="s">
        <v>14141</v>
      </c>
      <c r="E61" s="353" t="s">
        <v>14142</v>
      </c>
      <c r="F61" s="353"/>
      <c r="G61" s="353">
        <v>2014</v>
      </c>
      <c r="H61" s="353" t="s">
        <v>657</v>
      </c>
      <c r="I61" s="353">
        <v>60</v>
      </c>
      <c r="J61" s="815">
        <v>60</v>
      </c>
    </row>
    <row r="62" spans="1:10" ht="42.75" x14ac:dyDescent="0.25">
      <c r="A62" s="353" t="s">
        <v>14210</v>
      </c>
      <c r="B62" s="353" t="s">
        <v>14208</v>
      </c>
      <c r="C62" s="353" t="s">
        <v>12425</v>
      </c>
      <c r="D62" s="353" t="s">
        <v>14209</v>
      </c>
      <c r="E62" s="353" t="s">
        <v>14142</v>
      </c>
      <c r="F62" s="353">
        <v>11</v>
      </c>
      <c r="G62" s="353">
        <v>2014</v>
      </c>
      <c r="H62" s="353"/>
      <c r="I62" s="353">
        <v>60</v>
      </c>
      <c r="J62" s="353">
        <v>60</v>
      </c>
    </row>
    <row r="63" spans="1:10" ht="114" x14ac:dyDescent="0.25">
      <c r="A63" s="353" t="s">
        <v>14226</v>
      </c>
      <c r="B63" s="353" t="s">
        <v>14227</v>
      </c>
      <c r="C63" s="353" t="s">
        <v>12425</v>
      </c>
      <c r="D63" s="353" t="s">
        <v>14141</v>
      </c>
      <c r="E63" s="353" t="s">
        <v>14142</v>
      </c>
      <c r="F63" s="353"/>
      <c r="G63" s="353">
        <v>2014</v>
      </c>
      <c r="H63" s="353" t="s">
        <v>657</v>
      </c>
      <c r="I63" s="353">
        <v>60</v>
      </c>
      <c r="J63" s="815">
        <v>60</v>
      </c>
    </row>
    <row r="64" spans="1:10" ht="199.5" x14ac:dyDescent="0.25">
      <c r="A64" s="353" t="s">
        <v>14232</v>
      </c>
      <c r="B64" s="353" t="s">
        <v>14287</v>
      </c>
      <c r="C64" s="353" t="s">
        <v>12425</v>
      </c>
      <c r="D64" s="353" t="s">
        <v>1500</v>
      </c>
      <c r="E64" s="353" t="s">
        <v>14142</v>
      </c>
      <c r="F64" s="353">
        <v>12</v>
      </c>
      <c r="G64" s="353">
        <v>2014</v>
      </c>
      <c r="H64" s="353" t="s">
        <v>657</v>
      </c>
      <c r="I64" s="353">
        <v>60</v>
      </c>
      <c r="J64" s="353">
        <v>60</v>
      </c>
    </row>
    <row r="65" spans="1:10" ht="114" x14ac:dyDescent="0.25">
      <c r="A65" s="353" t="s">
        <v>14234</v>
      </c>
      <c r="B65" s="353" t="s">
        <v>14235</v>
      </c>
      <c r="C65" s="353" t="s">
        <v>12425</v>
      </c>
      <c r="D65" s="353" t="s">
        <v>14141</v>
      </c>
      <c r="E65" s="353" t="s">
        <v>14142</v>
      </c>
      <c r="F65" s="353"/>
      <c r="G65" s="353">
        <v>2014</v>
      </c>
      <c r="H65" s="353" t="s">
        <v>657</v>
      </c>
      <c r="I65" s="353">
        <v>60</v>
      </c>
      <c r="J65" s="815">
        <v>60</v>
      </c>
    </row>
    <row r="66" spans="1:10" ht="384.75" x14ac:dyDescent="0.25">
      <c r="A66" s="353" t="s">
        <v>14237</v>
      </c>
      <c r="B66" s="353" t="s">
        <v>14238</v>
      </c>
      <c r="C66" s="353" t="s">
        <v>12425</v>
      </c>
      <c r="D66" s="353" t="s">
        <v>14239</v>
      </c>
      <c r="E66" s="353" t="s">
        <v>14142</v>
      </c>
      <c r="F66" s="353">
        <v>26</v>
      </c>
      <c r="G66" s="353">
        <v>2014</v>
      </c>
      <c r="H66" s="353"/>
      <c r="I66" s="353">
        <v>60</v>
      </c>
      <c r="J66" s="353">
        <v>30</v>
      </c>
    </row>
    <row r="67" spans="1:10" ht="85.5" x14ac:dyDescent="0.25">
      <c r="A67" s="353" t="s">
        <v>14242</v>
      </c>
      <c r="B67" s="353" t="s">
        <v>14243</v>
      </c>
      <c r="C67" s="353" t="s">
        <v>12425</v>
      </c>
      <c r="D67" s="353" t="s">
        <v>14244</v>
      </c>
      <c r="E67" s="353" t="s">
        <v>14142</v>
      </c>
      <c r="F67" s="353">
        <v>10</v>
      </c>
      <c r="G67" s="353">
        <v>2014</v>
      </c>
      <c r="H67" s="353"/>
      <c r="I67" s="353">
        <v>60</v>
      </c>
      <c r="J67" s="353">
        <v>60</v>
      </c>
    </row>
    <row r="68" spans="1:10" ht="85.5" x14ac:dyDescent="0.25">
      <c r="A68" s="353" t="s">
        <v>14245</v>
      </c>
      <c r="B68" s="353" t="s">
        <v>14243</v>
      </c>
      <c r="C68" s="353" t="s">
        <v>12425</v>
      </c>
      <c r="D68" s="353" t="s">
        <v>14244</v>
      </c>
      <c r="E68" s="353" t="s">
        <v>14142</v>
      </c>
      <c r="F68" s="353">
        <v>17</v>
      </c>
      <c r="G68" s="353">
        <v>2014</v>
      </c>
      <c r="H68" s="353"/>
      <c r="I68" s="353">
        <v>60</v>
      </c>
      <c r="J68" s="353">
        <v>60</v>
      </c>
    </row>
    <row r="69" spans="1:10" ht="114" x14ac:dyDescent="0.25">
      <c r="A69" s="905" t="s">
        <v>17460</v>
      </c>
      <c r="B69" s="353" t="s">
        <v>14248</v>
      </c>
      <c r="C69" s="353" t="s">
        <v>12425</v>
      </c>
      <c r="D69" s="353" t="s">
        <v>14141</v>
      </c>
      <c r="E69" s="353" t="s">
        <v>14142</v>
      </c>
      <c r="F69" s="353">
        <v>19</v>
      </c>
      <c r="G69" s="353">
        <v>2014</v>
      </c>
      <c r="H69" s="353"/>
      <c r="I69" s="353">
        <v>60</v>
      </c>
      <c r="J69" s="904">
        <v>60</v>
      </c>
    </row>
    <row r="70" spans="1:10" ht="114" x14ac:dyDescent="0.25">
      <c r="A70" s="353" t="s">
        <v>14252</v>
      </c>
      <c r="B70" s="353" t="s">
        <v>14253</v>
      </c>
      <c r="C70" s="353" t="s">
        <v>12425</v>
      </c>
      <c r="D70" s="353" t="s">
        <v>14141</v>
      </c>
      <c r="E70" s="353" t="s">
        <v>14142</v>
      </c>
      <c r="F70" s="353"/>
      <c r="G70" s="353">
        <v>2014</v>
      </c>
      <c r="H70" s="353" t="s">
        <v>657</v>
      </c>
      <c r="I70" s="353">
        <v>60</v>
      </c>
      <c r="J70" s="815">
        <v>60</v>
      </c>
    </row>
    <row r="71" spans="1:10" ht="99.75" x14ac:dyDescent="0.25">
      <c r="A71" s="353" t="s">
        <v>14258</v>
      </c>
      <c r="B71" s="353" t="s">
        <v>14259</v>
      </c>
      <c r="C71" s="353" t="s">
        <v>12425</v>
      </c>
      <c r="D71" s="353" t="s">
        <v>14260</v>
      </c>
      <c r="E71" s="353" t="s">
        <v>14142</v>
      </c>
      <c r="F71" s="353" t="s">
        <v>14261</v>
      </c>
      <c r="G71" s="353">
        <v>2014</v>
      </c>
      <c r="H71" s="353"/>
      <c r="I71" s="353">
        <v>60</v>
      </c>
      <c r="J71" s="353">
        <v>30</v>
      </c>
    </row>
    <row r="72" spans="1:10" ht="71.25" x14ac:dyDescent="0.25">
      <c r="A72" s="817" t="s">
        <v>6761</v>
      </c>
      <c r="B72" s="817" t="s">
        <v>6762</v>
      </c>
      <c r="C72" s="820" t="s">
        <v>6129</v>
      </c>
      <c r="D72" s="817" t="s">
        <v>238</v>
      </c>
      <c r="E72" s="817" t="s">
        <v>6763</v>
      </c>
      <c r="F72" s="817" t="s">
        <v>6764</v>
      </c>
      <c r="G72" s="817">
        <v>2014</v>
      </c>
      <c r="H72" s="817">
        <v>3</v>
      </c>
      <c r="I72" s="817">
        <v>60</v>
      </c>
      <c r="J72" s="817">
        <f xml:space="preserve"> I72</f>
        <v>60</v>
      </c>
    </row>
    <row r="73" spans="1:10" ht="71.25" x14ac:dyDescent="0.25">
      <c r="A73" s="817" t="s">
        <v>6765</v>
      </c>
      <c r="B73" s="817" t="s">
        <v>6766</v>
      </c>
      <c r="C73" s="820" t="s">
        <v>6129</v>
      </c>
      <c r="D73" s="817" t="s">
        <v>238</v>
      </c>
      <c r="E73" s="817" t="s">
        <v>6763</v>
      </c>
      <c r="F73" s="817" t="s">
        <v>6767</v>
      </c>
      <c r="G73" s="817">
        <v>2014</v>
      </c>
      <c r="H73" s="817">
        <v>3</v>
      </c>
      <c r="I73" s="817">
        <v>60</v>
      </c>
      <c r="J73" s="817">
        <f xml:space="preserve"> I73</f>
        <v>60</v>
      </c>
    </row>
    <row r="74" spans="1:10" ht="85.5" x14ac:dyDescent="0.25">
      <c r="A74" s="817" t="s">
        <v>6798</v>
      </c>
      <c r="B74" s="817" t="s">
        <v>6799</v>
      </c>
      <c r="C74" s="820" t="s">
        <v>6129</v>
      </c>
      <c r="D74" s="817" t="s">
        <v>6800</v>
      </c>
      <c r="E74" s="817" t="s">
        <v>6763</v>
      </c>
      <c r="F74" s="913">
        <v>14</v>
      </c>
      <c r="G74" s="817">
        <v>2014</v>
      </c>
      <c r="H74" s="817" t="s">
        <v>657</v>
      </c>
      <c r="I74" s="817">
        <v>60</v>
      </c>
      <c r="J74" s="817">
        <v>60</v>
      </c>
    </row>
    <row r="75" spans="1:10" ht="71.25" x14ac:dyDescent="0.25">
      <c r="A75" s="817" t="s">
        <v>6802</v>
      </c>
      <c r="B75" s="817" t="s">
        <v>6803</v>
      </c>
      <c r="C75" s="820" t="s">
        <v>6129</v>
      </c>
      <c r="D75" s="817" t="s">
        <v>6747</v>
      </c>
      <c r="E75" s="817" t="s">
        <v>6763</v>
      </c>
      <c r="F75" s="913">
        <v>14</v>
      </c>
      <c r="G75" s="817">
        <v>2014</v>
      </c>
      <c r="H75" s="817" t="s">
        <v>657</v>
      </c>
      <c r="I75" s="817">
        <v>60</v>
      </c>
      <c r="J75" s="817">
        <v>60</v>
      </c>
    </row>
    <row r="76" spans="1:10" ht="85.5" x14ac:dyDescent="0.25">
      <c r="A76" s="353" t="s">
        <v>13395</v>
      </c>
      <c r="B76" s="353" t="s">
        <v>13396</v>
      </c>
      <c r="C76" s="353" t="s">
        <v>11403</v>
      </c>
      <c r="D76" s="353" t="s">
        <v>10198</v>
      </c>
      <c r="E76" s="353" t="s">
        <v>13397</v>
      </c>
      <c r="F76" s="353">
        <v>24</v>
      </c>
      <c r="G76" s="353">
        <v>2014</v>
      </c>
      <c r="H76" s="353" t="s">
        <v>318</v>
      </c>
      <c r="I76" s="353">
        <v>60</v>
      </c>
      <c r="J76" s="353">
        <v>30</v>
      </c>
    </row>
    <row r="77" spans="1:10" ht="85.5" x14ac:dyDescent="0.25">
      <c r="A77" s="353" t="s">
        <v>13398</v>
      </c>
      <c r="B77" s="353" t="s">
        <v>13396</v>
      </c>
      <c r="C77" s="353" t="s">
        <v>11403</v>
      </c>
      <c r="D77" s="353" t="s">
        <v>10198</v>
      </c>
      <c r="E77" s="353" t="s">
        <v>13397</v>
      </c>
      <c r="F77" s="353">
        <v>52</v>
      </c>
      <c r="G77" s="353">
        <v>2014</v>
      </c>
      <c r="H77" s="353" t="s">
        <v>318</v>
      </c>
      <c r="I77" s="353">
        <v>60</v>
      </c>
      <c r="J77" s="353">
        <v>30</v>
      </c>
    </row>
    <row r="78" spans="1:10" ht="85.5" x14ac:dyDescent="0.25">
      <c r="A78" s="353" t="s">
        <v>13399</v>
      </c>
      <c r="B78" s="353" t="s">
        <v>13396</v>
      </c>
      <c r="C78" s="353" t="s">
        <v>11403</v>
      </c>
      <c r="D78" s="353" t="s">
        <v>10198</v>
      </c>
      <c r="E78" s="353" t="s">
        <v>13397</v>
      </c>
      <c r="F78" s="353">
        <v>8</v>
      </c>
      <c r="G78" s="353">
        <v>2014</v>
      </c>
      <c r="H78" s="353" t="s">
        <v>318</v>
      </c>
      <c r="I78" s="353">
        <v>60</v>
      </c>
      <c r="J78" s="353">
        <v>25</v>
      </c>
    </row>
    <row r="79" spans="1:10" ht="85.5" x14ac:dyDescent="0.25">
      <c r="A79" s="353" t="s">
        <v>13400</v>
      </c>
      <c r="B79" s="353" t="s">
        <v>13396</v>
      </c>
      <c r="C79" s="353" t="s">
        <v>11403</v>
      </c>
      <c r="D79" s="353" t="s">
        <v>10198</v>
      </c>
      <c r="E79" s="353" t="s">
        <v>13397</v>
      </c>
      <c r="F79" s="353">
        <v>14</v>
      </c>
      <c r="G79" s="353">
        <v>2014</v>
      </c>
      <c r="H79" s="353" t="s">
        <v>318</v>
      </c>
      <c r="I79" s="353">
        <v>60</v>
      </c>
      <c r="J79" s="353">
        <v>30</v>
      </c>
    </row>
    <row r="80" spans="1:10" ht="85.5" x14ac:dyDescent="0.25">
      <c r="A80" s="353" t="s">
        <v>13401</v>
      </c>
      <c r="B80" s="353" t="s">
        <v>13396</v>
      </c>
      <c r="C80" s="353" t="s">
        <v>11403</v>
      </c>
      <c r="D80" s="353" t="s">
        <v>10198</v>
      </c>
      <c r="E80" s="353" t="s">
        <v>13397</v>
      </c>
      <c r="F80" s="353">
        <v>16</v>
      </c>
      <c r="G80" s="353">
        <v>2014</v>
      </c>
      <c r="H80" s="353" t="s">
        <v>318</v>
      </c>
      <c r="I80" s="353">
        <v>60</v>
      </c>
      <c r="J80" s="353">
        <v>30</v>
      </c>
    </row>
    <row r="81" spans="1:10" ht="42.75" x14ac:dyDescent="0.25">
      <c r="A81" s="73" t="s">
        <v>13409</v>
      </c>
      <c r="B81" s="95" t="s">
        <v>13429</v>
      </c>
      <c r="C81" s="73" t="s">
        <v>11403</v>
      </c>
      <c r="D81" s="604" t="s">
        <v>13407</v>
      </c>
      <c r="E81" s="571" t="s">
        <v>13410</v>
      </c>
      <c r="F81" s="571" t="s">
        <v>13411</v>
      </c>
      <c r="G81" s="571">
        <v>2014</v>
      </c>
      <c r="H81" s="571"/>
      <c r="I81" s="571">
        <v>60</v>
      </c>
      <c r="J81" s="571">
        <v>150</v>
      </c>
    </row>
    <row r="82" spans="1:10" ht="71.25" x14ac:dyDescent="0.25">
      <c r="A82" s="600" t="s">
        <v>14268</v>
      </c>
      <c r="B82" s="600" t="s">
        <v>14269</v>
      </c>
      <c r="C82" s="571" t="s">
        <v>12425</v>
      </c>
      <c r="D82" s="600" t="s">
        <v>14270</v>
      </c>
      <c r="E82" s="600" t="s">
        <v>14271</v>
      </c>
      <c r="F82" s="600" t="s">
        <v>14272</v>
      </c>
      <c r="G82" s="600">
        <v>2014</v>
      </c>
      <c r="H82" s="571"/>
      <c r="I82" s="571">
        <v>60</v>
      </c>
      <c r="J82" s="571">
        <v>60</v>
      </c>
    </row>
    <row r="83" spans="1:10" ht="71.25" x14ac:dyDescent="0.25">
      <c r="A83" s="353" t="s">
        <v>1527</v>
      </c>
      <c r="B83" s="353" t="s">
        <v>1528</v>
      </c>
      <c r="C83" s="353" t="s">
        <v>613</v>
      </c>
      <c r="D83" s="353" t="s">
        <v>1529</v>
      </c>
      <c r="E83" s="353" t="s">
        <v>1530</v>
      </c>
      <c r="F83" s="353">
        <v>23</v>
      </c>
      <c r="G83" s="353">
        <v>2014</v>
      </c>
      <c r="H83" s="353"/>
      <c r="I83" s="353">
        <v>60</v>
      </c>
      <c r="J83" s="353">
        <v>60</v>
      </c>
    </row>
    <row r="84" spans="1:10" ht="71.25" x14ac:dyDescent="0.25">
      <c r="A84" s="353" t="s">
        <v>1531</v>
      </c>
      <c r="B84" s="353" t="s">
        <v>1528</v>
      </c>
      <c r="C84" s="353" t="s">
        <v>613</v>
      </c>
      <c r="D84" s="353" t="s">
        <v>1529</v>
      </c>
      <c r="E84" s="353" t="s">
        <v>1530</v>
      </c>
      <c r="F84" s="353">
        <v>21</v>
      </c>
      <c r="G84" s="353">
        <v>2014</v>
      </c>
      <c r="H84" s="353"/>
      <c r="I84" s="353"/>
      <c r="J84" s="353">
        <v>60</v>
      </c>
    </row>
    <row r="85" spans="1:10" ht="71.25" x14ac:dyDescent="0.25">
      <c r="A85" s="353" t="s">
        <v>1532</v>
      </c>
      <c r="B85" s="353" t="s">
        <v>1528</v>
      </c>
      <c r="C85" s="353" t="s">
        <v>613</v>
      </c>
      <c r="D85" s="353" t="s">
        <v>1529</v>
      </c>
      <c r="E85" s="353" t="s">
        <v>1530</v>
      </c>
      <c r="F85" s="353">
        <v>21</v>
      </c>
      <c r="G85" s="353">
        <v>2014</v>
      </c>
      <c r="H85" s="353"/>
      <c r="I85" s="353"/>
      <c r="J85" s="353">
        <v>60</v>
      </c>
    </row>
    <row r="86" spans="1:10" ht="71.25" x14ac:dyDescent="0.25">
      <c r="A86" s="353" t="s">
        <v>1533</v>
      </c>
      <c r="B86" s="353" t="s">
        <v>1528</v>
      </c>
      <c r="C86" s="353" t="s">
        <v>613</v>
      </c>
      <c r="D86" s="353" t="s">
        <v>1529</v>
      </c>
      <c r="E86" s="353" t="s">
        <v>1530</v>
      </c>
      <c r="F86" s="353">
        <v>15</v>
      </c>
      <c r="G86" s="353">
        <v>2014</v>
      </c>
      <c r="H86" s="353"/>
      <c r="I86" s="353"/>
      <c r="J86" s="353">
        <v>60</v>
      </c>
    </row>
    <row r="87" spans="1:10" ht="71.25" x14ac:dyDescent="0.25">
      <c r="A87" s="353" t="s">
        <v>1534</v>
      </c>
      <c r="B87" s="353" t="s">
        <v>1528</v>
      </c>
      <c r="C87" s="353" t="s">
        <v>613</v>
      </c>
      <c r="D87" s="353" t="s">
        <v>1529</v>
      </c>
      <c r="E87" s="353" t="s">
        <v>1530</v>
      </c>
      <c r="F87" s="353">
        <v>12</v>
      </c>
      <c r="G87" s="353">
        <v>2014</v>
      </c>
      <c r="H87" s="353"/>
      <c r="I87" s="353"/>
      <c r="J87" s="353">
        <v>60</v>
      </c>
    </row>
    <row r="88" spans="1:10" ht="128.25" x14ac:dyDescent="0.25">
      <c r="A88" s="835" t="s">
        <v>14278</v>
      </c>
      <c r="B88" s="835" t="s">
        <v>14191</v>
      </c>
      <c r="C88" s="835" t="s">
        <v>12425</v>
      </c>
      <c r="D88" s="835" t="s">
        <v>6789</v>
      </c>
      <c r="E88" s="835" t="s">
        <v>14192</v>
      </c>
      <c r="F88" s="835">
        <v>3</v>
      </c>
      <c r="G88" s="835">
        <v>2014</v>
      </c>
      <c r="H88" s="835" t="s">
        <v>4215</v>
      </c>
      <c r="I88" s="835">
        <v>60</v>
      </c>
      <c r="J88" s="835">
        <v>180</v>
      </c>
    </row>
    <row r="89" spans="1:10" ht="185.25" x14ac:dyDescent="0.25">
      <c r="A89" s="835" t="s">
        <v>14285</v>
      </c>
      <c r="B89" s="835" t="s">
        <v>14191</v>
      </c>
      <c r="C89" s="835" t="s">
        <v>12425</v>
      </c>
      <c r="D89" s="835" t="s">
        <v>6789</v>
      </c>
      <c r="E89" s="835" t="s">
        <v>14192</v>
      </c>
      <c r="F89" s="835">
        <v>5</v>
      </c>
      <c r="G89" s="835">
        <v>2014</v>
      </c>
      <c r="H89" s="835" t="s">
        <v>4215</v>
      </c>
      <c r="I89" s="835">
        <v>60</v>
      </c>
      <c r="J89" s="835">
        <v>300</v>
      </c>
    </row>
    <row r="90" spans="1:10" ht="128.25" x14ac:dyDescent="0.25">
      <c r="A90" s="835" t="s">
        <v>14211</v>
      </c>
      <c r="B90" s="835" t="s">
        <v>14212</v>
      </c>
      <c r="C90" s="835" t="s">
        <v>12425</v>
      </c>
      <c r="D90" s="835" t="s">
        <v>14213</v>
      </c>
      <c r="E90" s="835" t="s">
        <v>14192</v>
      </c>
      <c r="F90" s="835" t="s">
        <v>14214</v>
      </c>
      <c r="G90" s="835">
        <v>2014</v>
      </c>
      <c r="H90" s="835"/>
      <c r="I90" s="835">
        <v>60</v>
      </c>
      <c r="J90" s="835">
        <v>60</v>
      </c>
    </row>
    <row r="91" spans="1:10" ht="171" x14ac:dyDescent="0.25">
      <c r="A91" s="835" t="s">
        <v>14215</v>
      </c>
      <c r="B91" s="835" t="s">
        <v>14212</v>
      </c>
      <c r="C91" s="835" t="s">
        <v>12425</v>
      </c>
      <c r="D91" s="835" t="s">
        <v>14213</v>
      </c>
      <c r="E91" s="835" t="s">
        <v>14192</v>
      </c>
      <c r="F91" s="835" t="s">
        <v>14216</v>
      </c>
      <c r="G91" s="835">
        <v>2014</v>
      </c>
      <c r="H91" s="835"/>
      <c r="I91" s="835">
        <v>60</v>
      </c>
      <c r="J91" s="835">
        <v>60</v>
      </c>
    </row>
    <row r="92" spans="1:10" ht="142.5" x14ac:dyDescent="0.25">
      <c r="A92" s="835" t="s">
        <v>14256</v>
      </c>
      <c r="B92" s="835" t="s">
        <v>14191</v>
      </c>
      <c r="C92" s="835" t="s">
        <v>12425</v>
      </c>
      <c r="D92" s="835" t="s">
        <v>6789</v>
      </c>
      <c r="E92" s="835" t="s">
        <v>14192</v>
      </c>
      <c r="F92" s="835" t="s">
        <v>14257</v>
      </c>
      <c r="G92" s="835">
        <v>2014</v>
      </c>
      <c r="H92" s="835" t="s">
        <v>4215</v>
      </c>
      <c r="I92" s="835">
        <v>60</v>
      </c>
      <c r="J92" s="835">
        <v>180</v>
      </c>
    </row>
    <row r="93" spans="1:10" ht="128.25" x14ac:dyDescent="0.25">
      <c r="A93" s="835" t="s">
        <v>14264</v>
      </c>
      <c r="B93" s="835" t="s">
        <v>14265</v>
      </c>
      <c r="C93" s="835" t="s">
        <v>12425</v>
      </c>
      <c r="D93" s="835" t="s">
        <v>14266</v>
      </c>
      <c r="E93" s="835" t="s">
        <v>14192</v>
      </c>
      <c r="F93" s="835" t="s">
        <v>14267</v>
      </c>
      <c r="G93" s="835">
        <v>2014</v>
      </c>
      <c r="H93" s="835"/>
      <c r="I93" s="835">
        <v>60</v>
      </c>
      <c r="J93" s="835">
        <v>120</v>
      </c>
    </row>
    <row r="94" spans="1:10" ht="85.5" x14ac:dyDescent="0.25">
      <c r="A94" s="353" t="s">
        <v>4193</v>
      </c>
      <c r="B94" s="353" t="s">
        <v>4194</v>
      </c>
      <c r="C94" s="596" t="s">
        <v>3869</v>
      </c>
      <c r="D94" s="353" t="s">
        <v>4078</v>
      </c>
      <c r="E94" s="353" t="s">
        <v>4065</v>
      </c>
      <c r="F94" s="353" t="s">
        <v>4195</v>
      </c>
      <c r="G94" s="353">
        <v>2014</v>
      </c>
      <c r="H94" s="353"/>
      <c r="I94" s="353">
        <v>60</v>
      </c>
      <c r="J94" s="353">
        <v>60</v>
      </c>
    </row>
    <row r="95" spans="1:10" ht="85.5" x14ac:dyDescent="0.25">
      <c r="A95" s="353" t="s">
        <v>4196</v>
      </c>
      <c r="B95" s="353" t="s">
        <v>4194</v>
      </c>
      <c r="C95" s="596" t="s">
        <v>3869</v>
      </c>
      <c r="D95" s="353" t="s">
        <v>4078</v>
      </c>
      <c r="E95" s="353" t="s">
        <v>4065</v>
      </c>
      <c r="F95" s="353" t="s">
        <v>4197</v>
      </c>
      <c r="G95" s="353">
        <v>2014</v>
      </c>
      <c r="H95" s="353"/>
      <c r="I95" s="353">
        <v>60</v>
      </c>
      <c r="J95" s="353">
        <v>60</v>
      </c>
    </row>
    <row r="96" spans="1:10" ht="85.5" x14ac:dyDescent="0.25">
      <c r="A96" s="353" t="s">
        <v>4198</v>
      </c>
      <c r="B96" s="353" t="s">
        <v>4194</v>
      </c>
      <c r="C96" s="596" t="s">
        <v>3869</v>
      </c>
      <c r="D96" s="353" t="s">
        <v>4078</v>
      </c>
      <c r="E96" s="353" t="s">
        <v>4065</v>
      </c>
      <c r="F96" s="353" t="s">
        <v>4199</v>
      </c>
      <c r="G96" s="353">
        <v>2014</v>
      </c>
      <c r="H96" s="353"/>
      <c r="I96" s="353">
        <v>60</v>
      </c>
      <c r="J96" s="353">
        <v>60</v>
      </c>
    </row>
    <row r="97" spans="1:10" ht="85.5" x14ac:dyDescent="0.25">
      <c r="A97" s="353" t="s">
        <v>4200</v>
      </c>
      <c r="B97" s="353" t="s">
        <v>4194</v>
      </c>
      <c r="C97" s="596" t="s">
        <v>3869</v>
      </c>
      <c r="D97" s="353" t="s">
        <v>4078</v>
      </c>
      <c r="E97" s="353" t="s">
        <v>4065</v>
      </c>
      <c r="F97" s="353" t="s">
        <v>4201</v>
      </c>
      <c r="G97" s="353">
        <v>2014</v>
      </c>
      <c r="H97" s="353"/>
      <c r="I97" s="353">
        <v>60</v>
      </c>
      <c r="J97" s="353">
        <v>60</v>
      </c>
    </row>
    <row r="98" spans="1:10" ht="128.25" x14ac:dyDescent="0.25">
      <c r="A98" s="571" t="s">
        <v>4186</v>
      </c>
      <c r="B98" s="571" t="s">
        <v>4187</v>
      </c>
      <c r="C98" s="66" t="s">
        <v>3869</v>
      </c>
      <c r="D98" s="571" t="s">
        <v>2645</v>
      </c>
      <c r="E98" s="571" t="s">
        <v>4188</v>
      </c>
      <c r="F98" s="571" t="s">
        <v>4189</v>
      </c>
      <c r="G98" s="571">
        <v>2014</v>
      </c>
      <c r="H98" s="571" t="s">
        <v>336</v>
      </c>
      <c r="I98" s="571">
        <v>60</v>
      </c>
      <c r="J98" s="571">
        <v>60</v>
      </c>
    </row>
    <row r="99" spans="1:10" ht="85.5" x14ac:dyDescent="0.25">
      <c r="A99" s="79" t="s">
        <v>6804</v>
      </c>
      <c r="B99" s="73" t="s">
        <v>6732</v>
      </c>
      <c r="C99" s="140" t="s">
        <v>6129</v>
      </c>
      <c r="D99" s="571" t="s">
        <v>6733</v>
      </c>
      <c r="E99" s="73" t="s">
        <v>6783</v>
      </c>
      <c r="F99" s="386" t="s">
        <v>6784</v>
      </c>
      <c r="G99" s="79">
        <v>2014</v>
      </c>
      <c r="H99" s="79" t="s">
        <v>2281</v>
      </c>
      <c r="I99" s="79">
        <v>300</v>
      </c>
      <c r="J99" s="79">
        <v>300</v>
      </c>
    </row>
    <row r="100" spans="1:10" ht="71.25" x14ac:dyDescent="0.25">
      <c r="A100" s="817" t="s">
        <v>11777</v>
      </c>
      <c r="B100" s="817" t="s">
        <v>11778</v>
      </c>
      <c r="C100" s="817" t="s">
        <v>2550</v>
      </c>
      <c r="D100" s="817" t="s">
        <v>11726</v>
      </c>
      <c r="E100" s="817" t="s">
        <v>11779</v>
      </c>
      <c r="F100" s="817" t="s">
        <v>9898</v>
      </c>
      <c r="G100" s="817">
        <v>2014</v>
      </c>
      <c r="H100" s="817">
        <v>7</v>
      </c>
      <c r="I100" s="817">
        <v>60</v>
      </c>
      <c r="J100" s="817">
        <v>60</v>
      </c>
    </row>
    <row r="101" spans="1:10" ht="85.5" x14ac:dyDescent="0.25">
      <c r="A101" s="817" t="s">
        <v>11780</v>
      </c>
      <c r="B101" s="817" t="s">
        <v>11781</v>
      </c>
      <c r="C101" s="817" t="s">
        <v>2550</v>
      </c>
      <c r="D101" s="817" t="s">
        <v>517</v>
      </c>
      <c r="E101" s="817" t="s">
        <v>11779</v>
      </c>
      <c r="F101" s="817">
        <v>20</v>
      </c>
      <c r="G101" s="817">
        <v>2014</v>
      </c>
      <c r="H101" s="817"/>
      <c r="I101" s="817">
        <v>60</v>
      </c>
      <c r="J101" s="817">
        <v>60</v>
      </c>
    </row>
    <row r="102" spans="1:10" ht="71.25" x14ac:dyDescent="0.25">
      <c r="A102" s="817" t="s">
        <v>11782</v>
      </c>
      <c r="B102" s="817" t="s">
        <v>11783</v>
      </c>
      <c r="C102" s="817" t="s">
        <v>11403</v>
      </c>
      <c r="D102" s="817" t="s">
        <v>11726</v>
      </c>
      <c r="E102" s="817" t="s">
        <v>11779</v>
      </c>
      <c r="F102" s="817"/>
      <c r="G102" s="817" t="s">
        <v>11784</v>
      </c>
      <c r="H102" s="817">
        <v>7</v>
      </c>
      <c r="I102" s="817">
        <v>60</v>
      </c>
      <c r="J102" s="817">
        <v>60</v>
      </c>
    </row>
    <row r="103" spans="1:10" ht="71.25" x14ac:dyDescent="0.25">
      <c r="A103" s="817" t="s">
        <v>11785</v>
      </c>
      <c r="B103" s="817" t="s">
        <v>11786</v>
      </c>
      <c r="C103" s="817" t="s">
        <v>11403</v>
      </c>
      <c r="D103" s="817" t="s">
        <v>11787</v>
      </c>
      <c r="E103" s="817" t="s">
        <v>11779</v>
      </c>
      <c r="F103" s="817" t="s">
        <v>11788</v>
      </c>
      <c r="G103" s="817">
        <v>2014</v>
      </c>
      <c r="H103" s="817"/>
      <c r="I103" s="817">
        <v>60</v>
      </c>
      <c r="J103" s="817">
        <v>60</v>
      </c>
    </row>
    <row r="104" spans="1:10" ht="71.25" x14ac:dyDescent="0.25">
      <c r="A104" s="817" t="s">
        <v>12447</v>
      </c>
      <c r="B104" s="817" t="s">
        <v>12448</v>
      </c>
      <c r="C104" s="817" t="s">
        <v>11676</v>
      </c>
      <c r="D104" s="817" t="s">
        <v>12449</v>
      </c>
      <c r="E104" s="817" t="s">
        <v>11779</v>
      </c>
      <c r="F104" s="817"/>
      <c r="G104" s="817">
        <v>2014</v>
      </c>
      <c r="H104" s="817"/>
      <c r="I104" s="817">
        <v>60</v>
      </c>
      <c r="J104" s="817">
        <v>60</v>
      </c>
    </row>
    <row r="105" spans="1:10" ht="71.25" x14ac:dyDescent="0.25">
      <c r="A105" s="817" t="s">
        <v>12450</v>
      </c>
      <c r="B105" s="817" t="s">
        <v>12448</v>
      </c>
      <c r="C105" s="817" t="s">
        <v>11676</v>
      </c>
      <c r="D105" s="817" t="s">
        <v>12449</v>
      </c>
      <c r="E105" s="817" t="s">
        <v>11779</v>
      </c>
      <c r="F105" s="817"/>
      <c r="G105" s="817">
        <v>2014</v>
      </c>
      <c r="H105" s="817"/>
      <c r="I105" s="817">
        <v>60</v>
      </c>
      <c r="J105" s="817">
        <v>60</v>
      </c>
    </row>
    <row r="106" spans="1:10" ht="57" x14ac:dyDescent="0.25">
      <c r="A106" s="817" t="s">
        <v>12461</v>
      </c>
      <c r="B106" s="817" t="s">
        <v>12462</v>
      </c>
      <c r="C106" s="817" t="s">
        <v>11676</v>
      </c>
      <c r="D106" s="817" t="s">
        <v>12463</v>
      </c>
      <c r="E106" s="817" t="s">
        <v>11779</v>
      </c>
      <c r="F106" s="817">
        <v>30</v>
      </c>
      <c r="G106" s="817">
        <v>2014</v>
      </c>
      <c r="H106" s="817">
        <v>5</v>
      </c>
      <c r="I106" s="817">
        <v>60</v>
      </c>
      <c r="J106" s="817">
        <v>60</v>
      </c>
    </row>
    <row r="107" spans="1:10" ht="71.25" x14ac:dyDescent="0.25">
      <c r="A107" s="817" t="s">
        <v>13390</v>
      </c>
      <c r="B107" s="817" t="s">
        <v>13391</v>
      </c>
      <c r="C107" s="817" t="s">
        <v>11403</v>
      </c>
      <c r="D107" s="817" t="s">
        <v>11726</v>
      </c>
      <c r="E107" s="817" t="s">
        <v>11779</v>
      </c>
      <c r="F107" s="817"/>
      <c r="G107" s="817">
        <v>2014</v>
      </c>
      <c r="H107" s="817">
        <v>7</v>
      </c>
      <c r="I107" s="817">
        <v>60</v>
      </c>
      <c r="J107" s="817">
        <v>60</v>
      </c>
    </row>
    <row r="108" spans="1:10" ht="78" customHeight="1" x14ac:dyDescent="0.25">
      <c r="A108" s="817" t="s">
        <v>13423</v>
      </c>
      <c r="B108" s="832" t="s">
        <v>13424</v>
      </c>
      <c r="C108" s="817" t="s">
        <v>11403</v>
      </c>
      <c r="D108" s="817" t="s">
        <v>10198</v>
      </c>
      <c r="E108" s="817" t="s">
        <v>11779</v>
      </c>
      <c r="F108" s="817" t="s">
        <v>11788</v>
      </c>
      <c r="G108" s="817">
        <v>2014</v>
      </c>
      <c r="H108" s="817"/>
      <c r="I108" s="817">
        <v>60</v>
      </c>
      <c r="J108" s="832">
        <v>60</v>
      </c>
    </row>
    <row r="109" spans="1:10" ht="86.25" customHeight="1" x14ac:dyDescent="0.25">
      <c r="A109" s="817" t="s">
        <v>13425</v>
      </c>
      <c r="B109" s="817" t="s">
        <v>13426</v>
      </c>
      <c r="C109" s="817" t="s">
        <v>11403</v>
      </c>
      <c r="D109" s="817" t="s">
        <v>13427</v>
      </c>
      <c r="E109" s="817" t="s">
        <v>11779</v>
      </c>
      <c r="F109" s="817">
        <v>32</v>
      </c>
      <c r="G109" s="817">
        <v>2014</v>
      </c>
      <c r="H109" s="817" t="s">
        <v>5603</v>
      </c>
      <c r="I109" s="817">
        <v>60</v>
      </c>
      <c r="J109" s="817">
        <v>60</v>
      </c>
    </row>
    <row r="110" spans="1:10" ht="85.5" x14ac:dyDescent="0.25">
      <c r="A110" s="817" t="s">
        <v>13428</v>
      </c>
      <c r="B110" s="817" t="s">
        <v>13426</v>
      </c>
      <c r="C110" s="817" t="s">
        <v>11403</v>
      </c>
      <c r="D110" s="817" t="s">
        <v>13427</v>
      </c>
      <c r="E110" s="817" t="s">
        <v>11779</v>
      </c>
      <c r="F110" s="817">
        <v>34</v>
      </c>
      <c r="G110" s="817">
        <v>2014</v>
      </c>
      <c r="H110" s="817" t="s">
        <v>5603</v>
      </c>
      <c r="I110" s="817">
        <v>60</v>
      </c>
      <c r="J110" s="817">
        <v>60</v>
      </c>
    </row>
    <row r="111" spans="1:10" ht="96.75" customHeight="1" x14ac:dyDescent="0.25">
      <c r="A111" s="600" t="s">
        <v>13392</v>
      </c>
      <c r="B111" s="571" t="s">
        <v>13393</v>
      </c>
      <c r="C111" s="73" t="s">
        <v>11403</v>
      </c>
      <c r="D111" s="600" t="s">
        <v>11726</v>
      </c>
      <c r="E111" s="571" t="s">
        <v>13394</v>
      </c>
      <c r="F111" s="571"/>
      <c r="G111" s="571">
        <v>2014</v>
      </c>
      <c r="H111" s="600">
        <v>7</v>
      </c>
      <c r="I111" s="571">
        <v>60</v>
      </c>
      <c r="J111" s="571">
        <v>60</v>
      </c>
    </row>
    <row r="112" spans="1:10" ht="270.75" x14ac:dyDescent="0.25">
      <c r="A112" s="600" t="s">
        <v>10947</v>
      </c>
      <c r="B112" s="571" t="s">
        <v>10824</v>
      </c>
      <c r="C112" s="600" t="s">
        <v>10686</v>
      </c>
      <c r="D112" s="600" t="s">
        <v>10948</v>
      </c>
      <c r="E112" s="571" t="s">
        <v>10897</v>
      </c>
      <c r="F112" s="571" t="s">
        <v>10949</v>
      </c>
      <c r="G112" s="571">
        <v>2014</v>
      </c>
      <c r="H112" s="600" t="s">
        <v>318</v>
      </c>
      <c r="I112" s="571">
        <v>60</v>
      </c>
      <c r="J112" s="571">
        <v>60</v>
      </c>
    </row>
    <row r="113" spans="1:10" ht="114" x14ac:dyDescent="0.25">
      <c r="A113" s="68" t="s">
        <v>4140</v>
      </c>
      <c r="B113" s="68" t="s">
        <v>3799</v>
      </c>
      <c r="C113" s="68" t="s">
        <v>3593</v>
      </c>
      <c r="D113" s="68" t="s">
        <v>857</v>
      </c>
      <c r="E113" s="68" t="s">
        <v>4141</v>
      </c>
      <c r="F113" s="68" t="s">
        <v>4142</v>
      </c>
      <c r="G113" s="68">
        <v>2014</v>
      </c>
      <c r="H113" s="68" t="s">
        <v>287</v>
      </c>
      <c r="I113" s="68">
        <v>60</v>
      </c>
      <c r="J113" s="68">
        <v>60</v>
      </c>
    </row>
    <row r="114" spans="1:10" ht="96" customHeight="1" x14ac:dyDescent="0.25">
      <c r="A114" s="68" t="s">
        <v>6757</v>
      </c>
      <c r="B114" s="68" t="s">
        <v>6232</v>
      </c>
      <c r="C114" s="215" t="s">
        <v>6129</v>
      </c>
      <c r="D114" s="68" t="s">
        <v>6754</v>
      </c>
      <c r="E114" s="68" t="s">
        <v>4141</v>
      </c>
      <c r="F114" s="68">
        <v>32</v>
      </c>
      <c r="G114" s="68">
        <v>2014</v>
      </c>
      <c r="H114" s="68" t="s">
        <v>2145</v>
      </c>
      <c r="I114" s="68">
        <v>60</v>
      </c>
      <c r="J114" s="68">
        <v>60</v>
      </c>
    </row>
    <row r="115" spans="1:10" ht="85.5" x14ac:dyDescent="0.25">
      <c r="A115" s="600" t="s">
        <v>10967</v>
      </c>
      <c r="B115" s="571" t="s">
        <v>10844</v>
      </c>
      <c r="C115" s="600" t="s">
        <v>10686</v>
      </c>
      <c r="D115" s="600" t="s">
        <v>797</v>
      </c>
      <c r="E115" s="571" t="s">
        <v>10913</v>
      </c>
      <c r="F115" s="571" t="s">
        <v>10960</v>
      </c>
      <c r="G115" s="571">
        <v>2014</v>
      </c>
      <c r="H115" s="571" t="s">
        <v>499</v>
      </c>
      <c r="I115" s="571">
        <v>60</v>
      </c>
      <c r="J115" s="571">
        <v>60</v>
      </c>
    </row>
    <row r="116" spans="1:10" ht="85.5" x14ac:dyDescent="0.25">
      <c r="A116" s="829" t="s">
        <v>4089</v>
      </c>
      <c r="B116" s="829" t="s">
        <v>3989</v>
      </c>
      <c r="C116" s="829" t="s">
        <v>3593</v>
      </c>
      <c r="D116" s="829" t="s">
        <v>857</v>
      </c>
      <c r="E116" s="829" t="s">
        <v>4090</v>
      </c>
      <c r="F116" s="829" t="s">
        <v>4091</v>
      </c>
      <c r="G116" s="829">
        <v>2014</v>
      </c>
      <c r="H116" s="829" t="s">
        <v>296</v>
      </c>
      <c r="I116" s="829">
        <v>120</v>
      </c>
      <c r="J116" s="829">
        <v>120</v>
      </c>
    </row>
    <row r="117" spans="1:10" ht="156.75" x14ac:dyDescent="0.25">
      <c r="A117" s="829" t="s">
        <v>4136</v>
      </c>
      <c r="B117" s="829" t="s">
        <v>3799</v>
      </c>
      <c r="C117" s="829" t="s">
        <v>3593</v>
      </c>
      <c r="D117" s="829" t="s">
        <v>857</v>
      </c>
      <c r="E117" s="829" t="s">
        <v>4090</v>
      </c>
      <c r="F117" s="829" t="s">
        <v>4137</v>
      </c>
      <c r="G117" s="829">
        <v>2014</v>
      </c>
      <c r="H117" s="829" t="s">
        <v>296</v>
      </c>
      <c r="I117" s="829">
        <v>60</v>
      </c>
      <c r="J117" s="829">
        <v>60</v>
      </c>
    </row>
    <row r="118" spans="1:10" ht="114" x14ac:dyDescent="0.25">
      <c r="A118" s="827" t="s">
        <v>1536</v>
      </c>
      <c r="B118" s="827" t="s">
        <v>1537</v>
      </c>
      <c r="C118" s="827" t="s">
        <v>1347</v>
      </c>
      <c r="D118" s="827" t="s">
        <v>1538</v>
      </c>
      <c r="E118" s="827" t="s">
        <v>1539</v>
      </c>
      <c r="F118" s="827">
        <v>9</v>
      </c>
      <c r="G118" s="827">
        <v>2014</v>
      </c>
      <c r="H118" s="827"/>
      <c r="I118" s="827">
        <v>60</v>
      </c>
      <c r="J118" s="827">
        <v>54</v>
      </c>
    </row>
    <row r="119" spans="1:10" ht="128.25" x14ac:dyDescent="0.25">
      <c r="A119" s="827" t="s">
        <v>4134</v>
      </c>
      <c r="B119" s="827" t="s">
        <v>3799</v>
      </c>
      <c r="C119" s="827" t="s">
        <v>3593</v>
      </c>
      <c r="D119" s="827" t="s">
        <v>857</v>
      </c>
      <c r="E119" s="827" t="s">
        <v>1539</v>
      </c>
      <c r="F119" s="827" t="s">
        <v>4135</v>
      </c>
      <c r="G119" s="827">
        <v>2014</v>
      </c>
      <c r="H119" s="827" t="s">
        <v>296</v>
      </c>
      <c r="I119" s="827">
        <v>60</v>
      </c>
      <c r="J119" s="827">
        <v>60</v>
      </c>
    </row>
    <row r="120" spans="1:10" ht="156.75" x14ac:dyDescent="0.25">
      <c r="A120" s="827" t="s">
        <v>9825</v>
      </c>
      <c r="B120" s="827" t="s">
        <v>9822</v>
      </c>
      <c r="C120" s="827" t="s">
        <v>9610</v>
      </c>
      <c r="D120" s="827" t="s">
        <v>9826</v>
      </c>
      <c r="E120" s="827" t="s">
        <v>1539</v>
      </c>
      <c r="F120" s="827" t="s">
        <v>9827</v>
      </c>
      <c r="G120" s="827">
        <v>2014</v>
      </c>
      <c r="H120" s="827" t="s">
        <v>236</v>
      </c>
      <c r="I120" s="827"/>
      <c r="J120" s="827">
        <v>16</v>
      </c>
    </row>
    <row r="121" spans="1:10" ht="128.25" x14ac:dyDescent="0.25">
      <c r="A121" s="827" t="s">
        <v>9842</v>
      </c>
      <c r="B121" s="827" t="s">
        <v>9836</v>
      </c>
      <c r="C121" s="827" t="s">
        <v>9610</v>
      </c>
      <c r="D121" s="827" t="s">
        <v>517</v>
      </c>
      <c r="E121" s="827" t="s">
        <v>1539</v>
      </c>
      <c r="F121" s="827" t="s">
        <v>5835</v>
      </c>
      <c r="G121" s="827">
        <v>2014</v>
      </c>
      <c r="H121" s="827" t="s">
        <v>296</v>
      </c>
      <c r="I121" s="827">
        <v>60</v>
      </c>
      <c r="J121" s="827">
        <v>24</v>
      </c>
    </row>
    <row r="122" spans="1:10" ht="85.5" x14ac:dyDescent="0.25">
      <c r="A122" s="829" t="s">
        <v>16210</v>
      </c>
      <c r="B122" s="829" t="s">
        <v>16173</v>
      </c>
      <c r="C122" s="829" t="s">
        <v>15397</v>
      </c>
      <c r="D122" s="829" t="s">
        <v>11701</v>
      </c>
      <c r="E122" s="829" t="s">
        <v>16174</v>
      </c>
      <c r="F122" s="829" t="s">
        <v>16175</v>
      </c>
      <c r="G122" s="829">
        <v>2014</v>
      </c>
      <c r="H122" s="829" t="s">
        <v>287</v>
      </c>
      <c r="I122" s="829">
        <v>60</v>
      </c>
      <c r="J122" s="829">
        <f>I122</f>
        <v>60</v>
      </c>
    </row>
    <row r="123" spans="1:10" ht="171" x14ac:dyDescent="0.25">
      <c r="A123" s="829" t="s">
        <v>16187</v>
      </c>
      <c r="B123" s="829" t="s">
        <v>16188</v>
      </c>
      <c r="C123" s="829" t="s">
        <v>15397</v>
      </c>
      <c r="D123" s="829" t="s">
        <v>2632</v>
      </c>
      <c r="E123" s="829" t="s">
        <v>16174</v>
      </c>
      <c r="F123" s="829" t="s">
        <v>16189</v>
      </c>
      <c r="G123" s="829">
        <v>2014</v>
      </c>
      <c r="H123" s="829" t="s">
        <v>236</v>
      </c>
      <c r="I123" s="829">
        <v>60</v>
      </c>
      <c r="J123" s="829">
        <v>240</v>
      </c>
    </row>
    <row r="124" spans="1:10" ht="57" x14ac:dyDescent="0.25">
      <c r="A124" s="73" t="s">
        <v>6785</v>
      </c>
      <c r="B124" s="73" t="s">
        <v>6531</v>
      </c>
      <c r="C124" s="140" t="s">
        <v>6129</v>
      </c>
      <c r="D124" s="73" t="s">
        <v>1541</v>
      </c>
      <c r="E124" s="73" t="s">
        <v>6786</v>
      </c>
      <c r="F124" s="73">
        <v>11</v>
      </c>
      <c r="G124" s="73">
        <v>2014</v>
      </c>
      <c r="H124" s="73" t="s">
        <v>287</v>
      </c>
      <c r="I124" s="571">
        <v>60</v>
      </c>
      <c r="J124" s="571">
        <v>60</v>
      </c>
    </row>
    <row r="125" spans="1:10" ht="85.5" x14ac:dyDescent="0.25">
      <c r="A125" s="73" t="s">
        <v>4131</v>
      </c>
      <c r="B125" s="73" t="s">
        <v>3799</v>
      </c>
      <c r="C125" s="571" t="s">
        <v>3593</v>
      </c>
      <c r="D125" s="73" t="s">
        <v>857</v>
      </c>
      <c r="E125" s="73" t="s">
        <v>4132</v>
      </c>
      <c r="F125" s="73" t="s">
        <v>4133</v>
      </c>
      <c r="G125" s="73">
        <v>2014</v>
      </c>
      <c r="H125" s="73" t="s">
        <v>926</v>
      </c>
      <c r="I125" s="73">
        <v>60</v>
      </c>
      <c r="J125" s="73">
        <v>60</v>
      </c>
    </row>
    <row r="126" spans="1:10" ht="85.5" x14ac:dyDescent="0.25">
      <c r="A126" s="600" t="s">
        <v>17139</v>
      </c>
      <c r="B126" s="571" t="s">
        <v>17140</v>
      </c>
      <c r="C126" s="571" t="s">
        <v>17141</v>
      </c>
      <c r="D126" s="571" t="s">
        <v>17142</v>
      </c>
      <c r="E126" s="571" t="s">
        <v>17143</v>
      </c>
      <c r="F126" s="571" t="s">
        <v>17144</v>
      </c>
      <c r="G126" s="571">
        <v>2014</v>
      </c>
      <c r="H126" s="571" t="s">
        <v>236</v>
      </c>
      <c r="I126" s="571">
        <v>60</v>
      </c>
      <c r="J126" s="571">
        <v>60</v>
      </c>
    </row>
    <row r="127" spans="1:10" ht="85.5" x14ac:dyDescent="0.25">
      <c r="A127" s="73" t="s">
        <v>17145</v>
      </c>
      <c r="B127" s="571" t="s">
        <v>17140</v>
      </c>
      <c r="C127" s="571" t="s">
        <v>17141</v>
      </c>
      <c r="D127" s="571" t="s">
        <v>17142</v>
      </c>
      <c r="E127" s="571" t="s">
        <v>17146</v>
      </c>
      <c r="F127" s="571" t="s">
        <v>17144</v>
      </c>
      <c r="G127" s="571">
        <v>2014</v>
      </c>
      <c r="H127" s="571" t="s">
        <v>236</v>
      </c>
      <c r="I127" s="571">
        <v>60</v>
      </c>
      <c r="J127" s="571">
        <v>60</v>
      </c>
    </row>
    <row r="128" spans="1:10" ht="71.25" x14ac:dyDescent="0.25">
      <c r="A128" s="600" t="s">
        <v>5570</v>
      </c>
      <c r="B128" s="571" t="s">
        <v>5571</v>
      </c>
      <c r="C128" s="571" t="s">
        <v>5195</v>
      </c>
      <c r="D128" s="600" t="s">
        <v>5572</v>
      </c>
      <c r="E128" s="600" t="s">
        <v>5573</v>
      </c>
      <c r="F128" s="571" t="s">
        <v>5574</v>
      </c>
      <c r="G128" s="571">
        <v>2014</v>
      </c>
      <c r="H128" s="571" t="s">
        <v>287</v>
      </c>
      <c r="I128" s="571">
        <v>60</v>
      </c>
      <c r="J128" s="571">
        <v>60</v>
      </c>
    </row>
    <row r="129" spans="1:10" ht="71.25" x14ac:dyDescent="0.25">
      <c r="A129" s="353" t="s">
        <v>4120</v>
      </c>
      <c r="B129" s="353" t="s">
        <v>3762</v>
      </c>
      <c r="C129" s="353" t="s">
        <v>3593</v>
      </c>
      <c r="D129" s="353" t="s">
        <v>4121</v>
      </c>
      <c r="E129" s="353" t="s">
        <v>4122</v>
      </c>
      <c r="F129" s="353" t="s">
        <v>4123</v>
      </c>
      <c r="G129" s="353">
        <v>2014</v>
      </c>
      <c r="H129" s="353" t="s">
        <v>499</v>
      </c>
      <c r="I129" s="353">
        <v>60</v>
      </c>
      <c r="J129" s="353">
        <v>60</v>
      </c>
    </row>
    <row r="130" spans="1:10" ht="71.25" x14ac:dyDescent="0.25">
      <c r="A130" s="353" t="s">
        <v>4124</v>
      </c>
      <c r="B130" s="353" t="s">
        <v>3762</v>
      </c>
      <c r="C130" s="353" t="s">
        <v>3593</v>
      </c>
      <c r="D130" s="353" t="s">
        <v>4121</v>
      </c>
      <c r="E130" s="353" t="s">
        <v>4122</v>
      </c>
      <c r="F130" s="353" t="s">
        <v>4125</v>
      </c>
      <c r="G130" s="353">
        <v>2014</v>
      </c>
      <c r="H130" s="353" t="s">
        <v>499</v>
      </c>
      <c r="I130" s="353">
        <v>60</v>
      </c>
      <c r="J130" s="353">
        <v>60</v>
      </c>
    </row>
    <row r="131" spans="1:10" ht="71.25" x14ac:dyDescent="0.25">
      <c r="A131" s="353" t="s">
        <v>4126</v>
      </c>
      <c r="B131" s="353" t="s">
        <v>3762</v>
      </c>
      <c r="C131" s="353" t="s">
        <v>3593</v>
      </c>
      <c r="D131" s="353" t="s">
        <v>4121</v>
      </c>
      <c r="E131" s="353" t="s">
        <v>4122</v>
      </c>
      <c r="F131" s="353" t="s">
        <v>4127</v>
      </c>
      <c r="G131" s="353">
        <v>2014</v>
      </c>
      <c r="H131" s="353" t="s">
        <v>499</v>
      </c>
      <c r="I131" s="353">
        <v>60</v>
      </c>
      <c r="J131" s="353">
        <v>60</v>
      </c>
    </row>
    <row r="132" spans="1:10" ht="85.5" x14ac:dyDescent="0.25">
      <c r="A132" s="571" t="s">
        <v>8185</v>
      </c>
      <c r="B132" s="571" t="s">
        <v>8059</v>
      </c>
      <c r="C132" s="571" t="s">
        <v>8021</v>
      </c>
      <c r="D132" s="571" t="s">
        <v>4166</v>
      </c>
      <c r="E132" s="571" t="s">
        <v>8177</v>
      </c>
      <c r="F132" s="79" t="s">
        <v>8178</v>
      </c>
      <c r="G132" s="571">
        <v>2014</v>
      </c>
      <c r="H132" s="571">
        <v>12</v>
      </c>
      <c r="I132" s="571">
        <v>60</v>
      </c>
      <c r="J132" s="601">
        <v>60</v>
      </c>
    </row>
    <row r="133" spans="1:10" ht="114" x14ac:dyDescent="0.25">
      <c r="A133" s="600" t="s">
        <v>4165</v>
      </c>
      <c r="B133" s="571" t="s">
        <v>3916</v>
      </c>
      <c r="C133" s="66" t="s">
        <v>3869</v>
      </c>
      <c r="D133" s="571" t="s">
        <v>4166</v>
      </c>
      <c r="E133" s="571" t="s">
        <v>4167</v>
      </c>
      <c r="F133" s="298">
        <v>0.5</v>
      </c>
      <c r="G133" s="571">
        <v>2014</v>
      </c>
      <c r="H133" s="571" t="s">
        <v>318</v>
      </c>
      <c r="I133" s="571">
        <v>60</v>
      </c>
      <c r="J133" s="571">
        <v>60</v>
      </c>
    </row>
    <row r="134" spans="1:10" ht="42.75" x14ac:dyDescent="0.25">
      <c r="A134" s="817" t="s">
        <v>4151</v>
      </c>
      <c r="B134" s="817" t="s">
        <v>4152</v>
      </c>
      <c r="C134" s="818" t="s">
        <v>3869</v>
      </c>
      <c r="D134" s="817" t="s">
        <v>4061</v>
      </c>
      <c r="E134" s="817" t="s">
        <v>4070</v>
      </c>
      <c r="F134" s="817" t="s">
        <v>4153</v>
      </c>
      <c r="G134" s="817">
        <v>2014</v>
      </c>
      <c r="H134" s="817" t="s">
        <v>4154</v>
      </c>
      <c r="I134" s="817">
        <v>60</v>
      </c>
      <c r="J134" s="817">
        <v>60</v>
      </c>
    </row>
    <row r="135" spans="1:10" ht="42.75" x14ac:dyDescent="0.25">
      <c r="A135" s="817" t="s">
        <v>4155</v>
      </c>
      <c r="B135" s="817" t="s">
        <v>4152</v>
      </c>
      <c r="C135" s="818" t="s">
        <v>3869</v>
      </c>
      <c r="D135" s="817" t="s">
        <v>4061</v>
      </c>
      <c r="E135" s="817" t="s">
        <v>4070</v>
      </c>
      <c r="F135" s="817" t="s">
        <v>4156</v>
      </c>
      <c r="G135" s="817">
        <v>2014</v>
      </c>
      <c r="H135" s="817" t="s">
        <v>4154</v>
      </c>
      <c r="I135" s="817">
        <v>60</v>
      </c>
      <c r="J135" s="817">
        <v>60</v>
      </c>
    </row>
    <row r="136" spans="1:10" ht="42.75" x14ac:dyDescent="0.25">
      <c r="A136" s="817" t="s">
        <v>4157</v>
      </c>
      <c r="B136" s="817" t="s">
        <v>4152</v>
      </c>
      <c r="C136" s="818" t="s">
        <v>3869</v>
      </c>
      <c r="D136" s="817" t="s">
        <v>4061</v>
      </c>
      <c r="E136" s="817" t="s">
        <v>4070</v>
      </c>
      <c r="F136" s="817" t="s">
        <v>4158</v>
      </c>
      <c r="G136" s="817">
        <v>2014</v>
      </c>
      <c r="H136" s="817" t="s">
        <v>4154</v>
      </c>
      <c r="I136" s="817">
        <v>30</v>
      </c>
      <c r="J136" s="817">
        <v>30</v>
      </c>
    </row>
    <row r="137" spans="1:10" ht="99.75" x14ac:dyDescent="0.25">
      <c r="A137" s="571" t="s">
        <v>4172</v>
      </c>
      <c r="B137" s="571" t="s">
        <v>3960</v>
      </c>
      <c r="C137" s="66" t="s">
        <v>3869</v>
      </c>
      <c r="D137" s="571" t="s">
        <v>4069</v>
      </c>
      <c r="E137" s="571" t="s">
        <v>4173</v>
      </c>
      <c r="F137" s="600">
        <v>7</v>
      </c>
      <c r="G137" s="571">
        <v>2014</v>
      </c>
      <c r="H137" s="571"/>
      <c r="I137" s="571">
        <v>60</v>
      </c>
      <c r="J137" s="600">
        <v>42</v>
      </c>
    </row>
    <row r="138" spans="1:10" ht="71.25" x14ac:dyDescent="0.25">
      <c r="A138" s="829" t="s">
        <v>4159</v>
      </c>
      <c r="B138" s="829" t="s">
        <v>3916</v>
      </c>
      <c r="C138" s="830" t="s">
        <v>3869</v>
      </c>
      <c r="D138" s="829" t="s">
        <v>4069</v>
      </c>
      <c r="E138" s="829" t="s">
        <v>4160</v>
      </c>
      <c r="F138" s="829" t="s">
        <v>4161</v>
      </c>
      <c r="G138" s="829">
        <v>2014</v>
      </c>
      <c r="H138" s="829" t="s">
        <v>287</v>
      </c>
      <c r="I138" s="829">
        <v>60</v>
      </c>
      <c r="J138" s="829">
        <v>60</v>
      </c>
    </row>
    <row r="139" spans="1:10" ht="99.75" x14ac:dyDescent="0.25">
      <c r="A139" s="829" t="s">
        <v>4168</v>
      </c>
      <c r="B139" s="829" t="s">
        <v>4169</v>
      </c>
      <c r="C139" s="830" t="s">
        <v>3869</v>
      </c>
      <c r="D139" s="829" t="s">
        <v>4069</v>
      </c>
      <c r="E139" s="829" t="s">
        <v>4160</v>
      </c>
      <c r="F139" s="829">
        <v>25</v>
      </c>
      <c r="G139" s="829">
        <v>2014</v>
      </c>
      <c r="H139" s="829" t="s">
        <v>287</v>
      </c>
      <c r="I139" s="829">
        <v>60</v>
      </c>
      <c r="J139" s="829">
        <v>60</v>
      </c>
    </row>
    <row r="140" spans="1:10" ht="156.75" x14ac:dyDescent="0.25">
      <c r="A140" s="600" t="s">
        <v>10941</v>
      </c>
      <c r="B140" s="600" t="s">
        <v>10942</v>
      </c>
      <c r="C140" s="571" t="s">
        <v>10686</v>
      </c>
      <c r="D140" s="600" t="s">
        <v>10943</v>
      </c>
      <c r="E140" s="600" t="s">
        <v>8430</v>
      </c>
      <c r="F140" s="600" t="s">
        <v>10944</v>
      </c>
      <c r="G140" s="600">
        <v>2014</v>
      </c>
      <c r="H140" s="600" t="s">
        <v>388</v>
      </c>
      <c r="I140" s="600">
        <v>60</v>
      </c>
      <c r="J140" s="600">
        <v>60</v>
      </c>
    </row>
    <row r="141" spans="1:10" ht="99.75" x14ac:dyDescent="0.25">
      <c r="A141" s="353" t="s">
        <v>8810</v>
      </c>
      <c r="B141" s="353" t="s">
        <v>8685</v>
      </c>
      <c r="C141" s="353" t="s">
        <v>8378</v>
      </c>
      <c r="D141" s="353" t="s">
        <v>8686</v>
      </c>
      <c r="E141" s="353" t="s">
        <v>8687</v>
      </c>
      <c r="F141" s="846" t="s">
        <v>8766</v>
      </c>
      <c r="G141" s="353">
        <v>2014</v>
      </c>
      <c r="H141" s="353" t="s">
        <v>388</v>
      </c>
      <c r="I141" s="353">
        <v>60</v>
      </c>
      <c r="J141" s="353">
        <v>60</v>
      </c>
    </row>
    <row r="142" spans="1:10" ht="99.75" x14ac:dyDescent="0.25">
      <c r="A142" s="353" t="s">
        <v>8798</v>
      </c>
      <c r="B142" s="650" t="s">
        <v>8799</v>
      </c>
      <c r="C142" s="353" t="s">
        <v>8378</v>
      </c>
      <c r="D142" s="353" t="s">
        <v>8800</v>
      </c>
      <c r="E142" s="907" t="s">
        <v>8687</v>
      </c>
      <c r="F142" s="616">
        <v>14</v>
      </c>
      <c r="G142" s="616">
        <v>2014</v>
      </c>
      <c r="H142" s="353" t="s">
        <v>287</v>
      </c>
      <c r="I142" s="616">
        <v>60</v>
      </c>
      <c r="J142" s="616">
        <v>60</v>
      </c>
    </row>
    <row r="143" spans="1:10" ht="85.5" x14ac:dyDescent="0.25">
      <c r="A143" s="571" t="s">
        <v>10919</v>
      </c>
      <c r="B143" s="571" t="s">
        <v>10920</v>
      </c>
      <c r="C143" s="66" t="s">
        <v>10686</v>
      </c>
      <c r="D143" s="571" t="s">
        <v>10883</v>
      </c>
      <c r="E143" s="571" t="s">
        <v>10921</v>
      </c>
      <c r="F143" s="571" t="s">
        <v>1290</v>
      </c>
      <c r="G143" s="571">
        <v>2014</v>
      </c>
      <c r="H143" s="571" t="s">
        <v>592</v>
      </c>
      <c r="I143" s="571">
        <v>60</v>
      </c>
      <c r="J143" s="571">
        <v>36</v>
      </c>
    </row>
    <row r="144" spans="1:10" ht="128.25" x14ac:dyDescent="0.25">
      <c r="A144" s="571" t="s">
        <v>8788</v>
      </c>
      <c r="B144" s="571" t="s">
        <v>8789</v>
      </c>
      <c r="C144" s="571" t="s">
        <v>8378</v>
      </c>
      <c r="D144" s="571" t="s">
        <v>8790</v>
      </c>
      <c r="E144" s="571" t="s">
        <v>8791</v>
      </c>
      <c r="F144" s="571">
        <v>136</v>
      </c>
      <c r="G144" s="571">
        <v>2014</v>
      </c>
      <c r="H144" s="571" t="s">
        <v>478</v>
      </c>
      <c r="I144" s="571">
        <v>60</v>
      </c>
      <c r="J144" s="571">
        <v>60</v>
      </c>
    </row>
    <row r="145" spans="1:10" ht="85.5" x14ac:dyDescent="0.25">
      <c r="A145" s="817" t="s">
        <v>8730</v>
      </c>
      <c r="B145" s="817" t="s">
        <v>8480</v>
      </c>
      <c r="C145" s="817" t="s">
        <v>8378</v>
      </c>
      <c r="D145" s="817" t="s">
        <v>8731</v>
      </c>
      <c r="E145" s="817" t="s">
        <v>8670</v>
      </c>
      <c r="F145" s="817" t="s">
        <v>8732</v>
      </c>
      <c r="G145" s="817">
        <v>2014</v>
      </c>
      <c r="H145" s="817" t="s">
        <v>1022</v>
      </c>
      <c r="I145" s="817">
        <v>60</v>
      </c>
      <c r="J145" s="817">
        <v>60</v>
      </c>
    </row>
    <row r="146" spans="1:10" ht="85.5" x14ac:dyDescent="0.25">
      <c r="A146" s="817" t="s">
        <v>8733</v>
      </c>
      <c r="B146" s="817" t="s">
        <v>8480</v>
      </c>
      <c r="C146" s="817" t="s">
        <v>8378</v>
      </c>
      <c r="D146" s="817" t="s">
        <v>8734</v>
      </c>
      <c r="E146" s="817" t="s">
        <v>8670</v>
      </c>
      <c r="F146" s="817" t="s">
        <v>8735</v>
      </c>
      <c r="G146" s="817">
        <v>2014</v>
      </c>
      <c r="H146" s="817" t="s">
        <v>1022</v>
      </c>
      <c r="I146" s="817">
        <v>60</v>
      </c>
      <c r="J146" s="817">
        <v>60</v>
      </c>
    </row>
    <row r="147" spans="1:10" ht="128.25" x14ac:dyDescent="0.25">
      <c r="A147" s="817" t="s">
        <v>8736</v>
      </c>
      <c r="B147" s="817" t="s">
        <v>8480</v>
      </c>
      <c r="C147" s="817" t="s">
        <v>8378</v>
      </c>
      <c r="D147" s="817" t="s">
        <v>8734</v>
      </c>
      <c r="E147" s="817" t="s">
        <v>8670</v>
      </c>
      <c r="F147" s="817" t="s">
        <v>8737</v>
      </c>
      <c r="G147" s="817">
        <v>2014</v>
      </c>
      <c r="H147" s="817" t="s">
        <v>1022</v>
      </c>
      <c r="I147" s="817">
        <v>60</v>
      </c>
      <c r="J147" s="817">
        <v>60</v>
      </c>
    </row>
    <row r="148" spans="1:10" ht="114" x14ac:dyDescent="0.25">
      <c r="A148" s="817" t="s">
        <v>8738</v>
      </c>
      <c r="B148" s="817" t="s">
        <v>8480</v>
      </c>
      <c r="C148" s="817" t="s">
        <v>8378</v>
      </c>
      <c r="D148" s="817" t="s">
        <v>8734</v>
      </c>
      <c r="E148" s="817" t="s">
        <v>8670</v>
      </c>
      <c r="F148" s="817" t="s">
        <v>8739</v>
      </c>
      <c r="G148" s="817">
        <v>2014</v>
      </c>
      <c r="H148" s="817" t="s">
        <v>1022</v>
      </c>
      <c r="I148" s="817">
        <v>60</v>
      </c>
      <c r="J148" s="817">
        <v>60</v>
      </c>
    </row>
    <row r="149" spans="1:10" ht="299.25" x14ac:dyDescent="0.25">
      <c r="A149" s="817" t="s">
        <v>8725</v>
      </c>
      <c r="B149" s="817" t="s">
        <v>8726</v>
      </c>
      <c r="C149" s="817" t="s">
        <v>8378</v>
      </c>
      <c r="D149" s="817" t="s">
        <v>8727</v>
      </c>
      <c r="E149" s="817" t="s">
        <v>8728</v>
      </c>
      <c r="F149" s="817" t="s">
        <v>8729</v>
      </c>
      <c r="G149" s="817">
        <v>2014</v>
      </c>
      <c r="H149" s="817" t="s">
        <v>1022</v>
      </c>
      <c r="I149" s="817">
        <v>60</v>
      </c>
      <c r="J149" s="817">
        <v>60</v>
      </c>
    </row>
    <row r="150" spans="1:10" ht="71.25" x14ac:dyDescent="0.25">
      <c r="A150" s="353" t="s">
        <v>5526</v>
      </c>
      <c r="B150" s="353" t="s">
        <v>5517</v>
      </c>
      <c r="C150" s="353" t="s">
        <v>5195</v>
      </c>
      <c r="D150" s="353" t="s">
        <v>5527</v>
      </c>
      <c r="E150" s="353" t="s">
        <v>5528</v>
      </c>
      <c r="F150" s="353" t="s">
        <v>5529</v>
      </c>
      <c r="G150" s="353">
        <v>2014</v>
      </c>
      <c r="H150" s="353" t="s">
        <v>287</v>
      </c>
      <c r="I150" s="353">
        <v>60</v>
      </c>
      <c r="J150" s="353">
        <v>60</v>
      </c>
    </row>
    <row r="151" spans="1:10" ht="71.25" x14ac:dyDescent="0.25">
      <c r="A151" s="353" t="s">
        <v>5566</v>
      </c>
      <c r="B151" s="353" t="s">
        <v>5557</v>
      </c>
      <c r="C151" s="353" t="s">
        <v>5195</v>
      </c>
      <c r="D151" s="353" t="s">
        <v>5567</v>
      </c>
      <c r="E151" s="353" t="s">
        <v>5528</v>
      </c>
      <c r="F151" s="353" t="s">
        <v>5568</v>
      </c>
      <c r="G151" s="353">
        <v>2014</v>
      </c>
      <c r="H151" s="353" t="s">
        <v>287</v>
      </c>
      <c r="I151" s="353">
        <v>60</v>
      </c>
      <c r="J151" s="353">
        <v>60</v>
      </c>
    </row>
    <row r="152" spans="1:10" ht="85.5" x14ac:dyDescent="0.25">
      <c r="A152" s="817" t="s">
        <v>8740</v>
      </c>
      <c r="B152" s="817" t="s">
        <v>8741</v>
      </c>
      <c r="C152" s="817" t="s">
        <v>8378</v>
      </c>
      <c r="D152" s="817" t="s">
        <v>8742</v>
      </c>
      <c r="E152" s="817" t="s">
        <v>8743</v>
      </c>
      <c r="F152" s="817" t="s">
        <v>8744</v>
      </c>
      <c r="G152" s="817">
        <v>2014</v>
      </c>
      <c r="H152" s="817" t="s">
        <v>287</v>
      </c>
      <c r="I152" s="817">
        <v>60</v>
      </c>
      <c r="J152" s="817">
        <v>60</v>
      </c>
    </row>
    <row r="153" spans="1:10" ht="128.25" x14ac:dyDescent="0.25">
      <c r="A153" s="817" t="s">
        <v>8745</v>
      </c>
      <c r="B153" s="817" t="s">
        <v>8741</v>
      </c>
      <c r="C153" s="817" t="s">
        <v>8378</v>
      </c>
      <c r="D153" s="817" t="s">
        <v>8742</v>
      </c>
      <c r="E153" s="817" t="s">
        <v>8743</v>
      </c>
      <c r="F153" s="817" t="s">
        <v>8746</v>
      </c>
      <c r="G153" s="817">
        <v>2014</v>
      </c>
      <c r="H153" s="817" t="s">
        <v>287</v>
      </c>
      <c r="I153" s="817">
        <v>60</v>
      </c>
      <c r="J153" s="817">
        <v>60</v>
      </c>
    </row>
    <row r="154" spans="1:10" ht="128.25" x14ac:dyDescent="0.25">
      <c r="A154" s="571" t="s">
        <v>4162</v>
      </c>
      <c r="B154" s="571" t="s">
        <v>3916</v>
      </c>
      <c r="C154" s="66" t="s">
        <v>3869</v>
      </c>
      <c r="D154" s="571" t="s">
        <v>4163</v>
      </c>
      <c r="E154" s="571" t="s">
        <v>4164</v>
      </c>
      <c r="F154" s="238">
        <v>0.79166666666666663</v>
      </c>
      <c r="G154" s="571">
        <v>2014</v>
      </c>
      <c r="H154" s="571" t="s">
        <v>1781</v>
      </c>
      <c r="I154" s="571">
        <v>36</v>
      </c>
      <c r="J154" s="571">
        <v>36</v>
      </c>
    </row>
    <row r="155" spans="1:10" ht="57" x14ac:dyDescent="0.25">
      <c r="A155" s="604" t="s">
        <v>4111</v>
      </c>
      <c r="B155" s="571" t="s">
        <v>3729</v>
      </c>
      <c r="C155" s="571" t="s">
        <v>3593</v>
      </c>
      <c r="D155" s="571" t="s">
        <v>4112</v>
      </c>
      <c r="E155" s="604" t="s">
        <v>4113</v>
      </c>
      <c r="F155" s="571">
        <v>28</v>
      </c>
      <c r="G155" s="571">
        <v>2014</v>
      </c>
      <c r="H155" s="571" t="s">
        <v>657</v>
      </c>
      <c r="I155" s="571">
        <v>60</v>
      </c>
      <c r="J155" s="571">
        <v>60</v>
      </c>
    </row>
    <row r="156" spans="1:10" ht="99.75" x14ac:dyDescent="0.25">
      <c r="A156" s="614" t="s">
        <v>4094</v>
      </c>
      <c r="B156" s="353" t="s">
        <v>4095</v>
      </c>
      <c r="C156" s="353" t="s">
        <v>3593</v>
      </c>
      <c r="D156" s="353" t="s">
        <v>4096</v>
      </c>
      <c r="E156" s="353" t="s">
        <v>4097</v>
      </c>
      <c r="F156" s="353" t="s">
        <v>4098</v>
      </c>
      <c r="G156" s="353">
        <v>2014</v>
      </c>
      <c r="H156" s="353" t="s">
        <v>318</v>
      </c>
      <c r="I156" s="353">
        <v>60</v>
      </c>
      <c r="J156" s="353">
        <v>60</v>
      </c>
    </row>
    <row r="157" spans="1:10" ht="85.5" x14ac:dyDescent="0.25">
      <c r="A157" s="353" t="s">
        <v>4210</v>
      </c>
      <c r="B157" s="353" t="s">
        <v>3762</v>
      </c>
      <c r="C157" s="353" t="s">
        <v>3593</v>
      </c>
      <c r="D157" s="353" t="s">
        <v>4096</v>
      </c>
      <c r="E157" s="353" t="s">
        <v>4097</v>
      </c>
      <c r="F157" s="353" t="s">
        <v>4117</v>
      </c>
      <c r="G157" s="353">
        <v>2014</v>
      </c>
      <c r="H157" s="353" t="s">
        <v>478</v>
      </c>
      <c r="I157" s="353">
        <v>60</v>
      </c>
      <c r="J157" s="353">
        <v>60</v>
      </c>
    </row>
    <row r="158" spans="1:10" ht="57" x14ac:dyDescent="0.25">
      <c r="A158" s="829" t="s">
        <v>4104</v>
      </c>
      <c r="B158" s="829" t="s">
        <v>3661</v>
      </c>
      <c r="C158" s="829" t="s">
        <v>3593</v>
      </c>
      <c r="D158" s="829" t="s">
        <v>4105</v>
      </c>
      <c r="E158" s="829" t="s">
        <v>4106</v>
      </c>
      <c r="F158" s="829">
        <v>12</v>
      </c>
      <c r="G158" s="829">
        <v>2014</v>
      </c>
      <c r="H158" s="829" t="s">
        <v>336</v>
      </c>
      <c r="I158" s="829">
        <v>60</v>
      </c>
      <c r="J158" s="829">
        <v>60</v>
      </c>
    </row>
    <row r="159" spans="1:10" ht="57" x14ac:dyDescent="0.25">
      <c r="A159" s="829" t="s">
        <v>4104</v>
      </c>
      <c r="B159" s="829" t="s">
        <v>4149</v>
      </c>
      <c r="C159" s="829" t="s">
        <v>3593</v>
      </c>
      <c r="D159" s="829" t="s">
        <v>4105</v>
      </c>
      <c r="E159" s="829" t="s">
        <v>4106</v>
      </c>
      <c r="F159" s="829">
        <v>15</v>
      </c>
      <c r="G159" s="829">
        <v>2014</v>
      </c>
      <c r="H159" s="829" t="s">
        <v>336</v>
      </c>
      <c r="I159" s="829">
        <v>60</v>
      </c>
      <c r="J159" s="829">
        <v>60</v>
      </c>
    </row>
    <row r="160" spans="1:10" ht="99.75" x14ac:dyDescent="0.25">
      <c r="A160" s="829" t="s">
        <v>4150</v>
      </c>
      <c r="B160" s="829" t="s">
        <v>4149</v>
      </c>
      <c r="C160" s="829" t="s">
        <v>3593</v>
      </c>
      <c r="D160" s="829" t="s">
        <v>4105</v>
      </c>
      <c r="E160" s="829" t="s">
        <v>4106</v>
      </c>
      <c r="F160" s="829">
        <v>12</v>
      </c>
      <c r="G160" s="829">
        <v>2014</v>
      </c>
      <c r="H160" s="829" t="s">
        <v>336</v>
      </c>
      <c r="I160" s="829">
        <v>60</v>
      </c>
      <c r="J160" s="829">
        <v>60</v>
      </c>
    </row>
    <row r="161" spans="1:10" ht="57" x14ac:dyDescent="0.25">
      <c r="A161" s="571" t="s">
        <v>8804</v>
      </c>
      <c r="B161" s="571" t="s">
        <v>3960</v>
      </c>
      <c r="C161" s="66" t="s">
        <v>3869</v>
      </c>
      <c r="D161" s="571" t="s">
        <v>4170</v>
      </c>
      <c r="E161" s="571" t="s">
        <v>4171</v>
      </c>
      <c r="F161" s="571">
        <v>10</v>
      </c>
      <c r="G161" s="571">
        <v>2014</v>
      </c>
      <c r="H161" s="571" t="s">
        <v>296</v>
      </c>
      <c r="I161" s="571">
        <v>60</v>
      </c>
      <c r="J161" s="571">
        <v>60</v>
      </c>
    </row>
    <row r="162" spans="1:10" ht="57" x14ac:dyDescent="0.25">
      <c r="A162" s="353" t="s">
        <v>2699</v>
      </c>
      <c r="B162" s="353" t="s">
        <v>2700</v>
      </c>
      <c r="C162" s="353" t="s">
        <v>2109</v>
      </c>
      <c r="D162" s="353" t="s">
        <v>2701</v>
      </c>
      <c r="E162" s="353" t="s">
        <v>2702</v>
      </c>
      <c r="F162" s="353">
        <v>119</v>
      </c>
      <c r="G162" s="353">
        <v>2014</v>
      </c>
      <c r="H162" s="353" t="s">
        <v>592</v>
      </c>
      <c r="I162" s="353">
        <v>60</v>
      </c>
      <c r="J162" s="353">
        <v>20</v>
      </c>
    </row>
    <row r="163" spans="1:10" ht="57" x14ac:dyDescent="0.25">
      <c r="A163" s="353" t="s">
        <v>16206</v>
      </c>
      <c r="B163" s="353" t="s">
        <v>16207</v>
      </c>
      <c r="C163" s="353" t="s">
        <v>15397</v>
      </c>
      <c r="D163" s="353" t="s">
        <v>16208</v>
      </c>
      <c r="E163" s="353" t="s">
        <v>2702</v>
      </c>
      <c r="F163" s="727" t="s">
        <v>16209</v>
      </c>
      <c r="G163" s="353">
        <v>2014</v>
      </c>
      <c r="H163" s="353" t="s">
        <v>1522</v>
      </c>
      <c r="I163" s="353">
        <v>60</v>
      </c>
      <c r="J163" s="353">
        <v>20</v>
      </c>
    </row>
    <row r="164" spans="1:10" ht="128.25" x14ac:dyDescent="0.25">
      <c r="A164" s="817" t="s">
        <v>17461</v>
      </c>
      <c r="B164" s="817" t="s">
        <v>7627</v>
      </c>
      <c r="C164" s="817" t="s">
        <v>7545</v>
      </c>
      <c r="D164" s="817" t="s">
        <v>7768</v>
      </c>
      <c r="E164" s="817" t="s">
        <v>7769</v>
      </c>
      <c r="F164" s="817" t="s">
        <v>7770</v>
      </c>
      <c r="G164" s="817">
        <v>2014</v>
      </c>
      <c r="H164" s="817"/>
      <c r="I164" s="817">
        <v>60</v>
      </c>
      <c r="J164" s="817">
        <v>60</v>
      </c>
    </row>
    <row r="165" spans="1:10" ht="128.25" x14ac:dyDescent="0.25">
      <c r="A165" s="817" t="s">
        <v>7758</v>
      </c>
      <c r="B165" s="817" t="s">
        <v>7552</v>
      </c>
      <c r="C165" s="817" t="s">
        <v>7545</v>
      </c>
      <c r="D165" s="817" t="s">
        <v>7759</v>
      </c>
      <c r="E165" s="817" t="s">
        <v>7760</v>
      </c>
      <c r="F165" s="817" t="s">
        <v>7761</v>
      </c>
      <c r="G165" s="817">
        <v>2014</v>
      </c>
      <c r="H165" s="817"/>
      <c r="I165" s="817">
        <v>60</v>
      </c>
      <c r="J165" s="817">
        <v>60</v>
      </c>
    </row>
    <row r="166" spans="1:10" ht="114" x14ac:dyDescent="0.25">
      <c r="A166" s="817" t="s">
        <v>7781</v>
      </c>
      <c r="B166" s="817" t="s">
        <v>7745</v>
      </c>
      <c r="C166" s="817" t="s">
        <v>7545</v>
      </c>
      <c r="D166" s="817" t="s">
        <v>7782</v>
      </c>
      <c r="E166" s="817" t="s">
        <v>7769</v>
      </c>
      <c r="F166" s="817" t="s">
        <v>7783</v>
      </c>
      <c r="G166" s="817">
        <v>2014</v>
      </c>
      <c r="H166" s="817" t="s">
        <v>592</v>
      </c>
      <c r="I166" s="817">
        <v>60</v>
      </c>
      <c r="J166" s="817">
        <v>60</v>
      </c>
    </row>
    <row r="167" spans="1:10" ht="99.75" x14ac:dyDescent="0.25">
      <c r="A167" s="600" t="s">
        <v>5598</v>
      </c>
      <c r="B167" s="600" t="s">
        <v>5599</v>
      </c>
      <c r="C167" s="600" t="s">
        <v>5195</v>
      </c>
      <c r="D167" s="600" t="s">
        <v>5592</v>
      </c>
      <c r="E167" s="600" t="s">
        <v>5600</v>
      </c>
      <c r="F167" s="600">
        <v>224</v>
      </c>
      <c r="G167" s="600">
        <v>2014</v>
      </c>
      <c r="H167" s="600" t="s">
        <v>592</v>
      </c>
      <c r="I167" s="571">
        <v>50</v>
      </c>
      <c r="J167" s="571">
        <v>50</v>
      </c>
    </row>
    <row r="168" spans="1:10" ht="99.75" x14ac:dyDescent="0.25">
      <c r="A168" s="353" t="s">
        <v>5595</v>
      </c>
      <c r="B168" s="353" t="s">
        <v>5596</v>
      </c>
      <c r="C168" s="353" t="s">
        <v>5195</v>
      </c>
      <c r="D168" s="353" t="s">
        <v>5592</v>
      </c>
      <c r="E168" s="353" t="s">
        <v>5597</v>
      </c>
      <c r="F168" s="353">
        <v>242</v>
      </c>
      <c r="G168" s="353">
        <v>2014</v>
      </c>
      <c r="H168" s="353" t="s">
        <v>592</v>
      </c>
      <c r="I168" s="353">
        <v>50</v>
      </c>
      <c r="J168" s="353">
        <v>50</v>
      </c>
    </row>
    <row r="169" spans="1:10" ht="71.25" x14ac:dyDescent="0.25">
      <c r="A169" s="353" t="s">
        <v>5604</v>
      </c>
      <c r="B169" s="353" t="s">
        <v>5375</v>
      </c>
      <c r="C169" s="353" t="s">
        <v>5195</v>
      </c>
      <c r="D169" s="353" t="s">
        <v>4227</v>
      </c>
      <c r="E169" s="353" t="s">
        <v>5597</v>
      </c>
      <c r="F169" s="353" t="s">
        <v>5605</v>
      </c>
      <c r="G169" s="353">
        <v>2014</v>
      </c>
      <c r="H169" s="353"/>
      <c r="I169" s="353">
        <v>60</v>
      </c>
      <c r="J169" s="353">
        <v>30</v>
      </c>
    </row>
    <row r="170" spans="1:10" ht="85.5" x14ac:dyDescent="0.25">
      <c r="A170" s="860" t="s">
        <v>5606</v>
      </c>
      <c r="B170" s="860" t="s">
        <v>5375</v>
      </c>
      <c r="C170" s="860" t="s">
        <v>5195</v>
      </c>
      <c r="D170" s="860" t="s">
        <v>4227</v>
      </c>
      <c r="E170" s="860" t="s">
        <v>5607</v>
      </c>
      <c r="F170" s="860" t="s">
        <v>5608</v>
      </c>
      <c r="G170" s="860">
        <v>2014</v>
      </c>
      <c r="H170" s="860"/>
      <c r="I170" s="860">
        <v>60</v>
      </c>
      <c r="J170" s="860">
        <v>30</v>
      </c>
    </row>
    <row r="171" spans="1:10" ht="71.25" x14ac:dyDescent="0.25">
      <c r="A171" s="860" t="s">
        <v>5609</v>
      </c>
      <c r="B171" s="860" t="s">
        <v>5375</v>
      </c>
      <c r="C171" s="860" t="s">
        <v>5195</v>
      </c>
      <c r="D171" s="860" t="s">
        <v>4227</v>
      </c>
      <c r="E171" s="860" t="s">
        <v>5607</v>
      </c>
      <c r="F171" s="860" t="s">
        <v>5610</v>
      </c>
      <c r="G171" s="860">
        <v>2014</v>
      </c>
      <c r="H171" s="860"/>
      <c r="I171" s="860">
        <v>60</v>
      </c>
      <c r="J171" s="860">
        <v>30</v>
      </c>
    </row>
    <row r="172" spans="1:10" ht="57" x14ac:dyDescent="0.25">
      <c r="A172" s="571" t="s">
        <v>5590</v>
      </c>
      <c r="B172" s="571" t="s">
        <v>5591</v>
      </c>
      <c r="C172" s="571" t="s">
        <v>5195</v>
      </c>
      <c r="D172" s="571" t="s">
        <v>5592</v>
      </c>
      <c r="E172" s="571" t="s">
        <v>5593</v>
      </c>
      <c r="F172" s="571" t="s">
        <v>5594</v>
      </c>
      <c r="G172" s="571">
        <v>2014</v>
      </c>
      <c r="H172" s="571" t="s">
        <v>592</v>
      </c>
      <c r="I172" s="571">
        <v>60</v>
      </c>
      <c r="J172" s="571">
        <v>60</v>
      </c>
    </row>
    <row r="173" spans="1:10" ht="57" x14ac:dyDescent="0.25">
      <c r="A173" s="571" t="s">
        <v>10922</v>
      </c>
      <c r="B173" s="571" t="s">
        <v>10689</v>
      </c>
      <c r="C173" s="571" t="s">
        <v>10686</v>
      </c>
      <c r="D173" s="571" t="s">
        <v>10923</v>
      </c>
      <c r="E173" s="571" t="s">
        <v>10924</v>
      </c>
      <c r="F173" s="571" t="s">
        <v>10925</v>
      </c>
      <c r="G173" s="571">
        <v>2014</v>
      </c>
      <c r="H173" s="571" t="s">
        <v>499</v>
      </c>
      <c r="I173" s="571">
        <v>60</v>
      </c>
      <c r="J173" s="571">
        <v>60</v>
      </c>
    </row>
    <row r="174" spans="1:10" ht="57" x14ac:dyDescent="0.25">
      <c r="A174" s="353" t="s">
        <v>5520</v>
      </c>
      <c r="B174" s="353" t="s">
        <v>5517</v>
      </c>
      <c r="C174" s="353" t="s">
        <v>5195</v>
      </c>
      <c r="D174" s="353" t="s">
        <v>5518</v>
      </c>
      <c r="E174" s="353" t="s">
        <v>5521</v>
      </c>
      <c r="F174" s="353" t="s">
        <v>5522</v>
      </c>
      <c r="G174" s="353">
        <v>2014</v>
      </c>
      <c r="H174" s="353" t="s">
        <v>1498</v>
      </c>
      <c r="I174" s="353">
        <v>60</v>
      </c>
      <c r="J174" s="353">
        <v>60</v>
      </c>
    </row>
    <row r="175" spans="1:10" ht="85.5" x14ac:dyDescent="0.25">
      <c r="A175" s="353" t="s">
        <v>5523</v>
      </c>
      <c r="B175" s="353" t="s">
        <v>5517</v>
      </c>
      <c r="C175" s="353" t="s">
        <v>5195</v>
      </c>
      <c r="D175" s="353" t="s">
        <v>5524</v>
      </c>
      <c r="E175" s="353" t="s">
        <v>5521</v>
      </c>
      <c r="F175" s="353" t="s">
        <v>5525</v>
      </c>
      <c r="G175" s="353">
        <v>2014</v>
      </c>
      <c r="H175" s="353" t="s">
        <v>1498</v>
      </c>
      <c r="I175" s="353">
        <v>60</v>
      </c>
      <c r="J175" s="353">
        <v>60</v>
      </c>
    </row>
    <row r="176" spans="1:10" ht="85.5" x14ac:dyDescent="0.25">
      <c r="A176" s="353" t="s">
        <v>5556</v>
      </c>
      <c r="B176" s="353" t="s">
        <v>5557</v>
      </c>
      <c r="C176" s="353" t="s">
        <v>5195</v>
      </c>
      <c r="D176" s="353" t="s">
        <v>5558</v>
      </c>
      <c r="E176" s="353" t="s">
        <v>5521</v>
      </c>
      <c r="F176" s="353" t="s">
        <v>5559</v>
      </c>
      <c r="G176" s="353">
        <v>2014</v>
      </c>
      <c r="H176" s="353"/>
      <c r="I176" s="353">
        <v>60</v>
      </c>
      <c r="J176" s="353">
        <v>60</v>
      </c>
    </row>
    <row r="177" spans="1:10" ht="71.25" x14ac:dyDescent="0.25">
      <c r="A177" s="353" t="s">
        <v>5560</v>
      </c>
      <c r="B177" s="353" t="s">
        <v>5557</v>
      </c>
      <c r="C177" s="353" t="s">
        <v>5195</v>
      </c>
      <c r="D177" s="353" t="s">
        <v>5558</v>
      </c>
      <c r="E177" s="353" t="s">
        <v>5521</v>
      </c>
      <c r="F177" s="353" t="s">
        <v>5561</v>
      </c>
      <c r="G177" s="353">
        <v>2014</v>
      </c>
      <c r="H177" s="353"/>
      <c r="I177" s="353">
        <v>60</v>
      </c>
      <c r="J177" s="353">
        <v>60</v>
      </c>
    </row>
    <row r="178" spans="1:10" ht="128.25" x14ac:dyDescent="0.25">
      <c r="A178" s="353" t="s">
        <v>5578</v>
      </c>
      <c r="B178" s="353" t="s">
        <v>5571</v>
      </c>
      <c r="C178" s="353" t="s">
        <v>5195</v>
      </c>
      <c r="D178" s="353" t="s">
        <v>5579</v>
      </c>
      <c r="E178" s="353" t="s">
        <v>5521</v>
      </c>
      <c r="F178" s="353" t="s">
        <v>5580</v>
      </c>
      <c r="G178" s="353">
        <v>2014</v>
      </c>
      <c r="H178" s="353" t="s">
        <v>926</v>
      </c>
      <c r="I178" s="353"/>
      <c r="J178" s="353">
        <v>60</v>
      </c>
    </row>
    <row r="179" spans="1:10" ht="100.5" x14ac:dyDescent="0.25">
      <c r="A179" s="600" t="s">
        <v>4209</v>
      </c>
      <c r="B179" s="571" t="s">
        <v>4202</v>
      </c>
      <c r="C179" s="66" t="s">
        <v>3869</v>
      </c>
      <c r="D179" s="571" t="s">
        <v>4203</v>
      </c>
      <c r="E179" s="571" t="s">
        <v>4204</v>
      </c>
      <c r="F179" s="571">
        <v>2014</v>
      </c>
      <c r="G179" s="571" t="s">
        <v>1097</v>
      </c>
      <c r="H179" s="571"/>
      <c r="I179" s="571">
        <v>60</v>
      </c>
      <c r="J179" s="571">
        <v>60</v>
      </c>
    </row>
    <row r="180" spans="1:10" ht="166.5" customHeight="1" x14ac:dyDescent="0.25">
      <c r="A180" s="829" t="s">
        <v>5511</v>
      </c>
      <c r="B180" s="909" t="s">
        <v>5512</v>
      </c>
      <c r="C180" s="829" t="s">
        <v>5195</v>
      </c>
      <c r="D180" s="909" t="s">
        <v>5513</v>
      </c>
      <c r="E180" s="909" t="s">
        <v>5514</v>
      </c>
      <c r="F180" s="916" t="s">
        <v>5515</v>
      </c>
      <c r="G180" s="909">
        <v>2014</v>
      </c>
      <c r="H180" s="909" t="s">
        <v>429</v>
      </c>
      <c r="I180" s="909">
        <v>60</v>
      </c>
      <c r="J180" s="909">
        <v>60</v>
      </c>
    </row>
    <row r="181" spans="1:10" ht="173.25" customHeight="1" x14ac:dyDescent="0.25">
      <c r="A181" s="829" t="s">
        <v>5569</v>
      </c>
      <c r="B181" s="829" t="s">
        <v>5369</v>
      </c>
      <c r="C181" s="829" t="s">
        <v>5195</v>
      </c>
      <c r="D181" s="829" t="s">
        <v>4227</v>
      </c>
      <c r="E181" s="829" t="s">
        <v>5514</v>
      </c>
      <c r="F181" s="829"/>
      <c r="G181" s="829">
        <v>2014</v>
      </c>
      <c r="H181" s="829"/>
      <c r="I181" s="829">
        <v>60</v>
      </c>
      <c r="J181" s="829">
        <v>60</v>
      </c>
    </row>
    <row r="182" spans="1:10" ht="136.5" customHeight="1" x14ac:dyDescent="0.25">
      <c r="A182" s="829" t="s">
        <v>5585</v>
      </c>
      <c r="B182" s="829" t="s">
        <v>5432</v>
      </c>
      <c r="C182" s="829" t="s">
        <v>5195</v>
      </c>
      <c r="D182" s="829" t="s">
        <v>4227</v>
      </c>
      <c r="E182" s="829" t="s">
        <v>5514</v>
      </c>
      <c r="F182" s="829" t="s">
        <v>5586</v>
      </c>
      <c r="G182" s="829">
        <v>2014</v>
      </c>
      <c r="H182" s="829"/>
      <c r="I182" s="829">
        <v>60</v>
      </c>
      <c r="J182" s="829">
        <v>60</v>
      </c>
    </row>
    <row r="183" spans="1:10" ht="159.75" customHeight="1" x14ac:dyDescent="0.25">
      <c r="A183" s="829" t="s">
        <v>5611</v>
      </c>
      <c r="B183" s="829" t="s">
        <v>5369</v>
      </c>
      <c r="C183" s="829" t="s">
        <v>5195</v>
      </c>
      <c r="D183" s="829" t="s">
        <v>4227</v>
      </c>
      <c r="E183" s="829" t="s">
        <v>5514</v>
      </c>
      <c r="F183" s="829" t="s">
        <v>5612</v>
      </c>
      <c r="G183" s="829">
        <v>2014</v>
      </c>
      <c r="H183" s="829"/>
      <c r="I183" s="829">
        <v>60</v>
      </c>
      <c r="J183" s="829">
        <v>60</v>
      </c>
    </row>
    <row r="184" spans="1:10" ht="136.5" customHeight="1" x14ac:dyDescent="0.25">
      <c r="A184" s="68" t="s">
        <v>7771</v>
      </c>
      <c r="B184" s="68" t="s">
        <v>7772</v>
      </c>
      <c r="C184" s="68" t="s">
        <v>7545</v>
      </c>
      <c r="D184" s="68" t="s">
        <v>7773</v>
      </c>
      <c r="E184" s="68" t="s">
        <v>7774</v>
      </c>
      <c r="F184" s="68" t="s">
        <v>7775</v>
      </c>
      <c r="G184" s="68">
        <v>2014</v>
      </c>
      <c r="H184" s="68" t="s">
        <v>926</v>
      </c>
      <c r="I184" s="68">
        <v>60</v>
      </c>
      <c r="J184" s="68">
        <v>60</v>
      </c>
    </row>
    <row r="185" spans="1:10" ht="136.5" customHeight="1" x14ac:dyDescent="0.25">
      <c r="A185" s="68" t="s">
        <v>8182</v>
      </c>
      <c r="B185" s="68" t="s">
        <v>8183</v>
      </c>
      <c r="C185" s="68" t="s">
        <v>8021</v>
      </c>
      <c r="D185" s="68" t="s">
        <v>8184</v>
      </c>
      <c r="E185" s="68" t="s">
        <v>7774</v>
      </c>
      <c r="F185" s="68">
        <v>42</v>
      </c>
      <c r="G185" s="68">
        <v>2014</v>
      </c>
      <c r="H185" s="68">
        <v>9</v>
      </c>
      <c r="I185" s="68">
        <v>60</v>
      </c>
      <c r="J185" s="68">
        <v>12</v>
      </c>
    </row>
    <row r="186" spans="1:10" ht="136.5" customHeight="1" x14ac:dyDescent="0.25">
      <c r="A186" s="571" t="s">
        <v>7756</v>
      </c>
      <c r="B186" s="571" t="s">
        <v>7580</v>
      </c>
      <c r="C186" s="571" t="s">
        <v>7545</v>
      </c>
      <c r="D186" s="571" t="s">
        <v>5459</v>
      </c>
      <c r="E186" s="571" t="s">
        <v>7757</v>
      </c>
      <c r="F186" s="571" t="s">
        <v>1897</v>
      </c>
      <c r="G186" s="571">
        <v>2014</v>
      </c>
      <c r="H186" s="571">
        <v>2</v>
      </c>
      <c r="I186" s="571">
        <v>60</v>
      </c>
      <c r="J186" s="571">
        <v>60</v>
      </c>
    </row>
    <row r="187" spans="1:10" ht="218.25" customHeight="1" x14ac:dyDescent="0.25">
      <c r="A187" s="571" t="s">
        <v>8715</v>
      </c>
      <c r="B187" s="571" t="s">
        <v>8716</v>
      </c>
      <c r="C187" s="571" t="s">
        <v>8378</v>
      </c>
      <c r="D187" s="571" t="s">
        <v>8717</v>
      </c>
      <c r="E187" s="571" t="s">
        <v>8718</v>
      </c>
      <c r="F187" s="602" t="s">
        <v>8719</v>
      </c>
      <c r="G187" s="571" t="s">
        <v>8802</v>
      </c>
      <c r="H187" s="571" t="s">
        <v>657</v>
      </c>
      <c r="I187" s="571">
        <v>60</v>
      </c>
      <c r="J187" s="571">
        <v>60</v>
      </c>
    </row>
    <row r="188" spans="1:10" ht="188.25" customHeight="1" x14ac:dyDescent="0.25">
      <c r="A188" s="571" t="s">
        <v>8813</v>
      </c>
      <c r="B188" s="571" t="s">
        <v>8778</v>
      </c>
      <c r="C188" s="600" t="s">
        <v>8378</v>
      </c>
      <c r="D188" s="571" t="s">
        <v>8717</v>
      </c>
      <c r="E188" s="571" t="s">
        <v>8779</v>
      </c>
      <c r="F188" s="571" t="s">
        <v>8780</v>
      </c>
      <c r="G188" s="571">
        <v>2014</v>
      </c>
      <c r="H188" s="571" t="s">
        <v>657</v>
      </c>
      <c r="I188" s="571">
        <v>60</v>
      </c>
      <c r="J188" s="571">
        <v>60</v>
      </c>
    </row>
    <row r="189" spans="1:10" ht="128.25" x14ac:dyDescent="0.25">
      <c r="A189" s="73" t="s">
        <v>8806</v>
      </c>
      <c r="B189" s="571" t="s">
        <v>5310</v>
      </c>
      <c r="C189" s="571" t="s">
        <v>5195</v>
      </c>
      <c r="D189" s="571" t="s">
        <v>4227</v>
      </c>
      <c r="E189" s="571" t="s">
        <v>5581</v>
      </c>
      <c r="F189" s="571" t="s">
        <v>5582</v>
      </c>
      <c r="G189" s="571" t="s">
        <v>5583</v>
      </c>
      <c r="H189" s="195" t="s">
        <v>5584</v>
      </c>
      <c r="I189" s="571">
        <v>60</v>
      </c>
      <c r="J189" s="571">
        <v>60</v>
      </c>
    </row>
    <row r="190" spans="1:10" ht="128.25" x14ac:dyDescent="0.25">
      <c r="A190" s="600" t="s">
        <v>9841</v>
      </c>
      <c r="B190" s="571" t="s">
        <v>9623</v>
      </c>
      <c r="C190" s="571" t="s">
        <v>9610</v>
      </c>
      <c r="D190" s="571" t="s">
        <v>9828</v>
      </c>
      <c r="E190" s="153" t="s">
        <v>9829</v>
      </c>
      <c r="F190" s="571" t="s">
        <v>9830</v>
      </c>
      <c r="G190" s="571">
        <v>2014</v>
      </c>
      <c r="H190" s="571" t="s">
        <v>478</v>
      </c>
      <c r="I190" s="571">
        <v>60</v>
      </c>
      <c r="J190" s="571"/>
    </row>
    <row r="191" spans="1:10" ht="71.25" x14ac:dyDescent="0.25">
      <c r="A191" s="353" t="s">
        <v>11768</v>
      </c>
      <c r="B191" s="353" t="s">
        <v>11769</v>
      </c>
      <c r="C191" s="353" t="s">
        <v>2550</v>
      </c>
      <c r="D191" s="353" t="s">
        <v>11770</v>
      </c>
      <c r="E191" s="353" t="s">
        <v>11771</v>
      </c>
      <c r="F191" s="353" t="s">
        <v>11772</v>
      </c>
      <c r="G191" s="353">
        <v>2014</v>
      </c>
      <c r="H191" s="353"/>
      <c r="I191" s="353">
        <v>60</v>
      </c>
      <c r="J191" s="353">
        <v>60</v>
      </c>
    </row>
    <row r="192" spans="1:10" ht="85.5" x14ac:dyDescent="0.25">
      <c r="A192" s="353" t="s">
        <v>13385</v>
      </c>
      <c r="B192" s="353" t="s">
        <v>13386</v>
      </c>
      <c r="C192" s="353" t="s">
        <v>11403</v>
      </c>
      <c r="D192" s="353" t="s">
        <v>11770</v>
      </c>
      <c r="E192" s="353" t="s">
        <v>11771</v>
      </c>
      <c r="F192" s="353" t="s">
        <v>13226</v>
      </c>
      <c r="G192" s="353">
        <v>2014</v>
      </c>
      <c r="H192" s="353"/>
      <c r="I192" s="353">
        <v>60</v>
      </c>
      <c r="J192" s="353">
        <v>60</v>
      </c>
    </row>
    <row r="193" spans="1:10" ht="71.25" x14ac:dyDescent="0.25">
      <c r="A193" s="353" t="s">
        <v>13387</v>
      </c>
      <c r="B193" s="353" t="s">
        <v>13388</v>
      </c>
      <c r="C193" s="353" t="s">
        <v>11403</v>
      </c>
      <c r="D193" s="353" t="s">
        <v>11770</v>
      </c>
      <c r="E193" s="353" t="s">
        <v>11771</v>
      </c>
      <c r="F193" s="353" t="s">
        <v>13389</v>
      </c>
      <c r="G193" s="353">
        <v>2014</v>
      </c>
      <c r="H193" s="353"/>
      <c r="I193" s="353">
        <v>60</v>
      </c>
      <c r="J193" s="353">
        <v>60</v>
      </c>
    </row>
    <row r="194" spans="1:10" ht="71.25" x14ac:dyDescent="0.25">
      <c r="A194" s="571" t="s">
        <v>10950</v>
      </c>
      <c r="B194" s="571" t="s">
        <v>10840</v>
      </c>
      <c r="C194" s="571" t="s">
        <v>10686</v>
      </c>
      <c r="D194" s="571" t="s">
        <v>10934</v>
      </c>
      <c r="E194" s="571" t="s">
        <v>10951</v>
      </c>
      <c r="F194" s="571" t="s">
        <v>10952</v>
      </c>
      <c r="G194" s="571">
        <v>2014</v>
      </c>
      <c r="H194" s="571">
        <v>9</v>
      </c>
      <c r="I194" s="571">
        <v>60</v>
      </c>
      <c r="J194" s="571">
        <v>60</v>
      </c>
    </row>
    <row r="195" spans="1:10" ht="57" x14ac:dyDescent="0.25">
      <c r="A195" s="571" t="s">
        <v>12456</v>
      </c>
      <c r="B195" s="571" t="s">
        <v>12452</v>
      </c>
      <c r="C195" s="571" t="s">
        <v>11676</v>
      </c>
      <c r="D195" s="571" t="s">
        <v>12457</v>
      </c>
      <c r="E195" s="571" t="s">
        <v>12458</v>
      </c>
      <c r="F195" s="571" t="s">
        <v>12459</v>
      </c>
      <c r="G195" s="571" t="s">
        <v>12460</v>
      </c>
      <c r="H195" s="571"/>
      <c r="I195" s="571">
        <v>60</v>
      </c>
      <c r="J195" s="571">
        <v>30</v>
      </c>
    </row>
    <row r="196" spans="1:10" ht="85.5" x14ac:dyDescent="0.25">
      <c r="A196" s="353" t="s">
        <v>4092</v>
      </c>
      <c r="B196" s="353" t="s">
        <v>3989</v>
      </c>
      <c r="C196" s="353" t="s">
        <v>3593</v>
      </c>
      <c r="D196" s="353" t="s">
        <v>4051</v>
      </c>
      <c r="E196" s="353" t="s">
        <v>4052</v>
      </c>
      <c r="F196" s="353" t="s">
        <v>4093</v>
      </c>
      <c r="G196" s="353">
        <v>2014</v>
      </c>
      <c r="H196" s="353" t="s">
        <v>926</v>
      </c>
      <c r="I196" s="353">
        <v>120</v>
      </c>
      <c r="J196" s="353">
        <v>120</v>
      </c>
    </row>
    <row r="197" spans="1:10" ht="71.25" x14ac:dyDescent="0.25">
      <c r="A197" s="353" t="s">
        <v>4115</v>
      </c>
      <c r="B197" s="353" t="s">
        <v>4043</v>
      </c>
      <c r="C197" s="353" t="s">
        <v>3593</v>
      </c>
      <c r="D197" s="353" t="s">
        <v>4116</v>
      </c>
      <c r="E197" s="353" t="s">
        <v>4052</v>
      </c>
      <c r="F197" s="353">
        <v>11</v>
      </c>
      <c r="G197" s="353">
        <v>2140</v>
      </c>
      <c r="H197" s="353" t="s">
        <v>296</v>
      </c>
      <c r="I197" s="353">
        <v>60</v>
      </c>
      <c r="J197" s="353">
        <v>60</v>
      </c>
    </row>
    <row r="198" spans="1:10" ht="85.5" x14ac:dyDescent="0.25">
      <c r="A198" s="353" t="s">
        <v>4138</v>
      </c>
      <c r="B198" s="353" t="s">
        <v>3799</v>
      </c>
      <c r="C198" s="353" t="s">
        <v>3593</v>
      </c>
      <c r="D198" s="353" t="s">
        <v>4051</v>
      </c>
      <c r="E198" s="353" t="s">
        <v>4052</v>
      </c>
      <c r="F198" s="353" t="s">
        <v>4139</v>
      </c>
      <c r="G198" s="353">
        <v>2014</v>
      </c>
      <c r="H198" s="353" t="s">
        <v>926</v>
      </c>
      <c r="I198" s="353">
        <v>60</v>
      </c>
      <c r="J198" s="353">
        <v>60</v>
      </c>
    </row>
    <row r="199" spans="1:10" ht="85.5" x14ac:dyDescent="0.25">
      <c r="A199" s="353" t="s">
        <v>5587</v>
      </c>
      <c r="B199" s="353" t="s">
        <v>5588</v>
      </c>
      <c r="C199" s="353" t="s">
        <v>5195</v>
      </c>
      <c r="D199" s="353" t="s">
        <v>4051</v>
      </c>
      <c r="E199" s="353" t="s">
        <v>4052</v>
      </c>
      <c r="F199" s="353" t="s">
        <v>5589</v>
      </c>
      <c r="G199" s="353">
        <v>2014</v>
      </c>
      <c r="H199" s="353" t="s">
        <v>926</v>
      </c>
      <c r="I199" s="353">
        <v>60</v>
      </c>
      <c r="J199" s="353">
        <v>60</v>
      </c>
    </row>
    <row r="200" spans="1:10" ht="137.25" customHeight="1" x14ac:dyDescent="0.25">
      <c r="A200" s="353" t="s">
        <v>9821</v>
      </c>
      <c r="B200" s="353" t="s">
        <v>9822</v>
      </c>
      <c r="C200" s="353" t="s">
        <v>9610</v>
      </c>
      <c r="D200" s="353" t="s">
        <v>9823</v>
      </c>
      <c r="E200" s="353" t="s">
        <v>4052</v>
      </c>
      <c r="F200" s="353" t="s">
        <v>9824</v>
      </c>
      <c r="G200" s="353">
        <v>2014</v>
      </c>
      <c r="H200" s="353" t="s">
        <v>236</v>
      </c>
      <c r="I200" s="353">
        <v>60</v>
      </c>
      <c r="J200" s="353">
        <v>60</v>
      </c>
    </row>
    <row r="201" spans="1:10" ht="86.25" customHeight="1" x14ac:dyDescent="0.25">
      <c r="A201" s="571" t="s">
        <v>12451</v>
      </c>
      <c r="B201" s="571" t="s">
        <v>12452</v>
      </c>
      <c r="C201" s="571" t="s">
        <v>11676</v>
      </c>
      <c r="D201" s="571" t="s">
        <v>12453</v>
      </c>
      <c r="E201" s="571" t="s">
        <v>12454</v>
      </c>
      <c r="F201" s="571" t="s">
        <v>12455</v>
      </c>
      <c r="G201" s="571">
        <v>2014</v>
      </c>
      <c r="H201" s="571"/>
      <c r="I201" s="571">
        <v>60</v>
      </c>
      <c r="J201" s="571">
        <v>30</v>
      </c>
    </row>
    <row r="202" spans="1:10" ht="71.25" x14ac:dyDescent="0.25">
      <c r="A202" s="604" t="s">
        <v>8814</v>
      </c>
      <c r="B202" s="571" t="s">
        <v>8778</v>
      </c>
      <c r="C202" s="571" t="s">
        <v>8378</v>
      </c>
      <c r="D202" s="571" t="s">
        <v>8781</v>
      </c>
      <c r="E202" s="571" t="s">
        <v>8782</v>
      </c>
      <c r="F202" s="571"/>
      <c r="G202" s="571">
        <v>2014</v>
      </c>
      <c r="H202" s="571" t="s">
        <v>287</v>
      </c>
      <c r="I202" s="571">
        <v>60</v>
      </c>
      <c r="J202" s="571">
        <v>60</v>
      </c>
    </row>
    <row r="203" spans="1:10" ht="85.5" x14ac:dyDescent="0.25">
      <c r="A203" s="571" t="s">
        <v>5562</v>
      </c>
      <c r="B203" s="571" t="s">
        <v>5557</v>
      </c>
      <c r="C203" s="571" t="s">
        <v>5195</v>
      </c>
      <c r="D203" s="571" t="s">
        <v>5563</v>
      </c>
      <c r="E203" s="73" t="s">
        <v>5564</v>
      </c>
      <c r="F203" s="571" t="s">
        <v>5565</v>
      </c>
      <c r="G203" s="571">
        <v>2014</v>
      </c>
      <c r="H203" s="571" t="s">
        <v>296</v>
      </c>
      <c r="I203" s="571">
        <v>60</v>
      </c>
      <c r="J203" s="571">
        <v>60</v>
      </c>
    </row>
    <row r="204" spans="1:10" ht="114" x14ac:dyDescent="0.25">
      <c r="A204" s="75" t="s">
        <v>8767</v>
      </c>
      <c r="B204" s="571" t="s">
        <v>8693</v>
      </c>
      <c r="C204" s="101" t="s">
        <v>8378</v>
      </c>
      <c r="D204" s="571" t="s">
        <v>8768</v>
      </c>
      <c r="E204" s="571" t="s">
        <v>8769</v>
      </c>
      <c r="F204" s="571" t="s">
        <v>8770</v>
      </c>
      <c r="G204" s="571">
        <v>2014</v>
      </c>
      <c r="H204" s="571" t="s">
        <v>3062</v>
      </c>
      <c r="I204" s="571">
        <v>60</v>
      </c>
      <c r="J204" s="571">
        <v>60</v>
      </c>
    </row>
    <row r="205" spans="1:10" ht="114" x14ac:dyDescent="0.25">
      <c r="A205" s="817" t="s">
        <v>8812</v>
      </c>
      <c r="B205" s="817" t="s">
        <v>8778</v>
      </c>
      <c r="C205" s="817" t="s">
        <v>8378</v>
      </c>
      <c r="D205" s="817" t="s">
        <v>5563</v>
      </c>
      <c r="E205" s="817" t="s">
        <v>8769</v>
      </c>
      <c r="F205" s="817" t="s">
        <v>2387</v>
      </c>
      <c r="G205" s="817">
        <v>2014</v>
      </c>
      <c r="H205" s="817" t="s">
        <v>478</v>
      </c>
      <c r="I205" s="817">
        <v>60</v>
      </c>
      <c r="J205" s="571">
        <v>60</v>
      </c>
    </row>
    <row r="206" spans="1:10" ht="85.5" x14ac:dyDescent="0.25">
      <c r="A206" s="817" t="s">
        <v>5530</v>
      </c>
      <c r="B206" s="817" t="s">
        <v>5194</v>
      </c>
      <c r="C206" s="817" t="s">
        <v>5195</v>
      </c>
      <c r="D206" s="817" t="s">
        <v>5531</v>
      </c>
      <c r="E206" s="817" t="s">
        <v>5532</v>
      </c>
      <c r="F206" s="817" t="s">
        <v>5533</v>
      </c>
      <c r="G206" s="817">
        <v>2014</v>
      </c>
      <c r="H206" s="817" t="s">
        <v>287</v>
      </c>
      <c r="I206" s="817">
        <v>60</v>
      </c>
      <c r="J206" s="571">
        <v>60</v>
      </c>
    </row>
    <row r="207" spans="1:10" ht="170.25" customHeight="1" x14ac:dyDescent="0.25">
      <c r="A207" s="817" t="s">
        <v>5575</v>
      </c>
      <c r="B207" s="817" t="s">
        <v>5571</v>
      </c>
      <c r="C207" s="817" t="s">
        <v>5195</v>
      </c>
      <c r="D207" s="817" t="s">
        <v>5576</v>
      </c>
      <c r="E207" s="817" t="s">
        <v>5532</v>
      </c>
      <c r="F207" s="817" t="s">
        <v>5577</v>
      </c>
      <c r="G207" s="817">
        <v>2014</v>
      </c>
      <c r="H207" s="817" t="s">
        <v>287</v>
      </c>
      <c r="I207" s="817"/>
      <c r="J207" s="571">
        <v>60</v>
      </c>
    </row>
    <row r="208" spans="1:10" ht="138.75" customHeight="1" x14ac:dyDescent="0.25">
      <c r="A208" s="353" t="s">
        <v>1523</v>
      </c>
      <c r="B208" s="353" t="s">
        <v>1524</v>
      </c>
      <c r="C208" s="614" t="s">
        <v>613</v>
      </c>
      <c r="D208" s="353" t="s">
        <v>1525</v>
      </c>
      <c r="E208" s="353" t="s">
        <v>1526</v>
      </c>
      <c r="F208" s="353">
        <v>59</v>
      </c>
      <c r="G208" s="353">
        <v>2014</v>
      </c>
      <c r="H208" s="353" t="s">
        <v>325</v>
      </c>
      <c r="I208" s="353">
        <v>60</v>
      </c>
      <c r="J208" s="353">
        <v>15</v>
      </c>
    </row>
    <row r="209" spans="1:10" ht="85.5" x14ac:dyDescent="0.25">
      <c r="A209" s="353" t="s">
        <v>1535</v>
      </c>
      <c r="B209" s="353" t="s">
        <v>1524</v>
      </c>
      <c r="C209" s="353" t="s">
        <v>613</v>
      </c>
      <c r="D209" s="353" t="s">
        <v>1525</v>
      </c>
      <c r="E209" s="353" t="s">
        <v>1526</v>
      </c>
      <c r="F209" s="353">
        <v>59</v>
      </c>
      <c r="G209" s="353">
        <v>2014</v>
      </c>
      <c r="H209" s="353"/>
      <c r="I209" s="353">
        <v>60</v>
      </c>
      <c r="J209" s="353">
        <v>15</v>
      </c>
    </row>
    <row r="210" spans="1:10" ht="117.75" customHeight="1" x14ac:dyDescent="0.25">
      <c r="A210" s="353" t="s">
        <v>6796</v>
      </c>
      <c r="B210" s="353" t="s">
        <v>6797</v>
      </c>
      <c r="C210" s="597" t="s">
        <v>6129</v>
      </c>
      <c r="D210" s="353" t="s">
        <v>1525</v>
      </c>
      <c r="E210" s="353" t="s">
        <v>1526</v>
      </c>
      <c r="F210" s="353">
        <v>59</v>
      </c>
      <c r="G210" s="353">
        <v>2014</v>
      </c>
      <c r="H210" s="353"/>
      <c r="I210" s="353">
        <v>60</v>
      </c>
      <c r="J210" s="353">
        <v>60</v>
      </c>
    </row>
    <row r="211" spans="1:10" ht="71.25" x14ac:dyDescent="0.25">
      <c r="A211" s="600" t="s">
        <v>9831</v>
      </c>
      <c r="B211" s="571" t="s">
        <v>9832</v>
      </c>
      <c r="C211" s="571" t="s">
        <v>9610</v>
      </c>
      <c r="D211" s="600" t="s">
        <v>9833</v>
      </c>
      <c r="E211" s="153" t="s">
        <v>9834</v>
      </c>
      <c r="F211" s="571" t="s">
        <v>9835</v>
      </c>
      <c r="G211" s="571">
        <v>2014</v>
      </c>
      <c r="H211" s="571" t="s">
        <v>499</v>
      </c>
      <c r="I211" s="571">
        <v>60</v>
      </c>
      <c r="J211" s="571"/>
    </row>
    <row r="212" spans="1:10" ht="71.25" x14ac:dyDescent="0.25">
      <c r="A212" s="600" t="s">
        <v>9843</v>
      </c>
      <c r="B212" s="571" t="s">
        <v>9719</v>
      </c>
      <c r="C212" s="571" t="s">
        <v>9610</v>
      </c>
      <c r="D212" s="600" t="s">
        <v>9837</v>
      </c>
      <c r="E212" s="600" t="s">
        <v>9838</v>
      </c>
      <c r="F212" s="571" t="s">
        <v>9839</v>
      </c>
      <c r="G212" s="571">
        <v>2014</v>
      </c>
      <c r="H212" s="571" t="s">
        <v>296</v>
      </c>
      <c r="I212" s="571">
        <v>60</v>
      </c>
      <c r="J212" s="571">
        <v>60</v>
      </c>
    </row>
    <row r="213" spans="1:10" ht="85.5" x14ac:dyDescent="0.25">
      <c r="A213" s="571" t="s">
        <v>10937</v>
      </c>
      <c r="B213" s="571" t="s">
        <v>10933</v>
      </c>
      <c r="C213" s="571" t="s">
        <v>10686</v>
      </c>
      <c r="D213" s="571" t="s">
        <v>10938</v>
      </c>
      <c r="E213" s="571" t="s">
        <v>10939</v>
      </c>
      <c r="F213" s="571" t="s">
        <v>10940</v>
      </c>
      <c r="G213" s="571">
        <v>2014</v>
      </c>
      <c r="H213" s="571" t="s">
        <v>1781</v>
      </c>
      <c r="I213" s="571">
        <v>60</v>
      </c>
      <c r="J213" s="571">
        <v>60</v>
      </c>
    </row>
    <row r="214" spans="1:10" ht="85.5" x14ac:dyDescent="0.25">
      <c r="A214" s="79" t="s">
        <v>14222</v>
      </c>
      <c r="B214" s="73" t="s">
        <v>14286</v>
      </c>
      <c r="C214" s="571" t="s">
        <v>12425</v>
      </c>
      <c r="D214" s="73" t="s">
        <v>14223</v>
      </c>
      <c r="E214" s="73" t="s">
        <v>14224</v>
      </c>
      <c r="F214" s="79" t="s">
        <v>14225</v>
      </c>
      <c r="G214" s="79">
        <v>2014</v>
      </c>
      <c r="H214" s="79"/>
      <c r="I214" s="571">
        <v>60</v>
      </c>
      <c r="J214" s="571">
        <f>60/2</f>
        <v>30</v>
      </c>
    </row>
    <row r="215" spans="1:10" ht="128.25" x14ac:dyDescent="0.25">
      <c r="A215" s="829" t="s">
        <v>14277</v>
      </c>
      <c r="B215" s="829" t="s">
        <v>14279</v>
      </c>
      <c r="C215" s="829" t="s">
        <v>12425</v>
      </c>
      <c r="D215" s="829" t="s">
        <v>8678</v>
      </c>
      <c r="E215" s="829" t="s">
        <v>14199</v>
      </c>
      <c r="F215" s="829" t="s">
        <v>14200</v>
      </c>
      <c r="G215" s="829">
        <v>2014</v>
      </c>
      <c r="H215" s="829"/>
      <c r="I215" s="829">
        <v>60</v>
      </c>
      <c r="J215" s="829">
        <f>60/6</f>
        <v>10</v>
      </c>
    </row>
    <row r="216" spans="1:10" ht="141" customHeight="1" x14ac:dyDescent="0.25">
      <c r="A216" s="829" t="s">
        <v>14277</v>
      </c>
      <c r="B216" s="829" t="s">
        <v>14279</v>
      </c>
      <c r="C216" s="829" t="s">
        <v>12425</v>
      </c>
      <c r="D216" s="829" t="s">
        <v>8678</v>
      </c>
      <c r="E216" s="829" t="s">
        <v>14199</v>
      </c>
      <c r="F216" s="829" t="s">
        <v>14200</v>
      </c>
      <c r="G216" s="829">
        <v>2014</v>
      </c>
      <c r="H216" s="829"/>
      <c r="I216" s="829">
        <v>60</v>
      </c>
      <c r="J216" s="829">
        <f>60/6</f>
        <v>10</v>
      </c>
    </row>
    <row r="217" spans="1:10" ht="128.25" x14ac:dyDescent="0.25">
      <c r="A217" s="829" t="s">
        <v>14277</v>
      </c>
      <c r="B217" s="829" t="s">
        <v>14279</v>
      </c>
      <c r="C217" s="829" t="s">
        <v>12425</v>
      </c>
      <c r="D217" s="829" t="s">
        <v>8678</v>
      </c>
      <c r="E217" s="829" t="s">
        <v>14199</v>
      </c>
      <c r="F217" s="829" t="s">
        <v>14200</v>
      </c>
      <c r="G217" s="829">
        <v>2014</v>
      </c>
      <c r="H217" s="829"/>
      <c r="I217" s="829">
        <v>60</v>
      </c>
      <c r="J217" s="829">
        <f>60/6</f>
        <v>10</v>
      </c>
    </row>
    <row r="218" spans="1:10" ht="114" x14ac:dyDescent="0.25">
      <c r="A218" s="597" t="s">
        <v>14195</v>
      </c>
      <c r="B218" s="597" t="s">
        <v>14293</v>
      </c>
      <c r="C218" s="597" t="s">
        <v>12425</v>
      </c>
      <c r="D218" s="597" t="s">
        <v>14141</v>
      </c>
      <c r="E218" s="597" t="s">
        <v>14144</v>
      </c>
      <c r="F218" s="597">
        <v>22</v>
      </c>
      <c r="G218" s="597">
        <v>2013</v>
      </c>
      <c r="H218" s="597" t="s">
        <v>388</v>
      </c>
      <c r="I218" s="597">
        <v>60</v>
      </c>
      <c r="J218" s="906">
        <f>I218/7</f>
        <v>8.5714285714285712</v>
      </c>
    </row>
    <row r="219" spans="1:10" ht="114" x14ac:dyDescent="0.25">
      <c r="A219" s="597" t="s">
        <v>14196</v>
      </c>
      <c r="B219" s="597" t="s">
        <v>14857</v>
      </c>
      <c r="C219" s="597" t="s">
        <v>12425</v>
      </c>
      <c r="D219" s="597" t="s">
        <v>14141</v>
      </c>
      <c r="E219" s="597" t="s">
        <v>14144</v>
      </c>
      <c r="F219" s="597">
        <v>22</v>
      </c>
      <c r="G219" s="597">
        <v>2013</v>
      </c>
      <c r="H219" s="597" t="s">
        <v>388</v>
      </c>
      <c r="I219" s="597">
        <v>60</v>
      </c>
      <c r="J219" s="906">
        <v>12</v>
      </c>
    </row>
    <row r="220" spans="1:10" ht="114" x14ac:dyDescent="0.25">
      <c r="A220" s="597" t="s">
        <v>14206</v>
      </c>
      <c r="B220" s="597" t="s">
        <v>14857</v>
      </c>
      <c r="C220" s="353" t="s">
        <v>12425</v>
      </c>
      <c r="D220" s="597" t="s">
        <v>14141</v>
      </c>
      <c r="E220" s="597" t="s">
        <v>14144</v>
      </c>
      <c r="F220" s="597">
        <v>22</v>
      </c>
      <c r="G220" s="597">
        <v>2013</v>
      </c>
      <c r="H220" s="597" t="s">
        <v>388</v>
      </c>
      <c r="I220" s="597">
        <v>60</v>
      </c>
      <c r="J220" s="906">
        <v>12</v>
      </c>
    </row>
    <row r="221" spans="1:10" ht="114" x14ac:dyDescent="0.25">
      <c r="A221" s="905" t="s">
        <v>14250</v>
      </c>
      <c r="B221" s="353" t="s">
        <v>14288</v>
      </c>
      <c r="C221" s="353" t="s">
        <v>12425</v>
      </c>
      <c r="D221" s="353" t="s">
        <v>14141</v>
      </c>
      <c r="E221" s="353" t="s">
        <v>14144</v>
      </c>
      <c r="F221" s="353">
        <v>24</v>
      </c>
      <c r="G221" s="353">
        <v>2013</v>
      </c>
      <c r="H221" s="917" t="s">
        <v>14180</v>
      </c>
      <c r="I221" s="353">
        <v>60</v>
      </c>
      <c r="J221" s="904">
        <f>I221/4</f>
        <v>15</v>
      </c>
    </row>
    <row r="222" spans="1:10" ht="128.25" x14ac:dyDescent="0.25">
      <c r="A222" s="905" t="s">
        <v>14251</v>
      </c>
      <c r="B222" s="353" t="s">
        <v>14289</v>
      </c>
      <c r="C222" s="353" t="s">
        <v>12425</v>
      </c>
      <c r="D222" s="353" t="s">
        <v>14141</v>
      </c>
      <c r="E222" s="353" t="s">
        <v>14144</v>
      </c>
      <c r="F222" s="353">
        <v>22</v>
      </c>
      <c r="G222" s="353">
        <v>2013</v>
      </c>
      <c r="H222" s="917" t="s">
        <v>14180</v>
      </c>
      <c r="I222" s="353">
        <v>60</v>
      </c>
      <c r="J222" s="904">
        <f>I222/7</f>
        <v>8.5714285714285712</v>
      </c>
    </row>
    <row r="223" spans="1:10" ht="112.5" customHeight="1" x14ac:dyDescent="0.25">
      <c r="A223" s="905" t="s">
        <v>14179</v>
      </c>
      <c r="B223" s="353" t="s">
        <v>14290</v>
      </c>
      <c r="C223" s="353" t="s">
        <v>12425</v>
      </c>
      <c r="D223" s="353" t="s">
        <v>14141</v>
      </c>
      <c r="E223" s="353" t="s">
        <v>14144</v>
      </c>
      <c r="F223" s="353">
        <v>31</v>
      </c>
      <c r="G223" s="353">
        <v>2013</v>
      </c>
      <c r="H223" s="917" t="s">
        <v>14180</v>
      </c>
      <c r="I223" s="353">
        <v>60</v>
      </c>
      <c r="J223" s="904">
        <f>I223/6</f>
        <v>10</v>
      </c>
    </row>
    <row r="224" spans="1:10" ht="113.25" customHeight="1" x14ac:dyDescent="0.25">
      <c r="A224" s="597" t="s">
        <v>17462</v>
      </c>
      <c r="B224" s="597" t="s">
        <v>14292</v>
      </c>
      <c r="C224" s="353" t="s">
        <v>12425</v>
      </c>
      <c r="D224" s="597" t="s">
        <v>14141</v>
      </c>
      <c r="E224" s="597" t="s">
        <v>14144</v>
      </c>
      <c r="F224" s="597">
        <v>24</v>
      </c>
      <c r="G224" s="597">
        <v>2013</v>
      </c>
      <c r="H224" s="597" t="s">
        <v>388</v>
      </c>
      <c r="I224" s="597">
        <v>60</v>
      </c>
      <c r="J224" s="906">
        <f>I224/4</f>
        <v>15</v>
      </c>
    </row>
    <row r="225" spans="1:10" ht="120" customHeight="1" x14ac:dyDescent="0.25">
      <c r="A225" s="597" t="s">
        <v>17463</v>
      </c>
      <c r="B225" s="597" t="s">
        <v>14293</v>
      </c>
      <c r="C225" s="353" t="s">
        <v>12425</v>
      </c>
      <c r="D225" s="597" t="s">
        <v>14141</v>
      </c>
      <c r="E225" s="597" t="s">
        <v>14144</v>
      </c>
      <c r="F225" s="597">
        <v>22</v>
      </c>
      <c r="G225" s="597">
        <v>2013</v>
      </c>
      <c r="H225" s="597" t="s">
        <v>388</v>
      </c>
      <c r="I225" s="597">
        <v>60</v>
      </c>
      <c r="J225" s="906">
        <f>I225/7</f>
        <v>8.5714285714285712</v>
      </c>
    </row>
    <row r="226" spans="1:10" ht="134.25" customHeight="1" x14ac:dyDescent="0.25">
      <c r="A226" s="597" t="s">
        <v>17464</v>
      </c>
      <c r="B226" s="597" t="s">
        <v>14294</v>
      </c>
      <c r="C226" s="353" t="s">
        <v>12425</v>
      </c>
      <c r="D226" s="597" t="s">
        <v>14141</v>
      </c>
      <c r="E226" s="597" t="s">
        <v>14144</v>
      </c>
      <c r="F226" s="597">
        <v>31</v>
      </c>
      <c r="G226" s="597">
        <v>2013</v>
      </c>
      <c r="H226" s="597" t="s">
        <v>388</v>
      </c>
      <c r="I226" s="597">
        <v>60</v>
      </c>
      <c r="J226" s="906">
        <f>I226/6</f>
        <v>10</v>
      </c>
    </row>
    <row r="227" spans="1:10" ht="111" customHeight="1" x14ac:dyDescent="0.25">
      <c r="A227" s="817" t="s">
        <v>11773</v>
      </c>
      <c r="B227" s="817" t="s">
        <v>11801</v>
      </c>
      <c r="C227" s="817" t="s">
        <v>2550</v>
      </c>
      <c r="D227" s="817" t="s">
        <v>11774</v>
      </c>
      <c r="E227" s="817" t="s">
        <v>11775</v>
      </c>
      <c r="F227" s="817">
        <v>40</v>
      </c>
      <c r="G227" s="817">
        <v>2014</v>
      </c>
      <c r="H227" s="817" t="s">
        <v>11776</v>
      </c>
      <c r="I227" s="817">
        <v>60</v>
      </c>
      <c r="J227" s="817">
        <v>10</v>
      </c>
    </row>
    <row r="228" spans="1:10" ht="85.5" customHeight="1" x14ac:dyDescent="0.25">
      <c r="A228" s="817" t="s">
        <v>17465</v>
      </c>
      <c r="B228" s="826" t="s">
        <v>17466</v>
      </c>
      <c r="C228" s="817" t="s">
        <v>11403</v>
      </c>
      <c r="D228" s="817" t="s">
        <v>13407</v>
      </c>
      <c r="E228" s="817" t="s">
        <v>11775</v>
      </c>
      <c r="F228" s="817" t="s">
        <v>13408</v>
      </c>
      <c r="G228" s="817">
        <v>2014</v>
      </c>
      <c r="H228" s="817"/>
      <c r="I228" s="817">
        <v>60</v>
      </c>
      <c r="J228" s="817">
        <v>60</v>
      </c>
    </row>
    <row r="229" spans="1:10" ht="90" customHeight="1" x14ac:dyDescent="0.25">
      <c r="A229" s="827" t="s">
        <v>14228</v>
      </c>
      <c r="B229" s="827" t="s">
        <v>14227</v>
      </c>
      <c r="C229" s="827" t="s">
        <v>12425</v>
      </c>
      <c r="D229" s="827" t="s">
        <v>14229</v>
      </c>
      <c r="E229" s="827" t="s">
        <v>14230</v>
      </c>
      <c r="F229" s="827"/>
      <c r="G229" s="827">
        <v>2014</v>
      </c>
      <c r="H229" s="827" t="s">
        <v>14231</v>
      </c>
      <c r="I229" s="827">
        <v>60</v>
      </c>
      <c r="J229" s="919">
        <v>60</v>
      </c>
    </row>
    <row r="230" spans="1:10" ht="103.5" customHeight="1" x14ac:dyDescent="0.25">
      <c r="A230" s="827" t="s">
        <v>14236</v>
      </c>
      <c r="B230" s="827" t="s">
        <v>14235</v>
      </c>
      <c r="C230" s="827" t="s">
        <v>12425</v>
      </c>
      <c r="D230" s="827" t="s">
        <v>14229</v>
      </c>
      <c r="E230" s="827" t="s">
        <v>14230</v>
      </c>
      <c r="F230" s="827"/>
      <c r="G230" s="827">
        <v>2014</v>
      </c>
      <c r="H230" s="827" t="s">
        <v>14231</v>
      </c>
      <c r="I230" s="827">
        <v>60</v>
      </c>
      <c r="J230" s="919">
        <v>60</v>
      </c>
    </row>
    <row r="231" spans="1:10" ht="129.75" customHeight="1" x14ac:dyDescent="0.25">
      <c r="A231" s="73" t="s">
        <v>6777</v>
      </c>
      <c r="B231" s="600" t="s">
        <v>6778</v>
      </c>
      <c r="C231" s="140" t="s">
        <v>6129</v>
      </c>
      <c r="D231" s="73" t="s">
        <v>2632</v>
      </c>
      <c r="E231" s="600" t="s">
        <v>6779</v>
      </c>
      <c r="F231" s="571" t="s">
        <v>6780</v>
      </c>
      <c r="G231" s="571">
        <v>2014</v>
      </c>
      <c r="H231" s="79" t="s">
        <v>1407</v>
      </c>
      <c r="I231" s="571">
        <v>60</v>
      </c>
      <c r="J231" s="571">
        <v>60</v>
      </c>
    </row>
    <row r="232" spans="1:10" ht="58.5" x14ac:dyDescent="0.25">
      <c r="A232" s="571" t="s">
        <v>13419</v>
      </c>
      <c r="B232" s="571" t="s">
        <v>13430</v>
      </c>
      <c r="C232" s="73" t="s">
        <v>11403</v>
      </c>
      <c r="D232" s="571" t="s">
        <v>13420</v>
      </c>
      <c r="E232" s="571" t="s">
        <v>13421</v>
      </c>
      <c r="F232" s="571" t="s">
        <v>13422</v>
      </c>
      <c r="G232" s="571">
        <v>2014</v>
      </c>
      <c r="H232" s="571" t="s">
        <v>336</v>
      </c>
      <c r="I232" s="571">
        <v>60</v>
      </c>
      <c r="J232" s="571">
        <v>20</v>
      </c>
    </row>
    <row r="233" spans="1:10" ht="85.5" x14ac:dyDescent="0.25">
      <c r="A233" s="817" t="s">
        <v>11746</v>
      </c>
      <c r="B233" s="817" t="s">
        <v>11747</v>
      </c>
      <c r="C233" s="817" t="s">
        <v>2550</v>
      </c>
      <c r="D233" s="817" t="s">
        <v>857</v>
      </c>
      <c r="E233" s="817" t="s">
        <v>11748</v>
      </c>
      <c r="F233" s="817">
        <v>20</v>
      </c>
      <c r="G233" s="817">
        <v>2014</v>
      </c>
      <c r="H233" s="817" t="s">
        <v>202</v>
      </c>
      <c r="I233" s="817">
        <v>60</v>
      </c>
      <c r="J233" s="817">
        <v>60</v>
      </c>
    </row>
    <row r="234" spans="1:10" ht="85.5" x14ac:dyDescent="0.25">
      <c r="A234" s="817" t="s">
        <v>11749</v>
      </c>
      <c r="B234" s="817" t="s">
        <v>11750</v>
      </c>
      <c r="C234" s="817" t="s">
        <v>2550</v>
      </c>
      <c r="D234" s="817" t="s">
        <v>857</v>
      </c>
      <c r="E234" s="817" t="s">
        <v>11748</v>
      </c>
      <c r="F234" s="817">
        <v>20</v>
      </c>
      <c r="G234" s="817">
        <v>2014</v>
      </c>
      <c r="H234" s="817" t="s">
        <v>202</v>
      </c>
      <c r="I234" s="817">
        <v>60</v>
      </c>
      <c r="J234" s="817">
        <v>60</v>
      </c>
    </row>
    <row r="235" spans="1:10" ht="85.5" x14ac:dyDescent="0.25">
      <c r="A235" s="817" t="s">
        <v>11755</v>
      </c>
      <c r="B235" s="817" t="s">
        <v>11756</v>
      </c>
      <c r="C235" s="817" t="s">
        <v>2550</v>
      </c>
      <c r="D235" s="817" t="s">
        <v>857</v>
      </c>
      <c r="E235" s="817" t="s">
        <v>11748</v>
      </c>
      <c r="F235" s="817">
        <v>20</v>
      </c>
      <c r="G235" s="817">
        <v>2014</v>
      </c>
      <c r="H235" s="817" t="s">
        <v>202</v>
      </c>
      <c r="I235" s="817">
        <v>60</v>
      </c>
      <c r="J235" s="817">
        <v>60</v>
      </c>
    </row>
    <row r="236" spans="1:10" ht="57" x14ac:dyDescent="0.25">
      <c r="A236" s="817" t="s">
        <v>11763</v>
      </c>
      <c r="B236" s="817" t="s">
        <v>11757</v>
      </c>
      <c r="C236" s="817" t="s">
        <v>2550</v>
      </c>
      <c r="D236" s="817" t="s">
        <v>1541</v>
      </c>
      <c r="E236" s="817" t="s">
        <v>11748</v>
      </c>
      <c r="F236" s="817"/>
      <c r="G236" s="817">
        <v>2014</v>
      </c>
      <c r="H236" s="817"/>
      <c r="I236" s="817">
        <v>60</v>
      </c>
      <c r="J236" s="817">
        <v>60</v>
      </c>
    </row>
    <row r="237" spans="1:10" ht="85.5" x14ac:dyDescent="0.25">
      <c r="A237" s="817" t="s">
        <v>11761</v>
      </c>
      <c r="B237" s="817" t="s">
        <v>11762</v>
      </c>
      <c r="C237" s="817" t="s">
        <v>2550</v>
      </c>
      <c r="D237" s="817" t="s">
        <v>6789</v>
      </c>
      <c r="E237" s="817" t="s">
        <v>11748</v>
      </c>
      <c r="F237" s="817"/>
      <c r="G237" s="817">
        <v>2014</v>
      </c>
      <c r="H237" s="817" t="s">
        <v>478</v>
      </c>
      <c r="I237" s="817">
        <v>60</v>
      </c>
      <c r="J237" s="817">
        <v>60</v>
      </c>
    </row>
    <row r="238" spans="1:10" ht="112.5" customHeight="1" x14ac:dyDescent="0.25">
      <c r="A238" s="817" t="s">
        <v>11763</v>
      </c>
      <c r="B238" s="817" t="s">
        <v>11764</v>
      </c>
      <c r="C238" s="817" t="s">
        <v>2550</v>
      </c>
      <c r="D238" s="817" t="s">
        <v>1541</v>
      </c>
      <c r="E238" s="817" t="s">
        <v>11748</v>
      </c>
      <c r="F238" s="817"/>
      <c r="G238" s="817">
        <v>2014</v>
      </c>
      <c r="H238" s="817"/>
      <c r="I238" s="817">
        <v>60</v>
      </c>
      <c r="J238" s="817">
        <v>60</v>
      </c>
    </row>
    <row r="239" spans="1:10" ht="92.25" customHeight="1" x14ac:dyDescent="0.25">
      <c r="A239" s="817" t="s">
        <v>11763</v>
      </c>
      <c r="B239" s="817" t="s">
        <v>11764</v>
      </c>
      <c r="C239" s="817" t="s">
        <v>2550</v>
      </c>
      <c r="D239" s="817" t="s">
        <v>1541</v>
      </c>
      <c r="E239" s="817" t="s">
        <v>11748</v>
      </c>
      <c r="F239" s="817"/>
      <c r="G239" s="817">
        <v>2014</v>
      </c>
      <c r="H239" s="817"/>
      <c r="I239" s="817">
        <v>60</v>
      </c>
      <c r="J239" s="817">
        <v>60</v>
      </c>
    </row>
    <row r="240" spans="1:10" ht="71.25" x14ac:dyDescent="0.25">
      <c r="A240" s="817" t="s">
        <v>12444</v>
      </c>
      <c r="B240" s="826" t="s">
        <v>12445</v>
      </c>
      <c r="C240" s="817" t="s">
        <v>11676</v>
      </c>
      <c r="D240" s="826" t="s">
        <v>857</v>
      </c>
      <c r="E240" s="817" t="s">
        <v>11748</v>
      </c>
      <c r="F240" s="817" t="s">
        <v>12446</v>
      </c>
      <c r="G240" s="817">
        <v>2014</v>
      </c>
      <c r="H240" s="817" t="s">
        <v>388</v>
      </c>
      <c r="I240" s="817">
        <v>60</v>
      </c>
      <c r="J240" s="817">
        <v>120</v>
      </c>
    </row>
    <row r="241" spans="1:10" ht="106.5" customHeight="1" x14ac:dyDescent="0.25">
      <c r="A241" s="817" t="s">
        <v>13412</v>
      </c>
      <c r="B241" s="817" t="s">
        <v>11778</v>
      </c>
      <c r="C241" s="817" t="s">
        <v>11403</v>
      </c>
      <c r="D241" s="826" t="s">
        <v>13407</v>
      </c>
      <c r="E241" s="817" t="s">
        <v>11748</v>
      </c>
      <c r="F241" s="817" t="s">
        <v>13413</v>
      </c>
      <c r="G241" s="817">
        <v>2014</v>
      </c>
      <c r="H241" s="817"/>
      <c r="I241" s="817">
        <v>60</v>
      </c>
      <c r="J241" s="817">
        <v>60</v>
      </c>
    </row>
    <row r="242" spans="1:10" ht="128.25" x14ac:dyDescent="0.25">
      <c r="A242" s="571" t="s">
        <v>11751</v>
      </c>
      <c r="B242" s="571" t="s">
        <v>11750</v>
      </c>
      <c r="C242" s="600" t="s">
        <v>2550</v>
      </c>
      <c r="D242" s="571" t="s">
        <v>857</v>
      </c>
      <c r="E242" s="571" t="s">
        <v>11752</v>
      </c>
      <c r="F242" s="571">
        <v>19</v>
      </c>
      <c r="G242" s="571">
        <v>2014</v>
      </c>
      <c r="H242" s="571" t="s">
        <v>478</v>
      </c>
      <c r="I242" s="571">
        <v>60</v>
      </c>
      <c r="J242" s="571">
        <v>60</v>
      </c>
    </row>
    <row r="243" spans="1:10" ht="85.5" x14ac:dyDescent="0.25">
      <c r="A243" s="571" t="s">
        <v>11753</v>
      </c>
      <c r="B243" s="571" t="s">
        <v>11750</v>
      </c>
      <c r="C243" s="600" t="s">
        <v>2550</v>
      </c>
      <c r="D243" s="571" t="s">
        <v>857</v>
      </c>
      <c r="E243" s="571" t="s">
        <v>11754</v>
      </c>
      <c r="F243" s="571">
        <v>15</v>
      </c>
      <c r="G243" s="571">
        <v>2014</v>
      </c>
      <c r="H243" s="571" t="s">
        <v>478</v>
      </c>
      <c r="I243" s="571">
        <v>60</v>
      </c>
      <c r="J243" s="571">
        <v>60</v>
      </c>
    </row>
    <row r="244" spans="1:10" ht="85.5" x14ac:dyDescent="0.25">
      <c r="A244" s="353" t="s">
        <v>4128</v>
      </c>
      <c r="B244" s="353" t="s">
        <v>4129</v>
      </c>
      <c r="C244" s="353" t="s">
        <v>3593</v>
      </c>
      <c r="D244" s="353" t="s">
        <v>2652</v>
      </c>
      <c r="E244" s="353" t="s">
        <v>4130</v>
      </c>
      <c r="F244" s="353"/>
      <c r="G244" s="353">
        <v>2014</v>
      </c>
      <c r="H244" s="353"/>
      <c r="I244" s="353">
        <v>60</v>
      </c>
      <c r="J244" s="353">
        <v>60</v>
      </c>
    </row>
    <row r="245" spans="1:10" ht="142.5" x14ac:dyDescent="0.25">
      <c r="A245" s="353" t="s">
        <v>4146</v>
      </c>
      <c r="B245" s="353" t="s">
        <v>3631</v>
      </c>
      <c r="C245" s="353" t="s">
        <v>3593</v>
      </c>
      <c r="D245" s="353" t="s">
        <v>4147</v>
      </c>
      <c r="E245" s="353" t="s">
        <v>4130</v>
      </c>
      <c r="F245" s="920" t="s">
        <v>4148</v>
      </c>
      <c r="G245" s="353">
        <v>2014</v>
      </c>
      <c r="H245" s="353" t="s">
        <v>296</v>
      </c>
      <c r="I245" s="353">
        <v>60</v>
      </c>
      <c r="J245" s="353">
        <v>60</v>
      </c>
    </row>
    <row r="246" spans="1:10" ht="93" customHeight="1" x14ac:dyDescent="0.25">
      <c r="A246" s="353" t="s">
        <v>6758</v>
      </c>
      <c r="B246" s="353" t="s">
        <v>6759</v>
      </c>
      <c r="C246" s="597" t="s">
        <v>6129</v>
      </c>
      <c r="D246" s="353" t="s">
        <v>2640</v>
      </c>
      <c r="E246" s="353" t="s">
        <v>4130</v>
      </c>
      <c r="F246" s="353" t="s">
        <v>6760</v>
      </c>
      <c r="G246" s="353">
        <v>2014</v>
      </c>
      <c r="H246" s="353" t="s">
        <v>287</v>
      </c>
      <c r="I246" s="353">
        <v>60</v>
      </c>
      <c r="J246" s="353">
        <v>60</v>
      </c>
    </row>
    <row r="247" spans="1:10" ht="142.5" x14ac:dyDescent="0.25">
      <c r="A247" s="353" t="s">
        <v>8754</v>
      </c>
      <c r="B247" s="353" t="s">
        <v>8753</v>
      </c>
      <c r="C247" s="353" t="s">
        <v>8378</v>
      </c>
      <c r="D247" s="353" t="s">
        <v>8678</v>
      </c>
      <c r="E247" s="353" t="s">
        <v>4130</v>
      </c>
      <c r="F247" s="353">
        <v>20</v>
      </c>
      <c r="G247" s="353">
        <v>2014</v>
      </c>
      <c r="H247" s="353" t="s">
        <v>296</v>
      </c>
      <c r="I247" s="353">
        <v>60</v>
      </c>
      <c r="J247" s="353">
        <v>60</v>
      </c>
    </row>
    <row r="248" spans="1:10" ht="228" x14ac:dyDescent="0.25">
      <c r="A248" s="817" t="s">
        <v>8752</v>
      </c>
      <c r="B248" s="817" t="s">
        <v>8753</v>
      </c>
      <c r="C248" s="817" t="s">
        <v>8378</v>
      </c>
      <c r="D248" s="817" t="s">
        <v>8678</v>
      </c>
      <c r="E248" s="817" t="s">
        <v>8675</v>
      </c>
      <c r="F248" s="817">
        <v>25</v>
      </c>
      <c r="G248" s="817">
        <v>2014</v>
      </c>
      <c r="H248" s="817" t="s">
        <v>296</v>
      </c>
      <c r="I248" s="817">
        <v>60</v>
      </c>
      <c r="J248" s="817">
        <v>60</v>
      </c>
    </row>
    <row r="249" spans="1:10" ht="114" x14ac:dyDescent="0.25">
      <c r="A249" s="817" t="s">
        <v>16170</v>
      </c>
      <c r="B249" s="817" t="s">
        <v>16171</v>
      </c>
      <c r="C249" s="817" t="s">
        <v>15397</v>
      </c>
      <c r="D249" s="817" t="s">
        <v>1541</v>
      </c>
      <c r="E249" s="817" t="s">
        <v>8675</v>
      </c>
      <c r="F249" s="817" t="s">
        <v>16172</v>
      </c>
      <c r="G249" s="817">
        <v>2014</v>
      </c>
      <c r="H249" s="817" t="s">
        <v>296</v>
      </c>
      <c r="I249" s="817">
        <v>60</v>
      </c>
      <c r="J249" s="817">
        <v>60</v>
      </c>
    </row>
    <row r="250" spans="1:10" ht="156.75" x14ac:dyDescent="0.25">
      <c r="A250" s="817" t="s">
        <v>16196</v>
      </c>
      <c r="B250" s="817" t="s">
        <v>16197</v>
      </c>
      <c r="C250" s="817" t="s">
        <v>15397</v>
      </c>
      <c r="D250" s="817" t="s">
        <v>1541</v>
      </c>
      <c r="E250" s="817" t="s">
        <v>8675</v>
      </c>
      <c r="F250" s="817" t="s">
        <v>16172</v>
      </c>
      <c r="G250" s="817">
        <v>2014</v>
      </c>
      <c r="H250" s="817" t="s">
        <v>296</v>
      </c>
      <c r="I250" s="817">
        <v>60</v>
      </c>
      <c r="J250" s="817">
        <v>60</v>
      </c>
    </row>
    <row r="251" spans="1:10" ht="114" x14ac:dyDescent="0.25">
      <c r="A251" s="571" t="s">
        <v>8809</v>
      </c>
      <c r="B251" s="571" t="s">
        <v>8433</v>
      </c>
      <c r="C251" s="600" t="s">
        <v>8378</v>
      </c>
      <c r="D251" s="571" t="s">
        <v>4078</v>
      </c>
      <c r="E251" s="603" t="s">
        <v>8801</v>
      </c>
      <c r="F251" s="571" t="s">
        <v>8714</v>
      </c>
      <c r="G251" s="571">
        <v>2014</v>
      </c>
      <c r="H251" s="571"/>
      <c r="I251" s="571">
        <v>60</v>
      </c>
      <c r="J251" s="571">
        <v>60</v>
      </c>
    </row>
    <row r="252" spans="1:10" ht="71.25" x14ac:dyDescent="0.25">
      <c r="A252" s="73" t="s">
        <v>6805</v>
      </c>
      <c r="B252" s="73" t="s">
        <v>6746</v>
      </c>
      <c r="C252" s="140" t="s">
        <v>6129</v>
      </c>
      <c r="D252" s="73" t="s">
        <v>6747</v>
      </c>
      <c r="E252" s="73" t="s">
        <v>6748</v>
      </c>
      <c r="F252" s="91" t="s">
        <v>6749</v>
      </c>
      <c r="G252" s="73">
        <v>2014</v>
      </c>
      <c r="H252" s="73" t="s">
        <v>287</v>
      </c>
      <c r="I252" s="73">
        <v>60</v>
      </c>
      <c r="J252" s="73">
        <v>60</v>
      </c>
    </row>
    <row r="253" spans="1:10" ht="85.5" x14ac:dyDescent="0.25">
      <c r="A253" s="571" t="s">
        <v>11789</v>
      </c>
      <c r="B253" s="600" t="s">
        <v>11790</v>
      </c>
      <c r="C253" s="600" t="s">
        <v>11403</v>
      </c>
      <c r="D253" s="571" t="s">
        <v>797</v>
      </c>
      <c r="E253" s="571" t="s">
        <v>11791</v>
      </c>
      <c r="F253" s="571" t="s">
        <v>11792</v>
      </c>
      <c r="G253" s="571">
        <v>2014</v>
      </c>
      <c r="H253" s="571" t="s">
        <v>287</v>
      </c>
      <c r="I253" s="571">
        <v>60</v>
      </c>
      <c r="J253" s="600">
        <v>120</v>
      </c>
    </row>
    <row r="254" spans="1:10" ht="71.25" x14ac:dyDescent="0.25">
      <c r="A254" s="353" t="s">
        <v>8803</v>
      </c>
      <c r="B254" s="353" t="s">
        <v>8634</v>
      </c>
      <c r="C254" s="353" t="s">
        <v>8378</v>
      </c>
      <c r="D254" s="353" t="s">
        <v>2645</v>
      </c>
      <c r="E254" s="814" t="s">
        <v>8642</v>
      </c>
      <c r="F254" s="353">
        <v>12</v>
      </c>
      <c r="G254" s="353">
        <v>2014</v>
      </c>
      <c r="H254" s="353"/>
      <c r="I254" s="353">
        <v>60</v>
      </c>
      <c r="J254" s="353">
        <v>60</v>
      </c>
    </row>
    <row r="255" spans="1:10" ht="71.25" x14ac:dyDescent="0.25">
      <c r="A255" s="353" t="s">
        <v>8721</v>
      </c>
      <c r="B255" s="353" t="s">
        <v>8634</v>
      </c>
      <c r="C255" s="353" t="s">
        <v>8378</v>
      </c>
      <c r="D255" s="353" t="s">
        <v>2645</v>
      </c>
      <c r="E255" s="814" t="s">
        <v>8642</v>
      </c>
      <c r="F255" s="353">
        <v>12</v>
      </c>
      <c r="G255" s="353">
        <v>2014</v>
      </c>
      <c r="H255" s="353"/>
      <c r="I255" s="353">
        <v>60</v>
      </c>
      <c r="J255" s="353">
        <v>60</v>
      </c>
    </row>
    <row r="256" spans="1:10" ht="71.25" x14ac:dyDescent="0.25">
      <c r="A256" s="353" t="s">
        <v>8724</v>
      </c>
      <c r="B256" s="353" t="s">
        <v>8723</v>
      </c>
      <c r="C256" s="353" t="s">
        <v>8378</v>
      </c>
      <c r="D256" s="353" t="s">
        <v>2645</v>
      </c>
      <c r="E256" s="353" t="s">
        <v>8642</v>
      </c>
      <c r="F256" s="353">
        <v>56</v>
      </c>
      <c r="G256" s="353">
        <v>2014</v>
      </c>
      <c r="H256" s="353"/>
      <c r="I256" s="353">
        <v>60</v>
      </c>
      <c r="J256" s="353">
        <v>60</v>
      </c>
    </row>
    <row r="257" spans="1:10" ht="71.25" x14ac:dyDescent="0.25">
      <c r="A257" s="841" t="s">
        <v>8707</v>
      </c>
      <c r="B257" s="841" t="s">
        <v>8634</v>
      </c>
      <c r="C257" s="841" t="s">
        <v>8378</v>
      </c>
      <c r="D257" s="841" t="s">
        <v>2645</v>
      </c>
      <c r="E257" s="921" t="s">
        <v>8639</v>
      </c>
      <c r="F257" s="841">
        <v>10</v>
      </c>
      <c r="G257" s="841">
        <v>2014</v>
      </c>
      <c r="H257" s="841"/>
      <c r="I257" s="841">
        <v>60</v>
      </c>
      <c r="J257" s="841">
        <v>60</v>
      </c>
    </row>
    <row r="258" spans="1:10" ht="71.25" x14ac:dyDescent="0.25">
      <c r="A258" s="841" t="s">
        <v>8720</v>
      </c>
      <c r="B258" s="841" t="s">
        <v>8634</v>
      </c>
      <c r="C258" s="841" t="s">
        <v>8378</v>
      </c>
      <c r="D258" s="841" t="s">
        <v>2645</v>
      </c>
      <c r="E258" s="921" t="s">
        <v>8639</v>
      </c>
      <c r="F258" s="841">
        <v>10</v>
      </c>
      <c r="G258" s="841">
        <v>2014</v>
      </c>
      <c r="H258" s="841"/>
      <c r="I258" s="841">
        <v>60</v>
      </c>
      <c r="J258" s="841">
        <v>60</v>
      </c>
    </row>
    <row r="259" spans="1:10" ht="71.25" x14ac:dyDescent="0.25">
      <c r="A259" s="841" t="s">
        <v>8722</v>
      </c>
      <c r="B259" s="841" t="s">
        <v>8723</v>
      </c>
      <c r="C259" s="841" t="s">
        <v>8378</v>
      </c>
      <c r="D259" s="841" t="s">
        <v>2645</v>
      </c>
      <c r="E259" s="841" t="s">
        <v>8639</v>
      </c>
      <c r="F259" s="841">
        <v>21</v>
      </c>
      <c r="G259" s="841">
        <v>2014</v>
      </c>
      <c r="H259" s="841"/>
      <c r="I259" s="841">
        <v>60</v>
      </c>
      <c r="J259" s="841">
        <v>60</v>
      </c>
    </row>
    <row r="260" spans="1:10" ht="114" x14ac:dyDescent="0.25">
      <c r="A260" s="841" t="s">
        <v>17467</v>
      </c>
      <c r="B260" s="841" t="s">
        <v>14197</v>
      </c>
      <c r="C260" s="841" t="s">
        <v>12425</v>
      </c>
      <c r="D260" s="841" t="s">
        <v>14141</v>
      </c>
      <c r="E260" s="841" t="s">
        <v>8639</v>
      </c>
      <c r="F260" s="841" t="s">
        <v>14198</v>
      </c>
      <c r="G260" s="841">
        <v>2014</v>
      </c>
      <c r="H260" s="841" t="s">
        <v>388</v>
      </c>
      <c r="I260" s="841">
        <v>60</v>
      </c>
      <c r="J260" s="922">
        <v>30</v>
      </c>
    </row>
    <row r="261" spans="1:10" ht="114" x14ac:dyDescent="0.25">
      <c r="A261" s="841" t="s">
        <v>17467</v>
      </c>
      <c r="B261" s="841" t="s">
        <v>14197</v>
      </c>
      <c r="C261" s="841" t="s">
        <v>12425</v>
      </c>
      <c r="D261" s="841" t="s">
        <v>14141</v>
      </c>
      <c r="E261" s="841" t="s">
        <v>8639</v>
      </c>
      <c r="F261" s="841" t="s">
        <v>14198</v>
      </c>
      <c r="G261" s="841">
        <v>2014</v>
      </c>
      <c r="H261" s="841" t="s">
        <v>388</v>
      </c>
      <c r="I261" s="841">
        <v>60</v>
      </c>
      <c r="J261" s="922">
        <v>30</v>
      </c>
    </row>
    <row r="262" spans="1:10" ht="99.75" x14ac:dyDescent="0.25">
      <c r="A262" s="817" t="s">
        <v>16181</v>
      </c>
      <c r="B262" s="817" t="s">
        <v>16182</v>
      </c>
      <c r="C262" s="817" t="s">
        <v>15397</v>
      </c>
      <c r="D262" s="817" t="s">
        <v>16183</v>
      </c>
      <c r="E262" s="817" t="s">
        <v>16184</v>
      </c>
      <c r="F262" s="817" t="s">
        <v>16185</v>
      </c>
      <c r="G262" s="817">
        <v>2014</v>
      </c>
      <c r="H262" s="817" t="s">
        <v>287</v>
      </c>
      <c r="I262" s="817">
        <v>60</v>
      </c>
      <c r="J262" s="817">
        <v>214</v>
      </c>
    </row>
    <row r="263" spans="1:10" ht="99.75" x14ac:dyDescent="0.25">
      <c r="A263" s="817" t="s">
        <v>16181</v>
      </c>
      <c r="B263" s="817" t="s">
        <v>15978</v>
      </c>
      <c r="C263" s="817" t="s">
        <v>15397</v>
      </c>
      <c r="D263" s="817" t="s">
        <v>16183</v>
      </c>
      <c r="E263" s="817" t="s">
        <v>16184</v>
      </c>
      <c r="F263" s="817" t="s">
        <v>16195</v>
      </c>
      <c r="G263" s="817">
        <v>2014</v>
      </c>
      <c r="H263" s="817" t="s">
        <v>287</v>
      </c>
      <c r="I263" s="817">
        <v>60</v>
      </c>
      <c r="J263" s="817">
        <v>86</v>
      </c>
    </row>
    <row r="264" spans="1:10" ht="128.25" x14ac:dyDescent="0.25">
      <c r="A264" s="571" t="s">
        <v>8783</v>
      </c>
      <c r="B264" s="571" t="s">
        <v>8784</v>
      </c>
      <c r="C264" s="571" t="s">
        <v>8378</v>
      </c>
      <c r="D264" s="571" t="s">
        <v>8785</v>
      </c>
      <c r="E264" s="571" t="s">
        <v>8786</v>
      </c>
      <c r="F264" s="571" t="s">
        <v>8787</v>
      </c>
      <c r="G264" s="571">
        <v>2014</v>
      </c>
      <c r="H264" s="571" t="s">
        <v>287</v>
      </c>
      <c r="I264" s="571">
        <v>60</v>
      </c>
      <c r="J264" s="571">
        <v>60</v>
      </c>
    </row>
    <row r="265" spans="1:10" ht="57" x14ac:dyDescent="0.25">
      <c r="A265" s="571" t="s">
        <v>10945</v>
      </c>
      <c r="B265" s="571" t="s">
        <v>10942</v>
      </c>
      <c r="C265" s="571" t="s">
        <v>10686</v>
      </c>
      <c r="D265" s="571" t="s">
        <v>10943</v>
      </c>
      <c r="E265" s="571" t="s">
        <v>10946</v>
      </c>
      <c r="F265" s="571"/>
      <c r="G265" s="571">
        <v>2014</v>
      </c>
      <c r="H265" s="571" t="s">
        <v>388</v>
      </c>
      <c r="I265" s="571">
        <v>60</v>
      </c>
      <c r="J265" s="571">
        <v>60</v>
      </c>
    </row>
    <row r="266" spans="1:10" ht="99.75" x14ac:dyDescent="0.25">
      <c r="A266" s="603" t="s">
        <v>4208</v>
      </c>
      <c r="B266" s="571" t="s">
        <v>3729</v>
      </c>
      <c r="C266" s="571" t="s">
        <v>3593</v>
      </c>
      <c r="D266" s="571" t="s">
        <v>4112</v>
      </c>
      <c r="E266" s="604" t="s">
        <v>4114</v>
      </c>
      <c r="F266" s="571">
        <v>28</v>
      </c>
      <c r="G266" s="571">
        <v>2014</v>
      </c>
      <c r="H266" s="571" t="s">
        <v>478</v>
      </c>
      <c r="I266" s="571">
        <v>60</v>
      </c>
      <c r="J266" s="571">
        <v>60</v>
      </c>
    </row>
    <row r="267" spans="1:10" ht="71.25" x14ac:dyDescent="0.25">
      <c r="A267" s="353" t="s">
        <v>4174</v>
      </c>
      <c r="B267" s="353" t="s">
        <v>4175</v>
      </c>
      <c r="C267" s="596" t="s">
        <v>3869</v>
      </c>
      <c r="D267" s="353" t="s">
        <v>4036</v>
      </c>
      <c r="E267" s="353" t="s">
        <v>4176</v>
      </c>
      <c r="F267" s="353" t="s">
        <v>4177</v>
      </c>
      <c r="G267" s="353">
        <v>2014</v>
      </c>
      <c r="H267" s="353" t="s">
        <v>926</v>
      </c>
      <c r="I267" s="353">
        <v>60</v>
      </c>
      <c r="J267" s="353">
        <v>60</v>
      </c>
    </row>
    <row r="268" spans="1:10" ht="71.25" x14ac:dyDescent="0.25">
      <c r="A268" s="353" t="s">
        <v>4178</v>
      </c>
      <c r="B268" s="353" t="s">
        <v>4175</v>
      </c>
      <c r="C268" s="596" t="s">
        <v>3869</v>
      </c>
      <c r="D268" s="353" t="s">
        <v>4036</v>
      </c>
      <c r="E268" s="353" t="s">
        <v>4176</v>
      </c>
      <c r="F268" s="353" t="s">
        <v>4179</v>
      </c>
      <c r="G268" s="353">
        <v>2014</v>
      </c>
      <c r="H268" s="353" t="s">
        <v>926</v>
      </c>
      <c r="I268" s="353">
        <v>60</v>
      </c>
      <c r="J268" s="353">
        <v>60</v>
      </c>
    </row>
    <row r="269" spans="1:10" ht="71.25" x14ac:dyDescent="0.25">
      <c r="A269" s="353" t="s">
        <v>4180</v>
      </c>
      <c r="B269" s="353" t="s">
        <v>4175</v>
      </c>
      <c r="C269" s="596" t="s">
        <v>3869</v>
      </c>
      <c r="D269" s="353" t="s">
        <v>4036</v>
      </c>
      <c r="E269" s="353" t="s">
        <v>4176</v>
      </c>
      <c r="F269" s="353" t="s">
        <v>4181</v>
      </c>
      <c r="G269" s="353">
        <v>2014</v>
      </c>
      <c r="H269" s="353" t="s">
        <v>926</v>
      </c>
      <c r="I269" s="353">
        <v>60</v>
      </c>
      <c r="J269" s="353">
        <v>60</v>
      </c>
    </row>
    <row r="270" spans="1:10" ht="71.25" x14ac:dyDescent="0.25">
      <c r="A270" s="353" t="s">
        <v>4182</v>
      </c>
      <c r="B270" s="353" t="s">
        <v>4175</v>
      </c>
      <c r="C270" s="596" t="s">
        <v>3869</v>
      </c>
      <c r="D270" s="353" t="s">
        <v>4036</v>
      </c>
      <c r="E270" s="353" t="s">
        <v>4176</v>
      </c>
      <c r="F270" s="353" t="s">
        <v>4183</v>
      </c>
      <c r="G270" s="353">
        <v>2014</v>
      </c>
      <c r="H270" s="353" t="s">
        <v>926</v>
      </c>
      <c r="I270" s="353">
        <v>60</v>
      </c>
      <c r="J270" s="353">
        <v>60</v>
      </c>
    </row>
    <row r="271" spans="1:10" ht="71.25" x14ac:dyDescent="0.25">
      <c r="A271" s="353" t="s">
        <v>4184</v>
      </c>
      <c r="B271" s="353" t="s">
        <v>4175</v>
      </c>
      <c r="C271" s="596" t="s">
        <v>3869</v>
      </c>
      <c r="D271" s="353" t="s">
        <v>4036</v>
      </c>
      <c r="E271" s="353" t="s">
        <v>4176</v>
      </c>
      <c r="F271" s="650" t="s">
        <v>4185</v>
      </c>
      <c r="G271" s="353">
        <v>2014</v>
      </c>
      <c r="H271" s="353" t="s">
        <v>926</v>
      </c>
      <c r="I271" s="353">
        <v>60</v>
      </c>
      <c r="J271" s="353">
        <v>60</v>
      </c>
    </row>
    <row r="272" spans="1:10" ht="114" x14ac:dyDescent="0.25">
      <c r="A272" s="571" t="s">
        <v>6806</v>
      </c>
      <c r="B272" s="571" t="s">
        <v>6750</v>
      </c>
      <c r="C272" s="140" t="s">
        <v>6129</v>
      </c>
      <c r="D272" s="73" t="s">
        <v>6751</v>
      </c>
      <c r="E272" s="73" t="s">
        <v>6752</v>
      </c>
      <c r="F272" s="91" t="s">
        <v>6753</v>
      </c>
      <c r="G272" s="73">
        <v>2014</v>
      </c>
      <c r="H272" s="73" t="s">
        <v>318</v>
      </c>
      <c r="I272" s="73">
        <v>60</v>
      </c>
      <c r="J272" s="73">
        <v>30</v>
      </c>
    </row>
    <row r="273" spans="1:10" ht="132.75" customHeight="1" x14ac:dyDescent="0.25">
      <c r="A273" s="353" t="s">
        <v>7788</v>
      </c>
      <c r="B273" s="353" t="s">
        <v>7561</v>
      </c>
      <c r="C273" s="353" t="s">
        <v>7545</v>
      </c>
      <c r="D273" s="353" t="s">
        <v>7789</v>
      </c>
      <c r="E273" s="353" t="s">
        <v>7790</v>
      </c>
      <c r="F273" s="353" t="s">
        <v>7791</v>
      </c>
      <c r="G273" s="353">
        <v>2014</v>
      </c>
      <c r="H273" s="353"/>
      <c r="I273" s="353">
        <v>60</v>
      </c>
      <c r="J273" s="353">
        <v>60</v>
      </c>
    </row>
    <row r="274" spans="1:10" ht="138" customHeight="1" x14ac:dyDescent="0.25">
      <c r="A274" s="353" t="s">
        <v>7762</v>
      </c>
      <c r="B274" s="353" t="s">
        <v>7552</v>
      </c>
      <c r="C274" s="353" t="s">
        <v>7545</v>
      </c>
      <c r="D274" s="353" t="s">
        <v>7763</v>
      </c>
      <c r="E274" s="353" t="s">
        <v>7764</v>
      </c>
      <c r="F274" s="353" t="s">
        <v>7765</v>
      </c>
      <c r="G274" s="353">
        <v>2014</v>
      </c>
      <c r="H274" s="353"/>
      <c r="I274" s="353">
        <v>60</v>
      </c>
      <c r="J274" s="353">
        <v>60</v>
      </c>
    </row>
    <row r="275" spans="1:10" ht="71.25" x14ac:dyDescent="0.25">
      <c r="A275" s="73" t="s">
        <v>14217</v>
      </c>
      <c r="B275" s="79" t="s">
        <v>14218</v>
      </c>
      <c r="C275" s="571" t="s">
        <v>12425</v>
      </c>
      <c r="D275" s="79" t="s">
        <v>14219</v>
      </c>
      <c r="E275" s="73" t="s">
        <v>14220</v>
      </c>
      <c r="F275" s="79" t="s">
        <v>14221</v>
      </c>
      <c r="G275" s="79">
        <v>2014</v>
      </c>
      <c r="H275" s="79"/>
      <c r="I275" s="600">
        <v>60</v>
      </c>
      <c r="J275" s="600">
        <f>60/2</f>
        <v>30</v>
      </c>
    </row>
    <row r="276" spans="1:10" ht="71.25" x14ac:dyDescent="0.25">
      <c r="A276" s="571" t="s">
        <v>8808</v>
      </c>
      <c r="B276" s="571" t="s">
        <v>8433</v>
      </c>
      <c r="C276" s="571" t="s">
        <v>8378</v>
      </c>
      <c r="D276" s="571" t="s">
        <v>8711</v>
      </c>
      <c r="E276" s="571" t="s">
        <v>8712</v>
      </c>
      <c r="F276" s="571" t="s">
        <v>8713</v>
      </c>
      <c r="G276" s="571">
        <v>2014</v>
      </c>
      <c r="H276" s="571"/>
      <c r="I276" s="571">
        <v>60</v>
      </c>
      <c r="J276" s="571">
        <v>60</v>
      </c>
    </row>
    <row r="277" spans="1:10" ht="85.5" x14ac:dyDescent="0.25">
      <c r="A277" s="353" t="s">
        <v>11793</v>
      </c>
      <c r="B277" s="353" t="s">
        <v>11742</v>
      </c>
      <c r="C277" s="353" t="s">
        <v>11403</v>
      </c>
      <c r="D277" s="353" t="s">
        <v>11794</v>
      </c>
      <c r="E277" s="353" t="s">
        <v>11795</v>
      </c>
      <c r="F277" s="353">
        <v>79</v>
      </c>
      <c r="G277" s="353">
        <v>2014</v>
      </c>
      <c r="H277" s="353" t="s">
        <v>1522</v>
      </c>
      <c r="I277" s="353">
        <v>60</v>
      </c>
      <c r="J277" s="353">
        <v>60</v>
      </c>
    </row>
    <row r="278" spans="1:10" ht="99.75" x14ac:dyDescent="0.25">
      <c r="A278" s="353" t="s">
        <v>11796</v>
      </c>
      <c r="B278" s="353" t="s">
        <v>11742</v>
      </c>
      <c r="C278" s="353" t="s">
        <v>11403</v>
      </c>
      <c r="D278" s="353" t="s">
        <v>11794</v>
      </c>
      <c r="E278" s="353" t="s">
        <v>11795</v>
      </c>
      <c r="F278" s="353">
        <v>32</v>
      </c>
      <c r="G278" s="353">
        <v>2014</v>
      </c>
      <c r="H278" s="353" t="s">
        <v>1522</v>
      </c>
      <c r="I278" s="353">
        <v>60</v>
      </c>
      <c r="J278" s="353">
        <v>60</v>
      </c>
    </row>
    <row r="279" spans="1:10" ht="71.25" x14ac:dyDescent="0.25">
      <c r="A279" s="353" t="s">
        <v>11797</v>
      </c>
      <c r="B279" s="353" t="s">
        <v>11742</v>
      </c>
      <c r="C279" s="353" t="s">
        <v>11403</v>
      </c>
      <c r="D279" s="353" t="s">
        <v>11794</v>
      </c>
      <c r="E279" s="353" t="s">
        <v>11795</v>
      </c>
      <c r="F279" s="353">
        <v>22</v>
      </c>
      <c r="G279" s="353">
        <v>2014</v>
      </c>
      <c r="H279" s="353" t="s">
        <v>1522</v>
      </c>
      <c r="I279" s="353">
        <v>60</v>
      </c>
      <c r="J279" s="353">
        <v>60</v>
      </c>
    </row>
    <row r="280" spans="1:10" ht="71.25" x14ac:dyDescent="0.25">
      <c r="A280" s="353" t="s">
        <v>11798</v>
      </c>
      <c r="B280" s="353" t="s">
        <v>11742</v>
      </c>
      <c r="C280" s="353" t="s">
        <v>11403</v>
      </c>
      <c r="D280" s="353" t="s">
        <v>11794</v>
      </c>
      <c r="E280" s="353" t="s">
        <v>11795</v>
      </c>
      <c r="F280" s="353">
        <v>44</v>
      </c>
      <c r="G280" s="353">
        <v>2014</v>
      </c>
      <c r="H280" s="353" t="s">
        <v>1522</v>
      </c>
      <c r="I280" s="353">
        <v>60</v>
      </c>
      <c r="J280" s="353">
        <v>60</v>
      </c>
    </row>
    <row r="281" spans="1:10" ht="71.25" x14ac:dyDescent="0.25">
      <c r="A281" s="353" t="s">
        <v>11799</v>
      </c>
      <c r="B281" s="353" t="s">
        <v>11800</v>
      </c>
      <c r="C281" s="353" t="s">
        <v>11403</v>
      </c>
      <c r="D281" s="353" t="s">
        <v>11794</v>
      </c>
      <c r="E281" s="353" t="s">
        <v>11795</v>
      </c>
      <c r="F281" s="353">
        <v>18</v>
      </c>
      <c r="G281" s="353">
        <v>2014</v>
      </c>
      <c r="H281" s="353" t="s">
        <v>1522</v>
      </c>
      <c r="I281" s="353">
        <v>60</v>
      </c>
      <c r="J281" s="353">
        <v>60</v>
      </c>
    </row>
    <row r="282" spans="1:10" ht="71.25" x14ac:dyDescent="0.25">
      <c r="A282" s="353" t="s">
        <v>11799</v>
      </c>
      <c r="B282" s="353" t="s">
        <v>11800</v>
      </c>
      <c r="C282" s="353" t="s">
        <v>11676</v>
      </c>
      <c r="D282" s="353" t="s">
        <v>11794</v>
      </c>
      <c r="E282" s="353" t="s">
        <v>11795</v>
      </c>
      <c r="F282" s="353">
        <v>18</v>
      </c>
      <c r="G282" s="353">
        <v>2014</v>
      </c>
      <c r="H282" s="353" t="s">
        <v>1522</v>
      </c>
      <c r="I282" s="353">
        <v>60</v>
      </c>
      <c r="J282" s="353">
        <v>60</v>
      </c>
    </row>
    <row r="283" spans="1:10" ht="71.25" x14ac:dyDescent="0.25">
      <c r="A283" s="817" t="s">
        <v>12441</v>
      </c>
      <c r="B283" s="817" t="s">
        <v>11800</v>
      </c>
      <c r="C283" s="817" t="s">
        <v>11676</v>
      </c>
      <c r="D283" s="817" t="s">
        <v>11794</v>
      </c>
      <c r="E283" s="817" t="s">
        <v>12442</v>
      </c>
      <c r="F283" s="817">
        <v>21</v>
      </c>
      <c r="G283" s="817">
        <v>2014</v>
      </c>
      <c r="H283" s="817" t="s">
        <v>1522</v>
      </c>
      <c r="I283" s="817">
        <v>60</v>
      </c>
      <c r="J283" s="817">
        <v>30</v>
      </c>
    </row>
    <row r="284" spans="1:10" ht="71.25" x14ac:dyDescent="0.25">
      <c r="A284" s="817" t="s">
        <v>12443</v>
      </c>
      <c r="B284" s="817" t="s">
        <v>11800</v>
      </c>
      <c r="C284" s="817" t="s">
        <v>11676</v>
      </c>
      <c r="D284" s="817" t="s">
        <v>11794</v>
      </c>
      <c r="E284" s="817" t="s">
        <v>12442</v>
      </c>
      <c r="F284" s="817">
        <v>28</v>
      </c>
      <c r="G284" s="817">
        <v>2014</v>
      </c>
      <c r="H284" s="817" t="s">
        <v>1522</v>
      </c>
      <c r="I284" s="817">
        <v>60</v>
      </c>
      <c r="J284" s="817">
        <v>30</v>
      </c>
    </row>
    <row r="285" spans="1:10" ht="85.5" x14ac:dyDescent="0.25">
      <c r="A285" s="353" t="s">
        <v>4083</v>
      </c>
      <c r="B285" s="353" t="s">
        <v>4027</v>
      </c>
      <c r="C285" s="353" t="s">
        <v>3593</v>
      </c>
      <c r="D285" s="353" t="s">
        <v>4084</v>
      </c>
      <c r="E285" s="353" t="s">
        <v>4085</v>
      </c>
      <c r="F285" s="353">
        <v>25</v>
      </c>
      <c r="G285" s="353">
        <v>2014</v>
      </c>
      <c r="H285" s="353"/>
      <c r="I285" s="353">
        <v>60</v>
      </c>
      <c r="J285" s="353"/>
    </row>
    <row r="286" spans="1:10" ht="71.25" x14ac:dyDescent="0.25">
      <c r="A286" s="353" t="s">
        <v>4086</v>
      </c>
      <c r="B286" s="353" t="s">
        <v>4087</v>
      </c>
      <c r="C286" s="353" t="s">
        <v>3593</v>
      </c>
      <c r="D286" s="353" t="s">
        <v>4084</v>
      </c>
      <c r="E286" s="353" t="s">
        <v>4088</v>
      </c>
      <c r="F286" s="353">
        <v>10</v>
      </c>
      <c r="G286" s="353">
        <v>2014</v>
      </c>
      <c r="H286" s="353"/>
      <c r="I286" s="353">
        <v>30</v>
      </c>
      <c r="J286" s="353"/>
    </row>
    <row r="287" spans="1:10" ht="71.25" x14ac:dyDescent="0.25">
      <c r="A287" s="353" t="s">
        <v>4107</v>
      </c>
      <c r="B287" s="353" t="s">
        <v>4108</v>
      </c>
      <c r="C287" s="353" t="s">
        <v>3593</v>
      </c>
      <c r="D287" s="353" t="s">
        <v>4109</v>
      </c>
      <c r="E287" s="353" t="s">
        <v>4085</v>
      </c>
      <c r="F287" s="920" t="s">
        <v>4110</v>
      </c>
      <c r="G287" s="353">
        <v>2014</v>
      </c>
      <c r="H287" s="353"/>
      <c r="I287" s="353">
        <v>60</v>
      </c>
      <c r="J287" s="353">
        <v>30</v>
      </c>
    </row>
    <row r="288" spans="1:10" ht="156.75" x14ac:dyDescent="0.25">
      <c r="A288" s="600" t="s">
        <v>9819</v>
      </c>
      <c r="B288" s="600" t="s">
        <v>9690</v>
      </c>
      <c r="C288" s="571" t="s">
        <v>9610</v>
      </c>
      <c r="D288" s="571" t="s">
        <v>9840</v>
      </c>
      <c r="E288" s="600" t="s">
        <v>9820</v>
      </c>
      <c r="F288" s="600">
        <v>12</v>
      </c>
      <c r="G288" s="600">
        <v>2014</v>
      </c>
      <c r="H288" s="600"/>
      <c r="I288" s="600">
        <v>60</v>
      </c>
      <c r="J288" s="600">
        <v>60</v>
      </c>
    </row>
    <row r="289" spans="1:10" ht="71.25" x14ac:dyDescent="0.25">
      <c r="A289" s="600" t="s">
        <v>16176</v>
      </c>
      <c r="B289" s="600" t="s">
        <v>16177</v>
      </c>
      <c r="C289" s="571" t="s">
        <v>15397</v>
      </c>
      <c r="D289" s="571" t="s">
        <v>16178</v>
      </c>
      <c r="E289" s="600" t="s">
        <v>16179</v>
      </c>
      <c r="F289" s="600" t="s">
        <v>16180</v>
      </c>
      <c r="G289" s="600">
        <v>2014</v>
      </c>
      <c r="H289" s="600" t="s">
        <v>287</v>
      </c>
      <c r="I289" s="600">
        <v>60</v>
      </c>
      <c r="J289" s="600">
        <f>60/5</f>
        <v>12</v>
      </c>
    </row>
    <row r="290" spans="1:10" ht="164.25" customHeight="1" x14ac:dyDescent="0.25">
      <c r="A290" s="604" t="s">
        <v>13402</v>
      </c>
      <c r="B290" s="600" t="s">
        <v>13403</v>
      </c>
      <c r="C290" s="73" t="s">
        <v>11403</v>
      </c>
      <c r="D290" s="571" t="s">
        <v>13404</v>
      </c>
      <c r="E290" s="600" t="s">
        <v>13405</v>
      </c>
      <c r="F290" s="238" t="s">
        <v>13406</v>
      </c>
      <c r="G290" s="600">
        <v>2014</v>
      </c>
      <c r="H290" s="600"/>
      <c r="I290" s="600">
        <v>60</v>
      </c>
      <c r="J290" s="600">
        <v>30</v>
      </c>
    </row>
    <row r="291" spans="1:10" ht="142.5" x14ac:dyDescent="0.25">
      <c r="A291" s="817" t="s">
        <v>6787</v>
      </c>
      <c r="B291" s="817" t="s">
        <v>6788</v>
      </c>
      <c r="C291" s="820" t="s">
        <v>6129</v>
      </c>
      <c r="D291" s="817" t="s">
        <v>6789</v>
      </c>
      <c r="E291" s="817" t="s">
        <v>6790</v>
      </c>
      <c r="F291" s="817">
        <v>21</v>
      </c>
      <c r="G291" s="817">
        <v>2014</v>
      </c>
      <c r="H291" s="817" t="s">
        <v>592</v>
      </c>
      <c r="I291" s="817">
        <v>60</v>
      </c>
      <c r="J291" s="817">
        <v>60</v>
      </c>
    </row>
    <row r="292" spans="1:10" ht="128.25" x14ac:dyDescent="0.25">
      <c r="A292" s="817" t="s">
        <v>6791</v>
      </c>
      <c r="B292" s="817" t="s">
        <v>6788</v>
      </c>
      <c r="C292" s="820" t="s">
        <v>6129</v>
      </c>
      <c r="D292" s="817" t="s">
        <v>6789</v>
      </c>
      <c r="E292" s="817" t="s">
        <v>6792</v>
      </c>
      <c r="F292" s="817">
        <v>35</v>
      </c>
      <c r="G292" s="817">
        <v>2014</v>
      </c>
      <c r="H292" s="817" t="s">
        <v>592</v>
      </c>
      <c r="I292" s="817">
        <v>60</v>
      </c>
      <c r="J292" s="817">
        <v>60</v>
      </c>
    </row>
    <row r="293" spans="1:10" ht="128.25" x14ac:dyDescent="0.25">
      <c r="A293" s="817" t="s">
        <v>6793</v>
      </c>
      <c r="B293" s="817" t="s">
        <v>6788</v>
      </c>
      <c r="C293" s="820" t="s">
        <v>6129</v>
      </c>
      <c r="D293" s="817" t="s">
        <v>6789</v>
      </c>
      <c r="E293" s="817" t="s">
        <v>6792</v>
      </c>
      <c r="F293" s="817">
        <v>35</v>
      </c>
      <c r="G293" s="817">
        <v>2014</v>
      </c>
      <c r="H293" s="817" t="s">
        <v>592</v>
      </c>
      <c r="I293" s="817">
        <v>60</v>
      </c>
      <c r="J293" s="817">
        <v>60</v>
      </c>
    </row>
    <row r="294" spans="1:10" ht="128.25" x14ac:dyDescent="0.25">
      <c r="A294" s="817" t="s">
        <v>6794</v>
      </c>
      <c r="B294" s="817" t="s">
        <v>6788</v>
      </c>
      <c r="C294" s="820" t="s">
        <v>6129</v>
      </c>
      <c r="D294" s="817" t="s">
        <v>6789</v>
      </c>
      <c r="E294" s="817" t="s">
        <v>6792</v>
      </c>
      <c r="F294" s="817">
        <v>28</v>
      </c>
      <c r="G294" s="817">
        <v>2014</v>
      </c>
      <c r="H294" s="817" t="s">
        <v>592</v>
      </c>
      <c r="I294" s="817">
        <v>60</v>
      </c>
      <c r="J294" s="817">
        <v>60</v>
      </c>
    </row>
    <row r="295" spans="1:10" ht="199.5" x14ac:dyDescent="0.25">
      <c r="A295" s="817" t="s">
        <v>6795</v>
      </c>
      <c r="B295" s="817" t="s">
        <v>6788</v>
      </c>
      <c r="C295" s="820" t="s">
        <v>6129</v>
      </c>
      <c r="D295" s="817" t="s">
        <v>6789</v>
      </c>
      <c r="E295" s="817" t="s">
        <v>6792</v>
      </c>
      <c r="F295" s="817">
        <v>25</v>
      </c>
      <c r="G295" s="817">
        <v>2014</v>
      </c>
      <c r="H295" s="817" t="s">
        <v>592</v>
      </c>
      <c r="I295" s="817">
        <v>60</v>
      </c>
      <c r="J295" s="817">
        <v>60</v>
      </c>
    </row>
    <row r="296" spans="1:10" ht="114" x14ac:dyDescent="0.25">
      <c r="A296" s="73" t="s">
        <v>14254</v>
      </c>
      <c r="B296" s="73" t="s">
        <v>14291</v>
      </c>
      <c r="C296" s="571" t="s">
        <v>12425</v>
      </c>
      <c r="D296" s="600" t="s">
        <v>14141</v>
      </c>
      <c r="E296" s="73" t="s">
        <v>14255</v>
      </c>
      <c r="F296" s="73">
        <v>42</v>
      </c>
      <c r="G296" s="73">
        <v>2014</v>
      </c>
      <c r="H296" s="73" t="s">
        <v>14231</v>
      </c>
      <c r="I296" s="73">
        <v>60</v>
      </c>
      <c r="J296" s="92">
        <f>I296/6</f>
        <v>10</v>
      </c>
    </row>
    <row r="297" spans="1:10" ht="99.75" x14ac:dyDescent="0.25">
      <c r="A297" s="600" t="s">
        <v>8759</v>
      </c>
      <c r="B297" s="600" t="s">
        <v>8753</v>
      </c>
      <c r="C297" s="571" t="s">
        <v>8378</v>
      </c>
      <c r="D297" s="600" t="s">
        <v>8678</v>
      </c>
      <c r="E297" s="600" t="s">
        <v>8760</v>
      </c>
      <c r="F297" s="600">
        <v>18</v>
      </c>
      <c r="G297" s="600">
        <v>2014</v>
      </c>
      <c r="H297" s="600"/>
      <c r="I297" s="600">
        <v>60</v>
      </c>
      <c r="J297" s="600">
        <v>60</v>
      </c>
    </row>
    <row r="298" spans="1:10" ht="71.25" x14ac:dyDescent="0.25">
      <c r="A298" s="600" t="s">
        <v>8747</v>
      </c>
      <c r="B298" s="600" t="s">
        <v>8748</v>
      </c>
      <c r="C298" s="571" t="s">
        <v>8378</v>
      </c>
      <c r="D298" s="600" t="s">
        <v>8749</v>
      </c>
      <c r="E298" s="600" t="s">
        <v>8750</v>
      </c>
      <c r="F298" s="600" t="s">
        <v>8751</v>
      </c>
      <c r="G298" s="600">
        <v>2014</v>
      </c>
      <c r="H298" s="600" t="s">
        <v>287</v>
      </c>
      <c r="I298" s="600">
        <v>60</v>
      </c>
      <c r="J298" s="600">
        <v>30</v>
      </c>
    </row>
    <row r="299" spans="1:10" ht="156.75" x14ac:dyDescent="0.25">
      <c r="A299" s="353" t="s">
        <v>8755</v>
      </c>
      <c r="B299" s="353" t="s">
        <v>8753</v>
      </c>
      <c r="C299" s="353" t="s">
        <v>8378</v>
      </c>
      <c r="D299" s="353" t="s">
        <v>8756</v>
      </c>
      <c r="E299" s="353" t="s">
        <v>8757</v>
      </c>
      <c r="F299" s="353">
        <v>17</v>
      </c>
      <c r="G299" s="353">
        <v>2014</v>
      </c>
      <c r="H299" s="353"/>
      <c r="I299" s="353">
        <v>60</v>
      </c>
      <c r="J299" s="353">
        <v>60</v>
      </c>
    </row>
    <row r="300" spans="1:10" ht="128.25" x14ac:dyDescent="0.25">
      <c r="A300" s="353" t="s">
        <v>8758</v>
      </c>
      <c r="B300" s="353" t="s">
        <v>8753</v>
      </c>
      <c r="C300" s="353" t="s">
        <v>8378</v>
      </c>
      <c r="D300" s="353" t="s">
        <v>8756</v>
      </c>
      <c r="E300" s="353" t="s">
        <v>8757</v>
      </c>
      <c r="F300" s="353">
        <v>15</v>
      </c>
      <c r="G300" s="353">
        <v>2014</v>
      </c>
      <c r="H300" s="353"/>
      <c r="I300" s="353">
        <v>60</v>
      </c>
      <c r="J300" s="353">
        <v>60</v>
      </c>
    </row>
    <row r="301" spans="1:10" ht="71.25" x14ac:dyDescent="0.25">
      <c r="A301" s="571" t="s">
        <v>10964</v>
      </c>
      <c r="B301" s="571" t="s">
        <v>10705</v>
      </c>
      <c r="C301" s="571" t="s">
        <v>10686</v>
      </c>
      <c r="D301" s="571" t="s">
        <v>10929</v>
      </c>
      <c r="E301" s="73" t="s">
        <v>10930</v>
      </c>
      <c r="F301" s="571" t="s">
        <v>10931</v>
      </c>
      <c r="G301" s="571">
        <v>2014</v>
      </c>
      <c r="H301" s="571" t="s">
        <v>296</v>
      </c>
      <c r="I301" s="571">
        <v>30</v>
      </c>
      <c r="J301" s="571">
        <v>30</v>
      </c>
    </row>
    <row r="302" spans="1:10" ht="85.5" x14ac:dyDescent="0.25">
      <c r="A302" s="73" t="s">
        <v>10963</v>
      </c>
      <c r="B302" s="571" t="s">
        <v>10705</v>
      </c>
      <c r="C302" s="571" t="s">
        <v>10686</v>
      </c>
      <c r="D302" s="571" t="s">
        <v>10926</v>
      </c>
      <c r="E302" s="73" t="s">
        <v>10927</v>
      </c>
      <c r="F302" s="571" t="s">
        <v>10928</v>
      </c>
      <c r="G302" s="571">
        <v>2014</v>
      </c>
      <c r="H302" s="571" t="s">
        <v>287</v>
      </c>
      <c r="I302" s="571">
        <v>60</v>
      </c>
      <c r="J302" s="571">
        <v>60</v>
      </c>
    </row>
    <row r="303" spans="1:10" ht="57" x14ac:dyDescent="0.25">
      <c r="A303" s="571" t="s">
        <v>8807</v>
      </c>
      <c r="B303" s="571" t="s">
        <v>8433</v>
      </c>
      <c r="C303" s="571" t="s">
        <v>8378</v>
      </c>
      <c r="D303" s="571" t="s">
        <v>8708</v>
      </c>
      <c r="E303" s="571" t="s">
        <v>8709</v>
      </c>
      <c r="F303" s="571" t="s">
        <v>8710</v>
      </c>
      <c r="G303" s="571">
        <v>2014</v>
      </c>
      <c r="H303" s="571"/>
      <c r="I303" s="571">
        <v>60</v>
      </c>
      <c r="J303" s="571">
        <v>60</v>
      </c>
    </row>
    <row r="304" spans="1:10" ht="108" customHeight="1" x14ac:dyDescent="0.25">
      <c r="A304" s="571" t="s">
        <v>4211</v>
      </c>
      <c r="B304" s="571" t="s">
        <v>3847</v>
      </c>
      <c r="C304" s="571" t="s">
        <v>3593</v>
      </c>
      <c r="D304" s="571" t="s">
        <v>4143</v>
      </c>
      <c r="E304" s="571" t="s">
        <v>4144</v>
      </c>
      <c r="F304" s="571" t="s">
        <v>4145</v>
      </c>
      <c r="G304" s="571">
        <v>2014</v>
      </c>
      <c r="H304" s="571"/>
      <c r="I304" s="571">
        <v>60</v>
      </c>
      <c r="J304" s="571">
        <v>60</v>
      </c>
    </row>
    <row r="305" spans="1:10" ht="128.25" x14ac:dyDescent="0.25">
      <c r="A305" s="571" t="s">
        <v>7776</v>
      </c>
      <c r="B305" s="571" t="s">
        <v>7777</v>
      </c>
      <c r="C305" s="571" t="s">
        <v>7545</v>
      </c>
      <c r="D305" s="571" t="s">
        <v>7778</v>
      </c>
      <c r="E305" s="571" t="s">
        <v>7779</v>
      </c>
      <c r="F305" s="571" t="s">
        <v>7780</v>
      </c>
      <c r="G305" s="571">
        <v>2014</v>
      </c>
      <c r="H305" s="571"/>
      <c r="I305" s="571">
        <v>60</v>
      </c>
      <c r="J305" s="571">
        <v>30</v>
      </c>
    </row>
    <row r="306" spans="1:10" ht="286.5" customHeight="1" x14ac:dyDescent="0.25">
      <c r="A306" s="185" t="s">
        <v>4118</v>
      </c>
      <c r="B306" s="185" t="s">
        <v>3762</v>
      </c>
      <c r="C306" s="185" t="s">
        <v>3593</v>
      </c>
      <c r="D306" s="923" t="s">
        <v>4119</v>
      </c>
      <c r="E306" s="185"/>
      <c r="F306" s="185" t="s">
        <v>4117</v>
      </c>
      <c r="G306" s="185">
        <v>2014</v>
      </c>
      <c r="H306" s="185" t="s">
        <v>336</v>
      </c>
      <c r="I306" s="185">
        <v>60</v>
      </c>
      <c r="J306" s="185">
        <v>60</v>
      </c>
    </row>
    <row r="307" spans="1:10" ht="71.25" x14ac:dyDescent="0.25">
      <c r="A307" s="600" t="s">
        <v>5516</v>
      </c>
      <c r="B307" s="600" t="s">
        <v>5517</v>
      </c>
      <c r="C307" s="571" t="s">
        <v>5195</v>
      </c>
      <c r="D307" s="600" t="s">
        <v>5518</v>
      </c>
      <c r="E307" s="600"/>
      <c r="F307" s="600" t="s">
        <v>5519</v>
      </c>
      <c r="G307" s="600"/>
      <c r="H307" s="600"/>
      <c r="I307" s="600">
        <v>60</v>
      </c>
      <c r="J307" s="600">
        <v>0</v>
      </c>
    </row>
    <row r="308" spans="1:10" ht="155.25" customHeight="1" x14ac:dyDescent="0.25">
      <c r="A308" s="604" t="s">
        <v>8811</v>
      </c>
      <c r="B308" s="571" t="s">
        <v>5601</v>
      </c>
      <c r="C308" s="571" t="s">
        <v>5195</v>
      </c>
      <c r="D308" s="571" t="s">
        <v>5558</v>
      </c>
      <c r="E308" s="571"/>
      <c r="F308" s="571" t="s">
        <v>5602</v>
      </c>
      <c r="G308" s="571">
        <v>2014</v>
      </c>
      <c r="H308" s="571" t="s">
        <v>5603</v>
      </c>
      <c r="I308" s="571">
        <v>60</v>
      </c>
      <c r="J308" s="571">
        <v>60</v>
      </c>
    </row>
    <row r="309" spans="1:10" ht="126.75" customHeight="1" x14ac:dyDescent="0.25">
      <c r="A309" s="73" t="s">
        <v>6781</v>
      </c>
      <c r="B309" s="571" t="s">
        <v>6423</v>
      </c>
      <c r="C309" s="140" t="s">
        <v>6129</v>
      </c>
      <c r="D309" s="79" t="s">
        <v>2632</v>
      </c>
      <c r="E309" s="571"/>
      <c r="F309" s="571" t="s">
        <v>6782</v>
      </c>
      <c r="G309" s="571">
        <v>2014</v>
      </c>
      <c r="H309" s="79" t="s">
        <v>1407</v>
      </c>
      <c r="I309" s="571">
        <v>60</v>
      </c>
      <c r="J309" s="571">
        <v>60</v>
      </c>
    </row>
    <row r="310" spans="1:10" ht="128.25" x14ac:dyDescent="0.25">
      <c r="A310" s="571" t="s">
        <v>7766</v>
      </c>
      <c r="B310" s="571" t="s">
        <v>7552</v>
      </c>
      <c r="C310" s="571" t="s">
        <v>7545</v>
      </c>
      <c r="D310" s="600" t="s">
        <v>7767</v>
      </c>
      <c r="E310" s="571"/>
      <c r="F310" s="571"/>
      <c r="G310" s="571">
        <v>2014</v>
      </c>
      <c r="H310" s="571"/>
      <c r="I310" s="571">
        <v>60</v>
      </c>
      <c r="J310" s="571">
        <v>60</v>
      </c>
    </row>
    <row r="311" spans="1:10" ht="115.5" customHeight="1" x14ac:dyDescent="0.25">
      <c r="A311" s="571" t="s">
        <v>8169</v>
      </c>
      <c r="B311" s="571" t="s">
        <v>8170</v>
      </c>
      <c r="C311" s="571" t="s">
        <v>8021</v>
      </c>
      <c r="D311" s="571" t="s">
        <v>8171</v>
      </c>
      <c r="E311" s="571"/>
      <c r="F311" s="571" t="s">
        <v>8172</v>
      </c>
      <c r="G311" s="571">
        <v>2014</v>
      </c>
      <c r="H311" s="571"/>
      <c r="I311" s="571">
        <v>60</v>
      </c>
      <c r="J311" s="571">
        <v>60</v>
      </c>
    </row>
    <row r="312" spans="1:10" ht="91.5" customHeight="1" x14ac:dyDescent="0.25">
      <c r="A312" s="571" t="s">
        <v>8173</v>
      </c>
      <c r="B312" s="571" t="s">
        <v>8170</v>
      </c>
      <c r="C312" s="571" t="s">
        <v>8021</v>
      </c>
      <c r="D312" s="571" t="s">
        <v>8171</v>
      </c>
      <c r="E312" s="571"/>
      <c r="F312" s="600" t="s">
        <v>8174</v>
      </c>
      <c r="G312" s="571">
        <v>2014</v>
      </c>
      <c r="H312" s="571"/>
      <c r="I312" s="571">
        <v>30</v>
      </c>
      <c r="J312" s="571">
        <v>30</v>
      </c>
    </row>
    <row r="313" spans="1:10" ht="85.5" x14ac:dyDescent="0.25">
      <c r="A313" s="571" t="s">
        <v>8175</v>
      </c>
      <c r="B313" s="571" t="s">
        <v>8170</v>
      </c>
      <c r="C313" s="571" t="s">
        <v>8021</v>
      </c>
      <c r="D313" s="571" t="s">
        <v>8171</v>
      </c>
      <c r="E313" s="571"/>
      <c r="F313" s="571" t="s">
        <v>8176</v>
      </c>
      <c r="G313" s="571">
        <v>2014</v>
      </c>
      <c r="H313" s="571"/>
      <c r="I313" s="571">
        <v>30</v>
      </c>
      <c r="J313" s="571">
        <v>30</v>
      </c>
    </row>
    <row r="314" spans="1:10" ht="167.25" customHeight="1" x14ac:dyDescent="0.25">
      <c r="A314" s="604" t="s">
        <v>8179</v>
      </c>
      <c r="B314" s="571" t="s">
        <v>8170</v>
      </c>
      <c r="C314" s="571" t="s">
        <v>8021</v>
      </c>
      <c r="D314" s="600" t="s">
        <v>8171</v>
      </c>
      <c r="E314" s="571"/>
      <c r="F314" s="637"/>
      <c r="G314" s="571">
        <v>2014</v>
      </c>
      <c r="H314" s="571" t="s">
        <v>318</v>
      </c>
      <c r="I314" s="571">
        <v>60</v>
      </c>
      <c r="J314" s="571">
        <v>60</v>
      </c>
    </row>
    <row r="315" spans="1:10" ht="57" x14ac:dyDescent="0.25">
      <c r="A315" s="572" t="s">
        <v>8180</v>
      </c>
      <c r="B315" s="571" t="s">
        <v>8170</v>
      </c>
      <c r="C315" s="571" t="s">
        <v>8021</v>
      </c>
      <c r="D315" s="571" t="s">
        <v>8171</v>
      </c>
      <c r="E315" s="600"/>
      <c r="F315" s="95" t="s">
        <v>8181</v>
      </c>
      <c r="G315" s="571">
        <v>2014</v>
      </c>
      <c r="H315" s="571" t="s">
        <v>318</v>
      </c>
      <c r="I315" s="571"/>
      <c r="J315" s="571">
        <v>60</v>
      </c>
    </row>
    <row r="316" spans="1:10" ht="156.75" x14ac:dyDescent="0.25">
      <c r="A316" s="68" t="s">
        <v>8792</v>
      </c>
      <c r="B316" s="68" t="s">
        <v>8793</v>
      </c>
      <c r="C316" s="68" t="s">
        <v>8378</v>
      </c>
      <c r="D316" s="68" t="s">
        <v>8794</v>
      </c>
      <c r="E316" s="68"/>
      <c r="F316" s="68" t="s">
        <v>8795</v>
      </c>
      <c r="G316" s="68">
        <v>2014</v>
      </c>
      <c r="H316" s="68" t="s">
        <v>287</v>
      </c>
      <c r="I316" s="68">
        <v>60</v>
      </c>
      <c r="J316" s="68">
        <v>60</v>
      </c>
    </row>
    <row r="317" spans="1:10" ht="171" x14ac:dyDescent="0.25">
      <c r="A317" s="68" t="s">
        <v>8796</v>
      </c>
      <c r="B317" s="68" t="s">
        <v>8793</v>
      </c>
      <c r="C317" s="68" t="s">
        <v>8378</v>
      </c>
      <c r="D317" s="68" t="s">
        <v>8794</v>
      </c>
      <c r="E317" s="68"/>
      <c r="F317" s="68" t="s">
        <v>8797</v>
      </c>
      <c r="G317" s="68">
        <v>2014</v>
      </c>
      <c r="H317" s="68" t="s">
        <v>287</v>
      </c>
      <c r="I317" s="68">
        <v>60</v>
      </c>
      <c r="J317" s="68">
        <v>60</v>
      </c>
    </row>
    <row r="318" spans="1:10" ht="85.5" x14ac:dyDescent="0.25">
      <c r="A318" s="73" t="s">
        <v>11758</v>
      </c>
      <c r="B318" s="571" t="s">
        <v>11759</v>
      </c>
      <c r="C318" s="571" t="s">
        <v>2550</v>
      </c>
      <c r="D318" s="73" t="s">
        <v>6789</v>
      </c>
      <c r="E318" s="73"/>
      <c r="F318" s="571"/>
      <c r="G318" s="571">
        <v>2014</v>
      </c>
      <c r="H318" s="571" t="s">
        <v>11760</v>
      </c>
      <c r="I318" s="571">
        <v>60</v>
      </c>
      <c r="J318" s="571">
        <v>240</v>
      </c>
    </row>
    <row r="319" spans="1:10" ht="28.5" x14ac:dyDescent="0.25">
      <c r="A319" s="571" t="s">
        <v>11765</v>
      </c>
      <c r="B319" s="571" t="s">
        <v>11766</v>
      </c>
      <c r="C319" s="571" t="s">
        <v>2550</v>
      </c>
      <c r="D319" s="571" t="s">
        <v>11767</v>
      </c>
      <c r="E319" s="571"/>
      <c r="F319" s="571"/>
      <c r="G319" s="571"/>
      <c r="H319" s="571"/>
      <c r="I319" s="571"/>
      <c r="J319" s="571">
        <v>60</v>
      </c>
    </row>
    <row r="320" spans="1:10" ht="251.25" customHeight="1" x14ac:dyDescent="0.25">
      <c r="A320" s="600" t="s">
        <v>14276</v>
      </c>
      <c r="B320" s="600" t="s">
        <v>14274</v>
      </c>
      <c r="C320" s="600" t="s">
        <v>12425</v>
      </c>
      <c r="D320" s="600" t="s">
        <v>14270</v>
      </c>
      <c r="E320" s="600"/>
      <c r="F320" s="600"/>
      <c r="G320" s="600">
        <v>2014</v>
      </c>
      <c r="H320" s="600"/>
      <c r="I320" s="600"/>
      <c r="J320" s="600">
        <v>60</v>
      </c>
    </row>
    <row r="321" spans="1:10" s="695" customFormat="1" ht="71.25" x14ac:dyDescent="0.25">
      <c r="A321" s="353" t="s">
        <v>14854</v>
      </c>
      <c r="B321" s="353" t="s">
        <v>14855</v>
      </c>
      <c r="C321" s="353" t="s">
        <v>14641</v>
      </c>
      <c r="D321" s="353" t="s">
        <v>14856</v>
      </c>
      <c r="E321" s="353"/>
      <c r="F321" s="353">
        <v>60</v>
      </c>
      <c r="G321" s="353">
        <v>2014</v>
      </c>
      <c r="H321" s="353" t="s">
        <v>592</v>
      </c>
      <c r="I321" s="353">
        <v>60</v>
      </c>
      <c r="J321" s="353">
        <v>20</v>
      </c>
    </row>
    <row r="322" spans="1:10" ht="123.75" customHeight="1" x14ac:dyDescent="0.25">
      <c r="A322" s="600" t="s">
        <v>16176</v>
      </c>
      <c r="B322" s="600" t="s">
        <v>16186</v>
      </c>
      <c r="C322" s="600" t="s">
        <v>15397</v>
      </c>
      <c r="D322" s="600" t="s">
        <v>16178</v>
      </c>
      <c r="E322" s="600"/>
      <c r="F322" s="600">
        <v>45</v>
      </c>
      <c r="G322" s="600">
        <v>2014</v>
      </c>
      <c r="H322" s="600"/>
      <c r="I322" s="600">
        <v>60</v>
      </c>
      <c r="J322" s="600">
        <f>60/5</f>
        <v>12</v>
      </c>
    </row>
    <row r="323" spans="1:10" ht="150.75" customHeight="1" x14ac:dyDescent="0.25"/>
  </sheetData>
  <sortState ref="A9:J322">
    <sortCondition ref="E9:E322"/>
  </sortState>
  <mergeCells count="5">
    <mergeCell ref="A6:D6"/>
    <mergeCell ref="A1:J1"/>
    <mergeCell ref="A3:G3"/>
    <mergeCell ref="A4:J4"/>
    <mergeCell ref="A5:J5"/>
  </mergeCells>
  <phoneticPr fontId="25" type="noConversion"/>
  <hyperlinks>
    <hyperlink ref="A204" r:id="rId1"/>
  </hyperlinks>
  <pageMargins left="0.51181102362204722" right="0.31496062992125984" top="2.1666666666666665" bottom="0.57291666666666663" header="0.51041666666666663" footer="0.31496062992125984"/>
  <pageSetup paperSize="9" orientation="landscape" horizontalDpi="200" verticalDpi="200" r:id="rId2"/>
  <headerFooter>
    <oddHeader>&amp;LUniversitatea „Lucian Blaga” din Sibiu
&amp;C
&amp;K000000FIȘĂ DE RAPORTARE A ACTIVITĂȚII DE CERCETARE 
PENTRU PERIOADA 1.01.2014-31.12.2014</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zoomScale="80" zoomScaleNormal="130" zoomScaleSheetLayoutView="80" workbookViewId="0">
      <selection activeCell="A42" sqref="A42:XFD42"/>
    </sheetView>
  </sheetViews>
  <sheetFormatPr defaultRowHeight="15" x14ac:dyDescent="0.25"/>
  <cols>
    <col min="1" max="1" width="28.85546875" style="2" customWidth="1"/>
    <col min="2" max="2" width="16" style="8" customWidth="1"/>
    <col min="3" max="3" width="18.5703125" style="8" customWidth="1"/>
    <col min="4" max="4" width="13.85546875" style="8" customWidth="1"/>
    <col min="5" max="5" width="14.140625" style="1" customWidth="1"/>
    <col min="6" max="6" width="10" style="1" customWidth="1"/>
    <col min="7" max="7" width="9.140625" style="1" customWidth="1"/>
  </cols>
  <sheetData>
    <row r="1" spans="1:10" s="4" customFormat="1" ht="15" customHeight="1" x14ac:dyDescent="0.25">
      <c r="A1" s="1040" t="s">
        <v>98</v>
      </c>
      <c r="B1" s="1041"/>
      <c r="C1" s="1041"/>
      <c r="D1" s="1041"/>
      <c r="E1" s="1041"/>
      <c r="F1" s="1041"/>
      <c r="G1" s="1041"/>
      <c r="H1" s="1041"/>
      <c r="I1" s="1041"/>
      <c r="J1" s="1042"/>
    </row>
    <row r="2" spans="1:10" s="4" customFormat="1" ht="15" customHeight="1" x14ac:dyDescent="0.25">
      <c r="A2" s="16"/>
      <c r="B2" s="16"/>
      <c r="C2" s="16"/>
      <c r="D2" s="16"/>
      <c r="E2" s="16"/>
      <c r="F2" s="3"/>
      <c r="G2" s="3"/>
    </row>
    <row r="3" spans="1:10" s="4" customFormat="1" ht="15" customHeight="1" x14ac:dyDescent="0.25">
      <c r="A3" s="47" t="s">
        <v>188</v>
      </c>
      <c r="B3" s="40"/>
      <c r="C3" s="40"/>
      <c r="D3" s="40"/>
      <c r="E3" s="1"/>
      <c r="F3" s="1"/>
      <c r="G3" s="1"/>
      <c r="H3" s="1"/>
    </row>
    <row r="4" spans="1:10" s="4" customFormat="1" x14ac:dyDescent="0.25">
      <c r="A4" s="40"/>
      <c r="B4" s="41"/>
      <c r="C4" s="41"/>
      <c r="D4" s="41"/>
      <c r="E4" s="15"/>
      <c r="F4" s="15"/>
      <c r="G4" s="15"/>
      <c r="H4" s="15"/>
    </row>
    <row r="5" spans="1:10" s="4" customFormat="1" x14ac:dyDescent="0.25">
      <c r="A5" s="2"/>
      <c r="B5" s="8"/>
      <c r="C5" s="8"/>
      <c r="D5" s="8"/>
      <c r="E5" s="1"/>
      <c r="F5" s="1"/>
      <c r="G5" s="1"/>
      <c r="H5"/>
    </row>
    <row r="6" spans="1:10" s="4" customFormat="1" ht="150" x14ac:dyDescent="0.25">
      <c r="A6" s="162" t="s">
        <v>174</v>
      </c>
      <c r="B6" s="163" t="s">
        <v>129</v>
      </c>
      <c r="C6" s="164" t="s">
        <v>148</v>
      </c>
      <c r="D6" s="165" t="s">
        <v>3</v>
      </c>
      <c r="E6" s="163" t="s">
        <v>131</v>
      </c>
      <c r="F6" s="163" t="s">
        <v>19</v>
      </c>
      <c r="G6" s="163" t="s">
        <v>77</v>
      </c>
      <c r="H6" s="163" t="s">
        <v>10</v>
      </c>
      <c r="I6" s="166" t="s">
        <v>187</v>
      </c>
      <c r="J6" s="166" t="s">
        <v>130</v>
      </c>
    </row>
    <row r="7" spans="1:10" ht="108.75" customHeight="1" x14ac:dyDescent="0.25">
      <c r="A7" s="63" t="s">
        <v>8186</v>
      </c>
      <c r="B7" s="64" t="s">
        <v>8187</v>
      </c>
      <c r="C7" s="112" t="s">
        <v>8021</v>
      </c>
      <c r="D7" s="63" t="s">
        <v>8188</v>
      </c>
      <c r="E7" s="63" t="s">
        <v>8189</v>
      </c>
      <c r="F7" s="63">
        <v>2014</v>
      </c>
      <c r="G7" s="63" t="s">
        <v>318</v>
      </c>
      <c r="H7" s="63">
        <v>613</v>
      </c>
      <c r="I7" s="63" t="s">
        <v>89</v>
      </c>
      <c r="J7" s="63">
        <v>66</v>
      </c>
    </row>
    <row r="8" spans="1:10" ht="114" x14ac:dyDescent="0.25">
      <c r="A8" s="73" t="s">
        <v>2711</v>
      </c>
      <c r="B8" s="73" t="s">
        <v>2712</v>
      </c>
      <c r="C8" s="73" t="s">
        <v>2109</v>
      </c>
      <c r="D8" s="73" t="s">
        <v>2713</v>
      </c>
      <c r="E8" s="73" t="s">
        <v>2714</v>
      </c>
      <c r="F8" s="73">
        <v>2014</v>
      </c>
      <c r="G8" s="73" t="s">
        <v>318</v>
      </c>
      <c r="H8" s="73">
        <v>269</v>
      </c>
      <c r="I8" s="71">
        <v>200</v>
      </c>
      <c r="J8" s="71">
        <v>100</v>
      </c>
    </row>
    <row r="9" spans="1:10" s="843" customFormat="1" ht="99.75" x14ac:dyDescent="0.25">
      <c r="A9" s="1005" t="s">
        <v>2703</v>
      </c>
      <c r="B9" s="1005" t="s">
        <v>2704</v>
      </c>
      <c r="C9" s="1005" t="s">
        <v>2109</v>
      </c>
      <c r="D9" s="1005" t="s">
        <v>2632</v>
      </c>
      <c r="E9" s="147" t="s">
        <v>2469</v>
      </c>
      <c r="F9" s="1005">
        <v>2014</v>
      </c>
      <c r="G9" s="1005" t="s">
        <v>212</v>
      </c>
      <c r="H9" s="1005">
        <v>148</v>
      </c>
      <c r="I9" s="1005" t="s">
        <v>89</v>
      </c>
      <c r="J9" s="1005">
        <v>100</v>
      </c>
    </row>
    <row r="10" spans="1:10" ht="114" x14ac:dyDescent="0.25">
      <c r="A10" s="71" t="s">
        <v>4222</v>
      </c>
      <c r="B10" s="71" t="s">
        <v>4223</v>
      </c>
      <c r="C10" s="66" t="s">
        <v>3869</v>
      </c>
      <c r="D10" s="71" t="s">
        <v>4036</v>
      </c>
      <c r="E10" s="147" t="s">
        <v>4224</v>
      </c>
      <c r="F10" s="71">
        <v>2014</v>
      </c>
      <c r="G10" s="71" t="s">
        <v>4225</v>
      </c>
      <c r="H10" s="71"/>
      <c r="I10" s="71" t="s">
        <v>89</v>
      </c>
      <c r="J10" s="71"/>
    </row>
    <row r="11" spans="1:10" ht="42.75" x14ac:dyDescent="0.25">
      <c r="A11" s="71" t="s">
        <v>12032</v>
      </c>
      <c r="B11" s="71" t="s">
        <v>13431</v>
      </c>
      <c r="C11" s="73" t="s">
        <v>11403</v>
      </c>
      <c r="D11" s="71" t="s">
        <v>13381</v>
      </c>
      <c r="E11" s="71" t="s">
        <v>13432</v>
      </c>
      <c r="F11" s="71">
        <v>2014</v>
      </c>
      <c r="G11" s="71" t="s">
        <v>287</v>
      </c>
      <c r="H11" s="71">
        <v>88</v>
      </c>
      <c r="I11" s="71" t="s">
        <v>89</v>
      </c>
      <c r="J11" s="71">
        <v>25</v>
      </c>
    </row>
    <row r="12" spans="1:10" ht="156.75" x14ac:dyDescent="0.25">
      <c r="A12" s="71" t="s">
        <v>8819</v>
      </c>
      <c r="B12" s="71" t="s">
        <v>8820</v>
      </c>
      <c r="C12" s="71" t="s">
        <v>8378</v>
      </c>
      <c r="D12" s="71" t="s">
        <v>2632</v>
      </c>
      <c r="E12" s="71" t="s">
        <v>8821</v>
      </c>
      <c r="F12" s="71">
        <v>2014</v>
      </c>
      <c r="G12" s="71" t="s">
        <v>336</v>
      </c>
      <c r="H12" s="71" t="s">
        <v>8822</v>
      </c>
      <c r="I12" s="71">
        <v>200</v>
      </c>
      <c r="J12" s="71">
        <v>200</v>
      </c>
    </row>
    <row r="13" spans="1:10" ht="156.75" x14ac:dyDescent="0.25">
      <c r="A13" s="600" t="s">
        <v>8823</v>
      </c>
      <c r="B13" s="71" t="s">
        <v>8820</v>
      </c>
      <c r="C13" s="71" t="s">
        <v>8378</v>
      </c>
      <c r="D13" s="71" t="s">
        <v>2632</v>
      </c>
      <c r="E13" s="71" t="s">
        <v>8824</v>
      </c>
      <c r="F13" s="71">
        <v>2014</v>
      </c>
      <c r="G13" s="71" t="s">
        <v>336</v>
      </c>
      <c r="H13" s="71" t="s">
        <v>8825</v>
      </c>
      <c r="I13" s="71">
        <v>200</v>
      </c>
      <c r="J13" s="71">
        <v>200</v>
      </c>
    </row>
    <row r="14" spans="1:10" ht="78" customHeight="1" x14ac:dyDescent="0.25">
      <c r="A14" s="71" t="s">
        <v>11804</v>
      </c>
      <c r="B14" s="71" t="s">
        <v>11778</v>
      </c>
      <c r="C14" s="71" t="s">
        <v>2550</v>
      </c>
      <c r="D14" s="71" t="s">
        <v>11726</v>
      </c>
      <c r="E14" s="71" t="s">
        <v>11779</v>
      </c>
      <c r="F14" s="71">
        <v>2014</v>
      </c>
      <c r="G14" s="71">
        <v>7</v>
      </c>
      <c r="H14" s="71">
        <v>560</v>
      </c>
      <c r="I14" s="71">
        <v>100</v>
      </c>
      <c r="J14" s="71">
        <v>100</v>
      </c>
    </row>
    <row r="15" spans="1:10" ht="42.75" x14ac:dyDescent="0.25">
      <c r="A15" s="600" t="s">
        <v>12464</v>
      </c>
      <c r="B15" s="600" t="s">
        <v>12465</v>
      </c>
      <c r="C15" s="600" t="s">
        <v>11676</v>
      </c>
      <c r="D15" s="600" t="s">
        <v>12466</v>
      </c>
      <c r="E15" s="600" t="s">
        <v>12328</v>
      </c>
      <c r="F15" s="600">
        <v>2014</v>
      </c>
      <c r="G15" s="600" t="s">
        <v>657</v>
      </c>
      <c r="H15" s="600">
        <v>90</v>
      </c>
      <c r="I15" s="71" t="s">
        <v>89</v>
      </c>
      <c r="J15" s="71">
        <v>33</v>
      </c>
    </row>
    <row r="16" spans="1:10" ht="57" x14ac:dyDescent="0.25">
      <c r="A16" s="600" t="s">
        <v>9849</v>
      </c>
      <c r="B16" s="600" t="s">
        <v>9850</v>
      </c>
      <c r="C16" s="600" t="s">
        <v>9610</v>
      </c>
      <c r="D16" s="71" t="s">
        <v>1541</v>
      </c>
      <c r="E16" s="600" t="s">
        <v>9851</v>
      </c>
      <c r="F16" s="71">
        <v>2014</v>
      </c>
      <c r="G16" s="71" t="s">
        <v>287</v>
      </c>
      <c r="H16" s="71">
        <v>132</v>
      </c>
      <c r="I16" s="71" t="s">
        <v>89</v>
      </c>
      <c r="J16" s="71">
        <v>100</v>
      </c>
    </row>
    <row r="17" spans="1:10" ht="42.75" x14ac:dyDescent="0.25">
      <c r="A17" s="71" t="s">
        <v>12467</v>
      </c>
      <c r="B17" s="71" t="s">
        <v>12465</v>
      </c>
      <c r="C17" s="71" t="s">
        <v>11676</v>
      </c>
      <c r="D17" s="71" t="s">
        <v>12468</v>
      </c>
      <c r="E17" s="71" t="s">
        <v>12469</v>
      </c>
      <c r="F17" s="71">
        <v>2014</v>
      </c>
      <c r="G17" s="71" t="s">
        <v>296</v>
      </c>
      <c r="H17" s="71">
        <v>104</v>
      </c>
      <c r="I17" s="71" t="s">
        <v>89</v>
      </c>
      <c r="J17" s="71">
        <v>33</v>
      </c>
    </row>
    <row r="18" spans="1:10" s="843" customFormat="1" ht="42.75" x14ac:dyDescent="0.25">
      <c r="A18" s="1005" t="s">
        <v>4220</v>
      </c>
      <c r="B18" s="1005" t="s">
        <v>4221</v>
      </c>
      <c r="C18" s="66" t="s">
        <v>3869</v>
      </c>
      <c r="D18" s="1005" t="s">
        <v>4069</v>
      </c>
      <c r="E18" s="1005" t="s">
        <v>4160</v>
      </c>
      <c r="F18" s="1005">
        <v>2014</v>
      </c>
      <c r="G18" s="1005" t="s">
        <v>287</v>
      </c>
      <c r="H18" s="1005">
        <v>250</v>
      </c>
      <c r="I18" s="1005" t="s">
        <v>89</v>
      </c>
      <c r="J18" s="1005">
        <v>100</v>
      </c>
    </row>
    <row r="19" spans="1:10" ht="128.25" x14ac:dyDescent="0.25">
      <c r="A19" s="71" t="s">
        <v>8826</v>
      </c>
      <c r="B19" s="71" t="s">
        <v>8827</v>
      </c>
      <c r="C19" s="71" t="s">
        <v>8378</v>
      </c>
      <c r="D19" s="600" t="s">
        <v>8686</v>
      </c>
      <c r="E19" s="71" t="s">
        <v>8828</v>
      </c>
      <c r="F19" s="71">
        <v>2014</v>
      </c>
      <c r="G19" s="71" t="s">
        <v>388</v>
      </c>
      <c r="H19" s="71">
        <v>251</v>
      </c>
      <c r="I19" s="71" t="s">
        <v>89</v>
      </c>
      <c r="J19" s="71">
        <v>200</v>
      </c>
    </row>
    <row r="20" spans="1:10" ht="128.25" x14ac:dyDescent="0.25">
      <c r="A20" s="71" t="s">
        <v>8829</v>
      </c>
      <c r="B20" s="71" t="s">
        <v>8830</v>
      </c>
      <c r="C20" s="71" t="s">
        <v>8378</v>
      </c>
      <c r="D20" s="71" t="s">
        <v>8686</v>
      </c>
      <c r="E20" s="71" t="s">
        <v>8430</v>
      </c>
      <c r="F20" s="71">
        <v>2014</v>
      </c>
      <c r="G20" s="71" t="s">
        <v>388</v>
      </c>
      <c r="H20" s="71">
        <v>244</v>
      </c>
      <c r="I20" s="71"/>
      <c r="J20" s="71">
        <v>200</v>
      </c>
    </row>
    <row r="21" spans="1:10" ht="71.25" x14ac:dyDescent="0.25">
      <c r="A21" s="71" t="s">
        <v>4216</v>
      </c>
      <c r="B21" s="71" t="s">
        <v>4217</v>
      </c>
      <c r="C21" s="600" t="s">
        <v>4218</v>
      </c>
      <c r="D21" s="71" t="s">
        <v>4219</v>
      </c>
      <c r="E21" s="71" t="s">
        <v>4097</v>
      </c>
      <c r="F21" s="71">
        <v>2014</v>
      </c>
      <c r="G21" s="71" t="s">
        <v>336</v>
      </c>
      <c r="H21" s="71">
        <v>312</v>
      </c>
      <c r="I21" s="71" t="s">
        <v>89</v>
      </c>
      <c r="J21" s="71">
        <v>100</v>
      </c>
    </row>
    <row r="22" spans="1:10" ht="71.25" x14ac:dyDescent="0.25">
      <c r="A22" s="71" t="s">
        <v>7795</v>
      </c>
      <c r="B22" s="71" t="s">
        <v>7745</v>
      </c>
      <c r="C22" s="600" t="s">
        <v>7545</v>
      </c>
      <c r="D22" s="71" t="s">
        <v>7782</v>
      </c>
      <c r="E22" s="71" t="s">
        <v>7769</v>
      </c>
      <c r="F22" s="71">
        <v>2014</v>
      </c>
      <c r="G22" s="600" t="s">
        <v>592</v>
      </c>
      <c r="H22" s="600">
        <v>312</v>
      </c>
      <c r="I22" s="71" t="s">
        <v>89</v>
      </c>
      <c r="J22" s="71">
        <v>100</v>
      </c>
    </row>
    <row r="23" spans="1:10" ht="73.5" customHeight="1" x14ac:dyDescent="0.25">
      <c r="A23" s="71" t="s">
        <v>4226</v>
      </c>
      <c r="B23" s="71" t="s">
        <v>3974</v>
      </c>
      <c r="C23" s="66" t="s">
        <v>3869</v>
      </c>
      <c r="D23" s="71" t="s">
        <v>4227</v>
      </c>
      <c r="E23" s="71" t="s">
        <v>4228</v>
      </c>
      <c r="F23" s="71">
        <v>2014</v>
      </c>
      <c r="G23" s="71" t="s">
        <v>287</v>
      </c>
      <c r="H23" s="71">
        <v>300</v>
      </c>
      <c r="I23" s="71" t="s">
        <v>89</v>
      </c>
      <c r="J23" s="71">
        <v>100</v>
      </c>
    </row>
    <row r="24" spans="1:10" s="843" customFormat="1" ht="57" x14ac:dyDescent="0.25">
      <c r="A24" s="1005" t="s">
        <v>5616</v>
      </c>
      <c r="B24" s="1005" t="s">
        <v>5617</v>
      </c>
      <c r="C24" s="1005" t="s">
        <v>5195</v>
      </c>
      <c r="D24" s="1005" t="s">
        <v>5618</v>
      </c>
      <c r="E24" s="1005" t="s">
        <v>5514</v>
      </c>
      <c r="F24" s="1005">
        <v>2014</v>
      </c>
      <c r="G24" s="1005" t="s">
        <v>287</v>
      </c>
      <c r="H24" s="1005">
        <v>212</v>
      </c>
      <c r="I24" s="1005" t="s">
        <v>89</v>
      </c>
      <c r="J24" s="1005">
        <v>67</v>
      </c>
    </row>
    <row r="25" spans="1:10" s="843" customFormat="1" ht="86.25" x14ac:dyDescent="0.25">
      <c r="A25" s="1005" t="s">
        <v>5613</v>
      </c>
      <c r="B25" s="452" t="s">
        <v>5614</v>
      </c>
      <c r="C25" s="1005" t="s">
        <v>5195</v>
      </c>
      <c r="D25" s="452" t="s">
        <v>5433</v>
      </c>
      <c r="E25" s="1005" t="s">
        <v>5615</v>
      </c>
      <c r="F25" s="1005">
        <v>2014</v>
      </c>
      <c r="G25" s="1005" t="s">
        <v>287</v>
      </c>
      <c r="H25" s="1005">
        <v>227</v>
      </c>
      <c r="I25" s="1005" t="s">
        <v>89</v>
      </c>
      <c r="J25" s="1005">
        <v>67</v>
      </c>
    </row>
    <row r="26" spans="1:10" ht="42.75" x14ac:dyDescent="0.25">
      <c r="A26" s="256" t="s">
        <v>8815</v>
      </c>
      <c r="B26" s="256" t="s">
        <v>8816</v>
      </c>
      <c r="C26" s="256" t="s">
        <v>8378</v>
      </c>
      <c r="D26" s="256" t="s">
        <v>8817</v>
      </c>
      <c r="E26" s="256" t="s">
        <v>8818</v>
      </c>
      <c r="F26" s="256">
        <v>2014</v>
      </c>
      <c r="G26" s="256" t="s">
        <v>592</v>
      </c>
      <c r="H26" s="256">
        <v>264</v>
      </c>
      <c r="I26" s="256">
        <v>100</v>
      </c>
      <c r="J26" s="256">
        <v>50</v>
      </c>
    </row>
    <row r="27" spans="1:10" ht="285" x14ac:dyDescent="0.25">
      <c r="A27" s="174" t="s">
        <v>14858</v>
      </c>
      <c r="B27" s="340" t="s">
        <v>14859</v>
      </c>
      <c r="C27" s="340" t="s">
        <v>14641</v>
      </c>
      <c r="D27" s="340" t="s">
        <v>14807</v>
      </c>
      <c r="E27" s="340" t="s">
        <v>14860</v>
      </c>
      <c r="F27" s="340">
        <v>2014</v>
      </c>
      <c r="G27" s="340" t="s">
        <v>4765</v>
      </c>
      <c r="H27" s="340"/>
      <c r="I27" s="340" t="s">
        <v>89</v>
      </c>
      <c r="J27" s="600">
        <v>20</v>
      </c>
    </row>
    <row r="28" spans="1:10" ht="71.25" x14ac:dyDescent="0.25">
      <c r="A28" s="340" t="s">
        <v>16212</v>
      </c>
      <c r="B28" s="340" t="s">
        <v>16213</v>
      </c>
      <c r="C28" s="340" t="s">
        <v>15397</v>
      </c>
      <c r="D28" s="601" t="s">
        <v>12388</v>
      </c>
      <c r="E28" s="340" t="s">
        <v>16214</v>
      </c>
      <c r="F28" s="340">
        <v>2014</v>
      </c>
      <c r="G28" s="340" t="s">
        <v>212</v>
      </c>
      <c r="H28" s="340">
        <v>390</v>
      </c>
      <c r="I28" s="340" t="s">
        <v>89</v>
      </c>
      <c r="J28" s="340">
        <v>200</v>
      </c>
    </row>
    <row r="29" spans="1:10" s="843" customFormat="1" ht="57" x14ac:dyDescent="0.25">
      <c r="A29" s="1005" t="s">
        <v>4212</v>
      </c>
      <c r="B29" s="1005" t="s">
        <v>4213</v>
      </c>
      <c r="C29" s="1005" t="s">
        <v>3593</v>
      </c>
      <c r="D29" s="1005" t="s">
        <v>4036</v>
      </c>
      <c r="E29" s="1005" t="s">
        <v>4214</v>
      </c>
      <c r="F29" s="1005">
        <v>2014</v>
      </c>
      <c r="G29" s="1005" t="s">
        <v>4215</v>
      </c>
      <c r="H29" s="1005">
        <v>151</v>
      </c>
      <c r="I29" s="1005" t="s">
        <v>89</v>
      </c>
      <c r="J29" s="1005">
        <v>50</v>
      </c>
    </row>
    <row r="30" spans="1:10" ht="42.75" x14ac:dyDescent="0.25">
      <c r="A30" s="73" t="s">
        <v>7792</v>
      </c>
      <c r="B30" s="447" t="s">
        <v>7793</v>
      </c>
      <c r="C30" s="447" t="s">
        <v>7545</v>
      </c>
      <c r="D30" s="447" t="s">
        <v>4227</v>
      </c>
      <c r="E30" s="447" t="s">
        <v>7790</v>
      </c>
      <c r="F30" s="447">
        <v>2014</v>
      </c>
      <c r="G30" s="447"/>
      <c r="H30" s="447" t="s">
        <v>7794</v>
      </c>
      <c r="I30" s="447" t="s">
        <v>89</v>
      </c>
      <c r="J30" s="599">
        <v>50</v>
      </c>
    </row>
    <row r="31" spans="1:10" ht="142.5" x14ac:dyDescent="0.25">
      <c r="A31" s="447" t="s">
        <v>9853</v>
      </c>
      <c r="B31" s="447" t="s">
        <v>9847</v>
      </c>
      <c r="C31" s="447" t="s">
        <v>9610</v>
      </c>
      <c r="D31" s="447" t="s">
        <v>9845</v>
      </c>
      <c r="E31" s="447" t="s">
        <v>9848</v>
      </c>
      <c r="F31" s="447">
        <v>2014</v>
      </c>
      <c r="G31" s="447" t="s">
        <v>287</v>
      </c>
      <c r="H31" s="447">
        <v>132</v>
      </c>
      <c r="I31" s="447" t="s">
        <v>89</v>
      </c>
      <c r="J31" s="447">
        <v>100</v>
      </c>
    </row>
    <row r="32" spans="1:10" ht="42.75" x14ac:dyDescent="0.25">
      <c r="A32" s="447" t="s">
        <v>11802</v>
      </c>
      <c r="B32" s="447" t="s">
        <v>11803</v>
      </c>
      <c r="C32" s="447" t="s">
        <v>2550</v>
      </c>
      <c r="D32" s="447" t="s">
        <v>2640</v>
      </c>
      <c r="E32" s="447" t="s">
        <v>11567</v>
      </c>
      <c r="F32" s="447">
        <v>2014</v>
      </c>
      <c r="G32" s="447">
        <v>6</v>
      </c>
      <c r="H32" s="447">
        <v>76</v>
      </c>
      <c r="I32" s="447" t="s">
        <v>89</v>
      </c>
      <c r="J32" s="447">
        <v>50</v>
      </c>
    </row>
    <row r="33" spans="1:10" ht="85.5" x14ac:dyDescent="0.25">
      <c r="A33" s="447" t="s">
        <v>2709</v>
      </c>
      <c r="B33" s="447" t="s">
        <v>2710</v>
      </c>
      <c r="C33" s="447" t="s">
        <v>2109</v>
      </c>
      <c r="D33" s="447" t="s">
        <v>2707</v>
      </c>
      <c r="E33" s="447" t="s">
        <v>2580</v>
      </c>
      <c r="F33" s="447">
        <v>2014</v>
      </c>
      <c r="G33" s="447" t="s">
        <v>318</v>
      </c>
      <c r="H33" s="447">
        <v>172</v>
      </c>
      <c r="I33" s="447"/>
      <c r="J33" s="447">
        <v>100</v>
      </c>
    </row>
    <row r="34" spans="1:10" ht="85.5" x14ac:dyDescent="0.25">
      <c r="A34" s="599" t="s">
        <v>2705</v>
      </c>
      <c r="B34" s="447" t="s">
        <v>2706</v>
      </c>
      <c r="C34" s="447" t="s">
        <v>2109</v>
      </c>
      <c r="D34" s="447" t="s">
        <v>2707</v>
      </c>
      <c r="E34" s="447" t="s">
        <v>2708</v>
      </c>
      <c r="F34" s="447">
        <v>2014</v>
      </c>
      <c r="G34" s="447" t="s">
        <v>318</v>
      </c>
      <c r="H34" s="447">
        <v>269</v>
      </c>
      <c r="I34" s="447" t="s">
        <v>89</v>
      </c>
      <c r="J34" s="447">
        <v>100</v>
      </c>
    </row>
    <row r="35" spans="1:10" s="843" customFormat="1" ht="128.25" x14ac:dyDescent="0.25">
      <c r="A35" s="1005" t="s">
        <v>1543</v>
      </c>
      <c r="B35" s="1005" t="s">
        <v>1544</v>
      </c>
      <c r="C35" s="1005" t="s">
        <v>613</v>
      </c>
      <c r="D35" s="1005" t="s">
        <v>1420</v>
      </c>
      <c r="E35" s="199" t="s">
        <v>1028</v>
      </c>
      <c r="F35" s="1005">
        <v>2014</v>
      </c>
      <c r="G35" s="1005"/>
      <c r="H35" s="1005">
        <v>712</v>
      </c>
      <c r="I35" s="1005" t="s">
        <v>89</v>
      </c>
      <c r="J35" s="1005">
        <v>66.599999999999994</v>
      </c>
    </row>
    <row r="36" spans="1:10" s="843" customFormat="1" ht="57" x14ac:dyDescent="0.25">
      <c r="A36" s="1005" t="s">
        <v>14295</v>
      </c>
      <c r="B36" s="452" t="s">
        <v>14296</v>
      </c>
      <c r="C36" s="161" t="s">
        <v>12425</v>
      </c>
      <c r="D36" s="1005" t="s">
        <v>1529</v>
      </c>
      <c r="E36" s="1005" t="s">
        <v>14297</v>
      </c>
      <c r="F36" s="1005">
        <v>2014</v>
      </c>
      <c r="G36" s="1005" t="s">
        <v>926</v>
      </c>
      <c r="H36" s="1005">
        <v>24</v>
      </c>
      <c r="I36" s="1005" t="s">
        <v>89</v>
      </c>
      <c r="J36" s="662">
        <f>200/2</f>
        <v>100</v>
      </c>
    </row>
    <row r="37" spans="1:10" ht="57" x14ac:dyDescent="0.25">
      <c r="A37" s="602" t="s">
        <v>14298</v>
      </c>
      <c r="B37" s="452" t="s">
        <v>14296</v>
      </c>
      <c r="C37" s="161" t="s">
        <v>12425</v>
      </c>
      <c r="D37" s="456" t="s">
        <v>1529</v>
      </c>
      <c r="E37" s="456" t="s">
        <v>14299</v>
      </c>
      <c r="F37" s="456">
        <v>2014</v>
      </c>
      <c r="G37" s="456" t="s">
        <v>296</v>
      </c>
      <c r="H37" s="456">
        <v>88</v>
      </c>
      <c r="I37" s="456"/>
      <c r="J37" s="456">
        <f>100/4</f>
        <v>25</v>
      </c>
    </row>
    <row r="38" spans="1:10" s="843" customFormat="1" ht="71.25" x14ac:dyDescent="0.25">
      <c r="A38" s="1005" t="s">
        <v>1545</v>
      </c>
      <c r="B38" s="1005" t="s">
        <v>1546</v>
      </c>
      <c r="C38" s="1005" t="s">
        <v>613</v>
      </c>
      <c r="D38" s="89" t="s">
        <v>517</v>
      </c>
      <c r="E38" s="1005" t="s">
        <v>1547</v>
      </c>
      <c r="F38" s="1005">
        <v>2014</v>
      </c>
      <c r="G38" s="1005" t="s">
        <v>592</v>
      </c>
      <c r="H38" s="1005">
        <v>241</v>
      </c>
      <c r="I38" s="1005" t="s">
        <v>89</v>
      </c>
      <c r="J38" s="1005">
        <v>100</v>
      </c>
    </row>
    <row r="39" spans="1:10" s="843" customFormat="1" ht="171" x14ac:dyDescent="0.25">
      <c r="A39" s="1005" t="s">
        <v>1540</v>
      </c>
      <c r="B39" s="1005" t="s">
        <v>1548</v>
      </c>
      <c r="C39" s="1005" t="s">
        <v>613</v>
      </c>
      <c r="D39" s="1005" t="s">
        <v>1541</v>
      </c>
      <c r="E39" s="1005" t="s">
        <v>1542</v>
      </c>
      <c r="F39" s="1005">
        <v>2014</v>
      </c>
      <c r="G39" s="1005"/>
      <c r="H39" s="1005">
        <v>89</v>
      </c>
      <c r="I39" s="1005" t="s">
        <v>89</v>
      </c>
      <c r="J39" s="1005">
        <v>33.299999999999997</v>
      </c>
    </row>
    <row r="40" spans="1:10" s="843" customFormat="1" ht="85.5" x14ac:dyDescent="0.25">
      <c r="A40" s="1005" t="s">
        <v>9852</v>
      </c>
      <c r="B40" s="1005" t="s">
        <v>9844</v>
      </c>
      <c r="C40" s="1005" t="s">
        <v>9610</v>
      </c>
      <c r="D40" s="1005" t="s">
        <v>9845</v>
      </c>
      <c r="E40" s="1005" t="s">
        <v>9846</v>
      </c>
      <c r="F40" s="1005">
        <v>2014</v>
      </c>
      <c r="G40" s="1005" t="s">
        <v>926</v>
      </c>
      <c r="H40" s="1005">
        <v>187</v>
      </c>
      <c r="I40" s="1005" t="s">
        <v>89</v>
      </c>
      <c r="J40" s="1005">
        <v>50</v>
      </c>
    </row>
    <row r="41" spans="1:10" ht="158.25" customHeight="1" x14ac:dyDescent="0.25">
      <c r="A41" s="66" t="s">
        <v>2715</v>
      </c>
      <c r="B41" s="73" t="s">
        <v>2712</v>
      </c>
      <c r="C41" s="73" t="s">
        <v>2109</v>
      </c>
      <c r="D41" s="571" t="s">
        <v>2716</v>
      </c>
      <c r="E41" s="73" t="s">
        <v>2717</v>
      </c>
      <c r="F41" s="571">
        <v>2014</v>
      </c>
      <c r="G41" s="571" t="s">
        <v>336</v>
      </c>
      <c r="H41" s="571">
        <v>176</v>
      </c>
      <c r="I41" s="571">
        <v>200</v>
      </c>
      <c r="J41" s="571">
        <v>100</v>
      </c>
    </row>
  </sheetData>
  <sortState ref="A7:J53">
    <sortCondition ref="E7:E53"/>
  </sortState>
  <mergeCells count="1">
    <mergeCell ref="A1:J1"/>
  </mergeCells>
  <phoneticPr fontId="25" type="noConversion"/>
  <pageMargins left="0.51181102362204722" right="0.31496062992125984" top="2.1666666666666665" bottom="0.57291666666666663" header="0.51041666666666663" footer="0.31496062992125984"/>
  <pageSetup paperSize="9" orientation="landscape" horizontalDpi="200" verticalDpi="200" r:id="rId1"/>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278"/>
  <sheetViews>
    <sheetView view="pageBreakPreview" zoomScale="90" zoomScaleNormal="130" zoomScaleSheetLayoutView="90" zoomScalePageLayoutView="70" workbookViewId="0">
      <selection activeCell="D631" sqref="D631"/>
    </sheetView>
  </sheetViews>
  <sheetFormatPr defaultRowHeight="15" x14ac:dyDescent="0.25"/>
  <cols>
    <col min="1" max="1" width="16.5703125" style="2" customWidth="1"/>
    <col min="2" max="2" width="16.5703125" style="8" customWidth="1"/>
    <col min="3" max="3" width="30.140625" style="8" customWidth="1"/>
    <col min="4" max="4" width="27.5703125" style="8" customWidth="1"/>
    <col min="5" max="5" width="20.5703125" style="8" customWidth="1"/>
    <col min="6" max="6" width="10.7109375" style="8" customWidth="1"/>
    <col min="7" max="7" width="10" style="1" customWidth="1"/>
  </cols>
  <sheetData>
    <row r="1" spans="1:7" s="4" customFormat="1" ht="15" customHeight="1" x14ac:dyDescent="0.25">
      <c r="A1" s="1051" t="s">
        <v>145</v>
      </c>
      <c r="B1" s="1052"/>
      <c r="C1" s="1052"/>
      <c r="D1" s="1052"/>
      <c r="E1" s="1052"/>
      <c r="F1" s="1052"/>
      <c r="G1" s="1052"/>
    </row>
    <row r="2" spans="1:7" s="4" customFormat="1" ht="15" customHeight="1" x14ac:dyDescent="0.25">
      <c r="A2" s="16"/>
      <c r="B2" s="16"/>
      <c r="C2" s="16"/>
      <c r="D2" s="16"/>
      <c r="E2" s="16"/>
      <c r="F2" s="16"/>
      <c r="G2" s="3"/>
    </row>
    <row r="3" spans="1:7" s="4" customFormat="1" ht="15" customHeight="1" x14ac:dyDescent="0.25">
      <c r="A3" s="40" t="s">
        <v>158</v>
      </c>
      <c r="B3" s="40"/>
      <c r="C3" s="40"/>
      <c r="D3" s="40"/>
      <c r="E3" s="41"/>
      <c r="F3" s="41"/>
      <c r="G3" s="40"/>
    </row>
    <row r="4" spans="1:7" s="4" customFormat="1" x14ac:dyDescent="0.25">
      <c r="A4" s="1053" t="s">
        <v>144</v>
      </c>
      <c r="B4" s="1053"/>
      <c r="C4" s="1053"/>
      <c r="D4" s="8"/>
      <c r="E4" s="8"/>
      <c r="F4" s="8"/>
      <c r="G4" s="1"/>
    </row>
    <row r="5" spans="1:7" s="4" customFormat="1" x14ac:dyDescent="0.25">
      <c r="A5" s="5"/>
      <c r="B5" s="6"/>
      <c r="C5" s="6"/>
      <c r="D5" s="6"/>
      <c r="E5" s="6"/>
      <c r="F5" s="6"/>
      <c r="G5" s="3"/>
    </row>
    <row r="6" spans="1:7" s="4" customFormat="1" ht="114" x14ac:dyDescent="0.25">
      <c r="A6" s="599" t="s">
        <v>1</v>
      </c>
      <c r="B6" s="599" t="s">
        <v>148</v>
      </c>
      <c r="C6" s="599" t="s">
        <v>142</v>
      </c>
      <c r="D6" s="599" t="s">
        <v>146</v>
      </c>
      <c r="E6" s="599" t="s">
        <v>141</v>
      </c>
      <c r="F6" s="599" t="s">
        <v>143</v>
      </c>
      <c r="G6" s="599" t="s">
        <v>132</v>
      </c>
    </row>
    <row r="7" spans="1:7" s="4" customFormat="1" ht="285" x14ac:dyDescent="0.25">
      <c r="A7" s="600" t="s">
        <v>270</v>
      </c>
      <c r="B7" s="66" t="s">
        <v>199</v>
      </c>
      <c r="C7" s="66" t="s">
        <v>271</v>
      </c>
      <c r="D7" s="66" t="s">
        <v>280</v>
      </c>
      <c r="E7" s="134" t="s">
        <v>274</v>
      </c>
      <c r="F7" s="66">
        <v>15</v>
      </c>
      <c r="G7" s="66">
        <v>7.5</v>
      </c>
    </row>
    <row r="8" spans="1:7" s="9" customFormat="1" ht="156.75" x14ac:dyDescent="0.25">
      <c r="A8" s="600" t="s">
        <v>272</v>
      </c>
      <c r="B8" s="66" t="s">
        <v>199</v>
      </c>
      <c r="C8" s="66" t="s">
        <v>271</v>
      </c>
      <c r="D8" s="66" t="s">
        <v>273</v>
      </c>
      <c r="E8" s="132" t="s">
        <v>275</v>
      </c>
      <c r="F8" s="66">
        <v>15</v>
      </c>
      <c r="G8" s="66">
        <v>7.5</v>
      </c>
    </row>
    <row r="9" spans="1:7" s="9" customFormat="1" ht="142.5" x14ac:dyDescent="0.25">
      <c r="A9" s="600" t="s">
        <v>320</v>
      </c>
      <c r="B9" s="600" t="s">
        <v>199</v>
      </c>
      <c r="C9" s="600" t="s">
        <v>349</v>
      </c>
      <c r="D9" s="101" t="s">
        <v>350</v>
      </c>
      <c r="E9" s="101" t="s">
        <v>351</v>
      </c>
      <c r="F9" s="101">
        <v>15</v>
      </c>
      <c r="G9" s="101">
        <v>15</v>
      </c>
    </row>
    <row r="10" spans="1:7" s="9" customFormat="1" ht="114" x14ac:dyDescent="0.25">
      <c r="A10" s="600" t="s">
        <v>320</v>
      </c>
      <c r="B10" s="600" t="s">
        <v>199</v>
      </c>
      <c r="C10" s="600" t="s">
        <v>352</v>
      </c>
      <c r="D10" s="101" t="s">
        <v>353</v>
      </c>
      <c r="E10" s="101" t="s">
        <v>354</v>
      </c>
      <c r="F10" s="101">
        <v>15</v>
      </c>
      <c r="G10" s="101">
        <v>7.5</v>
      </c>
    </row>
    <row r="11" spans="1:7" s="9" customFormat="1" ht="171" x14ac:dyDescent="0.25">
      <c r="A11" s="600" t="s">
        <v>320</v>
      </c>
      <c r="B11" s="600" t="s">
        <v>199</v>
      </c>
      <c r="C11" s="600" t="s">
        <v>355</v>
      </c>
      <c r="D11" s="101" t="s">
        <v>356</v>
      </c>
      <c r="E11" s="101" t="s">
        <v>357</v>
      </c>
      <c r="F11" s="101">
        <v>15</v>
      </c>
      <c r="G11" s="101">
        <v>5</v>
      </c>
    </row>
    <row r="12" spans="1:7" ht="199.5" x14ac:dyDescent="0.25">
      <c r="A12" s="600" t="s">
        <v>320</v>
      </c>
      <c r="B12" s="600" t="s">
        <v>199</v>
      </c>
      <c r="C12" s="600" t="s">
        <v>358</v>
      </c>
      <c r="D12" s="101" t="s">
        <v>359</v>
      </c>
      <c r="E12" s="600" t="s">
        <v>360</v>
      </c>
      <c r="F12" s="101">
        <v>15</v>
      </c>
      <c r="G12" s="101">
        <v>5</v>
      </c>
    </row>
    <row r="13" spans="1:7" ht="199.5" x14ac:dyDescent="0.25">
      <c r="A13" s="600" t="s">
        <v>320</v>
      </c>
      <c r="B13" s="600" t="s">
        <v>199</v>
      </c>
      <c r="C13" s="600" t="s">
        <v>361</v>
      </c>
      <c r="D13" s="101" t="s">
        <v>362</v>
      </c>
      <c r="E13" s="101" t="s">
        <v>363</v>
      </c>
      <c r="F13" s="101">
        <v>15</v>
      </c>
      <c r="G13" s="101">
        <v>5</v>
      </c>
    </row>
    <row r="14" spans="1:7" ht="199.5" x14ac:dyDescent="0.25">
      <c r="A14" s="600" t="s">
        <v>320</v>
      </c>
      <c r="B14" s="600" t="s">
        <v>199</v>
      </c>
      <c r="C14" s="600" t="s">
        <v>364</v>
      </c>
      <c r="D14" s="600" t="s">
        <v>365</v>
      </c>
      <c r="E14" s="132" t="s">
        <v>366</v>
      </c>
      <c r="F14" s="600">
        <v>15</v>
      </c>
      <c r="G14" s="600">
        <v>7.5</v>
      </c>
    </row>
    <row r="15" spans="1:7" ht="99.75" x14ac:dyDescent="0.25">
      <c r="A15" s="599" t="s">
        <v>448</v>
      </c>
      <c r="B15" s="599" t="s">
        <v>199</v>
      </c>
      <c r="C15" s="599" t="s">
        <v>449</v>
      </c>
      <c r="D15" s="599" t="s">
        <v>450</v>
      </c>
      <c r="E15" s="211" t="s">
        <v>451</v>
      </c>
      <c r="F15" s="599">
        <v>15</v>
      </c>
      <c r="G15" s="599">
        <v>7.5</v>
      </c>
    </row>
    <row r="16" spans="1:7" ht="15" customHeight="1" x14ac:dyDescent="0.25">
      <c r="A16" s="599" t="s">
        <v>452</v>
      </c>
      <c r="B16" s="599" t="s">
        <v>199</v>
      </c>
      <c r="C16" s="600" t="s">
        <v>453</v>
      </c>
      <c r="D16" s="600" t="s">
        <v>454</v>
      </c>
      <c r="E16" s="132" t="s">
        <v>455</v>
      </c>
      <c r="F16" s="599">
        <v>15</v>
      </c>
      <c r="G16" s="599">
        <v>2.14</v>
      </c>
    </row>
    <row r="17" spans="1:7" ht="142.5" x14ac:dyDescent="0.25">
      <c r="A17" s="599" t="s">
        <v>452</v>
      </c>
      <c r="B17" s="599" t="s">
        <v>199</v>
      </c>
      <c r="C17" s="600" t="s">
        <v>453</v>
      </c>
      <c r="D17" s="599" t="s">
        <v>456</v>
      </c>
      <c r="E17" s="211" t="s">
        <v>402</v>
      </c>
      <c r="F17" s="599">
        <v>15</v>
      </c>
      <c r="G17" s="599">
        <v>2.14</v>
      </c>
    </row>
    <row r="18" spans="1:7" ht="114" x14ac:dyDescent="0.25">
      <c r="A18" s="599" t="s">
        <v>457</v>
      </c>
      <c r="B18" s="66" t="s">
        <v>199</v>
      </c>
      <c r="C18" s="600" t="s">
        <v>458</v>
      </c>
      <c r="D18" s="600" t="s">
        <v>459</v>
      </c>
      <c r="E18" s="132" t="s">
        <v>460</v>
      </c>
      <c r="F18" s="600">
        <v>15</v>
      </c>
      <c r="G18" s="600">
        <v>5</v>
      </c>
    </row>
    <row r="19" spans="1:7" ht="156.75" x14ac:dyDescent="0.25">
      <c r="A19" s="599" t="s">
        <v>457</v>
      </c>
      <c r="B19" s="66" t="s">
        <v>199</v>
      </c>
      <c r="C19" s="600" t="s">
        <v>458</v>
      </c>
      <c r="D19" s="600" t="s">
        <v>461</v>
      </c>
      <c r="E19" s="132" t="s">
        <v>462</v>
      </c>
      <c r="F19" s="600">
        <v>15</v>
      </c>
      <c r="G19" s="600">
        <v>5</v>
      </c>
    </row>
    <row r="20" spans="1:7" ht="156.75" x14ac:dyDescent="0.25">
      <c r="A20" s="599" t="s">
        <v>452</v>
      </c>
      <c r="B20" s="599" t="s">
        <v>199</v>
      </c>
      <c r="C20" s="600" t="s">
        <v>453</v>
      </c>
      <c r="D20" s="600" t="s">
        <v>463</v>
      </c>
      <c r="E20" s="132" t="s">
        <v>464</v>
      </c>
      <c r="F20" s="599">
        <v>15</v>
      </c>
      <c r="G20" s="599">
        <v>2.14</v>
      </c>
    </row>
    <row r="21" spans="1:7" ht="171" x14ac:dyDescent="0.25">
      <c r="A21" s="599" t="s">
        <v>457</v>
      </c>
      <c r="B21" s="66" t="s">
        <v>199</v>
      </c>
      <c r="C21" s="600" t="s">
        <v>458</v>
      </c>
      <c r="D21" s="600" t="s">
        <v>465</v>
      </c>
      <c r="E21" s="132" t="s">
        <v>466</v>
      </c>
      <c r="F21" s="600">
        <v>15</v>
      </c>
      <c r="G21" s="600">
        <v>5</v>
      </c>
    </row>
    <row r="22" spans="1:7" ht="156.75" x14ac:dyDescent="0.25">
      <c r="A22" s="599" t="s">
        <v>467</v>
      </c>
      <c r="B22" s="66" t="s">
        <v>199</v>
      </c>
      <c r="C22" s="600" t="s">
        <v>468</v>
      </c>
      <c r="D22" s="600" t="s">
        <v>12635</v>
      </c>
      <c r="E22" s="132" t="s">
        <v>469</v>
      </c>
      <c r="F22" s="600">
        <v>15</v>
      </c>
      <c r="G22" s="600">
        <v>3</v>
      </c>
    </row>
    <row r="23" spans="1:7" ht="185.25" x14ac:dyDescent="0.25">
      <c r="A23" s="599" t="s">
        <v>452</v>
      </c>
      <c r="B23" s="599" t="s">
        <v>199</v>
      </c>
      <c r="C23" s="600" t="s">
        <v>453</v>
      </c>
      <c r="D23" s="599" t="s">
        <v>470</v>
      </c>
      <c r="E23" s="211" t="s">
        <v>471</v>
      </c>
      <c r="F23" s="599">
        <v>15</v>
      </c>
      <c r="G23" s="599">
        <v>2.14</v>
      </c>
    </row>
    <row r="24" spans="1:7" ht="142.5" x14ac:dyDescent="0.25">
      <c r="A24" s="599" t="s">
        <v>452</v>
      </c>
      <c r="B24" s="599" t="s">
        <v>199</v>
      </c>
      <c r="C24" s="600" t="s">
        <v>453</v>
      </c>
      <c r="D24" s="599" t="s">
        <v>472</v>
      </c>
      <c r="E24" s="211" t="s">
        <v>473</v>
      </c>
      <c r="F24" s="599">
        <v>15</v>
      </c>
      <c r="G24" s="599">
        <v>2.14</v>
      </c>
    </row>
    <row r="25" spans="1:7" ht="199.5" x14ac:dyDescent="0.25">
      <c r="A25" s="599" t="s">
        <v>426</v>
      </c>
      <c r="B25" s="599" t="s">
        <v>199</v>
      </c>
      <c r="C25" s="599" t="s">
        <v>474</v>
      </c>
      <c r="D25" s="599" t="s">
        <v>475</v>
      </c>
      <c r="E25" s="211" t="s">
        <v>476</v>
      </c>
      <c r="F25" s="599">
        <v>15</v>
      </c>
      <c r="G25" s="599">
        <v>15</v>
      </c>
    </row>
    <row r="26" spans="1:7" ht="156.75" x14ac:dyDescent="0.25">
      <c r="A26" s="600" t="s">
        <v>519</v>
      </c>
      <c r="B26" s="600" t="s">
        <v>199</v>
      </c>
      <c r="C26" s="600" t="s">
        <v>364</v>
      </c>
      <c r="D26" s="101" t="s">
        <v>520</v>
      </c>
      <c r="E26" s="600" t="s">
        <v>521</v>
      </c>
      <c r="F26" s="101">
        <v>15</v>
      </c>
      <c r="G26" s="101">
        <v>7.5</v>
      </c>
    </row>
    <row r="27" spans="1:7" ht="142.5" x14ac:dyDescent="0.25">
      <c r="A27" s="600" t="s">
        <v>593</v>
      </c>
      <c r="B27" s="600" t="s">
        <v>199</v>
      </c>
      <c r="C27" s="599" t="s">
        <v>3012</v>
      </c>
      <c r="D27" s="599" t="s">
        <v>12636</v>
      </c>
      <c r="E27" s="101" t="s">
        <v>594</v>
      </c>
      <c r="F27" s="101">
        <v>15</v>
      </c>
      <c r="G27" s="101">
        <v>5</v>
      </c>
    </row>
    <row r="28" spans="1:7" ht="128.25" x14ac:dyDescent="0.25">
      <c r="A28" s="600" t="s">
        <v>593</v>
      </c>
      <c r="B28" s="600" t="s">
        <v>199</v>
      </c>
      <c r="C28" s="600" t="s">
        <v>3012</v>
      </c>
      <c r="D28" s="599" t="s">
        <v>12637</v>
      </c>
      <c r="E28" s="208" t="s">
        <v>595</v>
      </c>
      <c r="F28" s="101">
        <v>15</v>
      </c>
      <c r="G28" s="101">
        <v>5</v>
      </c>
    </row>
    <row r="29" spans="1:7" ht="142.5" x14ac:dyDescent="0.25">
      <c r="A29" s="600" t="s">
        <v>593</v>
      </c>
      <c r="B29" s="600" t="s">
        <v>199</v>
      </c>
      <c r="C29" s="600" t="s">
        <v>3012</v>
      </c>
      <c r="D29" s="599" t="s">
        <v>596</v>
      </c>
      <c r="E29" s="558" t="s">
        <v>597</v>
      </c>
      <c r="F29" s="101">
        <v>15</v>
      </c>
      <c r="G29" s="101">
        <v>5</v>
      </c>
    </row>
    <row r="30" spans="1:7" ht="156.75" x14ac:dyDescent="0.25">
      <c r="A30" s="600" t="s">
        <v>598</v>
      </c>
      <c r="B30" s="600" t="s">
        <v>199</v>
      </c>
      <c r="C30" s="599" t="s">
        <v>12638</v>
      </c>
      <c r="D30" s="599" t="s">
        <v>12639</v>
      </c>
      <c r="E30" s="600" t="s">
        <v>599</v>
      </c>
      <c r="F30" s="600">
        <v>15</v>
      </c>
      <c r="G30" s="600">
        <v>7.5</v>
      </c>
    </row>
    <row r="31" spans="1:7" ht="85.5" x14ac:dyDescent="0.25">
      <c r="A31" s="600" t="s">
        <v>572</v>
      </c>
      <c r="B31" s="600" t="s">
        <v>199</v>
      </c>
      <c r="C31" s="599" t="s">
        <v>12640</v>
      </c>
      <c r="D31" s="599" t="s">
        <v>12641</v>
      </c>
      <c r="E31" s="600" t="s">
        <v>600</v>
      </c>
      <c r="F31" s="600">
        <v>15</v>
      </c>
      <c r="G31" s="600">
        <v>7.5</v>
      </c>
    </row>
    <row r="32" spans="1:7" ht="128.25" x14ac:dyDescent="0.25">
      <c r="A32" s="600" t="s">
        <v>601</v>
      </c>
      <c r="B32" s="600" t="s">
        <v>199</v>
      </c>
      <c r="C32" s="599" t="s">
        <v>3014</v>
      </c>
      <c r="D32" s="599" t="s">
        <v>12642</v>
      </c>
      <c r="E32" s="600" t="s">
        <v>602</v>
      </c>
      <c r="F32" s="600">
        <v>15</v>
      </c>
      <c r="G32" s="600">
        <v>5</v>
      </c>
    </row>
    <row r="33" spans="1:7" ht="171" x14ac:dyDescent="0.25">
      <c r="A33" s="600" t="s">
        <v>601</v>
      </c>
      <c r="B33" s="600" t="s">
        <v>199</v>
      </c>
      <c r="C33" s="599" t="s">
        <v>3014</v>
      </c>
      <c r="D33" s="600" t="s">
        <v>603</v>
      </c>
      <c r="E33" s="600" t="s">
        <v>604</v>
      </c>
      <c r="F33" s="600">
        <v>15</v>
      </c>
      <c r="G33" s="600">
        <v>5</v>
      </c>
    </row>
    <row r="34" spans="1:7" ht="142.5" x14ac:dyDescent="0.25">
      <c r="A34" s="600" t="s">
        <v>601</v>
      </c>
      <c r="B34" s="600" t="s">
        <v>199</v>
      </c>
      <c r="C34" s="599" t="s">
        <v>3014</v>
      </c>
      <c r="D34" s="600" t="s">
        <v>605</v>
      </c>
      <c r="E34" s="600" t="s">
        <v>606</v>
      </c>
      <c r="F34" s="600">
        <v>15</v>
      </c>
      <c r="G34" s="600">
        <v>5</v>
      </c>
    </row>
    <row r="35" spans="1:7" ht="171" x14ac:dyDescent="0.25">
      <c r="A35" s="600" t="s">
        <v>601</v>
      </c>
      <c r="B35" s="600" t="s">
        <v>199</v>
      </c>
      <c r="C35" s="599" t="s">
        <v>3014</v>
      </c>
      <c r="D35" s="599" t="s">
        <v>12643</v>
      </c>
      <c r="E35" s="132" t="s">
        <v>607</v>
      </c>
      <c r="F35" s="600">
        <v>15</v>
      </c>
      <c r="G35" s="600">
        <v>5</v>
      </c>
    </row>
    <row r="36" spans="1:7" ht="156.75" x14ac:dyDescent="0.25">
      <c r="A36" s="600" t="s">
        <v>601</v>
      </c>
      <c r="B36" s="600" t="s">
        <v>199</v>
      </c>
      <c r="C36" s="599" t="s">
        <v>3014</v>
      </c>
      <c r="D36" s="599" t="s">
        <v>12644</v>
      </c>
      <c r="E36" s="600" t="s">
        <v>608</v>
      </c>
      <c r="F36" s="600">
        <v>15</v>
      </c>
      <c r="G36" s="600">
        <v>5</v>
      </c>
    </row>
    <row r="37" spans="1:7" ht="185.25" x14ac:dyDescent="0.25">
      <c r="A37" s="600" t="s">
        <v>601</v>
      </c>
      <c r="B37" s="600" t="s">
        <v>199</v>
      </c>
      <c r="C37" s="599" t="s">
        <v>3014</v>
      </c>
      <c r="D37" s="599" t="s">
        <v>609</v>
      </c>
      <c r="E37" s="600" t="s">
        <v>610</v>
      </c>
      <c r="F37" s="600">
        <v>15</v>
      </c>
      <c r="G37" s="600">
        <v>5</v>
      </c>
    </row>
    <row r="38" spans="1:7" ht="142.5" x14ac:dyDescent="0.25">
      <c r="A38" s="600" t="s">
        <v>598</v>
      </c>
      <c r="B38" s="600" t="s">
        <v>199</v>
      </c>
      <c r="C38" s="599" t="s">
        <v>12645</v>
      </c>
      <c r="D38" s="600" t="s">
        <v>611</v>
      </c>
      <c r="E38" s="600" t="s">
        <v>612</v>
      </c>
      <c r="F38" s="600">
        <v>15</v>
      </c>
      <c r="G38" s="600">
        <v>7.5</v>
      </c>
    </row>
    <row r="39" spans="1:7" ht="71.25" x14ac:dyDescent="0.25">
      <c r="A39" s="600" t="s">
        <v>598</v>
      </c>
      <c r="B39" s="600" t="s">
        <v>613</v>
      </c>
      <c r="C39" s="599" t="s">
        <v>614</v>
      </c>
      <c r="D39" s="600" t="s">
        <v>615</v>
      </c>
      <c r="E39" s="600" t="s">
        <v>616</v>
      </c>
      <c r="F39" s="600">
        <v>15</v>
      </c>
      <c r="G39" s="600">
        <v>7.5</v>
      </c>
    </row>
    <row r="40" spans="1:7" ht="213.75" x14ac:dyDescent="0.25">
      <c r="A40" s="600" t="s">
        <v>598</v>
      </c>
      <c r="B40" s="600" t="s">
        <v>199</v>
      </c>
      <c r="C40" s="600" t="s">
        <v>12646</v>
      </c>
      <c r="D40" s="600" t="s">
        <v>12647</v>
      </c>
      <c r="E40" s="600" t="s">
        <v>617</v>
      </c>
      <c r="F40" s="600">
        <v>15</v>
      </c>
      <c r="G40" s="600">
        <v>7.5</v>
      </c>
    </row>
    <row r="41" spans="1:7" ht="128.25" x14ac:dyDescent="0.25">
      <c r="A41" s="599" t="s">
        <v>558</v>
      </c>
      <c r="B41" s="600" t="s">
        <v>199</v>
      </c>
      <c r="C41" s="600" t="s">
        <v>12648</v>
      </c>
      <c r="D41" s="599" t="s">
        <v>618</v>
      </c>
      <c r="E41" s="599" t="s">
        <v>606</v>
      </c>
      <c r="F41" s="599">
        <v>15</v>
      </c>
      <c r="G41" s="599">
        <v>15</v>
      </c>
    </row>
    <row r="42" spans="1:7" ht="156.75" x14ac:dyDescent="0.25">
      <c r="A42" s="599" t="s">
        <v>558</v>
      </c>
      <c r="B42" s="600" t="s">
        <v>199</v>
      </c>
      <c r="C42" s="600" t="s">
        <v>12648</v>
      </c>
      <c r="D42" s="599" t="s">
        <v>619</v>
      </c>
      <c r="E42" s="599"/>
      <c r="F42" s="599">
        <v>15</v>
      </c>
      <c r="G42" s="599">
        <v>15</v>
      </c>
    </row>
    <row r="43" spans="1:7" ht="99.75" x14ac:dyDescent="0.25">
      <c r="A43" s="599" t="s">
        <v>558</v>
      </c>
      <c r="B43" s="600" t="s">
        <v>199</v>
      </c>
      <c r="C43" s="600" t="s">
        <v>620</v>
      </c>
      <c r="D43" s="599" t="s">
        <v>621</v>
      </c>
      <c r="E43" s="599" t="s">
        <v>622</v>
      </c>
      <c r="F43" s="599">
        <v>15</v>
      </c>
      <c r="G43" s="599">
        <v>15</v>
      </c>
    </row>
    <row r="44" spans="1:7" ht="99.75" x14ac:dyDescent="0.25">
      <c r="A44" s="599" t="s">
        <v>558</v>
      </c>
      <c r="B44" s="600" t="s">
        <v>199</v>
      </c>
      <c r="C44" s="600" t="s">
        <v>623</v>
      </c>
      <c r="D44" s="599" t="s">
        <v>624</v>
      </c>
      <c r="E44" s="599" t="s">
        <v>625</v>
      </c>
      <c r="F44" s="599">
        <v>15</v>
      </c>
      <c r="G44" s="599">
        <v>15</v>
      </c>
    </row>
    <row r="45" spans="1:7" ht="142.5" x14ac:dyDescent="0.25">
      <c r="A45" s="600" t="s">
        <v>566</v>
      </c>
      <c r="B45" s="600" t="s">
        <v>199</v>
      </c>
      <c r="C45" s="599" t="s">
        <v>12649</v>
      </c>
      <c r="D45" s="600" t="s">
        <v>12650</v>
      </c>
      <c r="E45" s="131" t="s">
        <v>626</v>
      </c>
      <c r="F45" s="600">
        <v>15</v>
      </c>
      <c r="G45" s="600">
        <v>7.5</v>
      </c>
    </row>
    <row r="46" spans="1:7" ht="85.5" x14ac:dyDescent="0.25">
      <c r="A46" s="600" t="s">
        <v>627</v>
      </c>
      <c r="B46" s="600" t="s">
        <v>199</v>
      </c>
      <c r="C46" s="600" t="s">
        <v>628</v>
      </c>
      <c r="D46" s="600" t="s">
        <v>629</v>
      </c>
      <c r="E46" s="131" t="s">
        <v>630</v>
      </c>
      <c r="F46" s="600">
        <v>15</v>
      </c>
      <c r="G46" s="600">
        <v>7.5</v>
      </c>
    </row>
    <row r="47" spans="1:7" ht="142.5" x14ac:dyDescent="0.25">
      <c r="A47" s="600" t="s">
        <v>627</v>
      </c>
      <c r="B47" s="600" t="s">
        <v>199</v>
      </c>
      <c r="C47" s="600" t="s">
        <v>628</v>
      </c>
      <c r="D47" s="600" t="s">
        <v>631</v>
      </c>
      <c r="E47" s="131" t="s">
        <v>630</v>
      </c>
      <c r="F47" s="600">
        <v>15</v>
      </c>
      <c r="G47" s="600">
        <v>7.5</v>
      </c>
    </row>
    <row r="48" spans="1:7" ht="114" x14ac:dyDescent="0.25">
      <c r="A48" s="600" t="s">
        <v>632</v>
      </c>
      <c r="B48" s="600" t="s">
        <v>199</v>
      </c>
      <c r="C48" s="600" t="s">
        <v>633</v>
      </c>
      <c r="D48" s="131" t="s">
        <v>634</v>
      </c>
      <c r="E48" s="131" t="s">
        <v>635</v>
      </c>
      <c r="F48" s="600">
        <v>15</v>
      </c>
      <c r="G48" s="600">
        <v>2</v>
      </c>
    </row>
    <row r="49" spans="1:7" ht="171" x14ac:dyDescent="0.25">
      <c r="A49" s="600" t="s">
        <v>636</v>
      </c>
      <c r="B49" s="600" t="s">
        <v>199</v>
      </c>
      <c r="C49" s="600" t="s">
        <v>637</v>
      </c>
      <c r="D49" s="131" t="s">
        <v>638</v>
      </c>
      <c r="E49" s="132" t="s">
        <v>639</v>
      </c>
      <c r="F49" s="600">
        <v>15</v>
      </c>
      <c r="G49" s="600">
        <v>7.5</v>
      </c>
    </row>
    <row r="50" spans="1:7" ht="128.25" x14ac:dyDescent="0.25">
      <c r="A50" s="600" t="s">
        <v>640</v>
      </c>
      <c r="B50" s="600" t="s">
        <v>199</v>
      </c>
      <c r="C50" s="600" t="s">
        <v>641</v>
      </c>
      <c r="D50" s="131" t="s">
        <v>642</v>
      </c>
      <c r="E50" s="132" t="s">
        <v>643</v>
      </c>
      <c r="F50" s="600">
        <v>15</v>
      </c>
      <c r="G50" s="600">
        <v>7.5</v>
      </c>
    </row>
    <row r="51" spans="1:7" ht="128.25" x14ac:dyDescent="0.25">
      <c r="A51" s="600" t="s">
        <v>644</v>
      </c>
      <c r="B51" s="600" t="s">
        <v>199</v>
      </c>
      <c r="C51" s="600" t="s">
        <v>645</v>
      </c>
      <c r="D51" s="131" t="s">
        <v>646</v>
      </c>
      <c r="E51" s="132" t="s">
        <v>647</v>
      </c>
      <c r="F51" s="600">
        <v>15</v>
      </c>
      <c r="G51" s="600">
        <v>5</v>
      </c>
    </row>
    <row r="52" spans="1:7" ht="142.5" x14ac:dyDescent="0.25">
      <c r="A52" s="600" t="s">
        <v>676</v>
      </c>
      <c r="B52" s="600" t="s">
        <v>199</v>
      </c>
      <c r="C52" s="600" t="s">
        <v>12651</v>
      </c>
      <c r="D52" s="600" t="s">
        <v>12652</v>
      </c>
      <c r="E52" s="101" t="s">
        <v>692</v>
      </c>
      <c r="F52" s="101">
        <v>15</v>
      </c>
      <c r="G52" s="101">
        <v>7.5</v>
      </c>
    </row>
    <row r="53" spans="1:7" ht="114" x14ac:dyDescent="0.25">
      <c r="A53" s="600" t="s">
        <v>676</v>
      </c>
      <c r="B53" s="600" t="s">
        <v>199</v>
      </c>
      <c r="C53" s="600" t="s">
        <v>12653</v>
      </c>
      <c r="D53" s="600" t="s">
        <v>12654</v>
      </c>
      <c r="E53" s="101" t="s">
        <v>693</v>
      </c>
      <c r="F53" s="101">
        <v>15</v>
      </c>
      <c r="G53" s="101">
        <v>7.5</v>
      </c>
    </row>
    <row r="54" spans="1:7" ht="128.25" x14ac:dyDescent="0.25">
      <c r="A54" s="600" t="s">
        <v>676</v>
      </c>
      <c r="B54" s="600" t="s">
        <v>199</v>
      </c>
      <c r="C54" s="600" t="s">
        <v>694</v>
      </c>
      <c r="D54" s="600" t="s">
        <v>12655</v>
      </c>
      <c r="E54" s="101" t="s">
        <v>695</v>
      </c>
      <c r="F54" s="101">
        <v>15</v>
      </c>
      <c r="G54" s="101">
        <v>7.5</v>
      </c>
    </row>
    <row r="55" spans="1:7" ht="142.5" x14ac:dyDescent="0.25">
      <c r="A55" s="600" t="s">
        <v>676</v>
      </c>
      <c r="B55" s="600" t="s">
        <v>199</v>
      </c>
      <c r="C55" s="600" t="s">
        <v>694</v>
      </c>
      <c r="D55" s="600" t="s">
        <v>12656</v>
      </c>
      <c r="E55" s="101" t="s">
        <v>696</v>
      </c>
      <c r="F55" s="101">
        <v>15</v>
      </c>
      <c r="G55" s="101">
        <v>7.5</v>
      </c>
    </row>
    <row r="56" spans="1:7" ht="142.5" x14ac:dyDescent="0.25">
      <c r="A56" s="600" t="s">
        <v>676</v>
      </c>
      <c r="B56" s="600" t="s">
        <v>199</v>
      </c>
      <c r="C56" s="600" t="s">
        <v>697</v>
      </c>
      <c r="D56" s="101" t="s">
        <v>698</v>
      </c>
      <c r="E56" s="101" t="s">
        <v>699</v>
      </c>
      <c r="F56" s="101">
        <v>15</v>
      </c>
      <c r="G56" s="101">
        <v>7.5</v>
      </c>
    </row>
    <row r="57" spans="1:7" ht="99.75" x14ac:dyDescent="0.25">
      <c r="A57" s="600" t="s">
        <v>700</v>
      </c>
      <c r="B57" s="600" t="s">
        <v>199</v>
      </c>
      <c r="C57" s="600" t="s">
        <v>701</v>
      </c>
      <c r="D57" s="101" t="s">
        <v>702</v>
      </c>
      <c r="E57" s="101" t="s">
        <v>703</v>
      </c>
      <c r="F57" s="101">
        <v>15</v>
      </c>
      <c r="G57" s="101">
        <v>5</v>
      </c>
    </row>
    <row r="58" spans="1:7" ht="85.5" x14ac:dyDescent="0.25">
      <c r="A58" s="600" t="s">
        <v>676</v>
      </c>
      <c r="B58" s="600" t="s">
        <v>199</v>
      </c>
      <c r="C58" s="600" t="s">
        <v>704</v>
      </c>
      <c r="D58" s="101" t="s">
        <v>705</v>
      </c>
      <c r="E58" s="101" t="s">
        <v>706</v>
      </c>
      <c r="F58" s="101">
        <v>15</v>
      </c>
      <c r="G58" s="101">
        <v>7.5</v>
      </c>
    </row>
    <row r="59" spans="1:7" ht="114" x14ac:dyDescent="0.25">
      <c r="A59" s="600" t="s">
        <v>676</v>
      </c>
      <c r="B59" s="600" t="s">
        <v>199</v>
      </c>
      <c r="C59" s="600" t="s">
        <v>704</v>
      </c>
      <c r="D59" s="600" t="s">
        <v>12657</v>
      </c>
      <c r="E59" s="101" t="s">
        <v>707</v>
      </c>
      <c r="F59" s="101">
        <v>15</v>
      </c>
      <c r="G59" s="101">
        <v>7.5</v>
      </c>
    </row>
    <row r="60" spans="1:7" ht="213.75" x14ac:dyDescent="0.25">
      <c r="A60" s="599" t="s">
        <v>759</v>
      </c>
      <c r="B60" s="599" t="s">
        <v>199</v>
      </c>
      <c r="C60" s="599" t="s">
        <v>760</v>
      </c>
      <c r="D60" s="599" t="s">
        <v>761</v>
      </c>
      <c r="E60" s="599" t="s">
        <v>762</v>
      </c>
      <c r="F60" s="599">
        <v>15</v>
      </c>
      <c r="G60" s="599">
        <v>7.5</v>
      </c>
    </row>
    <row r="61" spans="1:7" ht="114" x14ac:dyDescent="0.25">
      <c r="A61" s="599" t="s">
        <v>763</v>
      </c>
      <c r="B61" s="599" t="s">
        <v>199</v>
      </c>
      <c r="C61" s="599" t="s">
        <v>764</v>
      </c>
      <c r="D61" s="599" t="s">
        <v>765</v>
      </c>
      <c r="E61" s="599" t="s">
        <v>766</v>
      </c>
      <c r="F61" s="599">
        <v>15</v>
      </c>
      <c r="G61" s="599">
        <v>7.5</v>
      </c>
    </row>
    <row r="62" spans="1:7" ht="199.5" x14ac:dyDescent="0.25">
      <c r="A62" s="600" t="s">
        <v>767</v>
      </c>
      <c r="B62" s="600" t="s">
        <v>199</v>
      </c>
      <c r="C62" s="600" t="s">
        <v>768</v>
      </c>
      <c r="D62" s="600" t="s">
        <v>769</v>
      </c>
      <c r="E62" s="132" t="s">
        <v>360</v>
      </c>
      <c r="F62" s="600">
        <v>15</v>
      </c>
      <c r="G62" s="600">
        <v>5</v>
      </c>
    </row>
    <row r="63" spans="1:7" ht="185.25" x14ac:dyDescent="0.25">
      <c r="A63" s="600" t="s">
        <v>767</v>
      </c>
      <c r="B63" s="600" t="s">
        <v>199</v>
      </c>
      <c r="C63" s="600" t="s">
        <v>768</v>
      </c>
      <c r="D63" s="600" t="s">
        <v>770</v>
      </c>
      <c r="E63" s="132" t="s">
        <v>363</v>
      </c>
      <c r="F63" s="600">
        <v>15</v>
      </c>
      <c r="G63" s="600">
        <v>5</v>
      </c>
    </row>
    <row r="64" spans="1:7" ht="171" x14ac:dyDescent="0.25">
      <c r="A64" s="600" t="s">
        <v>767</v>
      </c>
      <c r="B64" s="600" t="s">
        <v>199</v>
      </c>
      <c r="C64" s="600" t="s">
        <v>768</v>
      </c>
      <c r="D64" s="600" t="s">
        <v>771</v>
      </c>
      <c r="E64" s="132" t="s">
        <v>772</v>
      </c>
      <c r="F64" s="600">
        <v>15</v>
      </c>
      <c r="G64" s="600">
        <v>5</v>
      </c>
    </row>
    <row r="65" spans="1:7" ht="85.5" x14ac:dyDescent="0.25">
      <c r="A65" s="600" t="s">
        <v>933</v>
      </c>
      <c r="B65" s="600" t="s">
        <v>199</v>
      </c>
      <c r="C65" s="600" t="s">
        <v>934</v>
      </c>
      <c r="D65" s="600" t="s">
        <v>935</v>
      </c>
      <c r="E65" s="132" t="s">
        <v>936</v>
      </c>
      <c r="F65" s="600">
        <v>15</v>
      </c>
      <c r="G65" s="600">
        <v>7.5</v>
      </c>
    </row>
    <row r="66" spans="1:7" ht="128.25" x14ac:dyDescent="0.25">
      <c r="A66" s="600" t="s">
        <v>923</v>
      </c>
      <c r="B66" s="600" t="s">
        <v>199</v>
      </c>
      <c r="C66" s="600" t="s">
        <v>937</v>
      </c>
      <c r="D66" s="101" t="s">
        <v>938</v>
      </c>
      <c r="E66" s="388" t="s">
        <v>939</v>
      </c>
      <c r="F66" s="101">
        <v>15</v>
      </c>
      <c r="G66" s="101">
        <v>15</v>
      </c>
    </row>
    <row r="67" spans="1:7" ht="156.75" x14ac:dyDescent="0.25">
      <c r="A67" s="600" t="s">
        <v>991</v>
      </c>
      <c r="B67" s="600" t="s">
        <v>199</v>
      </c>
      <c r="C67" s="600" t="s">
        <v>992</v>
      </c>
      <c r="D67" s="600" t="s">
        <v>993</v>
      </c>
      <c r="E67" s="101"/>
      <c r="F67" s="101">
        <v>15</v>
      </c>
      <c r="G67" s="101">
        <v>7.5</v>
      </c>
    </row>
    <row r="68" spans="1:7" ht="142.5" x14ac:dyDescent="0.25">
      <c r="A68" s="600" t="s">
        <v>1549</v>
      </c>
      <c r="B68" s="600" t="s">
        <v>613</v>
      </c>
      <c r="C68" s="600" t="s">
        <v>1550</v>
      </c>
      <c r="D68" s="66" t="s">
        <v>3005</v>
      </c>
      <c r="E68" s="558" t="s">
        <v>1551</v>
      </c>
      <c r="F68" s="66">
        <v>15</v>
      </c>
      <c r="G68" s="66">
        <v>7.5</v>
      </c>
    </row>
    <row r="69" spans="1:7" ht="85.5" x14ac:dyDescent="0.25">
      <c r="A69" s="600" t="s">
        <v>1549</v>
      </c>
      <c r="B69" s="600" t="s">
        <v>613</v>
      </c>
      <c r="C69" s="600" t="s">
        <v>1550</v>
      </c>
      <c r="D69" s="66" t="s">
        <v>3006</v>
      </c>
      <c r="E69" s="558" t="s">
        <v>1552</v>
      </c>
      <c r="F69" s="66">
        <v>15</v>
      </c>
      <c r="G69" s="66">
        <v>7.5</v>
      </c>
    </row>
    <row r="70" spans="1:7" ht="85.5" x14ac:dyDescent="0.25">
      <c r="A70" s="600" t="s">
        <v>1549</v>
      </c>
      <c r="B70" s="600" t="s">
        <v>613</v>
      </c>
      <c r="C70" s="600" t="s">
        <v>1553</v>
      </c>
      <c r="D70" s="600" t="s">
        <v>3007</v>
      </c>
      <c r="E70" s="132" t="s">
        <v>1554</v>
      </c>
      <c r="F70" s="600">
        <v>15</v>
      </c>
      <c r="G70" s="600">
        <v>7.5</v>
      </c>
    </row>
    <row r="71" spans="1:7" ht="114" x14ac:dyDescent="0.25">
      <c r="A71" s="600" t="s">
        <v>1555</v>
      </c>
      <c r="B71" s="600" t="s">
        <v>613</v>
      </c>
      <c r="C71" s="600" t="s">
        <v>1556</v>
      </c>
      <c r="D71" s="66" t="s">
        <v>1557</v>
      </c>
      <c r="E71" s="66" t="s">
        <v>1558</v>
      </c>
      <c r="F71" s="66">
        <v>15</v>
      </c>
      <c r="G71" s="66">
        <v>5</v>
      </c>
    </row>
    <row r="72" spans="1:7" ht="85.5" x14ac:dyDescent="0.25">
      <c r="A72" s="600" t="s">
        <v>1555</v>
      </c>
      <c r="B72" s="600" t="s">
        <v>613</v>
      </c>
      <c r="C72" s="600" t="s">
        <v>1556</v>
      </c>
      <c r="D72" s="66" t="s">
        <v>1559</v>
      </c>
      <c r="E72" s="66" t="s">
        <v>1560</v>
      </c>
      <c r="F72" s="66">
        <v>15</v>
      </c>
      <c r="G72" s="66">
        <v>5</v>
      </c>
    </row>
    <row r="73" spans="1:7" ht="128.25" x14ac:dyDescent="0.25">
      <c r="A73" s="600" t="s">
        <v>1555</v>
      </c>
      <c r="B73" s="600" t="s">
        <v>613</v>
      </c>
      <c r="C73" s="600" t="s">
        <v>1556</v>
      </c>
      <c r="D73" s="600" t="s">
        <v>1561</v>
      </c>
      <c r="E73" s="600" t="s">
        <v>1562</v>
      </c>
      <c r="F73" s="66">
        <v>15</v>
      </c>
      <c r="G73" s="66">
        <v>5</v>
      </c>
    </row>
    <row r="74" spans="1:7" ht="114" x14ac:dyDescent="0.25">
      <c r="A74" s="600" t="s">
        <v>1563</v>
      </c>
      <c r="B74" s="600" t="s">
        <v>613</v>
      </c>
      <c r="C74" s="600" t="s">
        <v>1564</v>
      </c>
      <c r="D74" s="600" t="s">
        <v>1565</v>
      </c>
      <c r="E74" s="600" t="s">
        <v>1566</v>
      </c>
      <c r="F74" s="600">
        <v>15</v>
      </c>
      <c r="G74" s="600">
        <v>5</v>
      </c>
    </row>
    <row r="75" spans="1:7" ht="128.25" x14ac:dyDescent="0.25">
      <c r="A75" s="600" t="s">
        <v>1563</v>
      </c>
      <c r="B75" s="600" t="s">
        <v>613</v>
      </c>
      <c r="C75" s="600" t="s">
        <v>1564</v>
      </c>
      <c r="D75" s="600" t="s">
        <v>1567</v>
      </c>
      <c r="E75" s="600" t="s">
        <v>1568</v>
      </c>
      <c r="F75" s="600">
        <v>15</v>
      </c>
      <c r="G75" s="600">
        <v>5</v>
      </c>
    </row>
    <row r="76" spans="1:7" ht="156.75" x14ac:dyDescent="0.25">
      <c r="A76" s="600" t="s">
        <v>1569</v>
      </c>
      <c r="B76" s="600" t="s">
        <v>613</v>
      </c>
      <c r="C76" s="600" t="s">
        <v>1570</v>
      </c>
      <c r="D76" s="600" t="s">
        <v>1571</v>
      </c>
      <c r="E76" s="600" t="s">
        <v>1572</v>
      </c>
      <c r="F76" s="600">
        <v>15</v>
      </c>
      <c r="G76" s="600">
        <v>5</v>
      </c>
    </row>
    <row r="77" spans="1:7" ht="142.5" x14ac:dyDescent="0.25">
      <c r="A77" s="600" t="s">
        <v>1569</v>
      </c>
      <c r="B77" s="600" t="s">
        <v>613</v>
      </c>
      <c r="C77" s="600" t="s">
        <v>1570</v>
      </c>
      <c r="D77" s="600" t="s">
        <v>1573</v>
      </c>
      <c r="E77" s="600" t="s">
        <v>1574</v>
      </c>
      <c r="F77" s="600">
        <v>15</v>
      </c>
      <c r="G77" s="600">
        <v>5</v>
      </c>
    </row>
    <row r="78" spans="1:7" ht="128.25" x14ac:dyDescent="0.25">
      <c r="A78" s="600" t="s">
        <v>1569</v>
      </c>
      <c r="B78" s="600" t="s">
        <v>613</v>
      </c>
      <c r="C78" s="600" t="s">
        <v>1570</v>
      </c>
      <c r="D78" s="600" t="s">
        <v>1575</v>
      </c>
      <c r="E78" s="600" t="s">
        <v>608</v>
      </c>
      <c r="F78" s="600">
        <v>15</v>
      </c>
      <c r="G78" s="600">
        <v>5</v>
      </c>
    </row>
    <row r="79" spans="1:7" ht="185.25" x14ac:dyDescent="0.25">
      <c r="A79" s="600" t="s">
        <v>1569</v>
      </c>
      <c r="B79" s="600" t="s">
        <v>613</v>
      </c>
      <c r="C79" s="600" t="s">
        <v>1570</v>
      </c>
      <c r="D79" s="600" t="s">
        <v>1576</v>
      </c>
      <c r="E79" s="600" t="s">
        <v>1577</v>
      </c>
      <c r="F79" s="600">
        <v>15</v>
      </c>
      <c r="G79" s="600">
        <v>5</v>
      </c>
    </row>
    <row r="80" spans="1:7" ht="114" x14ac:dyDescent="0.25">
      <c r="A80" s="600" t="s">
        <v>1578</v>
      </c>
      <c r="B80" s="600" t="s">
        <v>613</v>
      </c>
      <c r="C80" s="600" t="s">
        <v>1579</v>
      </c>
      <c r="D80" s="600" t="s">
        <v>1580</v>
      </c>
      <c r="E80" s="600" t="s">
        <v>1581</v>
      </c>
      <c r="F80" s="600">
        <v>15</v>
      </c>
      <c r="G80" s="600">
        <f>F80/2</f>
        <v>7.5</v>
      </c>
    </row>
    <row r="81" spans="1:7" ht="114" x14ac:dyDescent="0.25">
      <c r="A81" s="600" t="s">
        <v>1578</v>
      </c>
      <c r="B81" s="600" t="s">
        <v>613</v>
      </c>
      <c r="C81" s="600" t="s">
        <v>1582</v>
      </c>
      <c r="D81" s="600" t="s">
        <v>1583</v>
      </c>
      <c r="E81" s="600" t="s">
        <v>1584</v>
      </c>
      <c r="F81" s="600">
        <v>15</v>
      </c>
      <c r="G81" s="600">
        <f>F81/2</f>
        <v>7.5</v>
      </c>
    </row>
    <row r="82" spans="1:7" ht="142.5" x14ac:dyDescent="0.25">
      <c r="A82" s="600" t="s">
        <v>1549</v>
      </c>
      <c r="B82" s="600" t="s">
        <v>613</v>
      </c>
      <c r="C82" s="600" t="s">
        <v>1550</v>
      </c>
      <c r="D82" s="101" t="s">
        <v>3005</v>
      </c>
      <c r="E82" s="388" t="s">
        <v>1551</v>
      </c>
      <c r="F82" s="101">
        <v>15</v>
      </c>
      <c r="G82" s="101">
        <v>7.5</v>
      </c>
    </row>
    <row r="83" spans="1:7" ht="85.5" x14ac:dyDescent="0.25">
      <c r="A83" s="600" t="s">
        <v>1549</v>
      </c>
      <c r="B83" s="600" t="s">
        <v>613</v>
      </c>
      <c r="C83" s="600" t="s">
        <v>1550</v>
      </c>
      <c r="D83" s="101" t="s">
        <v>3006</v>
      </c>
      <c r="E83" s="388" t="s">
        <v>1552</v>
      </c>
      <c r="F83" s="101">
        <v>15</v>
      </c>
      <c r="G83" s="101">
        <v>7.5</v>
      </c>
    </row>
    <row r="84" spans="1:7" ht="85.5" x14ac:dyDescent="0.25">
      <c r="A84" s="600" t="s">
        <v>1549</v>
      </c>
      <c r="B84" s="600" t="s">
        <v>613</v>
      </c>
      <c r="C84" s="600" t="s">
        <v>1553</v>
      </c>
      <c r="D84" s="600" t="s">
        <v>3007</v>
      </c>
      <c r="E84" s="132" t="s">
        <v>1554</v>
      </c>
      <c r="F84" s="600">
        <v>15</v>
      </c>
      <c r="G84" s="600">
        <v>7.5</v>
      </c>
    </row>
    <row r="85" spans="1:7" ht="171" x14ac:dyDescent="0.25">
      <c r="A85" s="600" t="s">
        <v>1585</v>
      </c>
      <c r="B85" s="600" t="s">
        <v>613</v>
      </c>
      <c r="C85" s="600" t="s">
        <v>1586</v>
      </c>
      <c r="D85" s="600" t="s">
        <v>3008</v>
      </c>
      <c r="E85" s="132" t="s">
        <v>1587</v>
      </c>
      <c r="F85" s="600">
        <v>15</v>
      </c>
      <c r="G85" s="600">
        <v>7.5</v>
      </c>
    </row>
    <row r="86" spans="1:7" ht="142.5" x14ac:dyDescent="0.25">
      <c r="A86" s="600" t="s">
        <v>1588</v>
      </c>
      <c r="B86" s="600" t="s">
        <v>1347</v>
      </c>
      <c r="C86" s="600" t="s">
        <v>12658</v>
      </c>
      <c r="D86" s="600" t="s">
        <v>12659</v>
      </c>
      <c r="E86" s="101" t="s">
        <v>1589</v>
      </c>
      <c r="F86" s="101">
        <v>15</v>
      </c>
      <c r="G86" s="101">
        <v>15</v>
      </c>
    </row>
    <row r="87" spans="1:7" ht="99.75" x14ac:dyDescent="0.25">
      <c r="A87" s="600" t="s">
        <v>1590</v>
      </c>
      <c r="B87" s="600" t="s">
        <v>613</v>
      </c>
      <c r="C87" s="600" t="s">
        <v>1591</v>
      </c>
      <c r="D87" s="66" t="s">
        <v>1592</v>
      </c>
      <c r="E87" s="66" t="s">
        <v>1593</v>
      </c>
      <c r="F87" s="66">
        <v>15</v>
      </c>
      <c r="G87" s="66">
        <v>15</v>
      </c>
    </row>
    <row r="88" spans="1:7" ht="128.25" x14ac:dyDescent="0.25">
      <c r="A88" s="600" t="s">
        <v>1594</v>
      </c>
      <c r="B88" s="101" t="s">
        <v>613</v>
      </c>
      <c r="C88" s="600" t="s">
        <v>1595</v>
      </c>
      <c r="D88" s="101" t="s">
        <v>1596</v>
      </c>
      <c r="E88" s="101" t="s">
        <v>1597</v>
      </c>
      <c r="F88" s="101">
        <v>15</v>
      </c>
      <c r="G88" s="101">
        <v>15</v>
      </c>
    </row>
    <row r="89" spans="1:7" ht="156.75" x14ac:dyDescent="0.25">
      <c r="A89" s="600" t="s">
        <v>1598</v>
      </c>
      <c r="B89" s="101" t="s">
        <v>613</v>
      </c>
      <c r="C89" s="600" t="s">
        <v>1599</v>
      </c>
      <c r="D89" s="101" t="s">
        <v>1600</v>
      </c>
      <c r="E89" s="101" t="s">
        <v>1601</v>
      </c>
      <c r="F89" s="101">
        <v>15</v>
      </c>
      <c r="G89" s="101">
        <v>7.5</v>
      </c>
    </row>
    <row r="90" spans="1:7" ht="128.25" x14ac:dyDescent="0.25">
      <c r="A90" s="600" t="s">
        <v>1243</v>
      </c>
      <c r="B90" s="101" t="s">
        <v>613</v>
      </c>
      <c r="C90" s="600" t="s">
        <v>1602</v>
      </c>
      <c r="D90" s="66" t="s">
        <v>1603</v>
      </c>
      <c r="E90" s="66" t="s">
        <v>1604</v>
      </c>
      <c r="F90" s="66">
        <v>15</v>
      </c>
      <c r="G90" s="66">
        <v>15</v>
      </c>
    </row>
    <row r="91" spans="1:7" ht="128.25" x14ac:dyDescent="0.25">
      <c r="A91" s="600" t="s">
        <v>1605</v>
      </c>
      <c r="B91" s="600" t="s">
        <v>613</v>
      </c>
      <c r="C91" s="600" t="s">
        <v>1606</v>
      </c>
      <c r="D91" s="600" t="s">
        <v>1607</v>
      </c>
      <c r="E91" s="66" t="s">
        <v>1608</v>
      </c>
      <c r="F91" s="66">
        <v>15</v>
      </c>
      <c r="G91" s="66">
        <v>15</v>
      </c>
    </row>
    <row r="92" spans="1:7" ht="199.5" x14ac:dyDescent="0.25">
      <c r="A92" s="600" t="s">
        <v>1605</v>
      </c>
      <c r="B92" s="600" t="s">
        <v>613</v>
      </c>
      <c r="C92" s="600" t="s">
        <v>1609</v>
      </c>
      <c r="D92" s="600" t="s">
        <v>1610</v>
      </c>
      <c r="E92" s="600" t="s">
        <v>1611</v>
      </c>
      <c r="F92" s="600">
        <v>15</v>
      </c>
      <c r="G92" s="600">
        <v>15</v>
      </c>
    </row>
    <row r="93" spans="1:7" ht="114" x14ac:dyDescent="0.25">
      <c r="A93" s="600" t="s">
        <v>1612</v>
      </c>
      <c r="B93" s="600" t="s">
        <v>613</v>
      </c>
      <c r="C93" s="600" t="s">
        <v>1613</v>
      </c>
      <c r="D93" s="600" t="s">
        <v>12660</v>
      </c>
      <c r="E93" s="66" t="s">
        <v>1614</v>
      </c>
      <c r="F93" s="66">
        <v>15</v>
      </c>
      <c r="G93" s="66">
        <v>5</v>
      </c>
    </row>
    <row r="94" spans="1:7" ht="128.25" x14ac:dyDescent="0.25">
      <c r="A94" s="600" t="s">
        <v>1615</v>
      </c>
      <c r="B94" s="600" t="s">
        <v>613</v>
      </c>
      <c r="C94" s="600" t="s">
        <v>1616</v>
      </c>
      <c r="D94" s="600" t="s">
        <v>12661</v>
      </c>
      <c r="E94" s="66" t="s">
        <v>1617</v>
      </c>
      <c r="F94" s="66"/>
      <c r="G94" s="66">
        <v>7.5</v>
      </c>
    </row>
    <row r="95" spans="1:7" ht="99.75" x14ac:dyDescent="0.25">
      <c r="A95" s="600" t="s">
        <v>1615</v>
      </c>
      <c r="B95" s="600" t="s">
        <v>613</v>
      </c>
      <c r="C95" s="600" t="s">
        <v>1616</v>
      </c>
      <c r="D95" s="600" t="s">
        <v>12662</v>
      </c>
      <c r="E95" s="600" t="s">
        <v>1618</v>
      </c>
      <c r="F95" s="600"/>
      <c r="G95" s="600">
        <v>7.5</v>
      </c>
    </row>
    <row r="96" spans="1:7" ht="142.5" x14ac:dyDescent="0.25">
      <c r="A96" s="600" t="s">
        <v>1615</v>
      </c>
      <c r="B96" s="600" t="s">
        <v>613</v>
      </c>
      <c r="C96" s="600" t="s">
        <v>1616</v>
      </c>
      <c r="D96" s="600" t="s">
        <v>12663</v>
      </c>
      <c r="E96" s="600" t="s">
        <v>1619</v>
      </c>
      <c r="F96" s="600"/>
      <c r="G96" s="600"/>
    </row>
    <row r="97" spans="1:7" ht="99.75" x14ac:dyDescent="0.25">
      <c r="A97" s="600" t="s">
        <v>1620</v>
      </c>
      <c r="B97" s="600" t="s">
        <v>613</v>
      </c>
      <c r="C97" s="600" t="s">
        <v>12664</v>
      </c>
      <c r="D97" s="600" t="s">
        <v>12665</v>
      </c>
      <c r="E97" s="600" t="s">
        <v>1621</v>
      </c>
      <c r="F97" s="600"/>
      <c r="G97" s="600">
        <v>5</v>
      </c>
    </row>
    <row r="98" spans="1:7" ht="99.75" x14ac:dyDescent="0.25">
      <c r="A98" s="600" t="s">
        <v>1620</v>
      </c>
      <c r="B98" s="600" t="s">
        <v>613</v>
      </c>
      <c r="C98" s="600" t="s">
        <v>12664</v>
      </c>
      <c r="D98" s="600" t="s">
        <v>12666</v>
      </c>
      <c r="E98" s="600" t="s">
        <v>1560</v>
      </c>
      <c r="F98" s="600"/>
      <c r="G98" s="600"/>
    </row>
    <row r="99" spans="1:7" ht="99.75" x14ac:dyDescent="0.25">
      <c r="A99" s="600" t="s">
        <v>1620</v>
      </c>
      <c r="B99" s="600" t="s">
        <v>613</v>
      </c>
      <c r="C99" s="600" t="s">
        <v>12664</v>
      </c>
      <c r="D99" s="600" t="s">
        <v>12667</v>
      </c>
      <c r="E99" s="600" t="s">
        <v>1622</v>
      </c>
      <c r="F99" s="600"/>
      <c r="G99" s="600">
        <v>5</v>
      </c>
    </row>
    <row r="100" spans="1:7" ht="71.25" x14ac:dyDescent="0.25">
      <c r="A100" s="600" t="s">
        <v>1623</v>
      </c>
      <c r="B100" s="600" t="s">
        <v>613</v>
      </c>
      <c r="C100" s="600" t="s">
        <v>1624</v>
      </c>
      <c r="D100" s="600" t="s">
        <v>1625</v>
      </c>
      <c r="E100" s="600" t="s">
        <v>1626</v>
      </c>
      <c r="F100" s="600"/>
      <c r="G100" s="600">
        <v>15</v>
      </c>
    </row>
    <row r="101" spans="1:7" ht="142.5" x14ac:dyDescent="0.25">
      <c r="A101" s="600" t="s">
        <v>1627</v>
      </c>
      <c r="B101" s="600" t="s">
        <v>613</v>
      </c>
      <c r="C101" s="600" t="s">
        <v>1628</v>
      </c>
      <c r="D101" s="600" t="s">
        <v>12668</v>
      </c>
      <c r="E101" s="600" t="s">
        <v>1629</v>
      </c>
      <c r="F101" s="600"/>
      <c r="G101" s="600">
        <v>5</v>
      </c>
    </row>
    <row r="102" spans="1:7" ht="142.5" x14ac:dyDescent="0.25">
      <c r="A102" s="600" t="s">
        <v>1615</v>
      </c>
      <c r="B102" s="600" t="s">
        <v>613</v>
      </c>
      <c r="C102" s="600" t="s">
        <v>12669</v>
      </c>
      <c r="D102" s="600" t="s">
        <v>12670</v>
      </c>
      <c r="E102" s="600" t="s">
        <v>1630</v>
      </c>
      <c r="F102" s="600"/>
      <c r="G102" s="600">
        <v>7.5</v>
      </c>
    </row>
    <row r="103" spans="1:7" ht="142.5" x14ac:dyDescent="0.25">
      <c r="A103" s="600" t="s">
        <v>1631</v>
      </c>
      <c r="B103" s="600" t="s">
        <v>613</v>
      </c>
      <c r="C103" s="600" t="s">
        <v>12671</v>
      </c>
      <c r="D103" s="600" t="s">
        <v>12672</v>
      </c>
      <c r="E103" s="600" t="s">
        <v>939</v>
      </c>
      <c r="F103" s="600"/>
      <c r="G103" s="600">
        <v>15</v>
      </c>
    </row>
    <row r="104" spans="1:7" ht="114" x14ac:dyDescent="0.25">
      <c r="A104" s="600" t="s">
        <v>1294</v>
      </c>
      <c r="B104" s="600" t="s">
        <v>613</v>
      </c>
      <c r="C104" s="600" t="s">
        <v>1632</v>
      </c>
      <c r="D104" s="66" t="s">
        <v>1633</v>
      </c>
      <c r="E104" s="558" t="s">
        <v>1634</v>
      </c>
      <c r="F104" s="66">
        <v>15</v>
      </c>
      <c r="G104" s="66">
        <v>15</v>
      </c>
    </row>
    <row r="105" spans="1:7" ht="128.25" x14ac:dyDescent="0.25">
      <c r="A105" s="600" t="s">
        <v>1294</v>
      </c>
      <c r="B105" s="600" t="s">
        <v>613</v>
      </c>
      <c r="C105" s="600" t="s">
        <v>1632</v>
      </c>
      <c r="D105" s="66" t="s">
        <v>1635</v>
      </c>
      <c r="E105" s="558" t="s">
        <v>1636</v>
      </c>
      <c r="F105" s="66">
        <v>15</v>
      </c>
      <c r="G105" s="66">
        <v>15</v>
      </c>
    </row>
    <row r="106" spans="1:7" ht="99.75" x14ac:dyDescent="0.25">
      <c r="A106" s="600" t="s">
        <v>1294</v>
      </c>
      <c r="B106" s="600" t="s">
        <v>613</v>
      </c>
      <c r="C106" s="600" t="s">
        <v>1637</v>
      </c>
      <c r="D106" s="600" t="s">
        <v>1638</v>
      </c>
      <c r="E106" s="132" t="s">
        <v>1639</v>
      </c>
      <c r="F106" s="600">
        <v>15</v>
      </c>
      <c r="G106" s="600">
        <v>15</v>
      </c>
    </row>
    <row r="107" spans="1:7" ht="85.5" x14ac:dyDescent="0.25">
      <c r="A107" s="600" t="s">
        <v>1640</v>
      </c>
      <c r="B107" s="600" t="s">
        <v>613</v>
      </c>
      <c r="C107" s="600" t="s">
        <v>1641</v>
      </c>
      <c r="D107" s="600" t="s">
        <v>935</v>
      </c>
      <c r="E107" s="132" t="s">
        <v>936</v>
      </c>
      <c r="F107" s="600">
        <v>15</v>
      </c>
      <c r="G107" s="600">
        <v>7.5</v>
      </c>
    </row>
    <row r="108" spans="1:7" ht="185.25" x14ac:dyDescent="0.25">
      <c r="A108" s="600" t="s">
        <v>1642</v>
      </c>
      <c r="B108" s="600" t="s">
        <v>613</v>
      </c>
      <c r="C108" s="600" t="s">
        <v>12673</v>
      </c>
      <c r="D108" s="600" t="s">
        <v>1643</v>
      </c>
      <c r="E108" s="101" t="s">
        <v>1644</v>
      </c>
      <c r="F108" s="101">
        <v>15</v>
      </c>
      <c r="G108" s="101">
        <v>7.5</v>
      </c>
    </row>
    <row r="109" spans="1:7" ht="171" x14ac:dyDescent="0.25">
      <c r="A109" s="600" t="s">
        <v>1642</v>
      </c>
      <c r="B109" s="600" t="s">
        <v>613</v>
      </c>
      <c r="C109" s="600" t="s">
        <v>12673</v>
      </c>
      <c r="D109" s="600" t="s">
        <v>1645</v>
      </c>
      <c r="E109" s="101" t="s">
        <v>1646</v>
      </c>
      <c r="F109" s="101"/>
      <c r="G109" s="101">
        <v>7.5</v>
      </c>
    </row>
    <row r="110" spans="1:7" ht="99.75" x14ac:dyDescent="0.25">
      <c r="A110" s="600" t="s">
        <v>1647</v>
      </c>
      <c r="B110" s="600" t="s">
        <v>613</v>
      </c>
      <c r="C110" s="600" t="s">
        <v>12674</v>
      </c>
      <c r="D110" s="600" t="s">
        <v>12675</v>
      </c>
      <c r="E110" s="600" t="s">
        <v>1648</v>
      </c>
      <c r="F110" s="600"/>
      <c r="G110" s="600">
        <v>5</v>
      </c>
    </row>
    <row r="111" spans="1:7" ht="85.5" x14ac:dyDescent="0.25">
      <c r="A111" s="600" t="s">
        <v>1647</v>
      </c>
      <c r="B111" s="600" t="s">
        <v>613</v>
      </c>
      <c r="C111" s="600" t="s">
        <v>12674</v>
      </c>
      <c r="D111" s="602" t="s">
        <v>12676</v>
      </c>
      <c r="E111" s="600" t="s">
        <v>1649</v>
      </c>
      <c r="F111" s="600"/>
      <c r="G111" s="600">
        <v>5</v>
      </c>
    </row>
    <row r="112" spans="1:7" ht="142.5" x14ac:dyDescent="0.25">
      <c r="A112" s="600" t="s">
        <v>1650</v>
      </c>
      <c r="B112" s="600" t="s">
        <v>613</v>
      </c>
      <c r="C112" s="600" t="s">
        <v>12677</v>
      </c>
      <c r="D112" s="600" t="s">
        <v>12678</v>
      </c>
      <c r="E112" s="600" t="s">
        <v>1651</v>
      </c>
      <c r="F112" s="600"/>
      <c r="G112" s="600">
        <v>5</v>
      </c>
    </row>
    <row r="113" spans="1:7" ht="85.5" x14ac:dyDescent="0.25">
      <c r="A113" s="600" t="s">
        <v>1652</v>
      </c>
      <c r="B113" s="600" t="s">
        <v>613</v>
      </c>
      <c r="C113" s="600" t="s">
        <v>12679</v>
      </c>
      <c r="D113" s="600" t="s">
        <v>12680</v>
      </c>
      <c r="E113" s="600" t="s">
        <v>1653</v>
      </c>
      <c r="F113" s="600"/>
      <c r="G113" s="600">
        <v>7.5</v>
      </c>
    </row>
    <row r="114" spans="1:7" ht="114" x14ac:dyDescent="0.25">
      <c r="A114" s="600" t="s">
        <v>1654</v>
      </c>
      <c r="B114" s="600" t="s">
        <v>613</v>
      </c>
      <c r="C114" s="600" t="s">
        <v>12681</v>
      </c>
      <c r="D114" s="600" t="s">
        <v>12682</v>
      </c>
      <c r="E114" s="600" t="s">
        <v>1655</v>
      </c>
      <c r="F114" s="600"/>
      <c r="G114" s="600">
        <v>7.5</v>
      </c>
    </row>
    <row r="115" spans="1:7" ht="128.25" x14ac:dyDescent="0.25">
      <c r="A115" s="600" t="s">
        <v>1656</v>
      </c>
      <c r="B115" s="600" t="s">
        <v>613</v>
      </c>
      <c r="C115" s="600" t="s">
        <v>1657</v>
      </c>
      <c r="D115" s="66" t="s">
        <v>1658</v>
      </c>
      <c r="E115" s="132" t="s">
        <v>1659</v>
      </c>
      <c r="F115" s="66">
        <v>15</v>
      </c>
      <c r="G115" s="66">
        <v>5</v>
      </c>
    </row>
    <row r="116" spans="1:7" ht="142.5" x14ac:dyDescent="0.25">
      <c r="A116" s="600" t="s">
        <v>593</v>
      </c>
      <c r="B116" s="600" t="s">
        <v>613</v>
      </c>
      <c r="C116" s="599" t="s">
        <v>3012</v>
      </c>
      <c r="D116" s="599" t="s">
        <v>12636</v>
      </c>
      <c r="E116" s="66" t="s">
        <v>594</v>
      </c>
      <c r="F116" s="66">
        <v>15</v>
      </c>
      <c r="G116" s="66">
        <v>5</v>
      </c>
    </row>
    <row r="117" spans="1:7" ht="128.25" x14ac:dyDescent="0.25">
      <c r="A117" s="600" t="s">
        <v>593</v>
      </c>
      <c r="B117" s="600" t="s">
        <v>613</v>
      </c>
      <c r="C117" s="600" t="s">
        <v>3012</v>
      </c>
      <c r="D117" s="599" t="s">
        <v>12637</v>
      </c>
      <c r="E117" s="208" t="s">
        <v>595</v>
      </c>
      <c r="F117" s="66">
        <v>15</v>
      </c>
      <c r="G117" s="66">
        <v>5</v>
      </c>
    </row>
    <row r="118" spans="1:7" ht="156.75" x14ac:dyDescent="0.25">
      <c r="A118" s="600" t="s">
        <v>598</v>
      </c>
      <c r="B118" s="600" t="s">
        <v>613</v>
      </c>
      <c r="C118" s="599" t="s">
        <v>12638</v>
      </c>
      <c r="D118" s="599" t="s">
        <v>12639</v>
      </c>
      <c r="E118" s="600" t="s">
        <v>599</v>
      </c>
      <c r="F118" s="600">
        <v>15</v>
      </c>
      <c r="G118" s="600">
        <v>7.5</v>
      </c>
    </row>
    <row r="119" spans="1:7" ht="85.5" x14ac:dyDescent="0.25">
      <c r="A119" s="600" t="s">
        <v>572</v>
      </c>
      <c r="B119" s="600" t="s">
        <v>613</v>
      </c>
      <c r="C119" s="599" t="s">
        <v>12640</v>
      </c>
      <c r="D119" s="599" t="s">
        <v>12641</v>
      </c>
      <c r="E119" s="600" t="s">
        <v>1660</v>
      </c>
      <c r="F119" s="600">
        <v>15</v>
      </c>
      <c r="G119" s="600">
        <v>7.5</v>
      </c>
    </row>
    <row r="120" spans="1:7" ht="128.25" x14ac:dyDescent="0.25">
      <c r="A120" s="600" t="s">
        <v>601</v>
      </c>
      <c r="B120" s="600" t="s">
        <v>613</v>
      </c>
      <c r="C120" s="599" t="s">
        <v>3014</v>
      </c>
      <c r="D120" s="599" t="s">
        <v>12642</v>
      </c>
      <c r="E120" s="600" t="s">
        <v>602</v>
      </c>
      <c r="F120" s="600">
        <v>15</v>
      </c>
      <c r="G120" s="600">
        <v>5</v>
      </c>
    </row>
    <row r="121" spans="1:7" ht="171" x14ac:dyDescent="0.25">
      <c r="A121" s="600" t="s">
        <v>601</v>
      </c>
      <c r="B121" s="600" t="s">
        <v>613</v>
      </c>
      <c r="C121" s="599" t="s">
        <v>3014</v>
      </c>
      <c r="D121" s="599" t="s">
        <v>603</v>
      </c>
      <c r="E121" s="600" t="s">
        <v>604</v>
      </c>
      <c r="F121" s="600">
        <v>15</v>
      </c>
      <c r="G121" s="600">
        <v>5</v>
      </c>
    </row>
    <row r="122" spans="1:7" ht="171" x14ac:dyDescent="0.25">
      <c r="A122" s="600" t="s">
        <v>601</v>
      </c>
      <c r="B122" s="600" t="s">
        <v>613</v>
      </c>
      <c r="C122" s="599" t="s">
        <v>3014</v>
      </c>
      <c r="D122" s="599" t="s">
        <v>12643</v>
      </c>
      <c r="E122" s="600" t="s">
        <v>607</v>
      </c>
      <c r="F122" s="600">
        <v>15</v>
      </c>
      <c r="G122" s="600">
        <v>5</v>
      </c>
    </row>
    <row r="123" spans="1:7" ht="156.75" x14ac:dyDescent="0.25">
      <c r="A123" s="600" t="s">
        <v>601</v>
      </c>
      <c r="B123" s="600" t="s">
        <v>613</v>
      </c>
      <c r="C123" s="599" t="s">
        <v>3014</v>
      </c>
      <c r="D123" s="599" t="s">
        <v>12644</v>
      </c>
      <c r="E123" s="600" t="s">
        <v>608</v>
      </c>
      <c r="F123" s="600">
        <v>15</v>
      </c>
      <c r="G123" s="600">
        <v>5</v>
      </c>
    </row>
    <row r="124" spans="1:7" ht="156.75" x14ac:dyDescent="0.25">
      <c r="A124" s="600" t="s">
        <v>598</v>
      </c>
      <c r="B124" s="600" t="s">
        <v>613</v>
      </c>
      <c r="C124" s="599" t="s">
        <v>12683</v>
      </c>
      <c r="D124" s="599" t="s">
        <v>611</v>
      </c>
      <c r="E124" s="600" t="s">
        <v>612</v>
      </c>
      <c r="F124" s="600">
        <v>15</v>
      </c>
      <c r="G124" s="600">
        <v>7.5</v>
      </c>
    </row>
    <row r="125" spans="1:7" ht="114" x14ac:dyDescent="0.25">
      <c r="A125" s="600" t="s">
        <v>598</v>
      </c>
      <c r="B125" s="600" t="s">
        <v>613</v>
      </c>
      <c r="C125" s="599" t="s">
        <v>12646</v>
      </c>
      <c r="D125" s="599" t="s">
        <v>1661</v>
      </c>
      <c r="E125" s="600" t="s">
        <v>1662</v>
      </c>
      <c r="F125" s="600">
        <v>15</v>
      </c>
      <c r="G125" s="600">
        <v>7.5</v>
      </c>
    </row>
    <row r="126" spans="1:7" ht="213.75" x14ac:dyDescent="0.25">
      <c r="A126" s="600" t="s">
        <v>598</v>
      </c>
      <c r="B126" s="600" t="s">
        <v>613</v>
      </c>
      <c r="C126" s="599" t="s">
        <v>12646</v>
      </c>
      <c r="D126" s="599" t="s">
        <v>12647</v>
      </c>
      <c r="E126" s="600" t="s">
        <v>617</v>
      </c>
      <c r="F126" s="600">
        <v>15</v>
      </c>
      <c r="G126" s="600">
        <v>7.5</v>
      </c>
    </row>
    <row r="127" spans="1:7" ht="171" x14ac:dyDescent="0.25">
      <c r="A127" s="599" t="s">
        <v>1663</v>
      </c>
      <c r="B127" s="599" t="s">
        <v>613</v>
      </c>
      <c r="C127" s="599" t="s">
        <v>12684</v>
      </c>
      <c r="D127" s="599" t="s">
        <v>12685</v>
      </c>
      <c r="E127" s="599" t="s">
        <v>1664</v>
      </c>
      <c r="F127" s="599">
        <v>15</v>
      </c>
      <c r="G127" s="599">
        <v>15</v>
      </c>
    </row>
    <row r="128" spans="1:7" ht="142.5" x14ac:dyDescent="0.25">
      <c r="A128" s="600" t="s">
        <v>566</v>
      </c>
      <c r="B128" s="600" t="s">
        <v>613</v>
      </c>
      <c r="C128" s="599" t="s">
        <v>12649</v>
      </c>
      <c r="D128" s="599" t="s">
        <v>12650</v>
      </c>
      <c r="E128" s="131" t="s">
        <v>626</v>
      </c>
      <c r="F128" s="600">
        <v>15</v>
      </c>
      <c r="G128" s="600">
        <v>7.5</v>
      </c>
    </row>
    <row r="129" spans="1:7" ht="142.5" x14ac:dyDescent="0.25">
      <c r="A129" s="600" t="s">
        <v>1665</v>
      </c>
      <c r="B129" s="600" t="s">
        <v>613</v>
      </c>
      <c r="C129" s="599" t="s">
        <v>3012</v>
      </c>
      <c r="D129" s="600" t="s">
        <v>1666</v>
      </c>
      <c r="E129" s="131" t="s">
        <v>1667</v>
      </c>
      <c r="F129" s="600">
        <v>15</v>
      </c>
      <c r="G129" s="600">
        <v>5</v>
      </c>
    </row>
    <row r="130" spans="1:7" ht="256.5" x14ac:dyDescent="0.25">
      <c r="A130" s="600" t="s">
        <v>598</v>
      </c>
      <c r="B130" s="600" t="s">
        <v>613</v>
      </c>
      <c r="C130" s="600" t="s">
        <v>12686</v>
      </c>
      <c r="D130" s="600" t="s">
        <v>12687</v>
      </c>
      <c r="E130" s="131" t="s">
        <v>1668</v>
      </c>
      <c r="F130" s="600">
        <v>15</v>
      </c>
      <c r="G130" s="600">
        <v>7.5</v>
      </c>
    </row>
    <row r="131" spans="1:7" ht="185.25" x14ac:dyDescent="0.25">
      <c r="A131" s="600" t="s">
        <v>601</v>
      </c>
      <c r="B131" s="600" t="s">
        <v>613</v>
      </c>
      <c r="C131" s="599" t="s">
        <v>3014</v>
      </c>
      <c r="D131" s="599" t="s">
        <v>1669</v>
      </c>
      <c r="E131" s="131" t="s">
        <v>1670</v>
      </c>
      <c r="F131" s="600">
        <v>15</v>
      </c>
      <c r="G131" s="600">
        <v>5</v>
      </c>
    </row>
    <row r="132" spans="1:7" ht="171" x14ac:dyDescent="0.25">
      <c r="A132" s="600" t="s">
        <v>601</v>
      </c>
      <c r="B132" s="600" t="s">
        <v>613</v>
      </c>
      <c r="C132" s="599" t="s">
        <v>3014</v>
      </c>
      <c r="D132" s="599" t="s">
        <v>12688</v>
      </c>
      <c r="E132" s="131" t="s">
        <v>1671</v>
      </c>
      <c r="F132" s="600">
        <v>15</v>
      </c>
      <c r="G132" s="600">
        <v>5</v>
      </c>
    </row>
    <row r="133" spans="1:7" ht="128.25" x14ac:dyDescent="0.25">
      <c r="A133" s="600" t="s">
        <v>1672</v>
      </c>
      <c r="B133" s="600" t="s">
        <v>613</v>
      </c>
      <c r="C133" s="600" t="s">
        <v>1673</v>
      </c>
      <c r="D133" s="599" t="s">
        <v>1674</v>
      </c>
      <c r="E133" s="131" t="s">
        <v>1675</v>
      </c>
      <c r="F133" s="600">
        <v>15</v>
      </c>
      <c r="G133" s="600">
        <v>5</v>
      </c>
    </row>
    <row r="134" spans="1:7" ht="114" x14ac:dyDescent="0.25">
      <c r="A134" s="600" t="s">
        <v>1676</v>
      </c>
      <c r="B134" s="600" t="s">
        <v>613</v>
      </c>
      <c r="C134" s="600" t="s">
        <v>1677</v>
      </c>
      <c r="D134" s="599" t="s">
        <v>12689</v>
      </c>
      <c r="E134" s="131" t="s">
        <v>1678</v>
      </c>
      <c r="F134" s="600">
        <v>15</v>
      </c>
      <c r="G134" s="600">
        <v>7.5</v>
      </c>
    </row>
    <row r="135" spans="1:7" ht="142.5" x14ac:dyDescent="0.25">
      <c r="A135" s="599" t="s">
        <v>1679</v>
      </c>
      <c r="B135" s="599"/>
      <c r="C135" s="599" t="s">
        <v>1680</v>
      </c>
      <c r="D135" s="599" t="s">
        <v>1681</v>
      </c>
      <c r="E135" s="600" t="s">
        <v>1682</v>
      </c>
      <c r="F135" s="599">
        <v>15</v>
      </c>
      <c r="G135" s="599">
        <v>15</v>
      </c>
    </row>
    <row r="136" spans="1:7" ht="142.5" x14ac:dyDescent="0.25">
      <c r="A136" s="600" t="s">
        <v>1683</v>
      </c>
      <c r="B136" s="600"/>
      <c r="C136" s="600" t="s">
        <v>1684</v>
      </c>
      <c r="D136" s="599" t="s">
        <v>1685</v>
      </c>
      <c r="E136" s="132" t="s">
        <v>1686</v>
      </c>
      <c r="F136" s="599">
        <v>15</v>
      </c>
      <c r="G136" s="599">
        <v>5</v>
      </c>
    </row>
    <row r="137" spans="1:7" ht="213.75" x14ac:dyDescent="0.25">
      <c r="A137" s="600" t="s">
        <v>1687</v>
      </c>
      <c r="B137" s="600" t="s">
        <v>613</v>
      </c>
      <c r="C137" s="600" t="s">
        <v>1688</v>
      </c>
      <c r="D137" s="66" t="s">
        <v>1689</v>
      </c>
      <c r="E137" s="66" t="s">
        <v>1690</v>
      </c>
      <c r="F137" s="66">
        <v>15</v>
      </c>
      <c r="G137" s="66">
        <v>5</v>
      </c>
    </row>
    <row r="138" spans="1:7" ht="213.75" x14ac:dyDescent="0.25">
      <c r="A138" s="600" t="s">
        <v>1691</v>
      </c>
      <c r="B138" s="600" t="s">
        <v>613</v>
      </c>
      <c r="C138" s="600" t="s">
        <v>1692</v>
      </c>
      <c r="D138" s="66" t="s">
        <v>1693</v>
      </c>
      <c r="E138" s="66" t="s">
        <v>1690</v>
      </c>
      <c r="F138" s="66">
        <v>15</v>
      </c>
      <c r="G138" s="66">
        <v>5</v>
      </c>
    </row>
    <row r="139" spans="1:7" ht="270.75" x14ac:dyDescent="0.25">
      <c r="A139" s="600" t="s">
        <v>2070</v>
      </c>
      <c r="B139" s="600" t="s">
        <v>613</v>
      </c>
      <c r="C139" s="600" t="s">
        <v>3009</v>
      </c>
      <c r="D139" s="600" t="s">
        <v>2071</v>
      </c>
      <c r="E139" s="131" t="s">
        <v>2072</v>
      </c>
      <c r="F139" s="600">
        <v>15</v>
      </c>
      <c r="G139" s="600">
        <v>5</v>
      </c>
    </row>
    <row r="140" spans="1:7" ht="114" x14ac:dyDescent="0.25">
      <c r="A140" s="602" t="s">
        <v>2073</v>
      </c>
      <c r="B140" s="600" t="s">
        <v>613</v>
      </c>
      <c r="C140" s="600" t="s">
        <v>3010</v>
      </c>
      <c r="D140" s="600" t="s">
        <v>3011</v>
      </c>
      <c r="E140" s="131" t="s">
        <v>2074</v>
      </c>
      <c r="F140" s="600">
        <v>15</v>
      </c>
      <c r="G140" s="600">
        <v>15</v>
      </c>
    </row>
    <row r="141" spans="1:7" ht="171" x14ac:dyDescent="0.25">
      <c r="A141" s="600" t="s">
        <v>593</v>
      </c>
      <c r="B141" s="600" t="s">
        <v>613</v>
      </c>
      <c r="C141" s="599" t="s">
        <v>3012</v>
      </c>
      <c r="D141" s="600" t="s">
        <v>3013</v>
      </c>
      <c r="E141" s="131" t="s">
        <v>2075</v>
      </c>
      <c r="F141" s="600">
        <v>15</v>
      </c>
      <c r="G141" s="600">
        <v>5</v>
      </c>
    </row>
    <row r="142" spans="1:7" ht="142.5" x14ac:dyDescent="0.25">
      <c r="A142" s="600" t="s">
        <v>601</v>
      </c>
      <c r="B142" s="600" t="s">
        <v>613</v>
      </c>
      <c r="C142" s="599" t="s">
        <v>3014</v>
      </c>
      <c r="D142" s="599" t="s">
        <v>2076</v>
      </c>
      <c r="E142" s="131" t="s">
        <v>2077</v>
      </c>
      <c r="F142" s="600">
        <v>15</v>
      </c>
      <c r="G142" s="600">
        <v>5</v>
      </c>
    </row>
    <row r="143" spans="1:7" ht="213.75" x14ac:dyDescent="0.25">
      <c r="A143" s="600" t="s">
        <v>2183</v>
      </c>
      <c r="B143" s="66" t="s">
        <v>2081</v>
      </c>
      <c r="C143" s="600" t="s">
        <v>2718</v>
      </c>
      <c r="D143" s="66" t="s">
        <v>2719</v>
      </c>
      <c r="E143" s="66" t="s">
        <v>2720</v>
      </c>
      <c r="F143" s="66">
        <v>15</v>
      </c>
      <c r="G143" s="66">
        <v>15</v>
      </c>
    </row>
    <row r="144" spans="1:7" ht="213.75" x14ac:dyDescent="0.25">
      <c r="A144" s="600" t="s">
        <v>2721</v>
      </c>
      <c r="B144" s="66" t="s">
        <v>2081</v>
      </c>
      <c r="C144" s="600" t="s">
        <v>2722</v>
      </c>
      <c r="D144" s="600" t="s">
        <v>2723</v>
      </c>
      <c r="E144" s="132" t="s">
        <v>2724</v>
      </c>
      <c r="F144" s="600">
        <v>15</v>
      </c>
      <c r="G144" s="600">
        <v>7.5</v>
      </c>
    </row>
    <row r="145" spans="1:7" ht="156.75" x14ac:dyDescent="0.25">
      <c r="A145" s="600" t="s">
        <v>2183</v>
      </c>
      <c r="B145" s="66" t="s">
        <v>2081</v>
      </c>
      <c r="C145" s="600" t="s">
        <v>3015</v>
      </c>
      <c r="D145" s="600" t="s">
        <v>2725</v>
      </c>
      <c r="E145" s="132" t="s">
        <v>3002</v>
      </c>
      <c r="F145" s="600">
        <v>15</v>
      </c>
      <c r="G145" s="600">
        <v>15</v>
      </c>
    </row>
    <row r="146" spans="1:7" ht="213.75" x14ac:dyDescent="0.25">
      <c r="A146" s="600" t="s">
        <v>2726</v>
      </c>
      <c r="B146" s="66" t="s">
        <v>2081</v>
      </c>
      <c r="C146" s="600" t="s">
        <v>2727</v>
      </c>
      <c r="D146" s="66" t="s">
        <v>2728</v>
      </c>
      <c r="E146" s="208" t="s">
        <v>12690</v>
      </c>
      <c r="F146" s="66">
        <v>15</v>
      </c>
      <c r="G146" s="66">
        <v>15</v>
      </c>
    </row>
    <row r="147" spans="1:7" ht="171" x14ac:dyDescent="0.25">
      <c r="A147" s="600" t="s">
        <v>2726</v>
      </c>
      <c r="B147" s="66" t="s">
        <v>2081</v>
      </c>
      <c r="C147" s="600" t="s">
        <v>2729</v>
      </c>
      <c r="D147" s="66" t="s">
        <v>2730</v>
      </c>
      <c r="E147" s="558" t="s">
        <v>2731</v>
      </c>
      <c r="F147" s="66">
        <v>15</v>
      </c>
      <c r="G147" s="66">
        <v>15</v>
      </c>
    </row>
    <row r="148" spans="1:7" ht="114" x14ac:dyDescent="0.25">
      <c r="A148" s="600" t="s">
        <v>2726</v>
      </c>
      <c r="B148" s="66" t="s">
        <v>2081</v>
      </c>
      <c r="C148" s="600" t="s">
        <v>2732</v>
      </c>
      <c r="D148" s="600" t="s">
        <v>2733</v>
      </c>
      <c r="E148" s="132" t="s">
        <v>2734</v>
      </c>
      <c r="F148" s="600">
        <v>15</v>
      </c>
      <c r="G148" s="600">
        <v>15</v>
      </c>
    </row>
    <row r="149" spans="1:7" ht="114" x14ac:dyDescent="0.25">
      <c r="A149" s="600" t="s">
        <v>2735</v>
      </c>
      <c r="B149" s="66" t="s">
        <v>2081</v>
      </c>
      <c r="C149" s="600" t="s">
        <v>2736</v>
      </c>
      <c r="D149" s="600" t="s">
        <v>2733</v>
      </c>
      <c r="E149" s="132" t="s">
        <v>2734</v>
      </c>
      <c r="F149" s="600">
        <v>15</v>
      </c>
      <c r="G149" s="600">
        <v>7.5</v>
      </c>
    </row>
    <row r="150" spans="1:7" ht="185.25" x14ac:dyDescent="0.25">
      <c r="A150" s="600" t="s">
        <v>2737</v>
      </c>
      <c r="B150" s="66" t="s">
        <v>2081</v>
      </c>
      <c r="C150" s="600" t="s">
        <v>2738</v>
      </c>
      <c r="D150" s="600" t="s">
        <v>2739</v>
      </c>
      <c r="E150" s="600" t="s">
        <v>2740</v>
      </c>
      <c r="F150" s="66">
        <v>15</v>
      </c>
      <c r="G150" s="66">
        <v>3.75</v>
      </c>
    </row>
    <row r="151" spans="1:7" ht="199.5" x14ac:dyDescent="0.25">
      <c r="A151" s="600" t="s">
        <v>2741</v>
      </c>
      <c r="B151" s="66" t="s">
        <v>2081</v>
      </c>
      <c r="C151" s="155" t="s">
        <v>2742</v>
      </c>
      <c r="D151" s="155" t="s">
        <v>2743</v>
      </c>
      <c r="E151" s="66" t="s">
        <v>2744</v>
      </c>
      <c r="F151" s="66">
        <v>15</v>
      </c>
      <c r="G151" s="66">
        <v>5</v>
      </c>
    </row>
    <row r="152" spans="1:7" ht="171" x14ac:dyDescent="0.25">
      <c r="A152" s="600" t="s">
        <v>2745</v>
      </c>
      <c r="B152" s="66" t="s">
        <v>2081</v>
      </c>
      <c r="C152" s="600" t="s">
        <v>2746</v>
      </c>
      <c r="D152" s="155" t="s">
        <v>2747</v>
      </c>
      <c r="E152" s="66" t="s">
        <v>2748</v>
      </c>
      <c r="F152" s="66">
        <v>15</v>
      </c>
      <c r="G152" s="66">
        <v>3.75</v>
      </c>
    </row>
    <row r="153" spans="1:7" ht="99.75" x14ac:dyDescent="0.25">
      <c r="A153" s="600" t="s">
        <v>2749</v>
      </c>
      <c r="B153" s="66" t="s">
        <v>2081</v>
      </c>
      <c r="C153" s="600" t="s">
        <v>2750</v>
      </c>
      <c r="D153" s="602" t="s">
        <v>12691</v>
      </c>
      <c r="E153" s="66" t="s">
        <v>2751</v>
      </c>
      <c r="F153" s="66">
        <v>15</v>
      </c>
      <c r="G153" s="600">
        <v>5</v>
      </c>
    </row>
    <row r="154" spans="1:7" ht="171" x14ac:dyDescent="0.25">
      <c r="A154" s="600" t="s">
        <v>2752</v>
      </c>
      <c r="B154" s="66" t="s">
        <v>2081</v>
      </c>
      <c r="C154" s="600" t="s">
        <v>2753</v>
      </c>
      <c r="D154" s="66" t="s">
        <v>2754</v>
      </c>
      <c r="E154" s="558" t="s">
        <v>2755</v>
      </c>
      <c r="F154" s="66">
        <v>15</v>
      </c>
      <c r="G154" s="66">
        <v>15</v>
      </c>
    </row>
    <row r="155" spans="1:7" ht="213.75" x14ac:dyDescent="0.25">
      <c r="A155" s="600" t="s">
        <v>2752</v>
      </c>
      <c r="B155" s="66" t="s">
        <v>2081</v>
      </c>
      <c r="C155" s="600" t="s">
        <v>2756</v>
      </c>
      <c r="D155" s="66" t="s">
        <v>2757</v>
      </c>
      <c r="E155" s="558" t="s">
        <v>2758</v>
      </c>
      <c r="F155" s="66">
        <v>15</v>
      </c>
      <c r="G155" s="66">
        <v>15</v>
      </c>
    </row>
    <row r="156" spans="1:7" ht="213.75" x14ac:dyDescent="0.25">
      <c r="A156" s="600" t="s">
        <v>2752</v>
      </c>
      <c r="B156" s="66" t="s">
        <v>2081</v>
      </c>
      <c r="C156" s="600" t="s">
        <v>2759</v>
      </c>
      <c r="D156" s="600" t="s">
        <v>2760</v>
      </c>
      <c r="E156" s="132" t="s">
        <v>2761</v>
      </c>
      <c r="F156" s="600">
        <v>15</v>
      </c>
      <c r="G156" s="600">
        <v>15</v>
      </c>
    </row>
    <row r="157" spans="1:7" ht="213.75" x14ac:dyDescent="0.25">
      <c r="A157" s="600" t="s">
        <v>2752</v>
      </c>
      <c r="B157" s="66" t="s">
        <v>2081</v>
      </c>
      <c r="C157" s="600" t="s">
        <v>2756</v>
      </c>
      <c r="D157" s="600" t="s">
        <v>2762</v>
      </c>
      <c r="E157" s="132" t="s">
        <v>2758</v>
      </c>
      <c r="F157" s="600">
        <v>15</v>
      </c>
      <c r="G157" s="600">
        <v>15</v>
      </c>
    </row>
    <row r="158" spans="1:7" ht="185.25" x14ac:dyDescent="0.25">
      <c r="A158" s="600" t="s">
        <v>2763</v>
      </c>
      <c r="B158" s="66" t="s">
        <v>2081</v>
      </c>
      <c r="C158" s="600" t="s">
        <v>2764</v>
      </c>
      <c r="D158" s="600" t="s">
        <v>2765</v>
      </c>
      <c r="E158" s="600" t="s">
        <v>2766</v>
      </c>
      <c r="F158" s="600">
        <v>15</v>
      </c>
      <c r="G158" s="600">
        <v>3</v>
      </c>
    </row>
    <row r="159" spans="1:7" ht="199.5" x14ac:dyDescent="0.25">
      <c r="A159" s="600" t="s">
        <v>2767</v>
      </c>
      <c r="B159" s="66" t="s">
        <v>2081</v>
      </c>
      <c r="C159" s="600" t="s">
        <v>2768</v>
      </c>
      <c r="D159" s="600" t="s">
        <v>2769</v>
      </c>
      <c r="E159" s="132" t="s">
        <v>2770</v>
      </c>
      <c r="F159" s="600">
        <v>15</v>
      </c>
      <c r="G159" s="600">
        <f>F159/3</f>
        <v>5</v>
      </c>
    </row>
    <row r="160" spans="1:7" ht="228" x14ac:dyDescent="0.25">
      <c r="A160" s="600" t="s">
        <v>2752</v>
      </c>
      <c r="B160" s="66" t="s">
        <v>2081</v>
      </c>
      <c r="C160" s="600" t="s">
        <v>2771</v>
      </c>
      <c r="D160" s="600" t="s">
        <v>2772</v>
      </c>
      <c r="E160" s="132" t="s">
        <v>2773</v>
      </c>
      <c r="F160" s="600">
        <v>15</v>
      </c>
      <c r="G160" s="600">
        <v>15</v>
      </c>
    </row>
    <row r="161" spans="1:7" ht="142.5" x14ac:dyDescent="0.25">
      <c r="A161" s="600" t="s">
        <v>2752</v>
      </c>
      <c r="B161" s="66" t="s">
        <v>2081</v>
      </c>
      <c r="C161" s="600" t="s">
        <v>2774</v>
      </c>
      <c r="D161" s="600" t="s">
        <v>2775</v>
      </c>
      <c r="E161" s="132" t="s">
        <v>2776</v>
      </c>
      <c r="F161" s="600">
        <v>15</v>
      </c>
      <c r="G161" s="600">
        <f>F161/3</f>
        <v>5</v>
      </c>
    </row>
    <row r="162" spans="1:7" ht="114" x14ac:dyDescent="0.25">
      <c r="A162" s="600" t="s">
        <v>2752</v>
      </c>
      <c r="B162" s="66" t="s">
        <v>2081</v>
      </c>
      <c r="C162" s="600" t="s">
        <v>2774</v>
      </c>
      <c r="D162" s="600" t="s">
        <v>2777</v>
      </c>
      <c r="E162" s="132" t="s">
        <v>2778</v>
      </c>
      <c r="F162" s="600">
        <v>15</v>
      </c>
      <c r="G162" s="600">
        <f>F162/3</f>
        <v>5</v>
      </c>
    </row>
    <row r="163" spans="1:7" ht="142.5" x14ac:dyDescent="0.25">
      <c r="A163" s="600" t="s">
        <v>2763</v>
      </c>
      <c r="B163" s="66" t="s">
        <v>2081</v>
      </c>
      <c r="C163" s="600" t="s">
        <v>2764</v>
      </c>
      <c r="D163" s="600" t="s">
        <v>2779</v>
      </c>
      <c r="E163" s="132" t="s">
        <v>2780</v>
      </c>
      <c r="F163" s="600">
        <v>15</v>
      </c>
      <c r="G163" s="600">
        <v>3</v>
      </c>
    </row>
    <row r="164" spans="1:7" ht="213.75" x14ac:dyDescent="0.25">
      <c r="A164" s="600" t="s">
        <v>2763</v>
      </c>
      <c r="B164" s="66" t="s">
        <v>2081</v>
      </c>
      <c r="C164" s="600" t="s">
        <v>2764</v>
      </c>
      <c r="D164" s="600" t="s">
        <v>2781</v>
      </c>
      <c r="E164" s="132" t="s">
        <v>2782</v>
      </c>
      <c r="F164" s="600">
        <v>15</v>
      </c>
      <c r="G164" s="600">
        <v>3</v>
      </c>
    </row>
    <row r="165" spans="1:7" ht="128.25" x14ac:dyDescent="0.25">
      <c r="A165" s="600" t="s">
        <v>2783</v>
      </c>
      <c r="B165" s="66" t="s">
        <v>2081</v>
      </c>
      <c r="C165" s="600" t="s">
        <v>2784</v>
      </c>
      <c r="D165" s="600" t="s">
        <v>2785</v>
      </c>
      <c r="E165" s="132" t="s">
        <v>2786</v>
      </c>
      <c r="F165" s="600">
        <v>15</v>
      </c>
      <c r="G165" s="600">
        <f>F165/3</f>
        <v>5</v>
      </c>
    </row>
    <row r="166" spans="1:7" ht="228" x14ac:dyDescent="0.25">
      <c r="A166" s="600" t="s">
        <v>2752</v>
      </c>
      <c r="B166" s="66" t="s">
        <v>2081</v>
      </c>
      <c r="C166" s="600" t="s">
        <v>2787</v>
      </c>
      <c r="D166" s="600" t="s">
        <v>2788</v>
      </c>
      <c r="E166" s="132" t="s">
        <v>2789</v>
      </c>
      <c r="F166" s="600">
        <v>15</v>
      </c>
      <c r="G166" s="600">
        <v>15</v>
      </c>
    </row>
    <row r="167" spans="1:7" ht="99.75" x14ac:dyDescent="0.25">
      <c r="A167" s="600" t="s">
        <v>2752</v>
      </c>
      <c r="B167" s="66" t="s">
        <v>2081</v>
      </c>
      <c r="C167" s="600" t="s">
        <v>2787</v>
      </c>
      <c r="D167" s="600" t="s">
        <v>2790</v>
      </c>
      <c r="E167" s="132" t="s">
        <v>2791</v>
      </c>
      <c r="F167" s="600">
        <v>15</v>
      </c>
      <c r="G167" s="600">
        <v>15</v>
      </c>
    </row>
    <row r="168" spans="1:7" ht="156.75" x14ac:dyDescent="0.25">
      <c r="A168" s="600" t="s">
        <v>2752</v>
      </c>
      <c r="B168" s="66" t="s">
        <v>2081</v>
      </c>
      <c r="C168" s="600" t="s">
        <v>2792</v>
      </c>
      <c r="D168" s="600" t="s">
        <v>2793</v>
      </c>
      <c r="E168" s="132" t="s">
        <v>2794</v>
      </c>
      <c r="F168" s="600">
        <v>15</v>
      </c>
      <c r="G168" s="600">
        <v>15</v>
      </c>
    </row>
    <row r="169" spans="1:7" ht="185.25" x14ac:dyDescent="0.25">
      <c r="A169" s="600" t="s">
        <v>2752</v>
      </c>
      <c r="B169" s="66" t="s">
        <v>2081</v>
      </c>
      <c r="C169" s="600" t="s">
        <v>2792</v>
      </c>
      <c r="D169" s="600" t="s">
        <v>2795</v>
      </c>
      <c r="E169" s="132" t="s">
        <v>2796</v>
      </c>
      <c r="F169" s="600">
        <v>15</v>
      </c>
      <c r="G169" s="600">
        <v>15</v>
      </c>
    </row>
    <row r="170" spans="1:7" ht="199.5" x14ac:dyDescent="0.25">
      <c r="A170" s="600" t="s">
        <v>2752</v>
      </c>
      <c r="B170" s="66" t="s">
        <v>2081</v>
      </c>
      <c r="C170" s="600" t="s">
        <v>2797</v>
      </c>
      <c r="D170" s="600" t="s">
        <v>2798</v>
      </c>
      <c r="E170" s="132" t="s">
        <v>2799</v>
      </c>
      <c r="F170" s="600">
        <v>15</v>
      </c>
      <c r="G170" s="600">
        <v>15</v>
      </c>
    </row>
    <row r="171" spans="1:7" ht="114" x14ac:dyDescent="0.25">
      <c r="A171" s="600" t="s">
        <v>2800</v>
      </c>
      <c r="B171" s="66" t="s">
        <v>2081</v>
      </c>
      <c r="C171" s="600" t="s">
        <v>12692</v>
      </c>
      <c r="D171" s="66" t="s">
        <v>3016</v>
      </c>
      <c r="E171" s="600" t="s">
        <v>2801</v>
      </c>
      <c r="F171" s="66">
        <v>15</v>
      </c>
      <c r="G171" s="66">
        <v>7.5</v>
      </c>
    </row>
    <row r="172" spans="1:7" ht="171" x14ac:dyDescent="0.25">
      <c r="A172" s="600" t="s">
        <v>2802</v>
      </c>
      <c r="B172" s="66" t="s">
        <v>2081</v>
      </c>
      <c r="C172" s="600" t="s">
        <v>2803</v>
      </c>
      <c r="D172" s="101" t="s">
        <v>2804</v>
      </c>
      <c r="E172" s="101" t="s">
        <v>610</v>
      </c>
      <c r="F172" s="101">
        <v>15</v>
      </c>
      <c r="G172" s="101">
        <v>7.5</v>
      </c>
    </row>
    <row r="173" spans="1:7" ht="171" x14ac:dyDescent="0.25">
      <c r="A173" s="600" t="s">
        <v>2802</v>
      </c>
      <c r="B173" s="66" t="s">
        <v>2081</v>
      </c>
      <c r="C173" s="600" t="s">
        <v>2803</v>
      </c>
      <c r="D173" s="101" t="s">
        <v>2804</v>
      </c>
      <c r="E173" s="101" t="s">
        <v>610</v>
      </c>
      <c r="F173" s="101">
        <v>15</v>
      </c>
      <c r="G173" s="101">
        <v>7.5</v>
      </c>
    </row>
    <row r="174" spans="1:7" ht="185.25" x14ac:dyDescent="0.25">
      <c r="A174" s="600" t="s">
        <v>2805</v>
      </c>
      <c r="B174" s="66" t="s">
        <v>2081</v>
      </c>
      <c r="C174" s="600" t="s">
        <v>2806</v>
      </c>
      <c r="D174" s="66" t="s">
        <v>2807</v>
      </c>
      <c r="E174" s="66" t="s">
        <v>2808</v>
      </c>
      <c r="F174" s="66">
        <v>15</v>
      </c>
      <c r="G174" s="66">
        <v>5</v>
      </c>
    </row>
    <row r="175" spans="1:7" ht="185.25" x14ac:dyDescent="0.25">
      <c r="A175" s="600" t="s">
        <v>2805</v>
      </c>
      <c r="B175" s="66" t="s">
        <v>2081</v>
      </c>
      <c r="C175" s="600" t="s">
        <v>2806</v>
      </c>
      <c r="D175" s="66" t="s">
        <v>2809</v>
      </c>
      <c r="E175" s="66" t="s">
        <v>2808</v>
      </c>
      <c r="F175" s="66">
        <v>15</v>
      </c>
      <c r="G175" s="66">
        <v>5</v>
      </c>
    </row>
    <row r="176" spans="1:7" ht="185.25" x14ac:dyDescent="0.25">
      <c r="A176" s="600" t="s">
        <v>2805</v>
      </c>
      <c r="B176" s="66" t="s">
        <v>2081</v>
      </c>
      <c r="C176" s="600" t="s">
        <v>2806</v>
      </c>
      <c r="D176" s="600" t="s">
        <v>2810</v>
      </c>
      <c r="E176" s="66" t="s">
        <v>2808</v>
      </c>
      <c r="F176" s="66">
        <v>15</v>
      </c>
      <c r="G176" s="66">
        <v>5</v>
      </c>
    </row>
    <row r="177" spans="1:7" ht="185.25" x14ac:dyDescent="0.25">
      <c r="A177" s="600" t="s">
        <v>2805</v>
      </c>
      <c r="B177" s="66" t="s">
        <v>2081</v>
      </c>
      <c r="C177" s="600" t="s">
        <v>2806</v>
      </c>
      <c r="D177" s="600" t="s">
        <v>2811</v>
      </c>
      <c r="E177" s="66" t="s">
        <v>2808</v>
      </c>
      <c r="F177" s="66">
        <v>15</v>
      </c>
      <c r="G177" s="66">
        <v>5</v>
      </c>
    </row>
    <row r="178" spans="1:7" ht="185.25" x14ac:dyDescent="0.25">
      <c r="A178" s="600" t="s">
        <v>2805</v>
      </c>
      <c r="B178" s="66" t="s">
        <v>2081</v>
      </c>
      <c r="C178" s="600" t="s">
        <v>2806</v>
      </c>
      <c r="D178" s="600" t="s">
        <v>2812</v>
      </c>
      <c r="E178" s="66" t="s">
        <v>2808</v>
      </c>
      <c r="F178" s="66">
        <v>15</v>
      </c>
      <c r="G178" s="66">
        <v>5</v>
      </c>
    </row>
    <row r="179" spans="1:7" ht="185.25" x14ac:dyDescent="0.25">
      <c r="A179" s="600" t="s">
        <v>2805</v>
      </c>
      <c r="B179" s="66" t="s">
        <v>2081</v>
      </c>
      <c r="C179" s="600" t="s">
        <v>2806</v>
      </c>
      <c r="D179" s="600" t="s">
        <v>2813</v>
      </c>
      <c r="E179" s="66" t="s">
        <v>2808</v>
      </c>
      <c r="F179" s="66">
        <v>15</v>
      </c>
      <c r="G179" s="66">
        <v>5</v>
      </c>
    </row>
    <row r="180" spans="1:7" ht="185.25" x14ac:dyDescent="0.25">
      <c r="A180" s="600" t="s">
        <v>2805</v>
      </c>
      <c r="B180" s="66" t="s">
        <v>2081</v>
      </c>
      <c r="C180" s="600" t="s">
        <v>2806</v>
      </c>
      <c r="D180" s="600" t="s">
        <v>2814</v>
      </c>
      <c r="E180" s="66" t="s">
        <v>2808</v>
      </c>
      <c r="F180" s="66">
        <v>15</v>
      </c>
      <c r="G180" s="66">
        <v>5</v>
      </c>
    </row>
    <row r="181" spans="1:7" ht="185.25" x14ac:dyDescent="0.25">
      <c r="A181" s="600" t="s">
        <v>2805</v>
      </c>
      <c r="B181" s="66" t="s">
        <v>2081</v>
      </c>
      <c r="C181" s="600" t="s">
        <v>2806</v>
      </c>
      <c r="D181" s="600" t="s">
        <v>2815</v>
      </c>
      <c r="E181" s="66" t="s">
        <v>2808</v>
      </c>
      <c r="F181" s="66">
        <v>15</v>
      </c>
      <c r="G181" s="66">
        <v>5</v>
      </c>
    </row>
    <row r="182" spans="1:7" ht="185.25" x14ac:dyDescent="0.25">
      <c r="A182" s="600" t="s">
        <v>2816</v>
      </c>
      <c r="B182" s="66" t="s">
        <v>2081</v>
      </c>
      <c r="C182" s="600" t="s">
        <v>2817</v>
      </c>
      <c r="D182" s="600" t="s">
        <v>2818</v>
      </c>
      <c r="E182" s="600" t="s">
        <v>2819</v>
      </c>
      <c r="F182" s="66">
        <v>15</v>
      </c>
      <c r="G182" s="66">
        <v>5</v>
      </c>
    </row>
    <row r="183" spans="1:7" ht="185.25" x14ac:dyDescent="0.25">
      <c r="A183" s="600" t="s">
        <v>2816</v>
      </c>
      <c r="B183" s="66" t="s">
        <v>2081</v>
      </c>
      <c r="C183" s="600" t="s">
        <v>2817</v>
      </c>
      <c r="D183" s="600" t="s">
        <v>2820</v>
      </c>
      <c r="E183" s="600" t="s">
        <v>2819</v>
      </c>
      <c r="F183" s="66">
        <v>15</v>
      </c>
      <c r="G183" s="66">
        <v>5</v>
      </c>
    </row>
    <row r="184" spans="1:7" ht="185.25" x14ac:dyDescent="0.25">
      <c r="A184" s="600" t="s">
        <v>2816</v>
      </c>
      <c r="B184" s="66" t="s">
        <v>2081</v>
      </c>
      <c r="C184" s="600" t="s">
        <v>2817</v>
      </c>
      <c r="D184" s="600" t="s">
        <v>2821</v>
      </c>
      <c r="E184" s="600" t="s">
        <v>2819</v>
      </c>
      <c r="F184" s="66">
        <v>15</v>
      </c>
      <c r="G184" s="66">
        <v>5</v>
      </c>
    </row>
    <row r="185" spans="1:7" ht="185.25" x14ac:dyDescent="0.25">
      <c r="A185" s="600" t="s">
        <v>2816</v>
      </c>
      <c r="B185" s="66" t="s">
        <v>2081</v>
      </c>
      <c r="C185" s="600" t="s">
        <v>2817</v>
      </c>
      <c r="D185" s="600" t="s">
        <v>2822</v>
      </c>
      <c r="E185" s="600" t="s">
        <v>2819</v>
      </c>
      <c r="F185" s="66">
        <v>15</v>
      </c>
      <c r="G185" s="66">
        <v>5</v>
      </c>
    </row>
    <row r="186" spans="1:7" ht="185.25" x14ac:dyDescent="0.25">
      <c r="A186" s="600" t="s">
        <v>2823</v>
      </c>
      <c r="B186" s="66" t="s">
        <v>2081</v>
      </c>
      <c r="C186" s="600" t="s">
        <v>2824</v>
      </c>
      <c r="D186" s="600" t="s">
        <v>2825</v>
      </c>
      <c r="E186" s="600" t="s">
        <v>2826</v>
      </c>
      <c r="F186" s="66">
        <v>15</v>
      </c>
      <c r="G186" s="66">
        <v>7.5</v>
      </c>
    </row>
    <row r="187" spans="1:7" ht="185.25" x14ac:dyDescent="0.25">
      <c r="A187" s="600" t="s">
        <v>2823</v>
      </c>
      <c r="B187" s="66" t="s">
        <v>2081</v>
      </c>
      <c r="C187" s="600" t="s">
        <v>2824</v>
      </c>
      <c r="D187" s="600" t="s">
        <v>2827</v>
      </c>
      <c r="E187" s="600" t="s">
        <v>2826</v>
      </c>
      <c r="F187" s="66">
        <v>15</v>
      </c>
      <c r="G187" s="66">
        <v>7.5</v>
      </c>
    </row>
    <row r="188" spans="1:7" ht="185.25" x14ac:dyDescent="0.25">
      <c r="A188" s="600" t="s">
        <v>2828</v>
      </c>
      <c r="B188" s="66" t="s">
        <v>2081</v>
      </c>
      <c r="C188" s="600" t="s">
        <v>2829</v>
      </c>
      <c r="D188" s="600" t="s">
        <v>2830</v>
      </c>
      <c r="E188" s="600" t="s">
        <v>2831</v>
      </c>
      <c r="F188" s="600">
        <v>15</v>
      </c>
      <c r="G188" s="600">
        <v>15</v>
      </c>
    </row>
    <row r="189" spans="1:7" ht="185.25" x14ac:dyDescent="0.25">
      <c r="A189" s="600" t="s">
        <v>2828</v>
      </c>
      <c r="B189" s="66" t="s">
        <v>2081</v>
      </c>
      <c r="C189" s="600" t="s">
        <v>2829</v>
      </c>
      <c r="D189" s="600" t="s">
        <v>2832</v>
      </c>
      <c r="E189" s="600" t="s">
        <v>2831</v>
      </c>
      <c r="F189" s="600">
        <v>15</v>
      </c>
      <c r="G189" s="600">
        <v>15</v>
      </c>
    </row>
    <row r="190" spans="1:7" ht="185.25" x14ac:dyDescent="0.25">
      <c r="A190" s="600" t="s">
        <v>2833</v>
      </c>
      <c r="B190" s="66" t="s">
        <v>2081</v>
      </c>
      <c r="C190" s="600" t="s">
        <v>2834</v>
      </c>
      <c r="D190" s="600" t="s">
        <v>2835</v>
      </c>
      <c r="E190" s="600" t="s">
        <v>2836</v>
      </c>
      <c r="F190" s="66">
        <v>15</v>
      </c>
      <c r="G190" s="66">
        <v>7.5</v>
      </c>
    </row>
    <row r="191" spans="1:7" ht="213.75" x14ac:dyDescent="0.25">
      <c r="A191" s="600" t="s">
        <v>2833</v>
      </c>
      <c r="B191" s="66" t="s">
        <v>2081</v>
      </c>
      <c r="C191" s="600" t="s">
        <v>2834</v>
      </c>
      <c r="D191" s="600" t="s">
        <v>2837</v>
      </c>
      <c r="E191" s="600" t="s">
        <v>2836</v>
      </c>
      <c r="F191" s="66">
        <v>15</v>
      </c>
      <c r="G191" s="66">
        <v>7.5</v>
      </c>
    </row>
    <row r="192" spans="1:7" ht="185.25" x14ac:dyDescent="0.25">
      <c r="A192" s="600" t="s">
        <v>2838</v>
      </c>
      <c r="B192" s="66" t="s">
        <v>2081</v>
      </c>
      <c r="C192" s="600" t="s">
        <v>2839</v>
      </c>
      <c r="D192" s="600" t="s">
        <v>2840</v>
      </c>
      <c r="E192" s="600" t="s">
        <v>2841</v>
      </c>
      <c r="F192" s="66">
        <v>15</v>
      </c>
      <c r="G192" s="66">
        <v>7.5</v>
      </c>
    </row>
    <row r="193" spans="1:7" ht="185.25" x14ac:dyDescent="0.25">
      <c r="A193" s="600" t="s">
        <v>2842</v>
      </c>
      <c r="B193" s="66" t="s">
        <v>2081</v>
      </c>
      <c r="C193" s="155" t="s">
        <v>2843</v>
      </c>
      <c r="D193" s="600" t="s">
        <v>2844</v>
      </c>
      <c r="E193" s="600" t="s">
        <v>2845</v>
      </c>
      <c r="F193" s="600">
        <v>15</v>
      </c>
      <c r="G193" s="600">
        <v>5</v>
      </c>
    </row>
    <row r="194" spans="1:7" ht="185.25" x14ac:dyDescent="0.25">
      <c r="A194" s="600" t="s">
        <v>2846</v>
      </c>
      <c r="B194" s="66" t="s">
        <v>2081</v>
      </c>
      <c r="C194" s="600" t="s">
        <v>2847</v>
      </c>
      <c r="D194" s="600" t="s">
        <v>2848</v>
      </c>
      <c r="E194" s="600" t="s">
        <v>2849</v>
      </c>
      <c r="F194" s="600">
        <v>15</v>
      </c>
      <c r="G194" s="600">
        <f>F194/4</f>
        <v>3.75</v>
      </c>
    </row>
    <row r="195" spans="1:7" ht="185.25" x14ac:dyDescent="0.25">
      <c r="A195" s="600" t="s">
        <v>2850</v>
      </c>
      <c r="B195" s="66" t="s">
        <v>2081</v>
      </c>
      <c r="C195" s="600" t="s">
        <v>2851</v>
      </c>
      <c r="D195" s="600" t="s">
        <v>2852</v>
      </c>
      <c r="E195" s="600" t="s">
        <v>2853</v>
      </c>
      <c r="F195" s="600">
        <v>15</v>
      </c>
      <c r="G195" s="600">
        <v>5</v>
      </c>
    </row>
    <row r="196" spans="1:7" ht="185.25" x14ac:dyDescent="0.25">
      <c r="A196" s="600" t="s">
        <v>2854</v>
      </c>
      <c r="B196" s="66" t="s">
        <v>2081</v>
      </c>
      <c r="C196" s="600" t="s">
        <v>2855</v>
      </c>
      <c r="D196" s="600" t="s">
        <v>2856</v>
      </c>
      <c r="E196" s="600" t="s">
        <v>2857</v>
      </c>
      <c r="F196" s="600">
        <v>15</v>
      </c>
      <c r="G196" s="600">
        <f>F196/4</f>
        <v>3.75</v>
      </c>
    </row>
    <row r="197" spans="1:7" ht="185.25" x14ac:dyDescent="0.25">
      <c r="A197" s="600" t="s">
        <v>2763</v>
      </c>
      <c r="B197" s="66" t="s">
        <v>2081</v>
      </c>
      <c r="C197" s="600" t="s">
        <v>2764</v>
      </c>
      <c r="D197" s="600" t="s">
        <v>2765</v>
      </c>
      <c r="E197" s="600" t="s">
        <v>2766</v>
      </c>
      <c r="F197" s="600">
        <v>15</v>
      </c>
      <c r="G197" s="600">
        <v>3</v>
      </c>
    </row>
    <row r="198" spans="1:7" ht="156.75" x14ac:dyDescent="0.25">
      <c r="A198" s="600" t="s">
        <v>2763</v>
      </c>
      <c r="B198" s="66" t="s">
        <v>2081</v>
      </c>
      <c r="C198" s="600" t="s">
        <v>2764</v>
      </c>
      <c r="D198" s="600" t="s">
        <v>2858</v>
      </c>
      <c r="E198" s="132" t="s">
        <v>2780</v>
      </c>
      <c r="F198" s="600">
        <v>15</v>
      </c>
      <c r="G198" s="600">
        <v>3</v>
      </c>
    </row>
    <row r="199" spans="1:7" ht="142.5" x14ac:dyDescent="0.25">
      <c r="A199" s="600" t="s">
        <v>2763</v>
      </c>
      <c r="B199" s="66" t="s">
        <v>2081</v>
      </c>
      <c r="C199" s="600" t="s">
        <v>2764</v>
      </c>
      <c r="D199" s="600" t="s">
        <v>2859</v>
      </c>
      <c r="E199" s="132" t="s">
        <v>2782</v>
      </c>
      <c r="F199" s="600">
        <v>15</v>
      </c>
      <c r="G199" s="600">
        <v>3</v>
      </c>
    </row>
    <row r="200" spans="1:7" ht="199.5" x14ac:dyDescent="0.25">
      <c r="A200" s="600" t="s">
        <v>2741</v>
      </c>
      <c r="B200" s="66" t="s">
        <v>2081</v>
      </c>
      <c r="C200" s="155" t="s">
        <v>2742</v>
      </c>
      <c r="D200" s="155" t="s">
        <v>2743</v>
      </c>
      <c r="E200" s="66" t="s">
        <v>2744</v>
      </c>
      <c r="F200" s="66">
        <v>15</v>
      </c>
      <c r="G200" s="66">
        <v>5</v>
      </c>
    </row>
    <row r="201" spans="1:7" ht="171" x14ac:dyDescent="0.25">
      <c r="A201" s="600" t="s">
        <v>2745</v>
      </c>
      <c r="B201" s="66" t="s">
        <v>2081</v>
      </c>
      <c r="C201" s="600" t="s">
        <v>2746</v>
      </c>
      <c r="D201" s="155" t="s">
        <v>2747</v>
      </c>
      <c r="E201" s="66" t="s">
        <v>2748</v>
      </c>
      <c r="F201" s="66">
        <v>15</v>
      </c>
      <c r="G201" s="66">
        <v>3.75</v>
      </c>
    </row>
    <row r="202" spans="1:7" ht="99.75" x14ac:dyDescent="0.25">
      <c r="A202" s="600" t="s">
        <v>2749</v>
      </c>
      <c r="B202" s="66" t="s">
        <v>2081</v>
      </c>
      <c r="C202" s="600" t="s">
        <v>2750</v>
      </c>
      <c r="D202" s="602" t="s">
        <v>12691</v>
      </c>
      <c r="E202" s="66" t="s">
        <v>2751</v>
      </c>
      <c r="F202" s="66">
        <v>15</v>
      </c>
      <c r="G202" s="600">
        <v>5</v>
      </c>
    </row>
    <row r="203" spans="1:7" ht="128.25" x14ac:dyDescent="0.25">
      <c r="A203" s="600" t="s">
        <v>2860</v>
      </c>
      <c r="B203" s="66" t="s">
        <v>2081</v>
      </c>
      <c r="C203" s="600" t="s">
        <v>2861</v>
      </c>
      <c r="D203" s="155" t="s">
        <v>2862</v>
      </c>
      <c r="E203" s="600" t="s">
        <v>2863</v>
      </c>
      <c r="F203" s="66">
        <v>15</v>
      </c>
      <c r="G203" s="66">
        <v>15</v>
      </c>
    </row>
    <row r="204" spans="1:7" ht="199.5" x14ac:dyDescent="0.25">
      <c r="A204" s="600" t="s">
        <v>2860</v>
      </c>
      <c r="B204" s="66" t="s">
        <v>2081</v>
      </c>
      <c r="C204" s="600" t="s">
        <v>2861</v>
      </c>
      <c r="D204" s="155" t="s">
        <v>2743</v>
      </c>
      <c r="E204" s="66" t="s">
        <v>2744</v>
      </c>
      <c r="F204" s="66">
        <v>15</v>
      </c>
      <c r="G204" s="600">
        <v>15</v>
      </c>
    </row>
    <row r="205" spans="1:7" ht="199.5" x14ac:dyDescent="0.25">
      <c r="A205" s="600" t="s">
        <v>2864</v>
      </c>
      <c r="B205" s="66" t="s">
        <v>2081</v>
      </c>
      <c r="C205" s="600" t="s">
        <v>2865</v>
      </c>
      <c r="D205" s="155" t="s">
        <v>2743</v>
      </c>
      <c r="E205" s="66" t="s">
        <v>2744</v>
      </c>
      <c r="F205" s="66">
        <v>15</v>
      </c>
      <c r="G205" s="600">
        <v>7.5</v>
      </c>
    </row>
    <row r="206" spans="1:7" ht="185.25" x14ac:dyDescent="0.25">
      <c r="A206" s="600" t="s">
        <v>2866</v>
      </c>
      <c r="B206" s="66" t="s">
        <v>2081</v>
      </c>
      <c r="C206" s="600" t="s">
        <v>2867</v>
      </c>
      <c r="D206" s="155" t="s">
        <v>2868</v>
      </c>
      <c r="E206" s="66" t="s">
        <v>2869</v>
      </c>
      <c r="F206" s="66">
        <v>15</v>
      </c>
      <c r="G206" s="600">
        <v>5</v>
      </c>
    </row>
    <row r="207" spans="1:7" ht="171" x14ac:dyDescent="0.25">
      <c r="A207" s="600" t="s">
        <v>2870</v>
      </c>
      <c r="B207" s="66" t="s">
        <v>2081</v>
      </c>
      <c r="C207" s="600" t="s">
        <v>2871</v>
      </c>
      <c r="D207" s="155" t="s">
        <v>2872</v>
      </c>
      <c r="E207" s="66" t="s">
        <v>2873</v>
      </c>
      <c r="F207" s="66">
        <v>15</v>
      </c>
      <c r="G207" s="600">
        <v>7.5</v>
      </c>
    </row>
    <row r="208" spans="1:7" ht="128.25" x14ac:dyDescent="0.25">
      <c r="A208" s="600" t="s">
        <v>2870</v>
      </c>
      <c r="B208" s="66" t="s">
        <v>2081</v>
      </c>
      <c r="C208" s="600" t="s">
        <v>2871</v>
      </c>
      <c r="D208" s="602" t="s">
        <v>12693</v>
      </c>
      <c r="E208" s="66" t="s">
        <v>2874</v>
      </c>
      <c r="F208" s="66">
        <v>15</v>
      </c>
      <c r="G208" s="600">
        <v>7.5</v>
      </c>
    </row>
    <row r="209" spans="1:7" ht="142.5" x14ac:dyDescent="0.25">
      <c r="A209" s="600" t="s">
        <v>2875</v>
      </c>
      <c r="B209" s="66" t="s">
        <v>2081</v>
      </c>
      <c r="C209" s="600" t="s">
        <v>2876</v>
      </c>
      <c r="D209" s="66" t="s">
        <v>2877</v>
      </c>
      <c r="E209" s="66" t="s">
        <v>2878</v>
      </c>
      <c r="F209" s="66">
        <v>15</v>
      </c>
      <c r="G209" s="66">
        <v>3</v>
      </c>
    </row>
    <row r="210" spans="1:7" ht="142.5" x14ac:dyDescent="0.25">
      <c r="A210" s="600" t="s">
        <v>2875</v>
      </c>
      <c r="B210" s="66" t="s">
        <v>2081</v>
      </c>
      <c r="C210" s="600" t="s">
        <v>2876</v>
      </c>
      <c r="D210" s="599" t="s">
        <v>2879</v>
      </c>
      <c r="E210" s="66" t="s">
        <v>2878</v>
      </c>
      <c r="F210" s="66">
        <v>15</v>
      </c>
      <c r="G210" s="66">
        <v>3</v>
      </c>
    </row>
    <row r="211" spans="1:7" ht="156.75" x14ac:dyDescent="0.25">
      <c r="A211" s="600" t="s">
        <v>2670</v>
      </c>
      <c r="B211" s="66" t="s">
        <v>2081</v>
      </c>
      <c r="C211" s="600" t="s">
        <v>2880</v>
      </c>
      <c r="D211" s="66" t="s">
        <v>2881</v>
      </c>
      <c r="E211" s="558" t="s">
        <v>2882</v>
      </c>
      <c r="F211" s="66">
        <v>15</v>
      </c>
      <c r="G211" s="104">
        <f>F211/2</f>
        <v>7.5</v>
      </c>
    </row>
    <row r="212" spans="1:7" ht="142.5" x14ac:dyDescent="0.25">
      <c r="A212" s="600" t="s">
        <v>2670</v>
      </c>
      <c r="B212" s="66" t="s">
        <v>2081</v>
      </c>
      <c r="C212" s="600" t="s">
        <v>2883</v>
      </c>
      <c r="D212" s="600" t="s">
        <v>2884</v>
      </c>
      <c r="E212" s="558" t="s">
        <v>2885</v>
      </c>
      <c r="F212" s="66">
        <v>15</v>
      </c>
      <c r="G212" s="104">
        <f>F212/2</f>
        <v>7.5</v>
      </c>
    </row>
    <row r="213" spans="1:7" ht="171" x14ac:dyDescent="0.25">
      <c r="A213" s="600" t="s">
        <v>2886</v>
      </c>
      <c r="B213" s="66" t="s">
        <v>2109</v>
      </c>
      <c r="C213" s="600" t="s">
        <v>2887</v>
      </c>
      <c r="D213" s="66" t="s">
        <v>2888</v>
      </c>
      <c r="E213" s="66" t="s">
        <v>2889</v>
      </c>
      <c r="F213" s="66">
        <v>15</v>
      </c>
      <c r="G213" s="66">
        <v>15</v>
      </c>
    </row>
    <row r="214" spans="1:7" ht="185.25" x14ac:dyDescent="0.25">
      <c r="A214" s="600" t="s">
        <v>2886</v>
      </c>
      <c r="B214" s="600" t="s">
        <v>2109</v>
      </c>
      <c r="C214" s="600" t="s">
        <v>2887</v>
      </c>
      <c r="D214" s="66" t="s">
        <v>2890</v>
      </c>
      <c r="E214" s="66" t="s">
        <v>2891</v>
      </c>
      <c r="F214" s="66">
        <v>15</v>
      </c>
      <c r="G214" s="66">
        <v>15</v>
      </c>
    </row>
    <row r="215" spans="1:7" ht="213.75" x14ac:dyDescent="0.25">
      <c r="A215" s="600" t="s">
        <v>2886</v>
      </c>
      <c r="B215" s="66" t="s">
        <v>2109</v>
      </c>
      <c r="C215" s="600" t="s">
        <v>2887</v>
      </c>
      <c r="D215" s="600" t="s">
        <v>2892</v>
      </c>
      <c r="E215" s="66" t="s">
        <v>2893</v>
      </c>
      <c r="F215" s="600">
        <v>15</v>
      </c>
      <c r="G215" s="600">
        <v>15</v>
      </c>
    </row>
    <row r="216" spans="1:7" ht="213.75" x14ac:dyDescent="0.25">
      <c r="A216" s="600" t="s">
        <v>2894</v>
      </c>
      <c r="B216" s="600" t="s">
        <v>2109</v>
      </c>
      <c r="C216" s="600" t="s">
        <v>3003</v>
      </c>
      <c r="D216" s="600" t="s">
        <v>2895</v>
      </c>
      <c r="E216" s="66" t="s">
        <v>2896</v>
      </c>
      <c r="F216" s="600">
        <v>15</v>
      </c>
      <c r="G216" s="600">
        <v>15</v>
      </c>
    </row>
    <row r="217" spans="1:7" ht="199.5" x14ac:dyDescent="0.25">
      <c r="A217" s="600" t="s">
        <v>2897</v>
      </c>
      <c r="B217" s="66" t="s">
        <v>2109</v>
      </c>
      <c r="C217" s="600" t="s">
        <v>2898</v>
      </c>
      <c r="D217" s="600" t="s">
        <v>3004</v>
      </c>
      <c r="E217" s="66" t="s">
        <v>2899</v>
      </c>
      <c r="F217" s="600">
        <v>15</v>
      </c>
      <c r="G217" s="600">
        <v>15</v>
      </c>
    </row>
    <row r="218" spans="1:7" ht="199.5" x14ac:dyDescent="0.25">
      <c r="A218" s="600" t="s">
        <v>2900</v>
      </c>
      <c r="B218" s="600" t="s">
        <v>2109</v>
      </c>
      <c r="C218" s="600" t="s">
        <v>2901</v>
      </c>
      <c r="D218" s="600" t="s">
        <v>3004</v>
      </c>
      <c r="E218" s="66" t="s">
        <v>2899</v>
      </c>
      <c r="F218" s="600">
        <v>15</v>
      </c>
      <c r="G218" s="228">
        <v>7.5</v>
      </c>
    </row>
    <row r="219" spans="1:7" ht="128.25" x14ac:dyDescent="0.25">
      <c r="A219" s="600" t="s">
        <v>2902</v>
      </c>
      <c r="B219" s="66" t="s">
        <v>2109</v>
      </c>
      <c r="C219" s="600" t="s">
        <v>2903</v>
      </c>
      <c r="D219" s="600" t="s">
        <v>2904</v>
      </c>
      <c r="E219" s="66" t="s">
        <v>2905</v>
      </c>
      <c r="F219" s="600">
        <v>15</v>
      </c>
      <c r="G219" s="600">
        <v>15</v>
      </c>
    </row>
    <row r="220" spans="1:7" ht="242.25" x14ac:dyDescent="0.25">
      <c r="A220" s="600" t="s">
        <v>2906</v>
      </c>
      <c r="B220" s="600" t="s">
        <v>2109</v>
      </c>
      <c r="C220" s="600" t="s">
        <v>2907</v>
      </c>
      <c r="D220" s="600" t="s">
        <v>2908</v>
      </c>
      <c r="E220" s="66" t="s">
        <v>2891</v>
      </c>
      <c r="F220" s="600">
        <v>15</v>
      </c>
      <c r="G220" s="600">
        <v>15</v>
      </c>
    </row>
    <row r="221" spans="1:7" ht="156.75" x14ac:dyDescent="0.25">
      <c r="A221" s="600" t="s">
        <v>2909</v>
      </c>
      <c r="B221" s="66" t="s">
        <v>2109</v>
      </c>
      <c r="C221" s="600" t="s">
        <v>2910</v>
      </c>
      <c r="D221" s="600" t="s">
        <v>2911</v>
      </c>
      <c r="E221" s="66" t="s">
        <v>2912</v>
      </c>
      <c r="F221" s="600">
        <v>15</v>
      </c>
      <c r="G221" s="600">
        <v>15</v>
      </c>
    </row>
    <row r="222" spans="1:7" ht="228" x14ac:dyDescent="0.25">
      <c r="A222" s="600" t="s">
        <v>2913</v>
      </c>
      <c r="B222" s="600" t="s">
        <v>2109</v>
      </c>
      <c r="C222" s="600" t="s">
        <v>2914</v>
      </c>
      <c r="D222" s="600" t="s">
        <v>2915</v>
      </c>
      <c r="E222" s="66" t="s">
        <v>2916</v>
      </c>
      <c r="F222" s="600">
        <v>15</v>
      </c>
      <c r="G222" s="600">
        <v>15</v>
      </c>
    </row>
    <row r="223" spans="1:7" ht="285" x14ac:dyDescent="0.25">
      <c r="A223" s="600" t="s">
        <v>2917</v>
      </c>
      <c r="B223" s="66" t="s">
        <v>2109</v>
      </c>
      <c r="C223" s="600" t="s">
        <v>2918</v>
      </c>
      <c r="D223" s="600" t="s">
        <v>2919</v>
      </c>
      <c r="E223" s="600" t="s">
        <v>2905</v>
      </c>
      <c r="F223" s="600">
        <v>15</v>
      </c>
      <c r="G223" s="600">
        <v>15</v>
      </c>
    </row>
    <row r="224" spans="1:7" ht="141" customHeight="1" x14ac:dyDescent="0.25">
      <c r="A224" s="600" t="s">
        <v>2920</v>
      </c>
      <c r="B224" s="600" t="s">
        <v>2109</v>
      </c>
      <c r="C224" s="600"/>
      <c r="D224" s="600"/>
      <c r="E224" s="66"/>
      <c r="F224" s="600"/>
      <c r="G224" s="600"/>
    </row>
    <row r="225" spans="1:7" ht="213.75" x14ac:dyDescent="0.25">
      <c r="A225" s="600" t="s">
        <v>2921</v>
      </c>
      <c r="B225" s="66" t="s">
        <v>2109</v>
      </c>
      <c r="C225" s="600" t="s">
        <v>2922</v>
      </c>
      <c r="D225" s="600" t="s">
        <v>2923</v>
      </c>
      <c r="E225" s="66" t="s">
        <v>2924</v>
      </c>
      <c r="F225" s="600">
        <v>15</v>
      </c>
      <c r="G225" s="600">
        <v>15</v>
      </c>
    </row>
    <row r="226" spans="1:7" ht="213.75" x14ac:dyDescent="0.25">
      <c r="A226" s="600" t="s">
        <v>2921</v>
      </c>
      <c r="B226" s="600" t="s">
        <v>2109</v>
      </c>
      <c r="C226" s="600" t="s">
        <v>2922</v>
      </c>
      <c r="D226" s="600" t="s">
        <v>2925</v>
      </c>
      <c r="E226" s="66" t="s">
        <v>2926</v>
      </c>
      <c r="F226" s="600">
        <v>15</v>
      </c>
      <c r="G226" s="600">
        <v>15</v>
      </c>
    </row>
    <row r="227" spans="1:7" ht="213.75" x14ac:dyDescent="0.25">
      <c r="A227" s="600" t="s">
        <v>2921</v>
      </c>
      <c r="B227" s="66" t="s">
        <v>2109</v>
      </c>
      <c r="C227" s="600" t="s">
        <v>2922</v>
      </c>
      <c r="D227" s="600" t="s">
        <v>2927</v>
      </c>
      <c r="E227" s="66" t="s">
        <v>2928</v>
      </c>
      <c r="F227" s="600">
        <v>15</v>
      </c>
      <c r="G227" s="600">
        <v>15</v>
      </c>
    </row>
    <row r="228" spans="1:7" ht="256.5" x14ac:dyDescent="0.25">
      <c r="A228" s="600" t="s">
        <v>2921</v>
      </c>
      <c r="B228" s="600" t="s">
        <v>2109</v>
      </c>
      <c r="C228" s="600" t="s">
        <v>2922</v>
      </c>
      <c r="D228" s="600" t="s">
        <v>2929</v>
      </c>
      <c r="E228" s="66" t="s">
        <v>2926</v>
      </c>
      <c r="F228" s="600">
        <v>15</v>
      </c>
      <c r="G228" s="600">
        <v>15</v>
      </c>
    </row>
    <row r="229" spans="1:7" ht="213.75" x14ac:dyDescent="0.25">
      <c r="A229" s="600" t="s">
        <v>2921</v>
      </c>
      <c r="B229" s="66" t="s">
        <v>2109</v>
      </c>
      <c r="C229" s="600" t="s">
        <v>2922</v>
      </c>
      <c r="D229" s="600" t="s">
        <v>2930</v>
      </c>
      <c r="E229" s="66" t="s">
        <v>2931</v>
      </c>
      <c r="F229" s="600">
        <v>15</v>
      </c>
      <c r="G229" s="600">
        <v>15</v>
      </c>
    </row>
    <row r="230" spans="1:7" ht="185.25" x14ac:dyDescent="0.25">
      <c r="A230" s="600" t="s">
        <v>2921</v>
      </c>
      <c r="B230" s="600" t="s">
        <v>2109</v>
      </c>
      <c r="C230" s="600" t="s">
        <v>2932</v>
      </c>
      <c r="D230" s="600" t="s">
        <v>2933</v>
      </c>
      <c r="E230" s="66" t="s">
        <v>2934</v>
      </c>
      <c r="F230" s="600">
        <v>15</v>
      </c>
      <c r="G230" s="600">
        <v>15</v>
      </c>
    </row>
    <row r="231" spans="1:7" ht="213.75" x14ac:dyDescent="0.25">
      <c r="A231" s="600" t="s">
        <v>2897</v>
      </c>
      <c r="B231" s="66" t="s">
        <v>2109</v>
      </c>
      <c r="C231" s="600" t="s">
        <v>2935</v>
      </c>
      <c r="D231" s="600" t="s">
        <v>2936</v>
      </c>
      <c r="E231" s="66" t="s">
        <v>2937</v>
      </c>
      <c r="F231" s="600">
        <v>15</v>
      </c>
      <c r="G231" s="600">
        <v>15</v>
      </c>
    </row>
    <row r="232" spans="1:7" ht="285" x14ac:dyDescent="0.25">
      <c r="A232" s="600" t="s">
        <v>2897</v>
      </c>
      <c r="B232" s="600" t="s">
        <v>2109</v>
      </c>
      <c r="C232" s="600" t="s">
        <v>2935</v>
      </c>
      <c r="D232" s="600" t="s">
        <v>2938</v>
      </c>
      <c r="E232" s="66" t="s">
        <v>2939</v>
      </c>
      <c r="F232" s="600">
        <v>15</v>
      </c>
      <c r="G232" s="600">
        <v>15</v>
      </c>
    </row>
    <row r="233" spans="1:7" ht="213.75" x14ac:dyDescent="0.25">
      <c r="A233" s="600" t="s">
        <v>2897</v>
      </c>
      <c r="B233" s="66" t="s">
        <v>2109</v>
      </c>
      <c r="C233" s="600" t="s">
        <v>2935</v>
      </c>
      <c r="D233" s="600" t="s">
        <v>2940</v>
      </c>
      <c r="E233" s="66" t="s">
        <v>2941</v>
      </c>
      <c r="F233" s="600">
        <v>15</v>
      </c>
      <c r="G233" s="600">
        <v>15</v>
      </c>
    </row>
    <row r="234" spans="1:7" ht="185.25" x14ac:dyDescent="0.25">
      <c r="A234" s="600" t="s">
        <v>2942</v>
      </c>
      <c r="B234" s="600" t="s">
        <v>2109</v>
      </c>
      <c r="C234" s="600" t="s">
        <v>2943</v>
      </c>
      <c r="D234" s="600" t="s">
        <v>2944</v>
      </c>
      <c r="E234" s="66" t="s">
        <v>2945</v>
      </c>
      <c r="F234" s="600">
        <v>15</v>
      </c>
      <c r="G234" s="600">
        <v>7.5</v>
      </c>
    </row>
    <row r="235" spans="1:7" ht="185.25" x14ac:dyDescent="0.25">
      <c r="A235" s="600" t="s">
        <v>2946</v>
      </c>
      <c r="B235" s="66" t="s">
        <v>2109</v>
      </c>
      <c r="C235" s="600" t="s">
        <v>2947</v>
      </c>
      <c r="D235" s="600" t="s">
        <v>2944</v>
      </c>
      <c r="E235" s="66" t="s">
        <v>2945</v>
      </c>
      <c r="F235" s="600">
        <v>15</v>
      </c>
      <c r="G235" s="600">
        <v>5</v>
      </c>
    </row>
    <row r="236" spans="1:7" ht="185.25" x14ac:dyDescent="0.25">
      <c r="A236" s="101" t="s">
        <v>2948</v>
      </c>
      <c r="B236" s="600" t="s">
        <v>2109</v>
      </c>
      <c r="C236" s="101" t="s">
        <v>2949</v>
      </c>
      <c r="D236" s="101" t="s">
        <v>2950</v>
      </c>
      <c r="E236" s="130" t="s">
        <v>2951</v>
      </c>
      <c r="F236" s="101">
        <v>15</v>
      </c>
      <c r="G236" s="101">
        <v>15</v>
      </c>
    </row>
    <row r="237" spans="1:7" ht="171" x14ac:dyDescent="0.25">
      <c r="A237" s="101" t="s">
        <v>2948</v>
      </c>
      <c r="B237" s="66" t="s">
        <v>2109</v>
      </c>
      <c r="C237" s="101" t="s">
        <v>2952</v>
      </c>
      <c r="D237" s="101" t="s">
        <v>2953</v>
      </c>
      <c r="E237" s="130" t="s">
        <v>2954</v>
      </c>
      <c r="F237" s="101">
        <v>15</v>
      </c>
      <c r="G237" s="101">
        <v>15</v>
      </c>
    </row>
    <row r="238" spans="1:7" ht="228" x14ac:dyDescent="0.25">
      <c r="A238" s="101" t="s">
        <v>2948</v>
      </c>
      <c r="B238" s="600" t="s">
        <v>2109</v>
      </c>
      <c r="C238" s="101" t="s">
        <v>2955</v>
      </c>
      <c r="D238" s="101" t="s">
        <v>2956</v>
      </c>
      <c r="E238" s="765" t="s">
        <v>3017</v>
      </c>
      <c r="F238" s="600">
        <v>15</v>
      </c>
      <c r="G238" s="600">
        <v>15</v>
      </c>
    </row>
    <row r="239" spans="1:7" ht="171" x14ac:dyDescent="0.25">
      <c r="A239" s="101" t="s">
        <v>2948</v>
      </c>
      <c r="B239" s="66" t="s">
        <v>2109</v>
      </c>
      <c r="C239" s="101" t="s">
        <v>2955</v>
      </c>
      <c r="D239" s="101" t="s">
        <v>2957</v>
      </c>
      <c r="E239" s="765" t="s">
        <v>2958</v>
      </c>
      <c r="F239" s="600">
        <v>15</v>
      </c>
      <c r="G239" s="600">
        <v>15</v>
      </c>
    </row>
    <row r="240" spans="1:7" ht="171" x14ac:dyDescent="0.25">
      <c r="A240" s="101" t="s">
        <v>2948</v>
      </c>
      <c r="B240" s="600" t="s">
        <v>2109</v>
      </c>
      <c r="C240" s="101" t="s">
        <v>2955</v>
      </c>
      <c r="D240" s="101" t="s">
        <v>2959</v>
      </c>
      <c r="E240" s="765" t="s">
        <v>2960</v>
      </c>
      <c r="F240" s="600">
        <v>15</v>
      </c>
      <c r="G240" s="600">
        <v>15</v>
      </c>
    </row>
    <row r="241" spans="1:7" ht="177.75" customHeight="1" x14ac:dyDescent="0.25">
      <c r="A241" s="101" t="s">
        <v>2948</v>
      </c>
      <c r="B241" s="66" t="s">
        <v>2109</v>
      </c>
      <c r="C241" s="101" t="s">
        <v>2955</v>
      </c>
      <c r="D241" s="600" t="s">
        <v>3018</v>
      </c>
      <c r="E241" s="130" t="s">
        <v>2450</v>
      </c>
      <c r="F241" s="600">
        <v>15</v>
      </c>
      <c r="G241" s="600">
        <v>15</v>
      </c>
    </row>
    <row r="242" spans="1:7" ht="99.75" x14ac:dyDescent="0.25">
      <c r="A242" s="600" t="s">
        <v>2961</v>
      </c>
      <c r="B242" s="600" t="s">
        <v>2109</v>
      </c>
      <c r="C242" s="600" t="s">
        <v>2962</v>
      </c>
      <c r="D242" s="600" t="s">
        <v>2963</v>
      </c>
      <c r="E242" s="600" t="s">
        <v>2964</v>
      </c>
      <c r="F242" s="600">
        <v>15</v>
      </c>
      <c r="G242" s="602">
        <f>15/2</f>
        <v>7.5</v>
      </c>
    </row>
    <row r="243" spans="1:7" ht="120.75" customHeight="1" x14ac:dyDescent="0.25">
      <c r="A243" s="600" t="s">
        <v>2961</v>
      </c>
      <c r="B243" s="66" t="s">
        <v>2109</v>
      </c>
      <c r="C243" s="600" t="s">
        <v>2962</v>
      </c>
      <c r="D243" s="600" t="s">
        <v>2965</v>
      </c>
      <c r="E243" s="600" t="s">
        <v>2966</v>
      </c>
      <c r="F243" s="600"/>
      <c r="G243" s="602">
        <f>15/2</f>
        <v>7.5</v>
      </c>
    </row>
    <row r="244" spans="1:7" ht="183" customHeight="1" x14ac:dyDescent="0.25">
      <c r="A244" s="600" t="s">
        <v>2967</v>
      </c>
      <c r="B244" s="600" t="s">
        <v>2109</v>
      </c>
      <c r="C244" s="600" t="s">
        <v>2968</v>
      </c>
      <c r="D244" s="600" t="s">
        <v>2969</v>
      </c>
      <c r="E244" s="600" t="s">
        <v>2964</v>
      </c>
      <c r="F244" s="600"/>
      <c r="G244" s="602">
        <f>15/5</f>
        <v>3</v>
      </c>
    </row>
    <row r="245" spans="1:7" ht="171" x14ac:dyDescent="0.25">
      <c r="A245" s="600" t="s">
        <v>2967</v>
      </c>
      <c r="B245" s="66" t="s">
        <v>2109</v>
      </c>
      <c r="C245" s="600" t="s">
        <v>2968</v>
      </c>
      <c r="D245" s="600" t="s">
        <v>2970</v>
      </c>
      <c r="E245" s="600" t="s">
        <v>2971</v>
      </c>
      <c r="F245" s="600"/>
      <c r="G245" s="602">
        <f>15/5</f>
        <v>3</v>
      </c>
    </row>
    <row r="246" spans="1:7" ht="156.75" x14ac:dyDescent="0.25">
      <c r="A246" s="600" t="s">
        <v>2972</v>
      </c>
      <c r="B246" s="600" t="s">
        <v>2109</v>
      </c>
      <c r="C246" s="600" t="s">
        <v>2973</v>
      </c>
      <c r="D246" s="600" t="s">
        <v>2974</v>
      </c>
      <c r="E246" s="600" t="s">
        <v>2964</v>
      </c>
      <c r="F246" s="600"/>
      <c r="G246" s="602">
        <v>15</v>
      </c>
    </row>
    <row r="247" spans="1:7" ht="71.25" x14ac:dyDescent="0.25">
      <c r="A247" s="600" t="s">
        <v>2975</v>
      </c>
      <c r="B247" s="66" t="s">
        <v>2109</v>
      </c>
      <c r="C247" s="600" t="s">
        <v>2976</v>
      </c>
      <c r="D247" s="600" t="s">
        <v>2977</v>
      </c>
      <c r="E247" s="600" t="s">
        <v>2964</v>
      </c>
      <c r="F247" s="600"/>
      <c r="G247" s="602">
        <f t="shared" ref="G247:G252" si="0">15/2</f>
        <v>7.5</v>
      </c>
    </row>
    <row r="248" spans="1:7" ht="99.75" x14ac:dyDescent="0.25">
      <c r="A248" s="600" t="s">
        <v>2978</v>
      </c>
      <c r="B248" s="600" t="s">
        <v>2109</v>
      </c>
      <c r="C248" s="600" t="s">
        <v>2979</v>
      </c>
      <c r="D248" s="600" t="s">
        <v>2980</v>
      </c>
      <c r="E248" s="600" t="s">
        <v>2966</v>
      </c>
      <c r="F248" s="600"/>
      <c r="G248" s="602">
        <f t="shared" si="0"/>
        <v>7.5</v>
      </c>
    </row>
    <row r="249" spans="1:7" ht="126" customHeight="1" x14ac:dyDescent="0.25">
      <c r="A249" s="600" t="s">
        <v>2978</v>
      </c>
      <c r="B249" s="66" t="s">
        <v>2109</v>
      </c>
      <c r="C249" s="600" t="s">
        <v>2979</v>
      </c>
      <c r="D249" s="600" t="s">
        <v>2981</v>
      </c>
      <c r="E249" s="600" t="s">
        <v>2982</v>
      </c>
      <c r="F249" s="600"/>
      <c r="G249" s="602">
        <f t="shared" si="0"/>
        <v>7.5</v>
      </c>
    </row>
    <row r="250" spans="1:7" ht="85.5" x14ac:dyDescent="0.25">
      <c r="A250" s="600" t="s">
        <v>2975</v>
      </c>
      <c r="B250" s="600" t="s">
        <v>2109</v>
      </c>
      <c r="C250" s="600" t="s">
        <v>2979</v>
      </c>
      <c r="D250" s="600" t="s">
        <v>2983</v>
      </c>
      <c r="E250" s="600" t="s">
        <v>2982</v>
      </c>
      <c r="F250" s="600"/>
      <c r="G250" s="602">
        <f t="shared" si="0"/>
        <v>7.5</v>
      </c>
    </row>
    <row r="251" spans="1:7" ht="99.75" x14ac:dyDescent="0.25">
      <c r="A251" s="600" t="s">
        <v>2975</v>
      </c>
      <c r="B251" s="66" t="s">
        <v>2109</v>
      </c>
      <c r="C251" s="600" t="s">
        <v>2979</v>
      </c>
      <c r="D251" s="600" t="s">
        <v>2984</v>
      </c>
      <c r="E251" s="600" t="s">
        <v>2964</v>
      </c>
      <c r="F251" s="600"/>
      <c r="G251" s="602">
        <f t="shared" si="0"/>
        <v>7.5</v>
      </c>
    </row>
    <row r="252" spans="1:7" ht="128.25" x14ac:dyDescent="0.25">
      <c r="A252" s="600" t="s">
        <v>2975</v>
      </c>
      <c r="B252" s="600" t="s">
        <v>2109</v>
      </c>
      <c r="C252" s="600" t="s">
        <v>2979</v>
      </c>
      <c r="D252" s="600" t="s">
        <v>2985</v>
      </c>
      <c r="E252" s="600" t="s">
        <v>2986</v>
      </c>
      <c r="F252" s="600"/>
      <c r="G252" s="602">
        <f t="shared" si="0"/>
        <v>7.5</v>
      </c>
    </row>
    <row r="253" spans="1:7" ht="128.25" x14ac:dyDescent="0.25">
      <c r="A253" s="600" t="s">
        <v>2987</v>
      </c>
      <c r="B253" s="66" t="s">
        <v>2109</v>
      </c>
      <c r="C253" s="600" t="s">
        <v>2988</v>
      </c>
      <c r="D253" s="101" t="s">
        <v>2989</v>
      </c>
      <c r="E253" s="388" t="s">
        <v>2990</v>
      </c>
      <c r="F253" s="101">
        <v>15</v>
      </c>
      <c r="G253" s="101">
        <v>5</v>
      </c>
    </row>
    <row r="254" spans="1:7" ht="128.25" x14ac:dyDescent="0.25">
      <c r="A254" s="600" t="s">
        <v>2991</v>
      </c>
      <c r="B254" s="600" t="s">
        <v>2109</v>
      </c>
      <c r="C254" s="600" t="s">
        <v>2992</v>
      </c>
      <c r="D254" s="101" t="s">
        <v>2993</v>
      </c>
      <c r="E254" s="388" t="s">
        <v>2994</v>
      </c>
      <c r="F254" s="101">
        <v>15</v>
      </c>
      <c r="G254" s="101">
        <v>7.5</v>
      </c>
    </row>
    <row r="255" spans="1:7" ht="128.25" x14ac:dyDescent="0.25">
      <c r="A255" s="600" t="s">
        <v>2991</v>
      </c>
      <c r="B255" s="66" t="s">
        <v>2109</v>
      </c>
      <c r="C255" s="600" t="s">
        <v>2992</v>
      </c>
      <c r="D255" s="600" t="s">
        <v>2995</v>
      </c>
      <c r="E255" s="388" t="s">
        <v>2994</v>
      </c>
      <c r="F255" s="600">
        <v>15</v>
      </c>
      <c r="G255" s="600">
        <v>7.5</v>
      </c>
    </row>
    <row r="256" spans="1:7" ht="270.75" x14ac:dyDescent="0.25">
      <c r="A256" s="600" t="s">
        <v>2996</v>
      </c>
      <c r="B256" s="600" t="s">
        <v>2109</v>
      </c>
      <c r="C256" s="600" t="s">
        <v>3019</v>
      </c>
      <c r="D256" s="600" t="s">
        <v>3020</v>
      </c>
      <c r="E256" s="388" t="s">
        <v>2997</v>
      </c>
      <c r="F256" s="66">
        <v>15</v>
      </c>
      <c r="G256" s="66">
        <v>5</v>
      </c>
    </row>
    <row r="257" spans="1:7" ht="313.5" x14ac:dyDescent="0.25">
      <c r="A257" s="600" t="s">
        <v>2998</v>
      </c>
      <c r="B257" s="66" t="s">
        <v>2109</v>
      </c>
      <c r="C257" s="600" t="s">
        <v>3021</v>
      </c>
      <c r="D257" s="66" t="s">
        <v>3022</v>
      </c>
      <c r="E257" s="66" t="s">
        <v>2999</v>
      </c>
      <c r="F257" s="66">
        <v>15</v>
      </c>
      <c r="G257" s="66">
        <v>15</v>
      </c>
    </row>
    <row r="258" spans="1:7" ht="213.75" x14ac:dyDescent="0.25">
      <c r="A258" s="600" t="s">
        <v>2480</v>
      </c>
      <c r="B258" s="66" t="s">
        <v>2109</v>
      </c>
      <c r="C258" s="239" t="s">
        <v>3000</v>
      </c>
      <c r="D258" s="600" t="s">
        <v>3023</v>
      </c>
      <c r="E258" s="600" t="s">
        <v>3001</v>
      </c>
      <c r="F258" s="600">
        <v>15</v>
      </c>
      <c r="G258" s="600">
        <v>15</v>
      </c>
    </row>
    <row r="259" spans="1:7" ht="128.25" x14ac:dyDescent="0.25">
      <c r="A259" s="600" t="s">
        <v>3635</v>
      </c>
      <c r="B259" s="600" t="s">
        <v>3593</v>
      </c>
      <c r="C259" s="600" t="s">
        <v>4229</v>
      </c>
      <c r="D259" s="66" t="s">
        <v>4230</v>
      </c>
      <c r="E259" s="66" t="s">
        <v>4231</v>
      </c>
      <c r="F259" s="66">
        <v>15</v>
      </c>
      <c r="G259" s="66">
        <v>15</v>
      </c>
    </row>
    <row r="260" spans="1:7" ht="85.5" x14ac:dyDescent="0.25">
      <c r="A260" s="600" t="s">
        <v>3635</v>
      </c>
      <c r="B260" s="600" t="s">
        <v>3593</v>
      </c>
      <c r="C260" s="600" t="s">
        <v>4232</v>
      </c>
      <c r="D260" s="600" t="s">
        <v>12694</v>
      </c>
      <c r="E260" s="600" t="s">
        <v>4233</v>
      </c>
      <c r="F260" s="600">
        <v>15</v>
      </c>
      <c r="G260" s="600">
        <v>7.5</v>
      </c>
    </row>
    <row r="261" spans="1:7" ht="114" x14ac:dyDescent="0.25">
      <c r="A261" s="600" t="s">
        <v>4095</v>
      </c>
      <c r="B261" s="600" t="s">
        <v>3593</v>
      </c>
      <c r="C261" s="600" t="s">
        <v>4626</v>
      </c>
      <c r="D261" s="101" t="s">
        <v>4627</v>
      </c>
      <c r="E261" s="101" t="s">
        <v>3930</v>
      </c>
      <c r="F261" s="101">
        <v>15</v>
      </c>
      <c r="G261" s="101">
        <v>15</v>
      </c>
    </row>
    <row r="262" spans="1:7" ht="128.25" x14ac:dyDescent="0.25">
      <c r="A262" s="600" t="s">
        <v>4095</v>
      </c>
      <c r="B262" s="600" t="s">
        <v>3593</v>
      </c>
      <c r="C262" s="600" t="s">
        <v>4626</v>
      </c>
      <c r="D262" s="101" t="s">
        <v>4628</v>
      </c>
      <c r="E262" s="101" t="s">
        <v>1247</v>
      </c>
      <c r="F262" s="101">
        <v>15</v>
      </c>
      <c r="G262" s="101">
        <v>15</v>
      </c>
    </row>
    <row r="263" spans="1:7" ht="156.75" x14ac:dyDescent="0.25">
      <c r="A263" s="600" t="s">
        <v>4095</v>
      </c>
      <c r="B263" s="600" t="s">
        <v>3593</v>
      </c>
      <c r="C263" s="600" t="s">
        <v>4626</v>
      </c>
      <c r="D263" s="101" t="s">
        <v>4629</v>
      </c>
      <c r="E263" s="101" t="s">
        <v>4234</v>
      </c>
      <c r="F263" s="101">
        <v>15</v>
      </c>
      <c r="G263" s="101">
        <v>15</v>
      </c>
    </row>
    <row r="264" spans="1:7" ht="114" x14ac:dyDescent="0.25">
      <c r="A264" s="600" t="s">
        <v>4095</v>
      </c>
      <c r="B264" s="600" t="s">
        <v>3593</v>
      </c>
      <c r="C264" s="602" t="s">
        <v>4630</v>
      </c>
      <c r="D264" s="600" t="s">
        <v>4631</v>
      </c>
      <c r="E264" s="600"/>
      <c r="F264" s="600">
        <v>15</v>
      </c>
      <c r="G264" s="600">
        <v>15</v>
      </c>
    </row>
    <row r="265" spans="1:7" ht="156.75" x14ac:dyDescent="0.25">
      <c r="A265" s="600" t="s">
        <v>4095</v>
      </c>
      <c r="B265" s="600" t="s">
        <v>3593</v>
      </c>
      <c r="C265" s="602" t="s">
        <v>4630</v>
      </c>
      <c r="D265" s="600" t="s">
        <v>4632</v>
      </c>
      <c r="E265" s="600"/>
      <c r="F265" s="600">
        <v>15</v>
      </c>
      <c r="G265" s="600">
        <v>15</v>
      </c>
    </row>
    <row r="266" spans="1:7" ht="85.5" x14ac:dyDescent="0.25">
      <c r="A266" s="600" t="s">
        <v>4095</v>
      </c>
      <c r="B266" s="600" t="s">
        <v>3593</v>
      </c>
      <c r="C266" s="600" t="s">
        <v>4626</v>
      </c>
      <c r="D266" s="600" t="s">
        <v>4235</v>
      </c>
      <c r="E266" s="600"/>
      <c r="F266" s="600">
        <v>15</v>
      </c>
      <c r="G266" s="600">
        <v>15</v>
      </c>
    </row>
    <row r="267" spans="1:7" ht="71.25" x14ac:dyDescent="0.25">
      <c r="A267" s="600" t="s">
        <v>4095</v>
      </c>
      <c r="B267" s="600" t="s">
        <v>3593</v>
      </c>
      <c r="C267" s="600" t="s">
        <v>12695</v>
      </c>
      <c r="D267" s="66" t="s">
        <v>4633</v>
      </c>
      <c r="E267" s="600" t="s">
        <v>4236</v>
      </c>
      <c r="F267" s="600">
        <v>15</v>
      </c>
      <c r="G267" s="600">
        <v>15</v>
      </c>
    </row>
    <row r="268" spans="1:7" ht="99.75" x14ac:dyDescent="0.25">
      <c r="A268" s="600" t="s">
        <v>4095</v>
      </c>
      <c r="B268" s="600" t="s">
        <v>3593</v>
      </c>
      <c r="C268" s="600" t="s">
        <v>12696</v>
      </c>
      <c r="D268" s="600" t="s">
        <v>12697</v>
      </c>
      <c r="E268" s="600" t="s">
        <v>4236</v>
      </c>
      <c r="F268" s="600">
        <v>15</v>
      </c>
      <c r="G268" s="600">
        <v>15</v>
      </c>
    </row>
    <row r="269" spans="1:7" ht="99.75" x14ac:dyDescent="0.25">
      <c r="A269" s="600" t="s">
        <v>4095</v>
      </c>
      <c r="B269" s="600" t="s">
        <v>3593</v>
      </c>
      <c r="C269" s="600" t="s">
        <v>12698</v>
      </c>
      <c r="D269" s="600" t="s">
        <v>12699</v>
      </c>
      <c r="E269" s="600" t="s">
        <v>4236</v>
      </c>
      <c r="F269" s="600">
        <v>15</v>
      </c>
      <c r="G269" s="600">
        <v>15</v>
      </c>
    </row>
    <row r="270" spans="1:7" ht="99.75" x14ac:dyDescent="0.25">
      <c r="A270" s="600" t="s">
        <v>4095</v>
      </c>
      <c r="B270" s="600" t="s">
        <v>3593</v>
      </c>
      <c r="C270" s="600" t="s">
        <v>4626</v>
      </c>
      <c r="D270" s="600" t="s">
        <v>4237</v>
      </c>
      <c r="E270" s="600"/>
      <c r="F270" s="600">
        <v>15</v>
      </c>
      <c r="G270" s="600">
        <v>15</v>
      </c>
    </row>
    <row r="271" spans="1:7" ht="114" x14ac:dyDescent="0.25">
      <c r="A271" s="600" t="s">
        <v>4238</v>
      </c>
      <c r="B271" s="600" t="s">
        <v>3593</v>
      </c>
      <c r="C271" s="602" t="s">
        <v>4630</v>
      </c>
      <c r="D271" s="600" t="s">
        <v>4239</v>
      </c>
      <c r="E271" s="600"/>
      <c r="F271" s="600">
        <v>15</v>
      </c>
      <c r="G271" s="600">
        <v>15</v>
      </c>
    </row>
    <row r="272" spans="1:7" ht="85.5" x14ac:dyDescent="0.25">
      <c r="A272" s="600" t="s">
        <v>4095</v>
      </c>
      <c r="B272" s="600" t="s">
        <v>3593</v>
      </c>
      <c r="C272" s="600" t="s">
        <v>4626</v>
      </c>
      <c r="D272" s="600" t="s">
        <v>4240</v>
      </c>
      <c r="E272" s="600"/>
      <c r="F272" s="600">
        <v>15</v>
      </c>
      <c r="G272" s="600">
        <v>15</v>
      </c>
    </row>
    <row r="273" spans="1:7" ht="85.5" x14ac:dyDescent="0.25">
      <c r="A273" s="600" t="s">
        <v>3661</v>
      </c>
      <c r="B273" s="600" t="s">
        <v>3593</v>
      </c>
      <c r="C273" s="600" t="s">
        <v>4241</v>
      </c>
      <c r="D273" s="101" t="s">
        <v>4242</v>
      </c>
      <c r="E273" s="101"/>
      <c r="F273" s="101">
        <v>15</v>
      </c>
      <c r="G273" s="101">
        <v>15</v>
      </c>
    </row>
    <row r="274" spans="1:7" ht="142.5" x14ac:dyDescent="0.25">
      <c r="A274" s="600" t="s">
        <v>3661</v>
      </c>
      <c r="B274" s="600" t="s">
        <v>3593</v>
      </c>
      <c r="C274" s="600" t="s">
        <v>4241</v>
      </c>
      <c r="D274" s="101" t="s">
        <v>4243</v>
      </c>
      <c r="E274" s="101"/>
      <c r="F274" s="101">
        <v>15</v>
      </c>
      <c r="G274" s="101">
        <v>15</v>
      </c>
    </row>
    <row r="275" spans="1:7" ht="128.25" x14ac:dyDescent="0.25">
      <c r="A275" s="600" t="s">
        <v>3661</v>
      </c>
      <c r="B275" s="600" t="s">
        <v>3593</v>
      </c>
      <c r="C275" s="600" t="s">
        <v>4241</v>
      </c>
      <c r="D275" s="101" t="s">
        <v>4244</v>
      </c>
      <c r="E275" s="101"/>
      <c r="F275" s="101">
        <v>15</v>
      </c>
      <c r="G275" s="101">
        <v>15</v>
      </c>
    </row>
    <row r="276" spans="1:7" ht="85.5" x14ac:dyDescent="0.25">
      <c r="A276" s="600" t="s">
        <v>3661</v>
      </c>
      <c r="B276" s="600" t="s">
        <v>3593</v>
      </c>
      <c r="C276" s="600" t="s">
        <v>4245</v>
      </c>
      <c r="D276" s="101" t="s">
        <v>4242</v>
      </c>
      <c r="E276" s="600"/>
      <c r="F276" s="600">
        <v>15</v>
      </c>
      <c r="G276" s="600">
        <v>15</v>
      </c>
    </row>
    <row r="277" spans="1:7" ht="114" x14ac:dyDescent="0.25">
      <c r="A277" s="600" t="s">
        <v>3661</v>
      </c>
      <c r="B277" s="600" t="s">
        <v>3593</v>
      </c>
      <c r="C277" s="600" t="s">
        <v>4245</v>
      </c>
      <c r="D277" s="101" t="s">
        <v>4246</v>
      </c>
      <c r="E277" s="600"/>
      <c r="F277" s="600">
        <v>15</v>
      </c>
      <c r="G277" s="600">
        <v>15</v>
      </c>
    </row>
    <row r="278" spans="1:7" ht="128.25" x14ac:dyDescent="0.25">
      <c r="A278" s="600" t="s">
        <v>3661</v>
      </c>
      <c r="B278" s="600" t="s">
        <v>3593</v>
      </c>
      <c r="C278" s="600" t="s">
        <v>4247</v>
      </c>
      <c r="D278" s="101" t="s">
        <v>4248</v>
      </c>
      <c r="E278" s="600"/>
      <c r="F278" s="600">
        <v>15</v>
      </c>
      <c r="G278" s="600">
        <v>15</v>
      </c>
    </row>
    <row r="279" spans="1:7" ht="128.25" x14ac:dyDescent="0.25">
      <c r="A279" s="600" t="s">
        <v>3688</v>
      </c>
      <c r="B279" s="600" t="s">
        <v>3593</v>
      </c>
      <c r="C279" s="600" t="s">
        <v>12700</v>
      </c>
      <c r="D279" s="101" t="s">
        <v>4249</v>
      </c>
      <c r="E279" s="101"/>
      <c r="F279" s="101">
        <v>15</v>
      </c>
      <c r="G279" s="101">
        <v>15</v>
      </c>
    </row>
    <row r="280" spans="1:7" ht="114" x14ac:dyDescent="0.25">
      <c r="A280" s="600" t="s">
        <v>3688</v>
      </c>
      <c r="B280" s="600" t="s">
        <v>3593</v>
      </c>
      <c r="C280" s="410" t="s">
        <v>4250</v>
      </c>
      <c r="D280" s="101" t="s">
        <v>4249</v>
      </c>
      <c r="E280" s="101"/>
      <c r="F280" s="101">
        <v>15</v>
      </c>
      <c r="G280" s="101">
        <v>15</v>
      </c>
    </row>
    <row r="281" spans="1:7" ht="199.5" x14ac:dyDescent="0.25">
      <c r="A281" s="600" t="s">
        <v>4251</v>
      </c>
      <c r="B281" s="600" t="s">
        <v>3593</v>
      </c>
      <c r="C281" s="600" t="s">
        <v>4252</v>
      </c>
      <c r="D281" s="600" t="s">
        <v>12701</v>
      </c>
      <c r="E281" s="132" t="s">
        <v>4253</v>
      </c>
      <c r="F281" s="600"/>
      <c r="G281" s="602">
        <v>15</v>
      </c>
    </row>
    <row r="282" spans="1:7" ht="71.25" x14ac:dyDescent="0.25">
      <c r="A282" s="600" t="s">
        <v>4254</v>
      </c>
      <c r="B282" s="600" t="s">
        <v>3593</v>
      </c>
      <c r="C282" s="600" t="s">
        <v>4255</v>
      </c>
      <c r="D282" s="101" t="s">
        <v>4256</v>
      </c>
      <c r="E282" s="101"/>
      <c r="F282" s="101">
        <v>15</v>
      </c>
      <c r="G282" s="101">
        <v>5</v>
      </c>
    </row>
    <row r="283" spans="1:7" ht="99.75" x14ac:dyDescent="0.25">
      <c r="A283" s="600" t="s">
        <v>4254</v>
      </c>
      <c r="B283" s="600" t="s">
        <v>3593</v>
      </c>
      <c r="C283" s="600" t="s">
        <v>4255</v>
      </c>
      <c r="D283" s="101" t="s">
        <v>4257</v>
      </c>
      <c r="E283" s="101" t="s">
        <v>4258</v>
      </c>
      <c r="F283" s="101">
        <v>15</v>
      </c>
      <c r="G283" s="101">
        <v>5</v>
      </c>
    </row>
    <row r="284" spans="1:7" ht="85.5" x14ac:dyDescent="0.25">
      <c r="A284" s="600" t="s">
        <v>4254</v>
      </c>
      <c r="B284" s="600" t="s">
        <v>3593</v>
      </c>
      <c r="C284" s="600" t="s">
        <v>4255</v>
      </c>
      <c r="D284" s="600" t="s">
        <v>4259</v>
      </c>
      <c r="E284" s="600" t="s">
        <v>4258</v>
      </c>
      <c r="F284" s="600">
        <v>15</v>
      </c>
      <c r="G284" s="600">
        <v>5</v>
      </c>
    </row>
    <row r="285" spans="1:7" ht="99.75" x14ac:dyDescent="0.25">
      <c r="A285" s="600" t="s">
        <v>4254</v>
      </c>
      <c r="B285" s="600" t="s">
        <v>3593</v>
      </c>
      <c r="C285" s="600" t="s">
        <v>4255</v>
      </c>
      <c r="D285" s="600" t="s">
        <v>4260</v>
      </c>
      <c r="E285" s="600" t="s">
        <v>4258</v>
      </c>
      <c r="F285" s="600">
        <v>15</v>
      </c>
      <c r="G285" s="600">
        <v>5</v>
      </c>
    </row>
    <row r="286" spans="1:7" ht="71.25" x14ac:dyDescent="0.25">
      <c r="A286" s="600" t="s">
        <v>4254</v>
      </c>
      <c r="B286" s="600" t="s">
        <v>3593</v>
      </c>
      <c r="C286" s="600" t="s">
        <v>4255</v>
      </c>
      <c r="D286" s="600" t="s">
        <v>4261</v>
      </c>
      <c r="E286" s="600" t="s">
        <v>4258</v>
      </c>
      <c r="F286" s="600">
        <v>15</v>
      </c>
      <c r="G286" s="600">
        <v>5</v>
      </c>
    </row>
    <row r="287" spans="1:7" ht="71.25" x14ac:dyDescent="0.25">
      <c r="A287" s="600" t="s">
        <v>3715</v>
      </c>
      <c r="B287" s="600" t="s">
        <v>3593</v>
      </c>
      <c r="C287" s="600" t="s">
        <v>4262</v>
      </c>
      <c r="D287" s="600" t="s">
        <v>4263</v>
      </c>
      <c r="E287" s="600"/>
      <c r="F287" s="600">
        <v>15</v>
      </c>
      <c r="G287" s="600">
        <v>15</v>
      </c>
    </row>
    <row r="288" spans="1:7" ht="99.75" x14ac:dyDescent="0.25">
      <c r="A288" s="600" t="s">
        <v>3715</v>
      </c>
      <c r="B288" s="600" t="s">
        <v>3593</v>
      </c>
      <c r="C288" s="600" t="s">
        <v>4264</v>
      </c>
      <c r="D288" s="600" t="s">
        <v>4265</v>
      </c>
      <c r="E288" s="600"/>
      <c r="F288" s="600">
        <v>15</v>
      </c>
      <c r="G288" s="602">
        <v>15</v>
      </c>
    </row>
    <row r="289" spans="1:7" ht="99.75" x14ac:dyDescent="0.25">
      <c r="A289" s="600" t="s">
        <v>3715</v>
      </c>
      <c r="B289" s="600" t="s">
        <v>3593</v>
      </c>
      <c r="C289" s="600" t="s">
        <v>4264</v>
      </c>
      <c r="D289" s="600" t="s">
        <v>4266</v>
      </c>
      <c r="E289" s="600"/>
      <c r="F289" s="600">
        <v>15</v>
      </c>
      <c r="G289" s="602">
        <v>15</v>
      </c>
    </row>
    <row r="290" spans="1:7" ht="128.25" x14ac:dyDescent="0.25">
      <c r="A290" s="600" t="s">
        <v>3729</v>
      </c>
      <c r="B290" s="600" t="s">
        <v>3593</v>
      </c>
      <c r="C290" s="600" t="s">
        <v>4267</v>
      </c>
      <c r="D290" s="600" t="s">
        <v>12702</v>
      </c>
      <c r="E290" s="101" t="s">
        <v>4268</v>
      </c>
      <c r="F290" s="101">
        <v>15</v>
      </c>
      <c r="G290" s="101">
        <v>15</v>
      </c>
    </row>
    <row r="291" spans="1:7" ht="156.75" x14ac:dyDescent="0.25">
      <c r="A291" s="600" t="s">
        <v>3729</v>
      </c>
      <c r="B291" s="600" t="s">
        <v>3593</v>
      </c>
      <c r="C291" s="600" t="s">
        <v>4269</v>
      </c>
      <c r="D291" s="600" t="s">
        <v>12703</v>
      </c>
      <c r="E291" s="101" t="s">
        <v>4270</v>
      </c>
      <c r="F291" s="101">
        <v>15</v>
      </c>
      <c r="G291" s="101">
        <v>15</v>
      </c>
    </row>
    <row r="292" spans="1:7" ht="85.5" x14ac:dyDescent="0.25">
      <c r="A292" s="600" t="s">
        <v>3729</v>
      </c>
      <c r="B292" s="600" t="s">
        <v>3593</v>
      </c>
      <c r="C292" s="600" t="s">
        <v>4267</v>
      </c>
      <c r="D292" s="602" t="s">
        <v>4271</v>
      </c>
      <c r="E292" s="600" t="s">
        <v>4272</v>
      </c>
      <c r="F292" s="600">
        <v>15</v>
      </c>
      <c r="G292" s="600">
        <v>15</v>
      </c>
    </row>
    <row r="293" spans="1:7" ht="85.5" x14ac:dyDescent="0.25">
      <c r="A293" s="600" t="s">
        <v>3729</v>
      </c>
      <c r="B293" s="600" t="s">
        <v>3593</v>
      </c>
      <c r="C293" s="600" t="s">
        <v>4273</v>
      </c>
      <c r="D293" s="600" t="s">
        <v>12704</v>
      </c>
      <c r="E293" s="600" t="s">
        <v>4274</v>
      </c>
      <c r="F293" s="600">
        <v>15</v>
      </c>
      <c r="G293" s="600">
        <v>15</v>
      </c>
    </row>
    <row r="294" spans="1:7" ht="99.75" x14ac:dyDescent="0.25">
      <c r="A294" s="600" t="s">
        <v>3729</v>
      </c>
      <c r="B294" s="600" t="s">
        <v>3593</v>
      </c>
      <c r="C294" s="600" t="s">
        <v>12705</v>
      </c>
      <c r="D294" s="600" t="s">
        <v>12706</v>
      </c>
      <c r="E294" s="600"/>
      <c r="F294" s="600">
        <v>15</v>
      </c>
      <c r="G294" s="600">
        <v>15</v>
      </c>
    </row>
    <row r="295" spans="1:7" ht="85.5" x14ac:dyDescent="0.25">
      <c r="A295" s="600" t="s">
        <v>3729</v>
      </c>
      <c r="B295" s="600" t="s">
        <v>3593</v>
      </c>
      <c r="C295" s="602" t="s">
        <v>12707</v>
      </c>
      <c r="D295" s="600" t="s">
        <v>12708</v>
      </c>
      <c r="E295" s="600" t="s">
        <v>4274</v>
      </c>
      <c r="F295" s="600">
        <v>15</v>
      </c>
      <c r="G295" s="600">
        <v>15</v>
      </c>
    </row>
    <row r="296" spans="1:7" ht="85.5" x14ac:dyDescent="0.25">
      <c r="A296" s="600" t="s">
        <v>3729</v>
      </c>
      <c r="B296" s="600" t="s">
        <v>3593</v>
      </c>
      <c r="C296" s="602" t="s">
        <v>12709</v>
      </c>
      <c r="D296" s="600" t="s">
        <v>12710</v>
      </c>
      <c r="E296" s="600" t="s">
        <v>4274</v>
      </c>
      <c r="F296" s="600">
        <v>15</v>
      </c>
      <c r="G296" s="600">
        <v>15</v>
      </c>
    </row>
    <row r="297" spans="1:7" ht="99.75" x14ac:dyDescent="0.25">
      <c r="A297" s="600" t="s">
        <v>3729</v>
      </c>
      <c r="B297" s="600" t="s">
        <v>3593</v>
      </c>
      <c r="C297" s="600" t="s">
        <v>4267</v>
      </c>
      <c r="D297" s="600" t="s">
        <v>12711</v>
      </c>
      <c r="E297" s="600" t="s">
        <v>4275</v>
      </c>
      <c r="F297" s="600">
        <v>15</v>
      </c>
      <c r="G297" s="600">
        <v>15</v>
      </c>
    </row>
    <row r="298" spans="1:7" ht="99.75" x14ac:dyDescent="0.25">
      <c r="A298" s="600" t="s">
        <v>3729</v>
      </c>
      <c r="B298" s="600" t="s">
        <v>3593</v>
      </c>
      <c r="C298" s="600" t="s">
        <v>4276</v>
      </c>
      <c r="D298" s="600" t="s">
        <v>12712</v>
      </c>
      <c r="E298" s="600" t="s">
        <v>4277</v>
      </c>
      <c r="F298" s="600">
        <v>15</v>
      </c>
      <c r="G298" s="600">
        <v>15</v>
      </c>
    </row>
    <row r="299" spans="1:7" ht="99.75" x14ac:dyDescent="0.25">
      <c r="A299" s="600" t="s">
        <v>3729</v>
      </c>
      <c r="B299" s="600" t="s">
        <v>3593</v>
      </c>
      <c r="C299" s="600" t="s">
        <v>4278</v>
      </c>
      <c r="D299" s="600" t="s">
        <v>4623</v>
      </c>
      <c r="E299" s="600" t="s">
        <v>4279</v>
      </c>
      <c r="F299" s="600">
        <v>15</v>
      </c>
      <c r="G299" s="600">
        <v>15</v>
      </c>
    </row>
    <row r="300" spans="1:7" ht="85.5" x14ac:dyDescent="0.25">
      <c r="A300" s="600" t="s">
        <v>3729</v>
      </c>
      <c r="B300" s="600" t="s">
        <v>3593</v>
      </c>
      <c r="C300" s="600" t="s">
        <v>4280</v>
      </c>
      <c r="D300" s="600" t="s">
        <v>4281</v>
      </c>
      <c r="E300" s="130" t="s">
        <v>4282</v>
      </c>
      <c r="F300" s="600">
        <v>15</v>
      </c>
      <c r="G300" s="600">
        <v>15</v>
      </c>
    </row>
    <row r="301" spans="1:7" ht="185.25" x14ac:dyDescent="0.25">
      <c r="A301" s="600"/>
      <c r="B301" s="600" t="s">
        <v>3593</v>
      </c>
      <c r="C301" s="600" t="s">
        <v>4283</v>
      </c>
      <c r="D301" s="600" t="s">
        <v>12713</v>
      </c>
      <c r="E301" s="600" t="s">
        <v>4284</v>
      </c>
      <c r="F301" s="600">
        <v>15</v>
      </c>
      <c r="G301" s="600">
        <v>15</v>
      </c>
    </row>
    <row r="302" spans="1:7" ht="199.5" x14ac:dyDescent="0.25">
      <c r="A302" s="600" t="s">
        <v>3729</v>
      </c>
      <c r="B302" s="600" t="s">
        <v>3593</v>
      </c>
      <c r="C302" s="600" t="s">
        <v>4283</v>
      </c>
      <c r="D302" s="600" t="s">
        <v>12714</v>
      </c>
      <c r="E302" s="600" t="s">
        <v>4284</v>
      </c>
      <c r="F302" s="600">
        <v>15</v>
      </c>
      <c r="G302" s="600">
        <v>15</v>
      </c>
    </row>
    <row r="303" spans="1:7" ht="85.5" x14ac:dyDescent="0.25">
      <c r="A303" s="600" t="s">
        <v>3729</v>
      </c>
      <c r="B303" s="600" t="s">
        <v>3593</v>
      </c>
      <c r="C303" s="600" t="s">
        <v>4285</v>
      </c>
      <c r="D303" s="600" t="s">
        <v>4286</v>
      </c>
      <c r="E303" s="600" t="s">
        <v>4287</v>
      </c>
      <c r="F303" s="600">
        <v>15</v>
      </c>
      <c r="G303" s="600">
        <v>15</v>
      </c>
    </row>
    <row r="304" spans="1:7" ht="99.75" x14ac:dyDescent="0.25">
      <c r="A304" s="600" t="s">
        <v>3729</v>
      </c>
      <c r="B304" s="600" t="s">
        <v>3593</v>
      </c>
      <c r="C304" s="600" t="s">
        <v>4283</v>
      </c>
      <c r="D304" s="600" t="s">
        <v>4288</v>
      </c>
      <c r="E304" s="600" t="s">
        <v>4289</v>
      </c>
      <c r="F304" s="600">
        <v>15</v>
      </c>
      <c r="G304" s="600">
        <v>15</v>
      </c>
    </row>
    <row r="305" spans="1:7" ht="85.5" x14ac:dyDescent="0.25">
      <c r="A305" s="600" t="s">
        <v>3729</v>
      </c>
      <c r="B305" s="600" t="s">
        <v>3593</v>
      </c>
      <c r="C305" s="600" t="s">
        <v>4267</v>
      </c>
      <c r="D305" s="600" t="s">
        <v>4290</v>
      </c>
      <c r="E305" s="600" t="s">
        <v>4287</v>
      </c>
      <c r="F305" s="600">
        <v>15</v>
      </c>
      <c r="G305" s="600">
        <v>15</v>
      </c>
    </row>
    <row r="306" spans="1:7" ht="85.5" x14ac:dyDescent="0.25">
      <c r="A306" s="600" t="s">
        <v>3729</v>
      </c>
      <c r="B306" s="600" t="s">
        <v>3593</v>
      </c>
      <c r="C306" s="600" t="s">
        <v>4285</v>
      </c>
      <c r="D306" s="600" t="s">
        <v>12715</v>
      </c>
      <c r="E306" s="600" t="s">
        <v>4274</v>
      </c>
      <c r="F306" s="600">
        <v>15</v>
      </c>
      <c r="G306" s="600">
        <v>15</v>
      </c>
    </row>
    <row r="307" spans="1:7" ht="114" x14ac:dyDescent="0.25">
      <c r="A307" s="600" t="s">
        <v>3729</v>
      </c>
      <c r="B307" s="600" t="s">
        <v>3593</v>
      </c>
      <c r="C307" s="600" t="s">
        <v>4291</v>
      </c>
      <c r="D307" s="600" t="s">
        <v>4624</v>
      </c>
      <c r="E307" s="132" t="s">
        <v>4292</v>
      </c>
      <c r="F307" s="600">
        <v>15</v>
      </c>
      <c r="G307" s="602">
        <v>15</v>
      </c>
    </row>
    <row r="308" spans="1:7" ht="128.25" x14ac:dyDescent="0.25">
      <c r="A308" s="600" t="s">
        <v>4293</v>
      </c>
      <c r="B308" s="600" t="s">
        <v>3593</v>
      </c>
      <c r="C308" s="600" t="s">
        <v>4294</v>
      </c>
      <c r="D308" s="101" t="s">
        <v>4295</v>
      </c>
      <c r="E308" s="101"/>
      <c r="F308" s="101">
        <v>15</v>
      </c>
      <c r="G308" s="101">
        <v>15</v>
      </c>
    </row>
    <row r="309" spans="1:7" ht="142.5" x14ac:dyDescent="0.25">
      <c r="A309" s="600" t="s">
        <v>4293</v>
      </c>
      <c r="B309" s="600" t="s">
        <v>3593</v>
      </c>
      <c r="C309" s="600" t="s">
        <v>4294</v>
      </c>
      <c r="D309" s="101" t="s">
        <v>4296</v>
      </c>
      <c r="E309" s="101"/>
      <c r="F309" s="101">
        <v>15</v>
      </c>
      <c r="G309" s="101">
        <v>15</v>
      </c>
    </row>
    <row r="310" spans="1:7" ht="85.5" x14ac:dyDescent="0.25">
      <c r="A310" s="600" t="s">
        <v>4293</v>
      </c>
      <c r="B310" s="600" t="s">
        <v>3593</v>
      </c>
      <c r="C310" s="600" t="s">
        <v>4294</v>
      </c>
      <c r="D310" s="600" t="s">
        <v>4297</v>
      </c>
      <c r="E310" s="600"/>
      <c r="F310" s="600">
        <v>15</v>
      </c>
      <c r="G310" s="600">
        <v>15</v>
      </c>
    </row>
    <row r="311" spans="1:7" ht="57" x14ac:dyDescent="0.25">
      <c r="A311" s="600" t="s">
        <v>4293</v>
      </c>
      <c r="B311" s="600" t="s">
        <v>3593</v>
      </c>
      <c r="C311" s="600" t="s">
        <v>4298</v>
      </c>
      <c r="D311" s="600" t="s">
        <v>12716</v>
      </c>
      <c r="E311" s="600"/>
      <c r="F311" s="600">
        <v>15</v>
      </c>
      <c r="G311" s="600">
        <v>15</v>
      </c>
    </row>
    <row r="312" spans="1:7" ht="156.75" x14ac:dyDescent="0.25">
      <c r="A312" s="600" t="s">
        <v>4293</v>
      </c>
      <c r="B312" s="600" t="s">
        <v>3593</v>
      </c>
      <c r="C312" s="600" t="s">
        <v>4298</v>
      </c>
      <c r="D312" s="600" t="s">
        <v>12717</v>
      </c>
      <c r="E312" s="600"/>
      <c r="F312" s="600">
        <v>15</v>
      </c>
      <c r="G312" s="600">
        <v>15</v>
      </c>
    </row>
    <row r="313" spans="1:7" ht="114" x14ac:dyDescent="0.25">
      <c r="A313" s="600" t="s">
        <v>4293</v>
      </c>
      <c r="B313" s="600" t="s">
        <v>3593</v>
      </c>
      <c r="C313" s="600" t="s">
        <v>4294</v>
      </c>
      <c r="D313" s="600" t="s">
        <v>4299</v>
      </c>
      <c r="E313" s="600"/>
      <c r="F313" s="600">
        <v>15</v>
      </c>
      <c r="G313" s="600">
        <v>15</v>
      </c>
    </row>
    <row r="314" spans="1:7" ht="85.5" x14ac:dyDescent="0.25">
      <c r="A314" s="600" t="s">
        <v>4293</v>
      </c>
      <c r="B314" s="600" t="s">
        <v>3593</v>
      </c>
      <c r="C314" s="600" t="s">
        <v>4294</v>
      </c>
      <c r="D314" s="600" t="s">
        <v>4300</v>
      </c>
      <c r="E314" s="600"/>
      <c r="F314" s="600">
        <v>15</v>
      </c>
      <c r="G314" s="600">
        <v>15</v>
      </c>
    </row>
    <row r="315" spans="1:7" ht="114" x14ac:dyDescent="0.25">
      <c r="A315" s="600" t="s">
        <v>4293</v>
      </c>
      <c r="B315" s="600" t="s">
        <v>3593</v>
      </c>
      <c r="C315" s="600" t="s">
        <v>4301</v>
      </c>
      <c r="D315" s="600" t="s">
        <v>4302</v>
      </c>
      <c r="E315" s="600"/>
      <c r="F315" s="600">
        <v>15</v>
      </c>
      <c r="G315" s="600">
        <v>15</v>
      </c>
    </row>
    <row r="316" spans="1:7" ht="99.75" x14ac:dyDescent="0.25">
      <c r="A316" s="600" t="s">
        <v>4293</v>
      </c>
      <c r="B316" s="600" t="s">
        <v>3593</v>
      </c>
      <c r="C316" s="600" t="s">
        <v>4298</v>
      </c>
      <c r="D316" s="600" t="s">
        <v>4303</v>
      </c>
      <c r="E316" s="600"/>
      <c r="F316" s="600">
        <v>15</v>
      </c>
      <c r="G316" s="600">
        <v>15</v>
      </c>
    </row>
    <row r="317" spans="1:7" ht="99.75" x14ac:dyDescent="0.25">
      <c r="A317" s="600" t="s">
        <v>4293</v>
      </c>
      <c r="B317" s="600" t="s">
        <v>3593</v>
      </c>
      <c r="C317" s="600" t="s">
        <v>4294</v>
      </c>
      <c r="D317" s="600" t="s">
        <v>4304</v>
      </c>
      <c r="E317" s="600"/>
      <c r="F317" s="600">
        <v>15</v>
      </c>
      <c r="G317" s="600">
        <v>15</v>
      </c>
    </row>
    <row r="318" spans="1:7" ht="85.5" x14ac:dyDescent="0.25">
      <c r="A318" s="600" t="s">
        <v>4293</v>
      </c>
      <c r="B318" s="600" t="s">
        <v>3593</v>
      </c>
      <c r="C318" s="600" t="s">
        <v>4298</v>
      </c>
      <c r="D318" s="600" t="s">
        <v>12718</v>
      </c>
      <c r="E318" s="600"/>
      <c r="F318" s="600">
        <v>15</v>
      </c>
      <c r="G318" s="600">
        <v>15</v>
      </c>
    </row>
    <row r="319" spans="1:7" ht="99.75" x14ac:dyDescent="0.25">
      <c r="A319" s="600" t="s">
        <v>4305</v>
      </c>
      <c r="B319" s="600" t="s">
        <v>3593</v>
      </c>
      <c r="C319" s="600" t="s">
        <v>4294</v>
      </c>
      <c r="D319" s="600" t="s">
        <v>4306</v>
      </c>
      <c r="E319" s="600"/>
      <c r="F319" s="600">
        <v>15</v>
      </c>
      <c r="G319" s="600">
        <v>15</v>
      </c>
    </row>
    <row r="320" spans="1:7" ht="71.25" x14ac:dyDescent="0.25">
      <c r="A320" s="600" t="s">
        <v>4307</v>
      </c>
      <c r="B320" s="600" t="s">
        <v>3593</v>
      </c>
      <c r="C320" s="600" t="s">
        <v>4298</v>
      </c>
      <c r="D320" s="600" t="s">
        <v>4308</v>
      </c>
      <c r="E320" s="600"/>
      <c r="F320" s="600">
        <v>15</v>
      </c>
      <c r="G320" s="600">
        <v>15</v>
      </c>
    </row>
    <row r="321" spans="1:7" ht="71.25" x14ac:dyDescent="0.25">
      <c r="A321" s="600" t="s">
        <v>3799</v>
      </c>
      <c r="B321" s="600" t="s">
        <v>3593</v>
      </c>
      <c r="C321" s="600" t="s">
        <v>4309</v>
      </c>
      <c r="D321" s="66" t="s">
        <v>4310</v>
      </c>
      <c r="E321" s="66" t="s">
        <v>4311</v>
      </c>
      <c r="F321" s="66">
        <v>15</v>
      </c>
      <c r="G321" s="66">
        <v>15</v>
      </c>
    </row>
    <row r="322" spans="1:7" ht="171" x14ac:dyDescent="0.25">
      <c r="A322" s="600" t="s">
        <v>3799</v>
      </c>
      <c r="B322" s="600" t="s">
        <v>3593</v>
      </c>
      <c r="C322" s="600" t="s">
        <v>4309</v>
      </c>
      <c r="D322" s="66" t="s">
        <v>4312</v>
      </c>
      <c r="E322" s="66" t="s">
        <v>4313</v>
      </c>
      <c r="F322" s="66">
        <v>15</v>
      </c>
      <c r="G322" s="66">
        <v>15</v>
      </c>
    </row>
    <row r="323" spans="1:7" ht="171" x14ac:dyDescent="0.25">
      <c r="A323" s="600" t="s">
        <v>3799</v>
      </c>
      <c r="B323" s="600" t="s">
        <v>3593</v>
      </c>
      <c r="C323" s="600" t="s">
        <v>4309</v>
      </c>
      <c r="D323" s="600" t="s">
        <v>4314</v>
      </c>
      <c r="E323" s="600" t="s">
        <v>4315</v>
      </c>
      <c r="F323" s="600">
        <v>15</v>
      </c>
      <c r="G323" s="600">
        <v>15</v>
      </c>
    </row>
    <row r="324" spans="1:7" ht="128.25" x14ac:dyDescent="0.25">
      <c r="A324" s="600" t="s">
        <v>3799</v>
      </c>
      <c r="B324" s="600" t="s">
        <v>3593</v>
      </c>
      <c r="C324" s="600" t="s">
        <v>4309</v>
      </c>
      <c r="D324" s="600" t="s">
        <v>4316</v>
      </c>
      <c r="E324" s="600" t="s">
        <v>4317</v>
      </c>
      <c r="F324" s="600">
        <v>15</v>
      </c>
      <c r="G324" s="600">
        <v>15</v>
      </c>
    </row>
    <row r="325" spans="1:7" ht="114" x14ac:dyDescent="0.25">
      <c r="A325" s="600" t="s">
        <v>3799</v>
      </c>
      <c r="B325" s="600" t="s">
        <v>3593</v>
      </c>
      <c r="C325" s="600" t="s">
        <v>4309</v>
      </c>
      <c r="D325" s="600" t="s">
        <v>4318</v>
      </c>
      <c r="E325" s="600" t="s">
        <v>4319</v>
      </c>
      <c r="F325" s="600">
        <v>15</v>
      </c>
      <c r="G325" s="600">
        <v>15</v>
      </c>
    </row>
    <row r="326" spans="1:7" ht="99.75" x14ac:dyDescent="0.25">
      <c r="A326" s="600" t="s">
        <v>3799</v>
      </c>
      <c r="B326" s="600" t="s">
        <v>3593</v>
      </c>
      <c r="C326" s="600" t="s">
        <v>4309</v>
      </c>
      <c r="D326" s="600" t="s">
        <v>4320</v>
      </c>
      <c r="E326" s="600" t="s">
        <v>4313</v>
      </c>
      <c r="F326" s="600">
        <v>15</v>
      </c>
      <c r="G326" s="600">
        <v>15</v>
      </c>
    </row>
    <row r="327" spans="1:7" ht="99.75" x14ac:dyDescent="0.25">
      <c r="A327" s="600" t="s">
        <v>4321</v>
      </c>
      <c r="B327" s="600" t="s">
        <v>3593</v>
      </c>
      <c r="C327" s="600" t="s">
        <v>4322</v>
      </c>
      <c r="D327" s="600" t="s">
        <v>4323</v>
      </c>
      <c r="E327" s="600" t="s">
        <v>4324</v>
      </c>
      <c r="F327" s="66">
        <v>15</v>
      </c>
      <c r="G327" s="66" t="s">
        <v>4325</v>
      </c>
    </row>
    <row r="328" spans="1:7" ht="114" x14ac:dyDescent="0.25">
      <c r="A328" s="600" t="s">
        <v>4321</v>
      </c>
      <c r="B328" s="600" t="s">
        <v>3593</v>
      </c>
      <c r="C328" s="600" t="s">
        <v>4322</v>
      </c>
      <c r="D328" s="600" t="s">
        <v>4326</v>
      </c>
      <c r="E328" s="600" t="s">
        <v>4327</v>
      </c>
      <c r="F328" s="66">
        <v>15</v>
      </c>
      <c r="G328" s="66" t="s">
        <v>4325</v>
      </c>
    </row>
    <row r="329" spans="1:7" ht="142.5" x14ac:dyDescent="0.25">
      <c r="A329" s="600" t="s">
        <v>4321</v>
      </c>
      <c r="B329" s="600" t="s">
        <v>3593</v>
      </c>
      <c r="C329" s="600" t="s">
        <v>4322</v>
      </c>
      <c r="D329" s="600" t="s">
        <v>4328</v>
      </c>
      <c r="E329" s="600" t="s">
        <v>4329</v>
      </c>
      <c r="F329" s="600">
        <v>15</v>
      </c>
      <c r="G329" s="600" t="s">
        <v>4325</v>
      </c>
    </row>
    <row r="330" spans="1:7" ht="185.25" x14ac:dyDescent="0.25">
      <c r="A330" s="600" t="s">
        <v>3799</v>
      </c>
      <c r="B330" s="600" t="s">
        <v>3593</v>
      </c>
      <c r="C330" s="600" t="s">
        <v>4330</v>
      </c>
      <c r="D330" s="600" t="s">
        <v>4331</v>
      </c>
      <c r="E330" s="600" t="s">
        <v>4311</v>
      </c>
      <c r="F330" s="600">
        <v>15</v>
      </c>
      <c r="G330" s="600">
        <v>15</v>
      </c>
    </row>
    <row r="331" spans="1:7" ht="114" x14ac:dyDescent="0.25">
      <c r="A331" s="600" t="s">
        <v>4321</v>
      </c>
      <c r="B331" s="600" t="s">
        <v>3593</v>
      </c>
      <c r="C331" s="600" t="s">
        <v>4332</v>
      </c>
      <c r="D331" s="600" t="s">
        <v>4333</v>
      </c>
      <c r="E331" s="600" t="s">
        <v>4334</v>
      </c>
      <c r="F331" s="600">
        <v>15</v>
      </c>
      <c r="G331" s="600" t="s">
        <v>4325</v>
      </c>
    </row>
    <row r="332" spans="1:7" ht="114" x14ac:dyDescent="0.25">
      <c r="A332" s="600" t="s">
        <v>4335</v>
      </c>
      <c r="B332" s="600" t="s">
        <v>3593</v>
      </c>
      <c r="C332" s="600" t="s">
        <v>4336</v>
      </c>
      <c r="D332" s="600" t="s">
        <v>4337</v>
      </c>
      <c r="E332" s="600" t="s">
        <v>4338</v>
      </c>
      <c r="F332" s="600">
        <v>15</v>
      </c>
      <c r="G332" s="600" t="s">
        <v>4325</v>
      </c>
    </row>
    <row r="333" spans="1:7" ht="142.5" x14ac:dyDescent="0.25">
      <c r="A333" s="600" t="s">
        <v>4335</v>
      </c>
      <c r="B333" s="600" t="s">
        <v>3593</v>
      </c>
      <c r="C333" s="600" t="s">
        <v>4339</v>
      </c>
      <c r="D333" s="600" t="s">
        <v>4340</v>
      </c>
      <c r="E333" s="600" t="s">
        <v>4341</v>
      </c>
      <c r="F333" s="600">
        <v>15</v>
      </c>
      <c r="G333" s="600" t="s">
        <v>4325</v>
      </c>
    </row>
    <row r="334" spans="1:7" ht="99.75" x14ac:dyDescent="0.25">
      <c r="A334" s="600" t="s">
        <v>4321</v>
      </c>
      <c r="B334" s="600" t="s">
        <v>3593</v>
      </c>
      <c r="C334" s="600" t="s">
        <v>4322</v>
      </c>
      <c r="D334" s="101" t="s">
        <v>4342</v>
      </c>
      <c r="E334" s="101" t="s">
        <v>4343</v>
      </c>
      <c r="F334" s="101">
        <v>15</v>
      </c>
      <c r="G334" s="101">
        <v>7.5</v>
      </c>
    </row>
    <row r="335" spans="1:7" ht="142.5" x14ac:dyDescent="0.25">
      <c r="A335" s="600" t="s">
        <v>4321</v>
      </c>
      <c r="B335" s="600" t="s">
        <v>3593</v>
      </c>
      <c r="C335" s="600" t="s">
        <v>4322</v>
      </c>
      <c r="D335" s="101" t="s">
        <v>4328</v>
      </c>
      <c r="E335" s="101" t="s">
        <v>4329</v>
      </c>
      <c r="F335" s="101"/>
      <c r="G335" s="101">
        <v>7.5</v>
      </c>
    </row>
    <row r="336" spans="1:7" ht="114" x14ac:dyDescent="0.25">
      <c r="A336" s="600" t="s">
        <v>4321</v>
      </c>
      <c r="B336" s="600" t="s">
        <v>3593</v>
      </c>
      <c r="C336" s="600" t="s">
        <v>4332</v>
      </c>
      <c r="D336" s="600" t="s">
        <v>4344</v>
      </c>
      <c r="E336" s="600" t="s">
        <v>4334</v>
      </c>
      <c r="F336" s="600"/>
      <c r="G336" s="600">
        <v>7.5</v>
      </c>
    </row>
    <row r="337" spans="1:7" ht="114" x14ac:dyDescent="0.25">
      <c r="A337" s="600" t="s">
        <v>4345</v>
      </c>
      <c r="B337" s="600" t="s">
        <v>3593</v>
      </c>
      <c r="C337" s="600" t="s">
        <v>4336</v>
      </c>
      <c r="D337" s="600" t="s">
        <v>4346</v>
      </c>
      <c r="E337" s="600" t="s">
        <v>4338</v>
      </c>
      <c r="F337" s="600"/>
      <c r="G337" s="600">
        <v>7.5</v>
      </c>
    </row>
    <row r="338" spans="1:7" ht="114" x14ac:dyDescent="0.25">
      <c r="A338" s="600" t="s">
        <v>4345</v>
      </c>
      <c r="B338" s="600" t="s">
        <v>3593</v>
      </c>
      <c r="C338" s="600" t="s">
        <v>4339</v>
      </c>
      <c r="D338" s="600" t="s">
        <v>4347</v>
      </c>
      <c r="E338" s="600" t="s">
        <v>4341</v>
      </c>
      <c r="F338" s="600"/>
      <c r="G338" s="600">
        <v>7.5</v>
      </c>
    </row>
    <row r="339" spans="1:7" ht="85.5" x14ac:dyDescent="0.25">
      <c r="A339" s="600" t="s">
        <v>4348</v>
      </c>
      <c r="B339" s="600" t="s">
        <v>3593</v>
      </c>
      <c r="C339" s="600" t="s">
        <v>4349</v>
      </c>
      <c r="D339" s="101" t="s">
        <v>4350</v>
      </c>
      <c r="E339" s="131" t="s">
        <v>4351</v>
      </c>
      <c r="F339" s="600">
        <v>15</v>
      </c>
      <c r="G339" s="600">
        <v>7.5</v>
      </c>
    </row>
    <row r="340" spans="1:7" ht="99.75" x14ac:dyDescent="0.25">
      <c r="A340" s="600" t="s">
        <v>4348</v>
      </c>
      <c r="B340" s="600" t="s">
        <v>3593</v>
      </c>
      <c r="C340" s="600" t="s">
        <v>4349</v>
      </c>
      <c r="D340" s="101" t="s">
        <v>4352</v>
      </c>
      <c r="E340" s="600" t="s">
        <v>4353</v>
      </c>
      <c r="F340" s="600">
        <v>15</v>
      </c>
      <c r="G340" s="600">
        <v>7.5</v>
      </c>
    </row>
    <row r="341" spans="1:7" ht="99.75" x14ac:dyDescent="0.25">
      <c r="A341" s="600" t="s">
        <v>4348</v>
      </c>
      <c r="B341" s="600" t="s">
        <v>3593</v>
      </c>
      <c r="C341" s="600" t="s">
        <v>4349</v>
      </c>
      <c r="D341" s="101" t="s">
        <v>4354</v>
      </c>
      <c r="E341" s="600" t="s">
        <v>4355</v>
      </c>
      <c r="F341" s="600">
        <v>15</v>
      </c>
      <c r="G341" s="600">
        <v>7.5</v>
      </c>
    </row>
    <row r="342" spans="1:7" ht="71.25" x14ac:dyDescent="0.25">
      <c r="A342" s="600" t="s">
        <v>4348</v>
      </c>
      <c r="B342" s="600" t="s">
        <v>3593</v>
      </c>
      <c r="C342" s="600" t="s">
        <v>4349</v>
      </c>
      <c r="D342" s="101" t="s">
        <v>4356</v>
      </c>
      <c r="E342" s="600" t="s">
        <v>4357</v>
      </c>
      <c r="F342" s="600">
        <v>15</v>
      </c>
      <c r="G342" s="600">
        <v>7.5</v>
      </c>
    </row>
    <row r="343" spans="1:7" ht="114" x14ac:dyDescent="0.25">
      <c r="A343" s="600" t="s">
        <v>4348</v>
      </c>
      <c r="B343" s="600" t="s">
        <v>3593</v>
      </c>
      <c r="C343" s="600" t="s">
        <v>4349</v>
      </c>
      <c r="D343" s="101" t="s">
        <v>4358</v>
      </c>
      <c r="E343" s="132" t="s">
        <v>4359</v>
      </c>
      <c r="F343" s="600">
        <v>15</v>
      </c>
      <c r="G343" s="600">
        <v>7.5</v>
      </c>
    </row>
    <row r="344" spans="1:7" ht="71.25" x14ac:dyDescent="0.25">
      <c r="A344" s="600" t="s">
        <v>4348</v>
      </c>
      <c r="B344" s="600" t="s">
        <v>3593</v>
      </c>
      <c r="C344" s="600" t="s">
        <v>4349</v>
      </c>
      <c r="D344" s="101" t="s">
        <v>4360</v>
      </c>
      <c r="E344" s="600" t="s">
        <v>4357</v>
      </c>
      <c r="F344" s="600">
        <v>15</v>
      </c>
      <c r="G344" s="600">
        <v>7.5</v>
      </c>
    </row>
    <row r="345" spans="1:7" ht="128.25" x14ac:dyDescent="0.25">
      <c r="A345" s="600" t="s">
        <v>4348</v>
      </c>
      <c r="B345" s="600" t="s">
        <v>3593</v>
      </c>
      <c r="C345" s="600" t="s">
        <v>4349</v>
      </c>
      <c r="D345" s="101" t="s">
        <v>4361</v>
      </c>
      <c r="E345" s="600" t="s">
        <v>4357</v>
      </c>
      <c r="F345" s="600">
        <v>15</v>
      </c>
      <c r="G345" s="600">
        <v>7.5</v>
      </c>
    </row>
    <row r="346" spans="1:7" ht="71.25" x14ac:dyDescent="0.25">
      <c r="A346" s="600" t="s">
        <v>4348</v>
      </c>
      <c r="B346" s="600" t="s">
        <v>3593</v>
      </c>
      <c r="C346" s="600" t="s">
        <v>4362</v>
      </c>
      <c r="D346" s="101" t="s">
        <v>4363</v>
      </c>
      <c r="E346" s="132" t="s">
        <v>4359</v>
      </c>
      <c r="F346" s="600">
        <v>15</v>
      </c>
      <c r="G346" s="600">
        <v>7.5</v>
      </c>
    </row>
    <row r="347" spans="1:7" ht="85.5" x14ac:dyDescent="0.25">
      <c r="A347" s="600" t="s">
        <v>4348</v>
      </c>
      <c r="B347" s="600" t="s">
        <v>3593</v>
      </c>
      <c r="C347" s="600" t="s">
        <v>4362</v>
      </c>
      <c r="D347" s="101" t="s">
        <v>4364</v>
      </c>
      <c r="E347" s="131"/>
      <c r="F347" s="600">
        <v>15</v>
      </c>
      <c r="G347" s="600">
        <v>7.5</v>
      </c>
    </row>
    <row r="348" spans="1:7" ht="71.25" x14ac:dyDescent="0.25">
      <c r="A348" s="600" t="s">
        <v>4348</v>
      </c>
      <c r="B348" s="600" t="s">
        <v>3593</v>
      </c>
      <c r="C348" s="600" t="s">
        <v>4362</v>
      </c>
      <c r="D348" s="101" t="s">
        <v>4365</v>
      </c>
      <c r="E348" s="131" t="s">
        <v>4351</v>
      </c>
      <c r="F348" s="600">
        <v>15</v>
      </c>
      <c r="G348" s="600">
        <v>7.5</v>
      </c>
    </row>
    <row r="349" spans="1:7" ht="99.75" x14ac:dyDescent="0.25">
      <c r="A349" s="600" t="s">
        <v>4348</v>
      </c>
      <c r="B349" s="600" t="s">
        <v>3593</v>
      </c>
      <c r="C349" s="600" t="s">
        <v>4362</v>
      </c>
      <c r="D349" s="101" t="s">
        <v>4366</v>
      </c>
      <c r="E349" s="600"/>
      <c r="F349" s="600">
        <v>15</v>
      </c>
      <c r="G349" s="600">
        <v>7.5</v>
      </c>
    </row>
    <row r="350" spans="1:7" ht="185.25" x14ac:dyDescent="0.25">
      <c r="A350" s="600" t="s">
        <v>4348</v>
      </c>
      <c r="B350" s="600" t="s">
        <v>3593</v>
      </c>
      <c r="C350" s="600" t="s">
        <v>4362</v>
      </c>
      <c r="D350" s="101" t="s">
        <v>4367</v>
      </c>
      <c r="E350" s="600" t="s">
        <v>4357</v>
      </c>
      <c r="F350" s="600">
        <v>15</v>
      </c>
      <c r="G350" s="600">
        <v>7.5</v>
      </c>
    </row>
    <row r="351" spans="1:7" ht="85.5" x14ac:dyDescent="0.25">
      <c r="A351" s="600" t="s">
        <v>4348</v>
      </c>
      <c r="B351" s="600" t="s">
        <v>3593</v>
      </c>
      <c r="C351" s="600" t="s">
        <v>4368</v>
      </c>
      <c r="D351" s="101" t="s">
        <v>4369</v>
      </c>
      <c r="E351" s="600"/>
      <c r="F351" s="600">
        <v>15</v>
      </c>
      <c r="G351" s="600">
        <v>7.5</v>
      </c>
    </row>
    <row r="352" spans="1:7" ht="71.25" x14ac:dyDescent="0.25">
      <c r="A352" s="600" t="s">
        <v>4348</v>
      </c>
      <c r="B352" s="600" t="s">
        <v>3593</v>
      </c>
      <c r="C352" s="600" t="s">
        <v>4368</v>
      </c>
      <c r="D352" s="101" t="s">
        <v>4370</v>
      </c>
      <c r="E352" s="131" t="s">
        <v>4351</v>
      </c>
      <c r="F352" s="600">
        <v>15</v>
      </c>
      <c r="G352" s="600">
        <v>7.5</v>
      </c>
    </row>
    <row r="353" spans="1:7" ht="114" x14ac:dyDescent="0.25">
      <c r="A353" s="600" t="s">
        <v>4348</v>
      </c>
      <c r="B353" s="600" t="s">
        <v>3593</v>
      </c>
      <c r="C353" s="600" t="s">
        <v>4362</v>
      </c>
      <c r="D353" s="101" t="s">
        <v>4371</v>
      </c>
      <c r="E353" s="132" t="s">
        <v>3667</v>
      </c>
      <c r="F353" s="600">
        <v>15</v>
      </c>
      <c r="G353" s="600">
        <v>7.5</v>
      </c>
    </row>
    <row r="354" spans="1:7" ht="71.25" x14ac:dyDescent="0.25">
      <c r="A354" s="600" t="s">
        <v>4348</v>
      </c>
      <c r="B354" s="600" t="s">
        <v>3593</v>
      </c>
      <c r="C354" s="600" t="s">
        <v>4368</v>
      </c>
      <c r="D354" s="101" t="s">
        <v>4372</v>
      </c>
      <c r="E354" s="600"/>
      <c r="F354" s="600">
        <v>15</v>
      </c>
      <c r="G354" s="600">
        <v>7.5</v>
      </c>
    </row>
    <row r="355" spans="1:7" ht="99.75" x14ac:dyDescent="0.25">
      <c r="A355" s="600" t="s">
        <v>4348</v>
      </c>
      <c r="B355" s="600" t="s">
        <v>3593</v>
      </c>
      <c r="C355" s="600" t="s">
        <v>4368</v>
      </c>
      <c r="D355" s="101" t="s">
        <v>4373</v>
      </c>
      <c r="E355" s="600"/>
      <c r="F355" s="600">
        <v>15</v>
      </c>
      <c r="G355" s="600">
        <v>7.5</v>
      </c>
    </row>
    <row r="356" spans="1:7" ht="85.5" x14ac:dyDescent="0.25">
      <c r="A356" s="600" t="s">
        <v>4348</v>
      </c>
      <c r="B356" s="600" t="s">
        <v>3593</v>
      </c>
      <c r="C356" s="600" t="s">
        <v>4368</v>
      </c>
      <c r="D356" s="101" t="s">
        <v>4374</v>
      </c>
      <c r="E356" s="131" t="s">
        <v>4351</v>
      </c>
      <c r="F356" s="600">
        <v>15</v>
      </c>
      <c r="G356" s="600">
        <v>7.5</v>
      </c>
    </row>
    <row r="357" spans="1:7" ht="85.5" x14ac:dyDescent="0.25">
      <c r="A357" s="600" t="s">
        <v>4348</v>
      </c>
      <c r="B357" s="600" t="s">
        <v>3593</v>
      </c>
      <c r="C357" s="600" t="s">
        <v>4368</v>
      </c>
      <c r="D357" s="101" t="s">
        <v>4375</v>
      </c>
      <c r="E357" s="600" t="s">
        <v>4355</v>
      </c>
      <c r="F357" s="600">
        <v>15</v>
      </c>
      <c r="G357" s="600">
        <v>7.5</v>
      </c>
    </row>
    <row r="358" spans="1:7" ht="71.25" x14ac:dyDescent="0.25">
      <c r="A358" s="600" t="s">
        <v>4348</v>
      </c>
      <c r="B358" s="600" t="s">
        <v>3593</v>
      </c>
      <c r="C358" s="600" t="s">
        <v>4368</v>
      </c>
      <c r="D358" s="101" t="s">
        <v>4376</v>
      </c>
      <c r="E358" s="600" t="s">
        <v>4357</v>
      </c>
      <c r="F358" s="600">
        <v>15</v>
      </c>
      <c r="G358" s="600">
        <v>7.5</v>
      </c>
    </row>
    <row r="359" spans="1:7" ht="85.5" x14ac:dyDescent="0.25">
      <c r="A359" s="600" t="s">
        <v>4348</v>
      </c>
      <c r="B359" s="600" t="s">
        <v>3593</v>
      </c>
      <c r="C359" s="600" t="s">
        <v>4368</v>
      </c>
      <c r="D359" s="101" t="s">
        <v>4377</v>
      </c>
      <c r="E359" s="600" t="s">
        <v>4355</v>
      </c>
      <c r="F359" s="600">
        <v>15</v>
      </c>
      <c r="G359" s="600">
        <v>7.5</v>
      </c>
    </row>
    <row r="360" spans="1:7" ht="99.75" x14ac:dyDescent="0.25">
      <c r="A360" s="600" t="s">
        <v>4348</v>
      </c>
      <c r="B360" s="600" t="s">
        <v>3593</v>
      </c>
      <c r="C360" s="600" t="s">
        <v>4368</v>
      </c>
      <c r="D360" s="101" t="s">
        <v>4378</v>
      </c>
      <c r="E360" s="132" t="s">
        <v>4359</v>
      </c>
      <c r="F360" s="600">
        <v>15</v>
      </c>
      <c r="G360" s="600">
        <v>7.5</v>
      </c>
    </row>
    <row r="361" spans="1:7" ht="114" x14ac:dyDescent="0.25">
      <c r="A361" s="600" t="s">
        <v>4348</v>
      </c>
      <c r="B361" s="600" t="s">
        <v>3593</v>
      </c>
      <c r="C361" s="600" t="s">
        <v>4368</v>
      </c>
      <c r="D361" s="101" t="s">
        <v>4379</v>
      </c>
      <c r="E361" s="131" t="s">
        <v>4380</v>
      </c>
      <c r="F361" s="600">
        <v>15</v>
      </c>
      <c r="G361" s="600">
        <v>7.5</v>
      </c>
    </row>
    <row r="362" spans="1:7" ht="71.25" x14ac:dyDescent="0.25">
      <c r="A362" s="600" t="s">
        <v>3847</v>
      </c>
      <c r="B362" s="600" t="s">
        <v>3593</v>
      </c>
      <c r="C362" s="600" t="s">
        <v>4381</v>
      </c>
      <c r="D362" s="101" t="s">
        <v>4382</v>
      </c>
      <c r="E362" s="131" t="s">
        <v>4351</v>
      </c>
      <c r="F362" s="600">
        <v>15</v>
      </c>
      <c r="G362" s="600">
        <v>15</v>
      </c>
    </row>
    <row r="363" spans="1:7" ht="85.5" x14ac:dyDescent="0.25">
      <c r="A363" s="600" t="s">
        <v>4348</v>
      </c>
      <c r="B363" s="600" t="s">
        <v>3593</v>
      </c>
      <c r="C363" s="600" t="s">
        <v>4383</v>
      </c>
      <c r="D363" s="101" t="s">
        <v>4384</v>
      </c>
      <c r="E363" s="600" t="s">
        <v>4355</v>
      </c>
      <c r="F363" s="600">
        <v>15</v>
      </c>
      <c r="G363" s="600">
        <v>7.5</v>
      </c>
    </row>
    <row r="364" spans="1:7" ht="99.75" x14ac:dyDescent="0.25">
      <c r="A364" s="600" t="s">
        <v>4348</v>
      </c>
      <c r="B364" s="600" t="s">
        <v>3593</v>
      </c>
      <c r="C364" s="600" t="s">
        <v>4383</v>
      </c>
      <c r="D364" s="101" t="s">
        <v>4385</v>
      </c>
      <c r="E364" s="600"/>
      <c r="F364" s="600">
        <v>15</v>
      </c>
      <c r="G364" s="600">
        <v>7.5</v>
      </c>
    </row>
    <row r="365" spans="1:7" ht="71.25" x14ac:dyDescent="0.25">
      <c r="A365" s="600" t="s">
        <v>4348</v>
      </c>
      <c r="B365" s="600" t="s">
        <v>3593</v>
      </c>
      <c r="C365" s="600" t="s">
        <v>4383</v>
      </c>
      <c r="D365" s="101" t="s">
        <v>4386</v>
      </c>
      <c r="E365" s="600" t="s">
        <v>4357</v>
      </c>
      <c r="F365" s="600">
        <v>15</v>
      </c>
      <c r="G365" s="600">
        <v>7.5</v>
      </c>
    </row>
    <row r="366" spans="1:7" ht="85.5" x14ac:dyDescent="0.25">
      <c r="A366" s="600" t="s">
        <v>4348</v>
      </c>
      <c r="B366" s="600" t="s">
        <v>3593</v>
      </c>
      <c r="C366" s="600" t="s">
        <v>4387</v>
      </c>
      <c r="D366" s="101" t="s">
        <v>4388</v>
      </c>
      <c r="E366" s="600"/>
      <c r="F366" s="600">
        <v>15</v>
      </c>
      <c r="G366" s="600">
        <v>7.5</v>
      </c>
    </row>
    <row r="367" spans="1:7" ht="71.25" x14ac:dyDescent="0.25">
      <c r="A367" s="600" t="s">
        <v>3847</v>
      </c>
      <c r="B367" s="600" t="s">
        <v>3593</v>
      </c>
      <c r="C367" s="600" t="s">
        <v>4389</v>
      </c>
      <c r="D367" s="101" t="s">
        <v>4390</v>
      </c>
      <c r="E367" s="600" t="s">
        <v>4357</v>
      </c>
      <c r="F367" s="600">
        <v>15</v>
      </c>
      <c r="G367" s="600">
        <v>15</v>
      </c>
    </row>
    <row r="368" spans="1:7" ht="85.5" x14ac:dyDescent="0.25">
      <c r="A368" s="600" t="s">
        <v>4348</v>
      </c>
      <c r="B368" s="600" t="s">
        <v>3593</v>
      </c>
      <c r="C368" s="600" t="s">
        <v>4391</v>
      </c>
      <c r="D368" s="101" t="s">
        <v>4392</v>
      </c>
      <c r="E368" s="600" t="s">
        <v>4355</v>
      </c>
      <c r="F368" s="600">
        <v>15</v>
      </c>
      <c r="G368" s="600">
        <v>7.5</v>
      </c>
    </row>
    <row r="369" spans="1:7" ht="99.75" x14ac:dyDescent="0.25">
      <c r="A369" s="600" t="s">
        <v>3847</v>
      </c>
      <c r="B369" s="600" t="s">
        <v>3593</v>
      </c>
      <c r="C369" s="600" t="s">
        <v>4393</v>
      </c>
      <c r="D369" s="101" t="s">
        <v>4394</v>
      </c>
      <c r="E369" s="132" t="s">
        <v>4359</v>
      </c>
      <c r="F369" s="600">
        <v>15</v>
      </c>
      <c r="G369" s="600">
        <v>15</v>
      </c>
    </row>
    <row r="370" spans="1:7" ht="99.75" x14ac:dyDescent="0.25">
      <c r="A370" s="600" t="s">
        <v>4348</v>
      </c>
      <c r="B370" s="600" t="s">
        <v>3593</v>
      </c>
      <c r="C370" s="600" t="s">
        <v>4395</v>
      </c>
      <c r="D370" s="101" t="s">
        <v>4396</v>
      </c>
      <c r="E370" s="131" t="s">
        <v>4380</v>
      </c>
      <c r="F370" s="600">
        <v>15</v>
      </c>
      <c r="G370" s="600">
        <v>7.5</v>
      </c>
    </row>
    <row r="371" spans="1:7" ht="85.5" x14ac:dyDescent="0.25">
      <c r="A371" s="600" t="s">
        <v>4348</v>
      </c>
      <c r="B371" s="600" t="s">
        <v>3593</v>
      </c>
      <c r="C371" s="600" t="s">
        <v>4362</v>
      </c>
      <c r="D371" s="600" t="s">
        <v>12719</v>
      </c>
      <c r="E371" s="131"/>
      <c r="F371" s="600">
        <v>15</v>
      </c>
      <c r="G371" s="600">
        <v>7.5</v>
      </c>
    </row>
    <row r="372" spans="1:7" ht="114" x14ac:dyDescent="0.25">
      <c r="A372" s="600" t="s">
        <v>4348</v>
      </c>
      <c r="B372" s="600" t="s">
        <v>3593</v>
      </c>
      <c r="C372" s="600" t="s">
        <v>4397</v>
      </c>
      <c r="D372" s="600" t="s">
        <v>12720</v>
      </c>
      <c r="E372" s="131"/>
      <c r="F372" s="600">
        <v>15</v>
      </c>
      <c r="G372" s="600">
        <v>7.5</v>
      </c>
    </row>
    <row r="373" spans="1:7" ht="57" x14ac:dyDescent="0.25">
      <c r="A373" s="600" t="s">
        <v>4348</v>
      </c>
      <c r="B373" s="600" t="s">
        <v>3593</v>
      </c>
      <c r="C373" s="600" t="s">
        <v>4397</v>
      </c>
      <c r="D373" s="600" t="s">
        <v>12721</v>
      </c>
      <c r="E373" s="131"/>
      <c r="F373" s="600">
        <v>15</v>
      </c>
      <c r="G373" s="600">
        <v>7.5</v>
      </c>
    </row>
    <row r="374" spans="1:7" ht="85.5" x14ac:dyDescent="0.25">
      <c r="A374" s="600" t="s">
        <v>4348</v>
      </c>
      <c r="B374" s="600" t="s">
        <v>3593</v>
      </c>
      <c r="C374" s="600" t="s">
        <v>4397</v>
      </c>
      <c r="D374" s="600" t="s">
        <v>12722</v>
      </c>
      <c r="E374" s="131"/>
      <c r="F374" s="600">
        <v>15</v>
      </c>
      <c r="G374" s="600">
        <v>7.5</v>
      </c>
    </row>
    <row r="375" spans="1:7" ht="114" x14ac:dyDescent="0.25">
      <c r="A375" s="600" t="s">
        <v>3847</v>
      </c>
      <c r="B375" s="600" t="s">
        <v>3593</v>
      </c>
      <c r="C375" s="600" t="s">
        <v>4398</v>
      </c>
      <c r="D375" s="600" t="s">
        <v>4399</v>
      </c>
      <c r="E375" s="131"/>
      <c r="F375" s="600">
        <v>15</v>
      </c>
      <c r="G375" s="600">
        <v>15</v>
      </c>
    </row>
    <row r="376" spans="1:7" ht="71.25" x14ac:dyDescent="0.25">
      <c r="A376" s="600" t="s">
        <v>3847</v>
      </c>
      <c r="B376" s="600" t="s">
        <v>3593</v>
      </c>
      <c r="C376" s="600" t="s">
        <v>4400</v>
      </c>
      <c r="D376" s="600" t="s">
        <v>4401</v>
      </c>
      <c r="E376" s="131"/>
      <c r="F376" s="600">
        <v>15</v>
      </c>
      <c r="G376" s="600">
        <v>15</v>
      </c>
    </row>
    <row r="377" spans="1:7" ht="42.75" x14ac:dyDescent="0.25">
      <c r="A377" s="600" t="s">
        <v>4348</v>
      </c>
      <c r="B377" s="600" t="s">
        <v>3593</v>
      </c>
      <c r="C377" s="600" t="s">
        <v>4402</v>
      </c>
      <c r="D377" s="600" t="s">
        <v>12723</v>
      </c>
      <c r="E377" s="131"/>
      <c r="F377" s="600">
        <v>15</v>
      </c>
      <c r="G377" s="600">
        <v>7.5</v>
      </c>
    </row>
    <row r="378" spans="1:7" ht="71.25" x14ac:dyDescent="0.25">
      <c r="A378" s="600" t="s">
        <v>4348</v>
      </c>
      <c r="B378" s="600" t="s">
        <v>3593</v>
      </c>
      <c r="C378" s="600" t="s">
        <v>4403</v>
      </c>
      <c r="D378" s="600" t="s">
        <v>4404</v>
      </c>
      <c r="E378" s="131"/>
      <c r="F378" s="600"/>
      <c r="G378" s="600">
        <v>5</v>
      </c>
    </row>
    <row r="379" spans="1:7" ht="71.25" x14ac:dyDescent="0.25">
      <c r="A379" s="600" t="s">
        <v>4348</v>
      </c>
      <c r="B379" s="600" t="s">
        <v>3593</v>
      </c>
      <c r="C379" s="600" t="s">
        <v>4405</v>
      </c>
      <c r="D379" s="600" t="s">
        <v>12724</v>
      </c>
      <c r="E379" s="131"/>
      <c r="F379" s="600">
        <v>15</v>
      </c>
      <c r="G379" s="600">
        <v>7.5</v>
      </c>
    </row>
    <row r="380" spans="1:7" ht="57" x14ac:dyDescent="0.25">
      <c r="A380" s="600" t="s">
        <v>4348</v>
      </c>
      <c r="B380" s="600" t="s">
        <v>3593</v>
      </c>
      <c r="C380" s="239" t="s">
        <v>4406</v>
      </c>
      <c r="D380" s="600" t="s">
        <v>12725</v>
      </c>
      <c r="E380" s="131"/>
      <c r="F380" s="600">
        <v>15</v>
      </c>
      <c r="G380" s="600">
        <v>7.5</v>
      </c>
    </row>
    <row r="381" spans="1:7" ht="144" customHeight="1" x14ac:dyDescent="0.25">
      <c r="A381" s="600" t="s">
        <v>4348</v>
      </c>
      <c r="B381" s="600" t="s">
        <v>3593</v>
      </c>
      <c r="C381" s="600" t="s">
        <v>4368</v>
      </c>
      <c r="D381" s="600" t="s">
        <v>12726</v>
      </c>
      <c r="E381" s="131"/>
      <c r="F381" s="600">
        <v>15</v>
      </c>
      <c r="G381" s="600">
        <v>7.5</v>
      </c>
    </row>
    <row r="382" spans="1:7" ht="71.25" x14ac:dyDescent="0.25">
      <c r="A382" s="600" t="s">
        <v>4407</v>
      </c>
      <c r="B382" s="600" t="s">
        <v>3593</v>
      </c>
      <c r="C382" s="600" t="s">
        <v>4403</v>
      </c>
      <c r="D382" s="600"/>
      <c r="E382" s="131" t="s">
        <v>4380</v>
      </c>
      <c r="F382" s="600">
        <v>15</v>
      </c>
      <c r="G382" s="600">
        <v>5</v>
      </c>
    </row>
    <row r="383" spans="1:7" ht="156.75" x14ac:dyDescent="0.25">
      <c r="A383" s="600" t="s">
        <v>3631</v>
      </c>
      <c r="B383" s="600" t="s">
        <v>3593</v>
      </c>
      <c r="C383" s="600" t="s">
        <v>4408</v>
      </c>
      <c r="D383" s="600" t="s">
        <v>4409</v>
      </c>
      <c r="E383" s="132" t="s">
        <v>4410</v>
      </c>
      <c r="F383" s="600"/>
      <c r="G383" s="602">
        <v>15</v>
      </c>
    </row>
    <row r="384" spans="1:7" ht="114" x14ac:dyDescent="0.25">
      <c r="A384" s="600" t="s">
        <v>4411</v>
      </c>
      <c r="B384" s="600" t="s">
        <v>3593</v>
      </c>
      <c r="C384" s="600" t="s">
        <v>4412</v>
      </c>
      <c r="D384" s="600" t="s">
        <v>4413</v>
      </c>
      <c r="E384" s="101"/>
      <c r="F384" s="101">
        <v>15</v>
      </c>
      <c r="G384" s="101">
        <v>15</v>
      </c>
    </row>
    <row r="385" spans="1:7" ht="114" x14ac:dyDescent="0.25">
      <c r="A385" s="600" t="s">
        <v>4411</v>
      </c>
      <c r="B385" s="600" t="s">
        <v>3593</v>
      </c>
      <c r="C385" s="600" t="s">
        <v>4414</v>
      </c>
      <c r="D385" s="600" t="s">
        <v>4415</v>
      </c>
      <c r="E385" s="600"/>
      <c r="F385" s="600">
        <v>15</v>
      </c>
      <c r="G385" s="600">
        <v>15</v>
      </c>
    </row>
    <row r="386" spans="1:7" ht="142.5" x14ac:dyDescent="0.25">
      <c r="A386" s="600" t="s">
        <v>3864</v>
      </c>
      <c r="B386" s="600" t="s">
        <v>3593</v>
      </c>
      <c r="C386" s="600" t="s">
        <v>4416</v>
      </c>
      <c r="D386" s="101" t="s">
        <v>4417</v>
      </c>
      <c r="E386" s="101"/>
      <c r="F386" s="101">
        <v>15</v>
      </c>
      <c r="G386" s="101">
        <v>15</v>
      </c>
    </row>
    <row r="387" spans="1:7" ht="71.25" x14ac:dyDescent="0.25">
      <c r="A387" s="600" t="s">
        <v>3864</v>
      </c>
      <c r="B387" s="600" t="s">
        <v>3593</v>
      </c>
      <c r="C387" s="600" t="s">
        <v>4418</v>
      </c>
      <c r="D387" s="101" t="s">
        <v>4419</v>
      </c>
      <c r="E387" s="101"/>
      <c r="F387" s="101"/>
      <c r="G387" s="101">
        <v>15</v>
      </c>
    </row>
    <row r="388" spans="1:7" ht="85.5" x14ac:dyDescent="0.25">
      <c r="A388" s="600" t="s">
        <v>3864</v>
      </c>
      <c r="B388" s="600" t="s">
        <v>3593</v>
      </c>
      <c r="C388" s="600" t="s">
        <v>4420</v>
      </c>
      <c r="D388" s="101" t="s">
        <v>4421</v>
      </c>
      <c r="E388" s="101"/>
      <c r="F388" s="101"/>
      <c r="G388" s="101">
        <v>15</v>
      </c>
    </row>
    <row r="389" spans="1:7" ht="142.5" x14ac:dyDescent="0.25">
      <c r="A389" s="600" t="s">
        <v>3864</v>
      </c>
      <c r="B389" s="600" t="s">
        <v>3593</v>
      </c>
      <c r="C389" s="600" t="s">
        <v>4422</v>
      </c>
      <c r="D389" s="600" t="s">
        <v>4423</v>
      </c>
      <c r="E389" s="600"/>
      <c r="F389" s="600"/>
      <c r="G389" s="600">
        <v>15</v>
      </c>
    </row>
    <row r="390" spans="1:7" ht="128.25" x14ac:dyDescent="0.25">
      <c r="A390" s="600" t="s">
        <v>3864</v>
      </c>
      <c r="B390" s="600" t="s">
        <v>3593</v>
      </c>
      <c r="C390" s="600" t="s">
        <v>4424</v>
      </c>
      <c r="D390" s="600" t="s">
        <v>4425</v>
      </c>
      <c r="E390" s="600"/>
      <c r="F390" s="600"/>
      <c r="G390" s="600">
        <v>15</v>
      </c>
    </row>
    <row r="391" spans="1:7" ht="85.5" x14ac:dyDescent="0.25">
      <c r="A391" s="600" t="s">
        <v>3864</v>
      </c>
      <c r="B391" s="600" t="s">
        <v>3593</v>
      </c>
      <c r="C391" s="600" t="s">
        <v>4426</v>
      </c>
      <c r="D391" s="600" t="s">
        <v>4427</v>
      </c>
      <c r="E391" s="600"/>
      <c r="F391" s="600"/>
      <c r="G391" s="600">
        <v>15</v>
      </c>
    </row>
    <row r="392" spans="1:7" ht="142.5" x14ac:dyDescent="0.25">
      <c r="A392" s="600" t="s">
        <v>3864</v>
      </c>
      <c r="B392" s="600" t="s">
        <v>3593</v>
      </c>
      <c r="C392" s="600" t="s">
        <v>4428</v>
      </c>
      <c r="D392" s="600" t="s">
        <v>4417</v>
      </c>
      <c r="E392" s="600"/>
      <c r="F392" s="600"/>
      <c r="G392" s="600">
        <v>15</v>
      </c>
    </row>
    <row r="393" spans="1:7" ht="85.5" x14ac:dyDescent="0.25">
      <c r="A393" s="600" t="s">
        <v>4429</v>
      </c>
      <c r="B393" s="600" t="s">
        <v>3593</v>
      </c>
      <c r="C393" s="600" t="s">
        <v>4430</v>
      </c>
      <c r="D393" s="600" t="s">
        <v>4431</v>
      </c>
      <c r="E393" s="600"/>
      <c r="F393" s="600"/>
      <c r="G393" s="600">
        <v>7.5</v>
      </c>
    </row>
    <row r="394" spans="1:7" ht="85.5" x14ac:dyDescent="0.25">
      <c r="A394" s="600" t="s">
        <v>4432</v>
      </c>
      <c r="B394" s="600" t="s">
        <v>3593</v>
      </c>
      <c r="C394" s="600" t="s">
        <v>4433</v>
      </c>
      <c r="D394" s="600" t="s">
        <v>4434</v>
      </c>
      <c r="E394" s="600"/>
      <c r="F394" s="600"/>
      <c r="G394" s="600">
        <v>5</v>
      </c>
    </row>
    <row r="395" spans="1:7" ht="99.75" x14ac:dyDescent="0.25">
      <c r="A395" s="600" t="s">
        <v>4435</v>
      </c>
      <c r="B395" s="600" t="s">
        <v>3593</v>
      </c>
      <c r="C395" s="600" t="s">
        <v>4436</v>
      </c>
      <c r="D395" s="101" t="s">
        <v>4437</v>
      </c>
      <c r="E395" s="101"/>
      <c r="F395" s="101">
        <v>15</v>
      </c>
      <c r="G395" s="101">
        <v>15</v>
      </c>
    </row>
    <row r="396" spans="1:7" ht="85.5" x14ac:dyDescent="0.25">
      <c r="A396" s="600" t="s">
        <v>4435</v>
      </c>
      <c r="B396" s="600" t="s">
        <v>3593</v>
      </c>
      <c r="C396" s="600" t="s">
        <v>4436</v>
      </c>
      <c r="D396" s="101" t="s">
        <v>4438</v>
      </c>
      <c r="E396" s="101"/>
      <c r="F396" s="101">
        <v>15</v>
      </c>
      <c r="G396" s="101">
        <v>15</v>
      </c>
    </row>
    <row r="397" spans="1:7" ht="99.75" x14ac:dyDescent="0.25">
      <c r="A397" s="600" t="s">
        <v>4435</v>
      </c>
      <c r="B397" s="600" t="s">
        <v>3593</v>
      </c>
      <c r="C397" s="600" t="s">
        <v>4439</v>
      </c>
      <c r="D397" s="101" t="s">
        <v>4437</v>
      </c>
      <c r="E397" s="101"/>
      <c r="F397" s="101">
        <v>15</v>
      </c>
      <c r="G397" s="101">
        <v>15</v>
      </c>
    </row>
    <row r="398" spans="1:7" ht="85.5" x14ac:dyDescent="0.25">
      <c r="A398" s="600" t="s">
        <v>4435</v>
      </c>
      <c r="B398" s="600" t="s">
        <v>3593</v>
      </c>
      <c r="C398" s="600" t="s">
        <v>4439</v>
      </c>
      <c r="D398" s="101" t="s">
        <v>4438</v>
      </c>
      <c r="E398" s="101"/>
      <c r="F398" s="101">
        <v>15</v>
      </c>
      <c r="G398" s="101">
        <v>15</v>
      </c>
    </row>
    <row r="399" spans="1:7" ht="142.5" x14ac:dyDescent="0.25">
      <c r="A399" s="600" t="s">
        <v>4435</v>
      </c>
      <c r="B399" s="600" t="s">
        <v>3593</v>
      </c>
      <c r="C399" s="600" t="s">
        <v>4440</v>
      </c>
      <c r="D399" s="101" t="s">
        <v>4441</v>
      </c>
      <c r="E399" s="600"/>
      <c r="F399" s="600">
        <v>15</v>
      </c>
      <c r="G399" s="600">
        <v>15</v>
      </c>
    </row>
    <row r="400" spans="1:7" ht="57" x14ac:dyDescent="0.25">
      <c r="A400" s="600" t="s">
        <v>4435</v>
      </c>
      <c r="B400" s="600" t="s">
        <v>3593</v>
      </c>
      <c r="C400" s="600" t="s">
        <v>4442</v>
      </c>
      <c r="D400" s="101" t="s">
        <v>4443</v>
      </c>
      <c r="E400" s="600"/>
      <c r="F400" s="600">
        <v>15</v>
      </c>
      <c r="G400" s="600">
        <v>15</v>
      </c>
    </row>
    <row r="401" spans="1:7" ht="99.75" x14ac:dyDescent="0.25">
      <c r="A401" s="600" t="s">
        <v>4435</v>
      </c>
      <c r="B401" s="600" t="s">
        <v>3593</v>
      </c>
      <c r="C401" s="600" t="s">
        <v>4444</v>
      </c>
      <c r="D401" s="101" t="s">
        <v>4445</v>
      </c>
      <c r="E401" s="600"/>
      <c r="F401" s="600">
        <v>15</v>
      </c>
      <c r="G401" s="600">
        <v>15</v>
      </c>
    </row>
    <row r="402" spans="1:7" ht="85.5" x14ac:dyDescent="0.25">
      <c r="A402" s="600" t="s">
        <v>4446</v>
      </c>
      <c r="B402" s="600" t="s">
        <v>3869</v>
      </c>
      <c r="C402" s="600" t="s">
        <v>4447</v>
      </c>
      <c r="D402" s="66" t="s">
        <v>4448</v>
      </c>
      <c r="E402" s="66" t="s">
        <v>4449</v>
      </c>
      <c r="F402" s="66">
        <v>15</v>
      </c>
      <c r="G402" s="66">
        <v>7.5</v>
      </c>
    </row>
    <row r="403" spans="1:7" ht="42.75" x14ac:dyDescent="0.25">
      <c r="A403" s="600" t="s">
        <v>4446</v>
      </c>
      <c r="B403" s="600" t="s">
        <v>3869</v>
      </c>
      <c r="C403" s="600" t="s">
        <v>4447</v>
      </c>
      <c r="D403" s="66" t="s">
        <v>4450</v>
      </c>
      <c r="E403" s="66" t="s">
        <v>4449</v>
      </c>
      <c r="F403" s="66">
        <v>15</v>
      </c>
      <c r="G403" s="66">
        <v>7.5</v>
      </c>
    </row>
    <row r="404" spans="1:7" ht="57" x14ac:dyDescent="0.25">
      <c r="A404" s="600" t="s">
        <v>4446</v>
      </c>
      <c r="B404" s="600" t="s">
        <v>3869</v>
      </c>
      <c r="C404" s="600" t="s">
        <v>4447</v>
      </c>
      <c r="D404" s="600" t="s">
        <v>4451</v>
      </c>
      <c r="E404" s="600" t="s">
        <v>4449</v>
      </c>
      <c r="F404" s="600">
        <v>15</v>
      </c>
      <c r="G404" s="600">
        <v>7.5</v>
      </c>
    </row>
    <row r="405" spans="1:7" ht="71.25" x14ac:dyDescent="0.25">
      <c r="A405" s="600" t="s">
        <v>4446</v>
      </c>
      <c r="B405" s="600" t="s">
        <v>3869</v>
      </c>
      <c r="C405" s="600" t="s">
        <v>4447</v>
      </c>
      <c r="D405" s="600" t="s">
        <v>4452</v>
      </c>
      <c r="E405" s="600" t="s">
        <v>4449</v>
      </c>
      <c r="F405" s="600">
        <v>15</v>
      </c>
      <c r="G405" s="600">
        <v>7.5</v>
      </c>
    </row>
    <row r="406" spans="1:7" ht="99.75" x14ac:dyDescent="0.25">
      <c r="A406" s="600" t="s">
        <v>4446</v>
      </c>
      <c r="B406" s="600" t="s">
        <v>3869</v>
      </c>
      <c r="C406" s="600" t="s">
        <v>4447</v>
      </c>
      <c r="D406" s="600" t="s">
        <v>4453</v>
      </c>
      <c r="E406" s="600" t="s">
        <v>4449</v>
      </c>
      <c r="F406" s="600">
        <v>15</v>
      </c>
      <c r="G406" s="600">
        <v>7.5</v>
      </c>
    </row>
    <row r="407" spans="1:7" ht="99.75" x14ac:dyDescent="0.25">
      <c r="A407" s="600" t="s">
        <v>4454</v>
      </c>
      <c r="B407" s="600" t="s">
        <v>3869</v>
      </c>
      <c r="C407" s="600" t="s">
        <v>4455</v>
      </c>
      <c r="D407" s="600" t="s">
        <v>4453</v>
      </c>
      <c r="E407" s="600" t="s">
        <v>4449</v>
      </c>
      <c r="F407" s="600">
        <v>15</v>
      </c>
      <c r="G407" s="600">
        <v>15</v>
      </c>
    </row>
    <row r="408" spans="1:7" ht="71.25" x14ac:dyDescent="0.25">
      <c r="A408" s="600" t="s">
        <v>4454</v>
      </c>
      <c r="B408" s="600" t="s">
        <v>3869</v>
      </c>
      <c r="C408" s="600" t="s">
        <v>4455</v>
      </c>
      <c r="D408" s="600" t="s">
        <v>4456</v>
      </c>
      <c r="E408" s="600" t="s">
        <v>4449</v>
      </c>
      <c r="F408" s="600">
        <v>15</v>
      </c>
      <c r="G408" s="600">
        <v>15</v>
      </c>
    </row>
    <row r="409" spans="1:7" ht="71.25" x14ac:dyDescent="0.25">
      <c r="A409" s="600" t="s">
        <v>4446</v>
      </c>
      <c r="B409" s="600" t="s">
        <v>3869</v>
      </c>
      <c r="C409" s="600" t="s">
        <v>4447</v>
      </c>
      <c r="D409" s="600" t="s">
        <v>4457</v>
      </c>
      <c r="E409" s="600" t="s">
        <v>4449</v>
      </c>
      <c r="F409" s="600">
        <v>15</v>
      </c>
      <c r="G409" s="602">
        <v>7.5</v>
      </c>
    </row>
    <row r="410" spans="1:7" ht="185.25" x14ac:dyDescent="0.25">
      <c r="A410" s="600" t="s">
        <v>4458</v>
      </c>
      <c r="B410" s="600" t="s">
        <v>3869</v>
      </c>
      <c r="C410" s="600" t="s">
        <v>4459</v>
      </c>
      <c r="D410" s="66" t="s">
        <v>4634</v>
      </c>
      <c r="E410" s="766" t="s">
        <v>4460</v>
      </c>
      <c r="F410" s="66">
        <v>15</v>
      </c>
      <c r="G410" s="66">
        <v>7.5</v>
      </c>
    </row>
    <row r="411" spans="1:7" ht="114" x14ac:dyDescent="0.25">
      <c r="A411" s="600" t="s">
        <v>4458</v>
      </c>
      <c r="B411" s="600" t="s">
        <v>3869</v>
      </c>
      <c r="C411" s="600" t="s">
        <v>4459</v>
      </c>
      <c r="D411" s="66" t="s">
        <v>4635</v>
      </c>
      <c r="E411" s="558" t="s">
        <v>4461</v>
      </c>
      <c r="F411" s="66">
        <v>15</v>
      </c>
      <c r="G411" s="66">
        <v>7.5</v>
      </c>
    </row>
    <row r="412" spans="1:7" ht="409.5" x14ac:dyDescent="0.25">
      <c r="A412" s="600" t="s">
        <v>4458</v>
      </c>
      <c r="B412" s="600" t="s">
        <v>3869</v>
      </c>
      <c r="C412" s="600" t="s">
        <v>4459</v>
      </c>
      <c r="D412" s="600" t="s">
        <v>4636</v>
      </c>
      <c r="E412" s="767" t="s">
        <v>4462</v>
      </c>
      <c r="F412" s="600">
        <v>15</v>
      </c>
      <c r="G412" s="600">
        <v>7.5</v>
      </c>
    </row>
    <row r="413" spans="1:7" ht="85.5" x14ac:dyDescent="0.25">
      <c r="A413" s="600" t="s">
        <v>3886</v>
      </c>
      <c r="B413" s="600" t="s">
        <v>3869</v>
      </c>
      <c r="C413" s="600" t="s">
        <v>4463</v>
      </c>
      <c r="D413" s="600" t="s">
        <v>4637</v>
      </c>
      <c r="E413" s="132" t="s">
        <v>4464</v>
      </c>
      <c r="F413" s="600">
        <v>15</v>
      </c>
      <c r="G413" s="600">
        <v>15</v>
      </c>
    </row>
    <row r="414" spans="1:7" ht="99.75" x14ac:dyDescent="0.25">
      <c r="A414" s="600" t="s">
        <v>3886</v>
      </c>
      <c r="B414" s="600" t="s">
        <v>3869</v>
      </c>
      <c r="C414" s="600" t="s">
        <v>4463</v>
      </c>
      <c r="D414" s="600" t="s">
        <v>4638</v>
      </c>
      <c r="E414" s="132" t="s">
        <v>4465</v>
      </c>
      <c r="F414" s="600">
        <v>15</v>
      </c>
      <c r="G414" s="600">
        <v>15</v>
      </c>
    </row>
    <row r="415" spans="1:7" ht="299.25" x14ac:dyDescent="0.25">
      <c r="A415" s="600" t="s">
        <v>3886</v>
      </c>
      <c r="B415" s="600" t="s">
        <v>3869</v>
      </c>
      <c r="C415" s="600" t="s">
        <v>4463</v>
      </c>
      <c r="D415" s="768" t="s">
        <v>4466</v>
      </c>
      <c r="E415" s="132" t="s">
        <v>4467</v>
      </c>
      <c r="F415" s="600">
        <v>15</v>
      </c>
      <c r="G415" s="600">
        <v>15</v>
      </c>
    </row>
    <row r="416" spans="1:7" ht="57" x14ac:dyDescent="0.25">
      <c r="A416" s="600" t="s">
        <v>3886</v>
      </c>
      <c r="B416" s="600" t="s">
        <v>3869</v>
      </c>
      <c r="C416" s="600" t="s">
        <v>4463</v>
      </c>
      <c r="D416" s="769" t="s">
        <v>4468</v>
      </c>
      <c r="E416" s="770" t="s">
        <v>4467</v>
      </c>
      <c r="F416" s="600">
        <v>15</v>
      </c>
      <c r="G416" s="600">
        <v>15</v>
      </c>
    </row>
    <row r="417" spans="1:7" ht="171" x14ac:dyDescent="0.25">
      <c r="A417" s="600" t="s">
        <v>3886</v>
      </c>
      <c r="B417" s="600" t="s">
        <v>3869</v>
      </c>
      <c r="C417" s="600" t="s">
        <v>4469</v>
      </c>
      <c r="D417" s="600" t="s">
        <v>4470</v>
      </c>
      <c r="E417" s="132" t="s">
        <v>4471</v>
      </c>
      <c r="F417" s="600">
        <v>15</v>
      </c>
      <c r="G417" s="600">
        <v>15</v>
      </c>
    </row>
    <row r="418" spans="1:7" ht="99.75" x14ac:dyDescent="0.25">
      <c r="A418" s="600" t="s">
        <v>3886</v>
      </c>
      <c r="B418" s="600" t="s">
        <v>3869</v>
      </c>
      <c r="C418" s="600" t="s">
        <v>4472</v>
      </c>
      <c r="D418" s="600" t="s">
        <v>4639</v>
      </c>
      <c r="E418" s="132" t="s">
        <v>4473</v>
      </c>
      <c r="F418" s="600">
        <v>15</v>
      </c>
      <c r="G418" s="600">
        <v>15</v>
      </c>
    </row>
    <row r="419" spans="1:7" ht="128.25" x14ac:dyDescent="0.25">
      <c r="A419" s="600" t="s">
        <v>3886</v>
      </c>
      <c r="B419" s="600" t="s">
        <v>3869</v>
      </c>
      <c r="C419" s="600" t="s">
        <v>4474</v>
      </c>
      <c r="D419" s="600" t="s">
        <v>4640</v>
      </c>
      <c r="E419" s="130" t="s">
        <v>4475</v>
      </c>
      <c r="F419" s="600">
        <v>15</v>
      </c>
      <c r="G419" s="600">
        <v>15</v>
      </c>
    </row>
    <row r="420" spans="1:7" ht="128.25" x14ac:dyDescent="0.25">
      <c r="A420" s="600" t="s">
        <v>3886</v>
      </c>
      <c r="B420" s="600" t="s">
        <v>3869</v>
      </c>
      <c r="C420" s="600" t="s">
        <v>4476</v>
      </c>
      <c r="D420" s="600" t="s">
        <v>4641</v>
      </c>
      <c r="E420" s="130"/>
      <c r="F420" s="600">
        <v>15</v>
      </c>
      <c r="G420" s="600">
        <v>15</v>
      </c>
    </row>
    <row r="421" spans="1:7" ht="409.5" x14ac:dyDescent="0.25">
      <c r="A421" s="600" t="s">
        <v>4458</v>
      </c>
      <c r="B421" s="600" t="s">
        <v>3869</v>
      </c>
      <c r="C421" s="600" t="s">
        <v>4459</v>
      </c>
      <c r="D421" s="66" t="s">
        <v>4642</v>
      </c>
      <c r="E421" s="766" t="s">
        <v>4460</v>
      </c>
      <c r="F421" s="66">
        <v>15</v>
      </c>
      <c r="G421" s="66">
        <v>7.5</v>
      </c>
    </row>
    <row r="422" spans="1:7" ht="114" x14ac:dyDescent="0.25">
      <c r="A422" s="600" t="s">
        <v>3886</v>
      </c>
      <c r="B422" s="600" t="s">
        <v>3869</v>
      </c>
      <c r="C422" s="771" t="s">
        <v>4477</v>
      </c>
      <c r="D422" s="66" t="s">
        <v>4643</v>
      </c>
      <c r="E422" s="766" t="s">
        <v>4478</v>
      </c>
      <c r="F422" s="66">
        <v>15</v>
      </c>
      <c r="G422" s="66">
        <v>15</v>
      </c>
    </row>
    <row r="423" spans="1:7" ht="114" x14ac:dyDescent="0.25">
      <c r="A423" s="600" t="s">
        <v>3886</v>
      </c>
      <c r="B423" s="600" t="s">
        <v>3869</v>
      </c>
      <c r="C423" s="600" t="s">
        <v>4479</v>
      </c>
      <c r="D423" s="600" t="s">
        <v>4644</v>
      </c>
      <c r="E423" s="772" t="s">
        <v>4478</v>
      </c>
      <c r="F423" s="600">
        <v>15</v>
      </c>
      <c r="G423" s="600">
        <v>15</v>
      </c>
    </row>
    <row r="424" spans="1:7" ht="71.25" x14ac:dyDescent="0.25">
      <c r="A424" s="600" t="s">
        <v>3916</v>
      </c>
      <c r="B424" s="600" t="s">
        <v>3869</v>
      </c>
      <c r="C424" s="600" t="s">
        <v>4480</v>
      </c>
      <c r="D424" s="66" t="s">
        <v>4481</v>
      </c>
      <c r="E424" s="558" t="s">
        <v>4461</v>
      </c>
      <c r="F424" s="66">
        <v>15</v>
      </c>
      <c r="G424" s="66">
        <v>15</v>
      </c>
    </row>
    <row r="425" spans="1:7" ht="71.25" x14ac:dyDescent="0.25">
      <c r="A425" s="600" t="s">
        <v>4068</v>
      </c>
      <c r="B425" s="600" t="s">
        <v>3869</v>
      </c>
      <c r="C425" s="600" t="s">
        <v>4482</v>
      </c>
      <c r="D425" s="66" t="s">
        <v>4481</v>
      </c>
      <c r="E425" s="558" t="s">
        <v>4461</v>
      </c>
      <c r="F425" s="66">
        <v>7.5</v>
      </c>
      <c r="G425" s="66">
        <v>7.5</v>
      </c>
    </row>
    <row r="426" spans="1:7" ht="71.25" x14ac:dyDescent="0.25">
      <c r="A426" s="600" t="s">
        <v>3916</v>
      </c>
      <c r="B426" s="600" t="s">
        <v>3869</v>
      </c>
      <c r="C426" s="600" t="s">
        <v>4483</v>
      </c>
      <c r="D426" s="66" t="s">
        <v>4484</v>
      </c>
      <c r="E426" s="558" t="s">
        <v>4485</v>
      </c>
      <c r="F426" s="66">
        <v>15</v>
      </c>
      <c r="G426" s="66">
        <v>15</v>
      </c>
    </row>
    <row r="427" spans="1:7" ht="71.25" x14ac:dyDescent="0.25">
      <c r="A427" s="600" t="s">
        <v>3916</v>
      </c>
      <c r="B427" s="600" t="s">
        <v>3869</v>
      </c>
      <c r="C427" s="600" t="s">
        <v>4486</v>
      </c>
      <c r="D427" s="66" t="s">
        <v>4484</v>
      </c>
      <c r="E427" s="558" t="s">
        <v>4485</v>
      </c>
      <c r="F427" s="66">
        <v>15</v>
      </c>
      <c r="G427" s="66">
        <v>15</v>
      </c>
    </row>
    <row r="428" spans="1:7" ht="142.5" x14ac:dyDescent="0.25">
      <c r="A428" s="600" t="s">
        <v>3916</v>
      </c>
      <c r="B428" s="600" t="s">
        <v>3869</v>
      </c>
      <c r="C428" s="600" t="s">
        <v>4487</v>
      </c>
      <c r="D428" s="66" t="s">
        <v>4488</v>
      </c>
      <c r="E428" s="558" t="s">
        <v>4489</v>
      </c>
      <c r="F428" s="66">
        <v>15</v>
      </c>
      <c r="G428" s="66">
        <v>15</v>
      </c>
    </row>
    <row r="429" spans="1:7" ht="171" x14ac:dyDescent="0.25">
      <c r="A429" s="600" t="s">
        <v>3916</v>
      </c>
      <c r="B429" s="600" t="s">
        <v>3869</v>
      </c>
      <c r="C429" s="600" t="s">
        <v>4490</v>
      </c>
      <c r="D429" s="66" t="s">
        <v>4491</v>
      </c>
      <c r="E429" s="558" t="s">
        <v>4489</v>
      </c>
      <c r="F429" s="66">
        <v>15</v>
      </c>
      <c r="G429" s="66">
        <v>15</v>
      </c>
    </row>
    <row r="430" spans="1:7" ht="114" x14ac:dyDescent="0.25">
      <c r="A430" s="600" t="s">
        <v>3916</v>
      </c>
      <c r="B430" s="600" t="s">
        <v>3869</v>
      </c>
      <c r="C430" s="600" t="s">
        <v>4492</v>
      </c>
      <c r="D430" s="66" t="s">
        <v>4493</v>
      </c>
      <c r="E430" s="558" t="s">
        <v>4489</v>
      </c>
      <c r="F430" s="66">
        <v>15</v>
      </c>
      <c r="G430" s="66">
        <v>15</v>
      </c>
    </row>
    <row r="431" spans="1:7" ht="256.5" x14ac:dyDescent="0.25">
      <c r="A431" s="600" t="s">
        <v>3916</v>
      </c>
      <c r="B431" s="600" t="s">
        <v>3869</v>
      </c>
      <c r="C431" s="600" t="s">
        <v>4494</v>
      </c>
      <c r="D431" s="66" t="s">
        <v>4495</v>
      </c>
      <c r="E431" s="773" t="s">
        <v>4496</v>
      </c>
      <c r="F431" s="66">
        <v>15</v>
      </c>
      <c r="G431" s="66">
        <v>15</v>
      </c>
    </row>
    <row r="432" spans="1:7" ht="256.5" x14ac:dyDescent="0.25">
      <c r="A432" s="600" t="s">
        <v>3916</v>
      </c>
      <c r="B432" s="600" t="s">
        <v>3869</v>
      </c>
      <c r="C432" s="600" t="s">
        <v>4497</v>
      </c>
      <c r="D432" s="600" t="s">
        <v>4498</v>
      </c>
      <c r="E432" s="132" t="s">
        <v>4496</v>
      </c>
      <c r="F432" s="600">
        <v>15</v>
      </c>
      <c r="G432" s="600">
        <v>15</v>
      </c>
    </row>
    <row r="433" spans="1:7" ht="270.75" x14ac:dyDescent="0.25">
      <c r="A433" s="600" t="s">
        <v>4499</v>
      </c>
      <c r="B433" s="600" t="s">
        <v>3869</v>
      </c>
      <c r="C433" s="600" t="s">
        <v>4500</v>
      </c>
      <c r="D433" s="600" t="s">
        <v>4501</v>
      </c>
      <c r="E433" s="132" t="s">
        <v>4502</v>
      </c>
      <c r="F433" s="600">
        <v>15</v>
      </c>
      <c r="G433" s="600">
        <v>15</v>
      </c>
    </row>
    <row r="434" spans="1:7" ht="57" x14ac:dyDescent="0.25">
      <c r="A434" s="600" t="s">
        <v>3916</v>
      </c>
      <c r="B434" s="600" t="s">
        <v>3869</v>
      </c>
      <c r="C434" s="600" t="s">
        <v>4490</v>
      </c>
      <c r="D434" s="600" t="s">
        <v>4503</v>
      </c>
      <c r="E434" s="132" t="s">
        <v>4489</v>
      </c>
      <c r="F434" s="600">
        <v>15</v>
      </c>
      <c r="G434" s="600">
        <v>15</v>
      </c>
    </row>
    <row r="435" spans="1:7" ht="57" x14ac:dyDescent="0.25">
      <c r="A435" s="600" t="s">
        <v>3916</v>
      </c>
      <c r="B435" s="600" t="s">
        <v>3869</v>
      </c>
      <c r="C435" s="600" t="s">
        <v>4504</v>
      </c>
      <c r="D435" s="600" t="s">
        <v>4505</v>
      </c>
      <c r="E435" s="132" t="s">
        <v>4489</v>
      </c>
      <c r="F435" s="600">
        <v>15</v>
      </c>
      <c r="G435" s="600">
        <v>15</v>
      </c>
    </row>
    <row r="436" spans="1:7" ht="71.25" x14ac:dyDescent="0.25">
      <c r="A436" s="600" t="s">
        <v>3916</v>
      </c>
      <c r="B436" s="600" t="s">
        <v>3869</v>
      </c>
      <c r="C436" s="600" t="s">
        <v>4506</v>
      </c>
      <c r="D436" s="600" t="s">
        <v>4625</v>
      </c>
      <c r="E436" s="132" t="s">
        <v>4507</v>
      </c>
      <c r="F436" s="600">
        <v>15</v>
      </c>
      <c r="G436" s="600">
        <v>15</v>
      </c>
    </row>
    <row r="437" spans="1:7" ht="42.75" x14ac:dyDescent="0.25">
      <c r="A437" s="600" t="s">
        <v>3916</v>
      </c>
      <c r="B437" s="600" t="s">
        <v>3869</v>
      </c>
      <c r="C437" s="600" t="s">
        <v>4504</v>
      </c>
      <c r="D437" s="600" t="s">
        <v>4508</v>
      </c>
      <c r="E437" s="132" t="s">
        <v>4509</v>
      </c>
      <c r="F437" s="600">
        <v>15</v>
      </c>
      <c r="G437" s="600">
        <v>15</v>
      </c>
    </row>
    <row r="438" spans="1:7" ht="57" x14ac:dyDescent="0.25">
      <c r="A438" s="600" t="s">
        <v>3916</v>
      </c>
      <c r="B438" s="600" t="s">
        <v>3869</v>
      </c>
      <c r="C438" s="600" t="s">
        <v>4487</v>
      </c>
      <c r="D438" s="600" t="s">
        <v>4508</v>
      </c>
      <c r="E438" s="132" t="s">
        <v>4509</v>
      </c>
      <c r="F438" s="600">
        <v>15</v>
      </c>
      <c r="G438" s="600">
        <v>15</v>
      </c>
    </row>
    <row r="439" spans="1:7" ht="128.25" x14ac:dyDescent="0.25">
      <c r="A439" s="600" t="s">
        <v>3916</v>
      </c>
      <c r="B439" s="600" t="s">
        <v>3869</v>
      </c>
      <c r="C439" s="600" t="s">
        <v>4492</v>
      </c>
      <c r="D439" s="600" t="s">
        <v>4510</v>
      </c>
      <c r="E439" s="132" t="s">
        <v>4489</v>
      </c>
      <c r="F439" s="600">
        <v>15</v>
      </c>
      <c r="G439" s="600">
        <v>15</v>
      </c>
    </row>
    <row r="440" spans="1:7" ht="99.75" x14ac:dyDescent="0.25">
      <c r="A440" s="600" t="s">
        <v>3916</v>
      </c>
      <c r="B440" s="600" t="s">
        <v>3869</v>
      </c>
      <c r="C440" s="600" t="s">
        <v>4511</v>
      </c>
      <c r="D440" s="600" t="s">
        <v>4512</v>
      </c>
      <c r="E440" s="132"/>
      <c r="F440" s="600">
        <v>15</v>
      </c>
      <c r="G440" s="600">
        <v>15</v>
      </c>
    </row>
    <row r="441" spans="1:7" ht="85.5" x14ac:dyDescent="0.25">
      <c r="A441" s="600" t="s">
        <v>3916</v>
      </c>
      <c r="B441" s="600" t="s">
        <v>3869</v>
      </c>
      <c r="C441" s="600" t="s">
        <v>4513</v>
      </c>
      <c r="D441" s="600" t="s">
        <v>4514</v>
      </c>
      <c r="E441" s="132" t="s">
        <v>4489</v>
      </c>
      <c r="F441" s="600">
        <v>15</v>
      </c>
      <c r="G441" s="600">
        <v>15</v>
      </c>
    </row>
    <row r="442" spans="1:7" ht="71.25" x14ac:dyDescent="0.25">
      <c r="A442" s="600" t="s">
        <v>4515</v>
      </c>
      <c r="B442" s="600" t="s">
        <v>3869</v>
      </c>
      <c r="C442" s="600" t="s">
        <v>4516</v>
      </c>
      <c r="D442" s="600" t="s">
        <v>4517</v>
      </c>
      <c r="E442" s="132" t="s">
        <v>4489</v>
      </c>
      <c r="F442" s="600">
        <v>7.5</v>
      </c>
      <c r="G442" s="600">
        <v>7.5</v>
      </c>
    </row>
    <row r="443" spans="1:7" ht="57" x14ac:dyDescent="0.25">
      <c r="A443" s="600" t="s">
        <v>3916</v>
      </c>
      <c r="B443" s="600" t="s">
        <v>3869</v>
      </c>
      <c r="C443" s="600" t="s">
        <v>4483</v>
      </c>
      <c r="D443" s="600" t="s">
        <v>4518</v>
      </c>
      <c r="E443" s="132" t="s">
        <v>4489</v>
      </c>
      <c r="F443" s="600">
        <v>15</v>
      </c>
      <c r="G443" s="600">
        <v>15</v>
      </c>
    </row>
    <row r="444" spans="1:7" ht="71.25" x14ac:dyDescent="0.25">
      <c r="A444" s="600" t="s">
        <v>3916</v>
      </c>
      <c r="B444" s="600" t="s">
        <v>3869</v>
      </c>
      <c r="C444" s="600" t="s">
        <v>4519</v>
      </c>
      <c r="D444" s="600" t="s">
        <v>4520</v>
      </c>
      <c r="E444" s="132" t="s">
        <v>4489</v>
      </c>
      <c r="F444" s="600">
        <v>15</v>
      </c>
      <c r="G444" s="600">
        <v>15</v>
      </c>
    </row>
    <row r="445" spans="1:7" ht="42.75" x14ac:dyDescent="0.25">
      <c r="A445" s="600" t="s">
        <v>3916</v>
      </c>
      <c r="B445" s="600" t="s">
        <v>3869</v>
      </c>
      <c r="C445" s="600" t="s">
        <v>4521</v>
      </c>
      <c r="D445" s="600" t="s">
        <v>4522</v>
      </c>
      <c r="E445" s="132" t="s">
        <v>4489</v>
      </c>
      <c r="F445" s="600">
        <v>15</v>
      </c>
      <c r="G445" s="600">
        <v>15</v>
      </c>
    </row>
    <row r="446" spans="1:7" ht="42.75" x14ac:dyDescent="0.25">
      <c r="A446" s="600" t="s">
        <v>3916</v>
      </c>
      <c r="B446" s="600" t="s">
        <v>3869</v>
      </c>
      <c r="C446" s="600" t="s">
        <v>4523</v>
      </c>
      <c r="D446" s="600" t="s">
        <v>4524</v>
      </c>
      <c r="E446" s="132" t="s">
        <v>4489</v>
      </c>
      <c r="F446" s="600">
        <v>15</v>
      </c>
      <c r="G446" s="600">
        <v>15</v>
      </c>
    </row>
    <row r="447" spans="1:7" ht="42.75" x14ac:dyDescent="0.25">
      <c r="A447" s="600" t="s">
        <v>3916</v>
      </c>
      <c r="B447" s="600" t="s">
        <v>3869</v>
      </c>
      <c r="C447" s="600" t="s">
        <v>4523</v>
      </c>
      <c r="D447" s="600" t="s">
        <v>4525</v>
      </c>
      <c r="E447" s="132" t="s">
        <v>4489</v>
      </c>
      <c r="F447" s="600">
        <v>15</v>
      </c>
      <c r="G447" s="600">
        <v>15</v>
      </c>
    </row>
    <row r="448" spans="1:7" ht="42.75" x14ac:dyDescent="0.25">
      <c r="A448" s="600" t="s">
        <v>3916</v>
      </c>
      <c r="B448" s="600" t="s">
        <v>3869</v>
      </c>
      <c r="C448" s="600" t="s">
        <v>4521</v>
      </c>
      <c r="D448" s="600" t="s">
        <v>4526</v>
      </c>
      <c r="E448" s="132" t="s">
        <v>4489</v>
      </c>
      <c r="F448" s="600">
        <v>15</v>
      </c>
      <c r="G448" s="600">
        <v>15</v>
      </c>
    </row>
    <row r="449" spans="1:7" ht="71.25" x14ac:dyDescent="0.25">
      <c r="A449" s="600" t="s">
        <v>3916</v>
      </c>
      <c r="B449" s="600" t="s">
        <v>3869</v>
      </c>
      <c r="C449" s="600" t="s">
        <v>4527</v>
      </c>
      <c r="D449" s="600" t="s">
        <v>4528</v>
      </c>
      <c r="E449" s="132" t="s">
        <v>4489</v>
      </c>
      <c r="F449" s="600">
        <v>15</v>
      </c>
      <c r="G449" s="600">
        <v>15</v>
      </c>
    </row>
    <row r="450" spans="1:7" ht="85.5" x14ac:dyDescent="0.25">
      <c r="A450" s="600" t="s">
        <v>3916</v>
      </c>
      <c r="B450" s="600" t="s">
        <v>3869</v>
      </c>
      <c r="C450" s="600" t="s">
        <v>4529</v>
      </c>
      <c r="D450" s="600" t="s">
        <v>4530</v>
      </c>
      <c r="E450" s="132" t="s">
        <v>4489</v>
      </c>
      <c r="F450" s="600">
        <v>15</v>
      </c>
      <c r="G450" s="600">
        <v>15</v>
      </c>
    </row>
    <row r="451" spans="1:7" ht="71.25" x14ac:dyDescent="0.25">
      <c r="A451" s="600" t="s">
        <v>3916</v>
      </c>
      <c r="B451" s="600" t="s">
        <v>3869</v>
      </c>
      <c r="C451" s="600" t="s">
        <v>12727</v>
      </c>
      <c r="D451" s="600" t="s">
        <v>4531</v>
      </c>
      <c r="E451" s="132" t="s">
        <v>4489</v>
      </c>
      <c r="F451" s="600">
        <v>15</v>
      </c>
      <c r="G451" s="600">
        <v>15</v>
      </c>
    </row>
    <row r="452" spans="1:7" ht="71.25" x14ac:dyDescent="0.25">
      <c r="A452" s="600" t="s">
        <v>3916</v>
      </c>
      <c r="B452" s="600" t="s">
        <v>3869</v>
      </c>
      <c r="C452" s="600" t="s">
        <v>4532</v>
      </c>
      <c r="D452" s="600" t="s">
        <v>4533</v>
      </c>
      <c r="E452" s="132" t="s">
        <v>4489</v>
      </c>
      <c r="F452" s="600">
        <v>15</v>
      </c>
      <c r="G452" s="600">
        <v>15</v>
      </c>
    </row>
    <row r="453" spans="1:7" ht="71.25" x14ac:dyDescent="0.25">
      <c r="A453" s="600" t="s">
        <v>3916</v>
      </c>
      <c r="B453" s="600" t="s">
        <v>3869</v>
      </c>
      <c r="C453" s="600" t="s">
        <v>4534</v>
      </c>
      <c r="D453" s="600" t="s">
        <v>4535</v>
      </c>
      <c r="E453" s="132" t="s">
        <v>4489</v>
      </c>
      <c r="F453" s="600">
        <v>15</v>
      </c>
      <c r="G453" s="600">
        <v>15</v>
      </c>
    </row>
    <row r="454" spans="1:7" ht="71.25" x14ac:dyDescent="0.25">
      <c r="A454" s="600" t="s">
        <v>4515</v>
      </c>
      <c r="B454" s="600" t="s">
        <v>3869</v>
      </c>
      <c r="C454" s="600" t="s">
        <v>4516</v>
      </c>
      <c r="D454" s="600" t="s">
        <v>4536</v>
      </c>
      <c r="E454" s="132" t="s">
        <v>4489</v>
      </c>
      <c r="F454" s="600">
        <v>7.5</v>
      </c>
      <c r="G454" s="600">
        <v>7.5</v>
      </c>
    </row>
    <row r="455" spans="1:7" ht="142.5" x14ac:dyDescent="0.25">
      <c r="A455" s="600" t="s">
        <v>3916</v>
      </c>
      <c r="B455" s="600" t="s">
        <v>3869</v>
      </c>
      <c r="C455" s="600" t="s">
        <v>4523</v>
      </c>
      <c r="D455" s="600" t="s">
        <v>4537</v>
      </c>
      <c r="E455" s="132" t="s">
        <v>3667</v>
      </c>
      <c r="F455" s="600">
        <v>15</v>
      </c>
      <c r="G455" s="600">
        <v>15</v>
      </c>
    </row>
    <row r="456" spans="1:7" ht="85.5" x14ac:dyDescent="0.25">
      <c r="A456" s="600" t="s">
        <v>3916</v>
      </c>
      <c r="B456" s="600" t="s">
        <v>3869</v>
      </c>
      <c r="C456" s="600" t="s">
        <v>4538</v>
      </c>
      <c r="D456" s="600" t="s">
        <v>4539</v>
      </c>
      <c r="E456" s="132" t="s">
        <v>3667</v>
      </c>
      <c r="F456" s="600">
        <v>15</v>
      </c>
      <c r="G456" s="600">
        <v>15</v>
      </c>
    </row>
    <row r="457" spans="1:7" ht="114" x14ac:dyDescent="0.25">
      <c r="A457" s="600" t="s">
        <v>3916</v>
      </c>
      <c r="B457" s="600" t="s">
        <v>3869</v>
      </c>
      <c r="C457" s="600" t="s">
        <v>4540</v>
      </c>
      <c r="D457" s="600" t="s">
        <v>4541</v>
      </c>
      <c r="E457" s="132" t="s">
        <v>3667</v>
      </c>
      <c r="F457" s="600">
        <v>15</v>
      </c>
      <c r="G457" s="600">
        <v>15</v>
      </c>
    </row>
    <row r="458" spans="1:7" ht="128.25" x14ac:dyDescent="0.25">
      <c r="A458" s="600" t="s">
        <v>4542</v>
      </c>
      <c r="B458" s="600" t="s">
        <v>3869</v>
      </c>
      <c r="C458" s="600" t="s">
        <v>4543</v>
      </c>
      <c r="D458" s="600" t="s">
        <v>4544</v>
      </c>
      <c r="E458" s="132" t="s">
        <v>3667</v>
      </c>
      <c r="F458" s="600">
        <v>15</v>
      </c>
      <c r="G458" s="600">
        <v>15</v>
      </c>
    </row>
    <row r="459" spans="1:7" ht="99.75" x14ac:dyDescent="0.25">
      <c r="A459" s="600" t="s">
        <v>3916</v>
      </c>
      <c r="B459" s="600" t="s">
        <v>3869</v>
      </c>
      <c r="C459" s="600" t="s">
        <v>4545</v>
      </c>
      <c r="D459" s="600" t="s">
        <v>4546</v>
      </c>
      <c r="E459" s="132" t="s">
        <v>3667</v>
      </c>
      <c r="F459" s="600">
        <v>15</v>
      </c>
      <c r="G459" s="600">
        <v>15</v>
      </c>
    </row>
    <row r="460" spans="1:7" ht="142.5" x14ac:dyDescent="0.25">
      <c r="A460" s="600" t="s">
        <v>3916</v>
      </c>
      <c r="B460" s="600" t="s">
        <v>3869</v>
      </c>
      <c r="C460" s="600" t="s">
        <v>4543</v>
      </c>
      <c r="D460" s="600" t="s">
        <v>4547</v>
      </c>
      <c r="E460" s="132" t="s">
        <v>3667</v>
      </c>
      <c r="F460" s="600">
        <v>15</v>
      </c>
      <c r="G460" s="600">
        <v>15</v>
      </c>
    </row>
    <row r="461" spans="1:7" ht="128.25" x14ac:dyDescent="0.25">
      <c r="A461" s="600" t="s">
        <v>3916</v>
      </c>
      <c r="B461" s="600" t="s">
        <v>3869</v>
      </c>
      <c r="C461" s="600" t="s">
        <v>4487</v>
      </c>
      <c r="D461" s="600" t="s">
        <v>4548</v>
      </c>
      <c r="E461" s="132" t="s">
        <v>3667</v>
      </c>
      <c r="F461" s="600">
        <v>15</v>
      </c>
      <c r="G461" s="600">
        <v>15</v>
      </c>
    </row>
    <row r="462" spans="1:7" ht="128.25" x14ac:dyDescent="0.25">
      <c r="A462" s="600" t="s">
        <v>3916</v>
      </c>
      <c r="B462" s="600" t="s">
        <v>3869</v>
      </c>
      <c r="C462" s="600" t="s">
        <v>4549</v>
      </c>
      <c r="D462" s="600" t="s">
        <v>4548</v>
      </c>
      <c r="E462" s="132" t="s">
        <v>3667</v>
      </c>
      <c r="F462" s="600">
        <v>15</v>
      </c>
      <c r="G462" s="600">
        <v>15</v>
      </c>
    </row>
    <row r="463" spans="1:7" ht="57" x14ac:dyDescent="0.25">
      <c r="A463" s="600" t="s">
        <v>3916</v>
      </c>
      <c r="B463" s="600" t="s">
        <v>3869</v>
      </c>
      <c r="C463" s="600" t="s">
        <v>4549</v>
      </c>
      <c r="D463" s="600" t="s">
        <v>4550</v>
      </c>
      <c r="E463" s="132" t="s">
        <v>3667</v>
      </c>
      <c r="F463" s="600">
        <v>15</v>
      </c>
      <c r="G463" s="600">
        <v>15</v>
      </c>
    </row>
    <row r="464" spans="1:7" ht="99.75" x14ac:dyDescent="0.25">
      <c r="A464" s="600" t="s">
        <v>3916</v>
      </c>
      <c r="B464" s="600" t="s">
        <v>3869</v>
      </c>
      <c r="C464" s="600" t="s">
        <v>4551</v>
      </c>
      <c r="D464" s="239" t="s">
        <v>12728</v>
      </c>
      <c r="E464" s="132" t="s">
        <v>3667</v>
      </c>
      <c r="F464" s="600">
        <v>15</v>
      </c>
      <c r="G464" s="600">
        <v>15</v>
      </c>
    </row>
    <row r="465" spans="1:7" ht="57" x14ac:dyDescent="0.25">
      <c r="A465" s="600" t="s">
        <v>3916</v>
      </c>
      <c r="B465" s="600" t="s">
        <v>3869</v>
      </c>
      <c r="C465" s="600" t="s">
        <v>4552</v>
      </c>
      <c r="D465" s="600" t="s">
        <v>12729</v>
      </c>
      <c r="E465" s="132" t="s">
        <v>3667</v>
      </c>
      <c r="F465" s="600">
        <v>15</v>
      </c>
      <c r="G465" s="600">
        <v>15</v>
      </c>
    </row>
    <row r="466" spans="1:7" ht="85.5" x14ac:dyDescent="0.25">
      <c r="A466" s="600" t="s">
        <v>3916</v>
      </c>
      <c r="B466" s="600" t="s">
        <v>3869</v>
      </c>
      <c r="C466" s="600" t="s">
        <v>4553</v>
      </c>
      <c r="D466" s="600" t="s">
        <v>4554</v>
      </c>
      <c r="E466" s="132" t="s">
        <v>4555</v>
      </c>
      <c r="F466" s="600">
        <v>15</v>
      </c>
      <c r="G466" s="600">
        <v>15</v>
      </c>
    </row>
    <row r="467" spans="1:7" ht="185.25" x14ac:dyDescent="0.25">
      <c r="A467" s="600" t="s">
        <v>3916</v>
      </c>
      <c r="B467" s="600" t="s">
        <v>3869</v>
      </c>
      <c r="C467" s="600" t="s">
        <v>4556</v>
      </c>
      <c r="D467" s="600" t="s">
        <v>4557</v>
      </c>
      <c r="E467" s="132" t="s">
        <v>4558</v>
      </c>
      <c r="F467" s="600">
        <v>15</v>
      </c>
      <c r="G467" s="600">
        <v>15</v>
      </c>
    </row>
    <row r="468" spans="1:7" ht="156.75" x14ac:dyDescent="0.25">
      <c r="A468" s="600" t="s">
        <v>3916</v>
      </c>
      <c r="B468" s="600" t="s">
        <v>3869</v>
      </c>
      <c r="C468" s="600" t="s">
        <v>4483</v>
      </c>
      <c r="D468" s="600" t="s">
        <v>12730</v>
      </c>
      <c r="E468" s="132" t="s">
        <v>4559</v>
      </c>
      <c r="F468" s="600">
        <v>15</v>
      </c>
      <c r="G468" s="600">
        <v>15</v>
      </c>
    </row>
    <row r="469" spans="1:7" ht="114" x14ac:dyDescent="0.25">
      <c r="A469" s="600" t="s">
        <v>3916</v>
      </c>
      <c r="B469" s="600" t="s">
        <v>3869</v>
      </c>
      <c r="C469" s="600" t="s">
        <v>4549</v>
      </c>
      <c r="D469" s="600" t="s">
        <v>4560</v>
      </c>
      <c r="E469" s="132" t="s">
        <v>4561</v>
      </c>
      <c r="F469" s="600">
        <v>15</v>
      </c>
      <c r="G469" s="600">
        <v>15</v>
      </c>
    </row>
    <row r="470" spans="1:7" ht="85.5" x14ac:dyDescent="0.25">
      <c r="A470" s="600" t="s">
        <v>4068</v>
      </c>
      <c r="B470" s="600" t="s">
        <v>3869</v>
      </c>
      <c r="C470" s="600" t="s">
        <v>4459</v>
      </c>
      <c r="D470" s="66" t="s">
        <v>4562</v>
      </c>
      <c r="E470" s="558" t="s">
        <v>4460</v>
      </c>
      <c r="F470" s="66">
        <v>15</v>
      </c>
      <c r="G470" s="66">
        <v>7.5</v>
      </c>
    </row>
    <row r="471" spans="1:7" ht="142.5" x14ac:dyDescent="0.25">
      <c r="A471" s="600" t="s">
        <v>4068</v>
      </c>
      <c r="B471" s="600" t="s">
        <v>3869</v>
      </c>
      <c r="C471" s="600" t="s">
        <v>4459</v>
      </c>
      <c r="D471" s="600" t="s">
        <v>4563</v>
      </c>
      <c r="E471" s="132" t="s">
        <v>4462</v>
      </c>
      <c r="F471" s="600">
        <v>15</v>
      </c>
      <c r="G471" s="600">
        <v>7.5</v>
      </c>
    </row>
    <row r="472" spans="1:7" ht="99.75" x14ac:dyDescent="0.25">
      <c r="A472" s="600" t="s">
        <v>3916</v>
      </c>
      <c r="B472" s="600" t="s">
        <v>3869</v>
      </c>
      <c r="C472" s="600" t="s">
        <v>4564</v>
      </c>
      <c r="D472" s="600" t="s">
        <v>4565</v>
      </c>
      <c r="E472" s="132" t="s">
        <v>3667</v>
      </c>
      <c r="F472" s="600">
        <v>15</v>
      </c>
      <c r="G472" s="600">
        <v>15</v>
      </c>
    </row>
    <row r="473" spans="1:7" ht="128.25" x14ac:dyDescent="0.25">
      <c r="A473" s="600" t="s">
        <v>3916</v>
      </c>
      <c r="B473" s="600" t="s">
        <v>3869</v>
      </c>
      <c r="C473" s="600" t="s">
        <v>4566</v>
      </c>
      <c r="D473" s="600" t="s">
        <v>4567</v>
      </c>
      <c r="E473" s="132" t="s">
        <v>3667</v>
      </c>
      <c r="F473" s="600">
        <v>15</v>
      </c>
      <c r="G473" s="600">
        <v>15</v>
      </c>
    </row>
    <row r="474" spans="1:7" ht="142.5" x14ac:dyDescent="0.25">
      <c r="A474" s="600" t="s">
        <v>3916</v>
      </c>
      <c r="B474" s="600" t="s">
        <v>3869</v>
      </c>
      <c r="C474" s="600" t="s">
        <v>4568</v>
      </c>
      <c r="D474" s="600" t="s">
        <v>4569</v>
      </c>
      <c r="E474" s="132" t="s">
        <v>4570</v>
      </c>
      <c r="F474" s="600">
        <v>15</v>
      </c>
      <c r="G474" s="600">
        <v>15</v>
      </c>
    </row>
    <row r="475" spans="1:7" ht="171" x14ac:dyDescent="0.25">
      <c r="A475" s="599" t="s">
        <v>3949</v>
      </c>
      <c r="B475" s="600" t="s">
        <v>3869</v>
      </c>
      <c r="C475" s="599" t="s">
        <v>4571</v>
      </c>
      <c r="D475" s="599" t="s">
        <v>4572</v>
      </c>
      <c r="E475" s="211" t="s">
        <v>4573</v>
      </c>
      <c r="F475" s="599">
        <v>15</v>
      </c>
      <c r="G475" s="599">
        <v>15</v>
      </c>
    </row>
    <row r="476" spans="1:7" ht="142.5" x14ac:dyDescent="0.25">
      <c r="A476" s="599" t="s">
        <v>3949</v>
      </c>
      <c r="B476" s="600" t="s">
        <v>3869</v>
      </c>
      <c r="C476" s="599" t="s">
        <v>4571</v>
      </c>
      <c r="D476" s="599" t="s">
        <v>4574</v>
      </c>
      <c r="E476" s="211" t="s">
        <v>4573</v>
      </c>
      <c r="F476" s="599">
        <v>15</v>
      </c>
      <c r="G476" s="599">
        <v>15</v>
      </c>
    </row>
    <row r="477" spans="1:7" ht="171" x14ac:dyDescent="0.25">
      <c r="A477" s="599" t="s">
        <v>3949</v>
      </c>
      <c r="B477" s="600" t="s">
        <v>3869</v>
      </c>
      <c r="C477" s="599" t="s">
        <v>4575</v>
      </c>
      <c r="D477" s="599" t="s">
        <v>4576</v>
      </c>
      <c r="E477" s="211" t="s">
        <v>4573</v>
      </c>
      <c r="F477" s="599">
        <v>15</v>
      </c>
      <c r="G477" s="599">
        <v>15</v>
      </c>
    </row>
    <row r="478" spans="1:7" ht="171" x14ac:dyDescent="0.25">
      <c r="A478" s="599" t="s">
        <v>3949</v>
      </c>
      <c r="B478" s="600" t="s">
        <v>3869</v>
      </c>
      <c r="C478" s="599" t="s">
        <v>4577</v>
      </c>
      <c r="D478" s="599" t="s">
        <v>4578</v>
      </c>
      <c r="E478" s="211" t="s">
        <v>4573</v>
      </c>
      <c r="F478" s="599">
        <v>15</v>
      </c>
      <c r="G478" s="599">
        <v>15</v>
      </c>
    </row>
    <row r="479" spans="1:7" ht="142.5" x14ac:dyDescent="0.25">
      <c r="A479" s="599" t="s">
        <v>3949</v>
      </c>
      <c r="B479" s="600" t="s">
        <v>3869</v>
      </c>
      <c r="C479" s="599" t="s">
        <v>4577</v>
      </c>
      <c r="D479" s="599" t="s">
        <v>4579</v>
      </c>
      <c r="E479" s="211" t="s">
        <v>4573</v>
      </c>
      <c r="F479" s="599">
        <v>15</v>
      </c>
      <c r="G479" s="599">
        <v>15</v>
      </c>
    </row>
    <row r="480" spans="1:7" ht="57" x14ac:dyDescent="0.25">
      <c r="A480" s="599" t="s">
        <v>3949</v>
      </c>
      <c r="B480" s="600" t="s">
        <v>3869</v>
      </c>
      <c r="C480" s="599" t="s">
        <v>4580</v>
      </c>
      <c r="D480" s="599" t="s">
        <v>4581</v>
      </c>
      <c r="E480" s="211" t="s">
        <v>4582</v>
      </c>
      <c r="F480" s="599">
        <v>15</v>
      </c>
      <c r="G480" s="599">
        <v>15</v>
      </c>
    </row>
    <row r="481" spans="1:7" ht="71.25" x14ac:dyDescent="0.25">
      <c r="A481" s="599" t="s">
        <v>3949</v>
      </c>
      <c r="B481" s="600" t="s">
        <v>3869</v>
      </c>
      <c r="C481" s="599" t="s">
        <v>4583</v>
      </c>
      <c r="D481" s="599" t="s">
        <v>4581</v>
      </c>
      <c r="E481" s="211" t="s">
        <v>4582</v>
      </c>
      <c r="F481" s="599">
        <v>15</v>
      </c>
      <c r="G481" s="599">
        <v>15</v>
      </c>
    </row>
    <row r="482" spans="1:7" ht="57" x14ac:dyDescent="0.25">
      <c r="A482" s="599" t="s">
        <v>3949</v>
      </c>
      <c r="B482" s="600" t="s">
        <v>3869</v>
      </c>
      <c r="C482" s="599" t="s">
        <v>4584</v>
      </c>
      <c r="D482" s="599" t="s">
        <v>4585</v>
      </c>
      <c r="E482" s="211" t="s">
        <v>3667</v>
      </c>
      <c r="F482" s="599">
        <v>15</v>
      </c>
      <c r="G482" s="599">
        <v>15</v>
      </c>
    </row>
    <row r="483" spans="1:7" ht="99.75" x14ac:dyDescent="0.25">
      <c r="A483" s="599" t="s">
        <v>3949</v>
      </c>
      <c r="B483" s="600" t="s">
        <v>3869</v>
      </c>
      <c r="C483" s="599" t="s">
        <v>4584</v>
      </c>
      <c r="D483" s="599" t="s">
        <v>4586</v>
      </c>
      <c r="E483" s="211" t="s">
        <v>4587</v>
      </c>
      <c r="F483" s="599">
        <v>15</v>
      </c>
      <c r="G483" s="599">
        <v>15</v>
      </c>
    </row>
    <row r="484" spans="1:7" ht="128.25" x14ac:dyDescent="0.25">
      <c r="A484" s="599" t="s">
        <v>3949</v>
      </c>
      <c r="B484" s="600" t="s">
        <v>3869</v>
      </c>
      <c r="C484" s="599" t="s">
        <v>4584</v>
      </c>
      <c r="D484" s="599" t="s">
        <v>4588</v>
      </c>
      <c r="E484" s="211" t="s">
        <v>3667</v>
      </c>
      <c r="F484" s="599">
        <v>15</v>
      </c>
      <c r="G484" s="599">
        <v>15</v>
      </c>
    </row>
    <row r="485" spans="1:7" ht="114" x14ac:dyDescent="0.25">
      <c r="A485" s="599" t="s">
        <v>3949</v>
      </c>
      <c r="B485" s="600" t="s">
        <v>3869</v>
      </c>
      <c r="C485" s="599" t="s">
        <v>4584</v>
      </c>
      <c r="D485" s="599" t="s">
        <v>4589</v>
      </c>
      <c r="E485" s="211" t="s">
        <v>4590</v>
      </c>
      <c r="F485" s="599">
        <v>15</v>
      </c>
      <c r="G485" s="599">
        <v>15</v>
      </c>
    </row>
    <row r="486" spans="1:7" ht="142.5" x14ac:dyDescent="0.25">
      <c r="A486" s="600" t="s">
        <v>3949</v>
      </c>
      <c r="B486" s="600" t="s">
        <v>3869</v>
      </c>
      <c r="C486" s="600" t="s">
        <v>4591</v>
      </c>
      <c r="D486" s="600" t="s">
        <v>4592</v>
      </c>
      <c r="E486" s="132" t="s">
        <v>4593</v>
      </c>
      <c r="F486" s="600">
        <v>15</v>
      </c>
      <c r="G486" s="600">
        <v>15</v>
      </c>
    </row>
    <row r="487" spans="1:7" ht="99.75" x14ac:dyDescent="0.25">
      <c r="A487" s="600" t="s">
        <v>4169</v>
      </c>
      <c r="B487" s="600" t="s">
        <v>3869</v>
      </c>
      <c r="C487" s="600" t="s">
        <v>4594</v>
      </c>
      <c r="D487" s="600" t="s">
        <v>4595</v>
      </c>
      <c r="E487" s="132" t="s">
        <v>3667</v>
      </c>
      <c r="F487" s="600">
        <v>15</v>
      </c>
      <c r="G487" s="600">
        <v>15</v>
      </c>
    </row>
    <row r="488" spans="1:7" ht="171" x14ac:dyDescent="0.25">
      <c r="A488" s="600" t="s">
        <v>3949</v>
      </c>
      <c r="B488" s="600" t="s">
        <v>3869</v>
      </c>
      <c r="C488" s="602" t="s">
        <v>12731</v>
      </c>
      <c r="D488" s="600" t="s">
        <v>4557</v>
      </c>
      <c r="E488" s="132" t="s">
        <v>4558</v>
      </c>
      <c r="F488" s="600">
        <v>15</v>
      </c>
      <c r="G488" s="600">
        <v>15</v>
      </c>
    </row>
    <row r="489" spans="1:7" ht="142.5" x14ac:dyDescent="0.25">
      <c r="A489" s="600" t="s">
        <v>4169</v>
      </c>
      <c r="B489" s="600" t="s">
        <v>3869</v>
      </c>
      <c r="C489" s="599" t="s">
        <v>4575</v>
      </c>
      <c r="D489" s="599" t="s">
        <v>4596</v>
      </c>
      <c r="E489" s="132" t="s">
        <v>4597</v>
      </c>
      <c r="F489" s="600">
        <v>15</v>
      </c>
      <c r="G489" s="600">
        <v>15</v>
      </c>
    </row>
    <row r="490" spans="1:7" ht="142.5" x14ac:dyDescent="0.25">
      <c r="A490" s="600" t="s">
        <v>4169</v>
      </c>
      <c r="B490" s="600" t="s">
        <v>3869</v>
      </c>
      <c r="C490" s="599" t="s">
        <v>4571</v>
      </c>
      <c r="D490" s="599" t="s">
        <v>4598</v>
      </c>
      <c r="E490" s="132" t="s">
        <v>4597</v>
      </c>
      <c r="F490" s="600">
        <v>15</v>
      </c>
      <c r="G490" s="600">
        <v>15</v>
      </c>
    </row>
    <row r="491" spans="1:7" ht="128.25" x14ac:dyDescent="0.25">
      <c r="A491" s="600" t="s">
        <v>4169</v>
      </c>
      <c r="B491" s="600" t="s">
        <v>3869</v>
      </c>
      <c r="C491" s="599" t="s">
        <v>4584</v>
      </c>
      <c r="D491" s="599" t="s">
        <v>4599</v>
      </c>
      <c r="E491" s="132" t="s">
        <v>4590</v>
      </c>
      <c r="F491" s="600">
        <v>15</v>
      </c>
      <c r="G491" s="600">
        <v>15</v>
      </c>
    </row>
    <row r="492" spans="1:7" ht="142.5" x14ac:dyDescent="0.25">
      <c r="A492" s="600" t="s">
        <v>4169</v>
      </c>
      <c r="B492" s="600" t="s">
        <v>3869</v>
      </c>
      <c r="C492" s="599" t="s">
        <v>4584</v>
      </c>
      <c r="D492" s="599" t="s">
        <v>4600</v>
      </c>
      <c r="E492" s="132" t="s">
        <v>4590</v>
      </c>
      <c r="F492" s="600">
        <v>15</v>
      </c>
      <c r="G492" s="600">
        <v>15</v>
      </c>
    </row>
    <row r="493" spans="1:7" ht="85.5" x14ac:dyDescent="0.25">
      <c r="A493" s="600" t="s">
        <v>4169</v>
      </c>
      <c r="B493" s="600" t="s">
        <v>3869</v>
      </c>
      <c r="C493" s="599" t="s">
        <v>4584</v>
      </c>
      <c r="D493" s="599" t="s">
        <v>4601</v>
      </c>
      <c r="E493" s="132" t="s">
        <v>3667</v>
      </c>
      <c r="F493" s="600">
        <v>15</v>
      </c>
      <c r="G493" s="600">
        <v>15</v>
      </c>
    </row>
    <row r="494" spans="1:7" ht="57" x14ac:dyDescent="0.25">
      <c r="A494" s="600" t="s">
        <v>4169</v>
      </c>
      <c r="B494" s="600" t="s">
        <v>3869</v>
      </c>
      <c r="C494" s="599" t="s">
        <v>4602</v>
      </c>
      <c r="D494" s="599" t="s">
        <v>4603</v>
      </c>
      <c r="E494" s="132" t="s">
        <v>3667</v>
      </c>
      <c r="F494" s="600">
        <v>15</v>
      </c>
      <c r="G494" s="600">
        <v>15</v>
      </c>
    </row>
    <row r="495" spans="1:7" ht="57" x14ac:dyDescent="0.25">
      <c r="A495" s="600" t="s">
        <v>4169</v>
      </c>
      <c r="B495" s="600" t="s">
        <v>3869</v>
      </c>
      <c r="C495" s="599" t="s">
        <v>4604</v>
      </c>
      <c r="D495" s="599" t="s">
        <v>4605</v>
      </c>
      <c r="E495" s="132" t="s">
        <v>3667</v>
      </c>
      <c r="F495" s="600">
        <v>15</v>
      </c>
      <c r="G495" s="600">
        <v>15</v>
      </c>
    </row>
    <row r="496" spans="1:7" ht="142.5" x14ac:dyDescent="0.25">
      <c r="A496" s="600" t="s">
        <v>4169</v>
      </c>
      <c r="B496" s="600" t="s">
        <v>3869</v>
      </c>
      <c r="C496" s="599" t="s">
        <v>4577</v>
      </c>
      <c r="D496" s="599" t="s">
        <v>4606</v>
      </c>
      <c r="E496" s="132" t="s">
        <v>4597</v>
      </c>
      <c r="F496" s="600">
        <v>15</v>
      </c>
      <c r="G496" s="600">
        <v>15</v>
      </c>
    </row>
    <row r="497" spans="1:7" ht="114" x14ac:dyDescent="0.25">
      <c r="A497" s="600" t="s">
        <v>4607</v>
      </c>
      <c r="B497" s="600" t="s">
        <v>3869</v>
      </c>
      <c r="C497" s="600" t="s">
        <v>4608</v>
      </c>
      <c r="D497" s="66" t="s">
        <v>4609</v>
      </c>
      <c r="E497" s="66" t="s">
        <v>4610</v>
      </c>
      <c r="F497" s="66">
        <v>15</v>
      </c>
      <c r="G497" s="66">
        <v>15</v>
      </c>
    </row>
    <row r="498" spans="1:7" ht="128.25" x14ac:dyDescent="0.25">
      <c r="A498" s="600" t="s">
        <v>4607</v>
      </c>
      <c r="B498" s="600" t="s">
        <v>3869</v>
      </c>
      <c r="C498" s="600" t="s">
        <v>4608</v>
      </c>
      <c r="D498" s="66" t="s">
        <v>4611</v>
      </c>
      <c r="E498" s="66" t="s">
        <v>4610</v>
      </c>
      <c r="F498" s="66">
        <v>15</v>
      </c>
      <c r="G498" s="66">
        <v>15</v>
      </c>
    </row>
    <row r="499" spans="1:7" ht="199.5" x14ac:dyDescent="0.25">
      <c r="A499" s="600" t="s">
        <v>4612</v>
      </c>
      <c r="B499" s="600" t="s">
        <v>3869</v>
      </c>
      <c r="C499" s="600" t="s">
        <v>4613</v>
      </c>
      <c r="D499" s="66" t="s">
        <v>4614</v>
      </c>
      <c r="E499" s="66"/>
      <c r="F499" s="66">
        <v>15</v>
      </c>
      <c r="G499" s="66">
        <v>15</v>
      </c>
    </row>
    <row r="500" spans="1:7" ht="142.5" x14ac:dyDescent="0.25">
      <c r="A500" s="600" t="s">
        <v>4612</v>
      </c>
      <c r="B500" s="600" t="s">
        <v>3869</v>
      </c>
      <c r="C500" s="600" t="s">
        <v>4615</v>
      </c>
      <c r="D500" s="66" t="s">
        <v>4616</v>
      </c>
      <c r="E500" s="66" t="s">
        <v>4617</v>
      </c>
      <c r="F500" s="66">
        <v>15</v>
      </c>
      <c r="G500" s="66">
        <v>15</v>
      </c>
    </row>
    <row r="501" spans="1:7" ht="99.75" x14ac:dyDescent="0.25">
      <c r="A501" s="600" t="s">
        <v>4612</v>
      </c>
      <c r="B501" s="600" t="s">
        <v>3869</v>
      </c>
      <c r="C501" s="600" t="s">
        <v>4618</v>
      </c>
      <c r="D501" s="600" t="s">
        <v>4619</v>
      </c>
      <c r="E501" s="600" t="s">
        <v>4620</v>
      </c>
      <c r="F501" s="600">
        <v>15</v>
      </c>
      <c r="G501" s="600">
        <v>15</v>
      </c>
    </row>
    <row r="502" spans="1:7" ht="85.5" x14ac:dyDescent="0.25">
      <c r="A502" s="600" t="s">
        <v>4612</v>
      </c>
      <c r="B502" s="600" t="s">
        <v>3869</v>
      </c>
      <c r="C502" s="600" t="s">
        <v>4621</v>
      </c>
      <c r="D502" s="600" t="s">
        <v>4622</v>
      </c>
      <c r="E502" s="600" t="s">
        <v>4620</v>
      </c>
      <c r="F502" s="600">
        <v>15</v>
      </c>
      <c r="G502" s="600">
        <v>15</v>
      </c>
    </row>
    <row r="503" spans="1:7" ht="142.5" x14ac:dyDescent="0.25">
      <c r="A503" s="600" t="s">
        <v>5619</v>
      </c>
      <c r="B503" s="600" t="s">
        <v>5195</v>
      </c>
      <c r="C503" s="600" t="s">
        <v>5620</v>
      </c>
      <c r="D503" s="101" t="s">
        <v>5645</v>
      </c>
      <c r="E503" s="101"/>
      <c r="F503" s="101">
        <v>15</v>
      </c>
      <c r="G503" s="101">
        <v>15</v>
      </c>
    </row>
    <row r="504" spans="1:7" ht="156.75" x14ac:dyDescent="0.25">
      <c r="A504" s="600" t="s">
        <v>5225</v>
      </c>
      <c r="B504" s="66" t="s">
        <v>5195</v>
      </c>
      <c r="C504" s="600" t="s">
        <v>5621</v>
      </c>
      <c r="D504" s="66" t="s">
        <v>5622</v>
      </c>
      <c r="E504" s="558" t="s">
        <v>5623</v>
      </c>
      <c r="F504" s="66">
        <v>15</v>
      </c>
      <c r="G504" s="66">
        <v>15</v>
      </c>
    </row>
    <row r="505" spans="1:7" ht="171" x14ac:dyDescent="0.25">
      <c r="A505" s="600" t="s">
        <v>5225</v>
      </c>
      <c r="B505" s="600" t="s">
        <v>5195</v>
      </c>
      <c r="C505" s="600" t="s">
        <v>5624</v>
      </c>
      <c r="D505" s="66" t="s">
        <v>5625</v>
      </c>
      <c r="E505" s="558" t="s">
        <v>5623</v>
      </c>
      <c r="F505" s="66">
        <v>15</v>
      </c>
      <c r="G505" s="66">
        <v>15</v>
      </c>
    </row>
    <row r="506" spans="1:7" ht="128.25" x14ac:dyDescent="0.25">
      <c r="A506" s="600" t="s">
        <v>5225</v>
      </c>
      <c r="B506" s="600" t="s">
        <v>5195</v>
      </c>
      <c r="C506" s="600" t="s">
        <v>5626</v>
      </c>
      <c r="D506" s="600" t="s">
        <v>5627</v>
      </c>
      <c r="E506" s="132" t="s">
        <v>5628</v>
      </c>
      <c r="F506" s="600">
        <v>15</v>
      </c>
      <c r="G506" s="600">
        <v>15</v>
      </c>
    </row>
    <row r="507" spans="1:7" ht="199.5" x14ac:dyDescent="0.25">
      <c r="A507" s="600" t="s">
        <v>5225</v>
      </c>
      <c r="B507" s="66" t="s">
        <v>5195</v>
      </c>
      <c r="C507" s="600" t="s">
        <v>5629</v>
      </c>
      <c r="D507" s="600" t="s">
        <v>5630</v>
      </c>
      <c r="E507" s="132" t="s">
        <v>5631</v>
      </c>
      <c r="F507" s="600">
        <v>15</v>
      </c>
      <c r="G507" s="600">
        <v>15</v>
      </c>
    </row>
    <row r="508" spans="1:7" ht="171" x14ac:dyDescent="0.25">
      <c r="A508" s="600" t="s">
        <v>5225</v>
      </c>
      <c r="B508" s="600" t="s">
        <v>5195</v>
      </c>
      <c r="C508" s="600" t="s">
        <v>5621</v>
      </c>
      <c r="D508" s="600" t="s">
        <v>5632</v>
      </c>
      <c r="E508" s="132" t="s">
        <v>5633</v>
      </c>
      <c r="F508" s="600">
        <v>15</v>
      </c>
      <c r="G508" s="600">
        <v>15</v>
      </c>
    </row>
    <row r="509" spans="1:7" ht="128.25" x14ac:dyDescent="0.25">
      <c r="A509" s="600" t="s">
        <v>5225</v>
      </c>
      <c r="B509" s="600" t="s">
        <v>5195</v>
      </c>
      <c r="C509" s="600" t="s">
        <v>5634</v>
      </c>
      <c r="D509" s="600" t="s">
        <v>5635</v>
      </c>
      <c r="E509" s="132" t="s">
        <v>5636</v>
      </c>
      <c r="F509" s="600">
        <v>15</v>
      </c>
      <c r="G509" s="600">
        <v>15</v>
      </c>
    </row>
    <row r="510" spans="1:7" x14ac:dyDescent="0.25">
      <c r="A510" s="600"/>
      <c r="B510" s="66" t="s">
        <v>5195</v>
      </c>
      <c r="C510" s="600"/>
      <c r="D510" s="600"/>
      <c r="E510" s="132"/>
      <c r="F510" s="600"/>
      <c r="G510" s="600"/>
    </row>
    <row r="511" spans="1:7" ht="142.5" x14ac:dyDescent="0.25">
      <c r="A511" s="600" t="s">
        <v>5225</v>
      </c>
      <c r="B511" s="600" t="s">
        <v>5195</v>
      </c>
      <c r="C511" s="600" t="s">
        <v>5637</v>
      </c>
      <c r="D511" s="600" t="s">
        <v>5638</v>
      </c>
      <c r="E511" s="132" t="s">
        <v>5639</v>
      </c>
      <c r="F511" s="600">
        <v>15</v>
      </c>
      <c r="G511" s="600">
        <v>15</v>
      </c>
    </row>
    <row r="512" spans="1:7" ht="128.25" x14ac:dyDescent="0.25">
      <c r="A512" s="600" t="s">
        <v>5194</v>
      </c>
      <c r="B512" s="600" t="s">
        <v>5195</v>
      </c>
      <c r="C512" s="600" t="s">
        <v>5640</v>
      </c>
      <c r="D512" s="600" t="s">
        <v>12732</v>
      </c>
      <c r="E512" s="101" t="s">
        <v>5236</v>
      </c>
      <c r="F512" s="101">
        <v>15</v>
      </c>
      <c r="G512" s="101">
        <v>15</v>
      </c>
    </row>
    <row r="513" spans="1:7" ht="128.25" x14ac:dyDescent="0.25">
      <c r="A513" s="600" t="s">
        <v>5194</v>
      </c>
      <c r="B513" s="66" t="s">
        <v>5195</v>
      </c>
      <c r="C513" s="600" t="s">
        <v>12733</v>
      </c>
      <c r="D513" s="101" t="s">
        <v>5641</v>
      </c>
      <c r="E513" s="101" t="s">
        <v>5236</v>
      </c>
      <c r="F513" s="101">
        <v>15</v>
      </c>
      <c r="G513" s="101">
        <v>15</v>
      </c>
    </row>
    <row r="514" spans="1:7" ht="57" x14ac:dyDescent="0.25">
      <c r="A514" s="600" t="s">
        <v>5310</v>
      </c>
      <c r="B514" s="600" t="s">
        <v>5195</v>
      </c>
      <c r="C514" s="602" t="s">
        <v>5642</v>
      </c>
      <c r="D514" s="66" t="s">
        <v>5643</v>
      </c>
      <c r="E514" s="558" t="s">
        <v>5644</v>
      </c>
      <c r="F514" s="66">
        <v>15</v>
      </c>
      <c r="G514" s="66">
        <v>15</v>
      </c>
    </row>
    <row r="515" spans="1:7" ht="142.5" x14ac:dyDescent="0.25">
      <c r="A515" s="600" t="s">
        <v>6809</v>
      </c>
      <c r="B515" s="66" t="s">
        <v>6129</v>
      </c>
      <c r="C515" s="600" t="s">
        <v>6810</v>
      </c>
      <c r="D515" s="66" t="s">
        <v>6811</v>
      </c>
      <c r="E515" s="66" t="s">
        <v>6812</v>
      </c>
      <c r="F515" s="66">
        <v>15</v>
      </c>
      <c r="G515" s="66">
        <v>15</v>
      </c>
    </row>
    <row r="516" spans="1:7" ht="85.5" x14ac:dyDescent="0.25">
      <c r="A516" s="600" t="s">
        <v>6813</v>
      </c>
      <c r="B516" s="66" t="s">
        <v>6129</v>
      </c>
      <c r="C516" s="600" t="s">
        <v>6814</v>
      </c>
      <c r="D516" s="66" t="s">
        <v>6815</v>
      </c>
      <c r="E516" s="66" t="s">
        <v>6816</v>
      </c>
      <c r="F516" s="66">
        <v>15</v>
      </c>
      <c r="G516" s="66">
        <v>3</v>
      </c>
    </row>
    <row r="517" spans="1:7" ht="156.75" x14ac:dyDescent="0.25">
      <c r="A517" s="600" t="s">
        <v>6817</v>
      </c>
      <c r="B517" s="66" t="s">
        <v>6129</v>
      </c>
      <c r="C517" s="600" t="s">
        <v>6818</v>
      </c>
      <c r="D517" s="600" t="s">
        <v>6819</v>
      </c>
      <c r="E517" s="600" t="s">
        <v>6820</v>
      </c>
      <c r="F517" s="66">
        <v>15</v>
      </c>
      <c r="G517" s="600">
        <v>15</v>
      </c>
    </row>
    <row r="518" spans="1:7" ht="99.75" x14ac:dyDescent="0.25">
      <c r="A518" s="600" t="s">
        <v>6821</v>
      </c>
      <c r="B518" s="66" t="s">
        <v>6129</v>
      </c>
      <c r="C518" s="600" t="s">
        <v>6822</v>
      </c>
      <c r="D518" s="600" t="s">
        <v>6823</v>
      </c>
      <c r="E518" s="600" t="s">
        <v>6824</v>
      </c>
      <c r="F518" s="600">
        <v>15</v>
      </c>
      <c r="G518" s="600">
        <v>2.5</v>
      </c>
    </row>
    <row r="519" spans="1:7" ht="128.25" x14ac:dyDescent="0.25">
      <c r="A519" s="600" t="s">
        <v>6825</v>
      </c>
      <c r="B519" s="66" t="s">
        <v>6129</v>
      </c>
      <c r="C519" s="600" t="s">
        <v>6826</v>
      </c>
      <c r="D519" s="600" t="s">
        <v>6827</v>
      </c>
      <c r="E519" s="600" t="s">
        <v>6828</v>
      </c>
      <c r="F519" s="600">
        <v>15</v>
      </c>
      <c r="G519" s="600">
        <f>F519/8</f>
        <v>1.875</v>
      </c>
    </row>
    <row r="520" spans="1:7" ht="185.25" x14ac:dyDescent="0.25">
      <c r="A520" s="600" t="s">
        <v>6829</v>
      </c>
      <c r="B520" s="66" t="s">
        <v>6129</v>
      </c>
      <c r="C520" s="600" t="s">
        <v>6830</v>
      </c>
      <c r="D520" s="600" t="s">
        <v>6831</v>
      </c>
      <c r="E520" s="600" t="s">
        <v>6832</v>
      </c>
      <c r="F520" s="600">
        <v>15</v>
      </c>
      <c r="G520" s="600">
        <v>15</v>
      </c>
    </row>
    <row r="521" spans="1:7" ht="228" x14ac:dyDescent="0.25">
      <c r="A521" s="600" t="s">
        <v>6833</v>
      </c>
      <c r="B521" s="66" t="s">
        <v>6129</v>
      </c>
      <c r="C521" s="600" t="s">
        <v>6834</v>
      </c>
      <c r="D521" s="66" t="s">
        <v>6835</v>
      </c>
      <c r="E521" s="558" t="s">
        <v>6836</v>
      </c>
      <c r="F521" s="66">
        <v>15</v>
      </c>
      <c r="G521" s="66">
        <v>3.75</v>
      </c>
    </row>
    <row r="522" spans="1:7" ht="156.75" x14ac:dyDescent="0.25">
      <c r="A522" s="600" t="s">
        <v>6209</v>
      </c>
      <c r="B522" s="66" t="s">
        <v>6129</v>
      </c>
      <c r="C522" s="600" t="s">
        <v>6837</v>
      </c>
      <c r="D522" s="66" t="s">
        <v>6838</v>
      </c>
      <c r="E522" s="558" t="s">
        <v>6839</v>
      </c>
      <c r="F522" s="66">
        <v>15</v>
      </c>
      <c r="G522" s="66">
        <v>15</v>
      </c>
    </row>
    <row r="523" spans="1:7" ht="185.25" x14ac:dyDescent="0.25">
      <c r="A523" s="600" t="s">
        <v>6209</v>
      </c>
      <c r="B523" s="66" t="s">
        <v>6129</v>
      </c>
      <c r="C523" s="600" t="s">
        <v>6840</v>
      </c>
      <c r="D523" s="600" t="s">
        <v>6841</v>
      </c>
      <c r="E523" s="132" t="s">
        <v>6244</v>
      </c>
      <c r="F523" s="600">
        <v>15</v>
      </c>
      <c r="G523" s="600">
        <v>15</v>
      </c>
    </row>
    <row r="524" spans="1:7" ht="128.25" x14ac:dyDescent="0.25">
      <c r="A524" s="599" t="s">
        <v>7098</v>
      </c>
      <c r="B524" s="66" t="s">
        <v>6129</v>
      </c>
      <c r="C524" s="600" t="s">
        <v>6842</v>
      </c>
      <c r="D524" s="600" t="s">
        <v>6843</v>
      </c>
      <c r="E524" s="132" t="s">
        <v>6844</v>
      </c>
      <c r="F524" s="600">
        <v>15</v>
      </c>
      <c r="G524" s="600">
        <f>F524/5</f>
        <v>3</v>
      </c>
    </row>
    <row r="525" spans="1:7" ht="128.25" x14ac:dyDescent="0.25">
      <c r="A525" s="599" t="s">
        <v>7099</v>
      </c>
      <c r="B525" s="66" t="s">
        <v>6129</v>
      </c>
      <c r="C525" s="600" t="s">
        <v>6845</v>
      </c>
      <c r="D525" s="600" t="s">
        <v>6843</v>
      </c>
      <c r="E525" s="132" t="s">
        <v>6844</v>
      </c>
      <c r="F525" s="600">
        <v>15</v>
      </c>
      <c r="G525" s="600">
        <f>F525/4</f>
        <v>3.75</v>
      </c>
    </row>
    <row r="526" spans="1:7" ht="142.5" x14ac:dyDescent="0.25">
      <c r="A526" s="599" t="s">
        <v>7100</v>
      </c>
      <c r="B526" s="66" t="s">
        <v>6129</v>
      </c>
      <c r="C526" s="600" t="s">
        <v>6846</v>
      </c>
      <c r="D526" s="600" t="s">
        <v>6847</v>
      </c>
      <c r="E526" s="132" t="s">
        <v>6848</v>
      </c>
      <c r="F526" s="600">
        <v>15</v>
      </c>
      <c r="G526" s="600">
        <f>F526/3</f>
        <v>5</v>
      </c>
    </row>
    <row r="527" spans="1:7" ht="156.75" x14ac:dyDescent="0.25">
      <c r="A527" s="599" t="s">
        <v>7101</v>
      </c>
      <c r="B527" s="66" t="s">
        <v>6129</v>
      </c>
      <c r="C527" s="600" t="s">
        <v>6849</v>
      </c>
      <c r="D527" s="600" t="s">
        <v>6850</v>
      </c>
      <c r="E527" s="132"/>
      <c r="F527" s="600">
        <v>15</v>
      </c>
      <c r="G527" s="600">
        <v>3.75</v>
      </c>
    </row>
    <row r="528" spans="1:7" ht="199.5" x14ac:dyDescent="0.25">
      <c r="A528" s="599" t="s">
        <v>7100</v>
      </c>
      <c r="B528" s="66" t="s">
        <v>6129</v>
      </c>
      <c r="C528" s="600" t="s">
        <v>6846</v>
      </c>
      <c r="D528" s="600" t="s">
        <v>6851</v>
      </c>
      <c r="E528" s="132" t="s">
        <v>6852</v>
      </c>
      <c r="F528" s="600">
        <v>15</v>
      </c>
      <c r="G528" s="600">
        <f>F528/3</f>
        <v>5</v>
      </c>
    </row>
    <row r="529" spans="1:7" ht="142.5" x14ac:dyDescent="0.25">
      <c r="A529" s="599" t="s">
        <v>7102</v>
      </c>
      <c r="B529" s="66" t="s">
        <v>6129</v>
      </c>
      <c r="C529" s="600" t="s">
        <v>6853</v>
      </c>
      <c r="D529" s="600" t="s">
        <v>6854</v>
      </c>
      <c r="E529" s="132" t="s">
        <v>6855</v>
      </c>
      <c r="F529" s="600">
        <v>15</v>
      </c>
      <c r="G529" s="600">
        <v>2.5</v>
      </c>
    </row>
    <row r="530" spans="1:7" ht="156.75" x14ac:dyDescent="0.25">
      <c r="A530" s="599" t="s">
        <v>7102</v>
      </c>
      <c r="B530" s="66" t="s">
        <v>6129</v>
      </c>
      <c r="C530" s="600" t="s">
        <v>6853</v>
      </c>
      <c r="D530" s="600" t="s">
        <v>6856</v>
      </c>
      <c r="E530" s="132" t="s">
        <v>6855</v>
      </c>
      <c r="F530" s="600">
        <v>15</v>
      </c>
      <c r="G530" s="600">
        <v>2.5</v>
      </c>
    </row>
    <row r="531" spans="1:7" ht="185.25" x14ac:dyDescent="0.25">
      <c r="A531" s="599" t="s">
        <v>7100</v>
      </c>
      <c r="B531" s="66" t="s">
        <v>6129</v>
      </c>
      <c r="C531" s="600" t="s">
        <v>6846</v>
      </c>
      <c r="D531" s="600" t="s">
        <v>6857</v>
      </c>
      <c r="E531" s="132" t="s">
        <v>6858</v>
      </c>
      <c r="F531" s="600">
        <v>15</v>
      </c>
      <c r="G531" s="600">
        <f>F531/3</f>
        <v>5</v>
      </c>
    </row>
    <row r="532" spans="1:7" ht="142.5" x14ac:dyDescent="0.25">
      <c r="A532" s="599" t="s">
        <v>7103</v>
      </c>
      <c r="B532" s="66" t="s">
        <v>6129</v>
      </c>
      <c r="C532" s="600" t="s">
        <v>6859</v>
      </c>
      <c r="D532" s="600" t="s">
        <v>6860</v>
      </c>
      <c r="E532" s="132" t="s">
        <v>6861</v>
      </c>
      <c r="F532" s="600">
        <v>15</v>
      </c>
      <c r="G532" s="600">
        <f>F532/8</f>
        <v>1.875</v>
      </c>
    </row>
    <row r="533" spans="1:7" ht="199.5" x14ac:dyDescent="0.25">
      <c r="A533" s="599" t="s">
        <v>7104</v>
      </c>
      <c r="B533" s="66" t="s">
        <v>6129</v>
      </c>
      <c r="C533" s="600" t="s">
        <v>6862</v>
      </c>
      <c r="D533" s="600" t="s">
        <v>6851</v>
      </c>
      <c r="E533" s="132" t="s">
        <v>6852</v>
      </c>
      <c r="F533" s="600">
        <v>15</v>
      </c>
      <c r="G533" s="600">
        <f>F533/4</f>
        <v>3.75</v>
      </c>
    </row>
    <row r="534" spans="1:7" ht="114" x14ac:dyDescent="0.25">
      <c r="A534" s="599" t="s">
        <v>7105</v>
      </c>
      <c r="B534" s="66" t="s">
        <v>6129</v>
      </c>
      <c r="C534" s="600" t="s">
        <v>6863</v>
      </c>
      <c r="D534" s="600" t="s">
        <v>6864</v>
      </c>
      <c r="E534" s="132" t="s">
        <v>6865</v>
      </c>
      <c r="F534" s="600">
        <v>15</v>
      </c>
      <c r="G534" s="600">
        <f>F534/3</f>
        <v>5</v>
      </c>
    </row>
    <row r="535" spans="1:7" ht="171" x14ac:dyDescent="0.25">
      <c r="A535" s="600" t="s">
        <v>6866</v>
      </c>
      <c r="B535" s="66" t="s">
        <v>6129</v>
      </c>
      <c r="C535" s="600" t="s">
        <v>6867</v>
      </c>
      <c r="D535" s="600" t="s">
        <v>6868</v>
      </c>
      <c r="E535" s="600" t="s">
        <v>6869</v>
      </c>
      <c r="F535" s="600">
        <v>15</v>
      </c>
      <c r="G535" s="600">
        <v>5</v>
      </c>
    </row>
    <row r="536" spans="1:7" ht="128.25" x14ac:dyDescent="0.25">
      <c r="A536" s="600" t="s">
        <v>6866</v>
      </c>
      <c r="B536" s="66" t="s">
        <v>6129</v>
      </c>
      <c r="C536" s="600" t="s">
        <v>6867</v>
      </c>
      <c r="D536" s="66" t="s">
        <v>6870</v>
      </c>
      <c r="E536" s="558" t="s">
        <v>6871</v>
      </c>
      <c r="F536" s="66">
        <v>15</v>
      </c>
      <c r="G536" s="66">
        <v>5</v>
      </c>
    </row>
    <row r="537" spans="1:7" ht="142.5" x14ac:dyDescent="0.25">
      <c r="A537" s="600" t="s">
        <v>6232</v>
      </c>
      <c r="B537" s="66" t="s">
        <v>6129</v>
      </c>
      <c r="C537" s="600" t="s">
        <v>6872</v>
      </c>
      <c r="D537" s="600" t="s">
        <v>6873</v>
      </c>
      <c r="E537" s="600"/>
      <c r="F537" s="600">
        <v>15</v>
      </c>
      <c r="G537" s="600">
        <v>15</v>
      </c>
    </row>
    <row r="538" spans="1:7" ht="114" x14ac:dyDescent="0.25">
      <c r="A538" s="600" t="s">
        <v>6874</v>
      </c>
      <c r="B538" s="66" t="s">
        <v>6129</v>
      </c>
      <c r="C538" s="600" t="s">
        <v>6875</v>
      </c>
      <c r="D538" s="131" t="s">
        <v>6876</v>
      </c>
      <c r="E538" s="774" t="s">
        <v>6877</v>
      </c>
      <c r="F538" s="66">
        <v>15</v>
      </c>
      <c r="G538" s="66">
        <v>7.5</v>
      </c>
    </row>
    <row r="539" spans="1:7" ht="171" x14ac:dyDescent="0.25">
      <c r="A539" s="600" t="s">
        <v>6874</v>
      </c>
      <c r="B539" s="66" t="s">
        <v>6129</v>
      </c>
      <c r="C539" s="600" t="s">
        <v>6875</v>
      </c>
      <c r="D539" s="131" t="s">
        <v>6878</v>
      </c>
      <c r="E539" s="774" t="s">
        <v>6879</v>
      </c>
      <c r="F539" s="600">
        <v>15</v>
      </c>
      <c r="G539" s="600">
        <v>7.5</v>
      </c>
    </row>
    <row r="540" spans="1:7" ht="142.5" x14ac:dyDescent="0.25">
      <c r="A540" s="600" t="s">
        <v>6874</v>
      </c>
      <c r="B540" s="66" t="s">
        <v>6129</v>
      </c>
      <c r="C540" s="600" t="s">
        <v>6875</v>
      </c>
      <c r="D540" s="600" t="s">
        <v>6880</v>
      </c>
      <c r="E540" s="600" t="s">
        <v>6881</v>
      </c>
      <c r="F540" s="600">
        <v>15</v>
      </c>
      <c r="G540" s="600">
        <v>7.5</v>
      </c>
    </row>
    <row r="541" spans="1:7" ht="99.75" x14ac:dyDescent="0.25">
      <c r="A541" s="600" t="s">
        <v>6874</v>
      </c>
      <c r="B541" s="66" t="s">
        <v>6129</v>
      </c>
      <c r="C541" s="600" t="s">
        <v>6875</v>
      </c>
      <c r="D541" s="600" t="s">
        <v>6882</v>
      </c>
      <c r="E541" s="600" t="s">
        <v>6883</v>
      </c>
      <c r="F541" s="600">
        <v>15</v>
      </c>
      <c r="G541" s="600">
        <v>7.5</v>
      </c>
    </row>
    <row r="542" spans="1:7" ht="128.25" x14ac:dyDescent="0.25">
      <c r="A542" s="600" t="s">
        <v>6874</v>
      </c>
      <c r="B542" s="66" t="s">
        <v>6129</v>
      </c>
      <c r="C542" s="600" t="s">
        <v>6875</v>
      </c>
      <c r="D542" s="600" t="s">
        <v>6884</v>
      </c>
      <c r="E542" s="600" t="s">
        <v>6885</v>
      </c>
      <c r="F542" s="600">
        <v>15</v>
      </c>
      <c r="G542" s="600">
        <v>7.5</v>
      </c>
    </row>
    <row r="543" spans="1:7" ht="142.5" x14ac:dyDescent="0.25">
      <c r="A543" s="600" t="s">
        <v>6874</v>
      </c>
      <c r="B543" s="66" t="s">
        <v>6129</v>
      </c>
      <c r="C543" s="600" t="s">
        <v>6875</v>
      </c>
      <c r="D543" s="600" t="s">
        <v>6886</v>
      </c>
      <c r="E543" s="600" t="s">
        <v>6887</v>
      </c>
      <c r="F543" s="600">
        <v>15</v>
      </c>
      <c r="G543" s="600">
        <v>7.5</v>
      </c>
    </row>
    <row r="544" spans="1:7" ht="156.75" x14ac:dyDescent="0.25">
      <c r="A544" s="600" t="s">
        <v>6874</v>
      </c>
      <c r="B544" s="66" t="s">
        <v>6129</v>
      </c>
      <c r="C544" s="600" t="s">
        <v>6875</v>
      </c>
      <c r="D544" s="131" t="s">
        <v>6888</v>
      </c>
      <c r="E544" s="600" t="s">
        <v>6889</v>
      </c>
      <c r="F544" s="600">
        <v>15</v>
      </c>
      <c r="G544" s="600">
        <v>7.5</v>
      </c>
    </row>
    <row r="545" spans="1:7" ht="99.75" x14ac:dyDescent="0.25">
      <c r="A545" s="600" t="s">
        <v>6890</v>
      </c>
      <c r="B545" s="66" t="s">
        <v>6129</v>
      </c>
      <c r="C545" s="131" t="s">
        <v>6891</v>
      </c>
      <c r="D545" s="131" t="s">
        <v>6892</v>
      </c>
      <c r="E545" s="600" t="s">
        <v>6893</v>
      </c>
      <c r="F545" s="600">
        <v>15</v>
      </c>
      <c r="G545" s="600">
        <v>3.75</v>
      </c>
    </row>
    <row r="546" spans="1:7" ht="199.5" x14ac:dyDescent="0.25">
      <c r="A546" s="600" t="s">
        <v>6894</v>
      </c>
      <c r="B546" s="66" t="s">
        <v>6129</v>
      </c>
      <c r="C546" s="131" t="s">
        <v>6895</v>
      </c>
      <c r="D546" s="131" t="s">
        <v>6896</v>
      </c>
      <c r="E546" s="132" t="s">
        <v>6897</v>
      </c>
      <c r="F546" s="131">
        <v>15</v>
      </c>
      <c r="G546" s="600">
        <v>2.5</v>
      </c>
    </row>
    <row r="547" spans="1:7" ht="171" x14ac:dyDescent="0.25">
      <c r="A547" s="600" t="s">
        <v>7059</v>
      </c>
      <c r="B547" s="66" t="s">
        <v>6129</v>
      </c>
      <c r="C547" s="600" t="s">
        <v>6898</v>
      </c>
      <c r="D547" s="600" t="s">
        <v>6899</v>
      </c>
      <c r="E547" s="558" t="s">
        <v>6900</v>
      </c>
      <c r="F547" s="600">
        <v>15</v>
      </c>
      <c r="G547" s="600">
        <v>5</v>
      </c>
    </row>
    <row r="548" spans="1:7" ht="85.5" x14ac:dyDescent="0.25">
      <c r="A548" s="600" t="s">
        <v>6813</v>
      </c>
      <c r="B548" s="66" t="s">
        <v>6129</v>
      </c>
      <c r="C548" s="600" t="s">
        <v>6814</v>
      </c>
      <c r="D548" s="600" t="s">
        <v>6815</v>
      </c>
      <c r="E548" s="600" t="s">
        <v>6816</v>
      </c>
      <c r="F548" s="600">
        <v>15</v>
      </c>
      <c r="G548" s="600">
        <v>3</v>
      </c>
    </row>
    <row r="549" spans="1:7" ht="99.75" x14ac:dyDescent="0.25">
      <c r="A549" s="600" t="s">
        <v>6901</v>
      </c>
      <c r="B549" s="66" t="s">
        <v>6129</v>
      </c>
      <c r="C549" s="600" t="s">
        <v>6822</v>
      </c>
      <c r="D549" s="600" t="s">
        <v>6902</v>
      </c>
      <c r="E549" s="600" t="s">
        <v>6824</v>
      </c>
      <c r="F549" s="600">
        <v>15</v>
      </c>
      <c r="G549" s="600">
        <v>2.5</v>
      </c>
    </row>
    <row r="550" spans="1:7" ht="185.25" x14ac:dyDescent="0.25">
      <c r="A550" s="600" t="s">
        <v>7106</v>
      </c>
      <c r="B550" s="66" t="s">
        <v>6129</v>
      </c>
      <c r="C550" s="600" t="s">
        <v>6903</v>
      </c>
      <c r="D550" s="600" t="s">
        <v>6904</v>
      </c>
      <c r="E550" s="600"/>
      <c r="F550" s="600">
        <v>15</v>
      </c>
      <c r="G550" s="600">
        <v>2.14</v>
      </c>
    </row>
    <row r="551" spans="1:7" ht="142.5" x14ac:dyDescent="0.25">
      <c r="A551" s="600" t="s">
        <v>6905</v>
      </c>
      <c r="B551" s="66" t="s">
        <v>6129</v>
      </c>
      <c r="C551" s="600" t="s">
        <v>6906</v>
      </c>
      <c r="D551" s="600" t="s">
        <v>6907</v>
      </c>
      <c r="E551" s="558" t="s">
        <v>6908</v>
      </c>
      <c r="F551" s="66">
        <v>15</v>
      </c>
      <c r="G551" s="66">
        <f>F551/2</f>
        <v>7.5</v>
      </c>
    </row>
    <row r="552" spans="1:7" ht="128.25" x14ac:dyDescent="0.25">
      <c r="A552" s="600" t="s">
        <v>6909</v>
      </c>
      <c r="B552" s="66" t="s">
        <v>6129</v>
      </c>
      <c r="C552" s="600" t="s">
        <v>6910</v>
      </c>
      <c r="D552" s="600" t="s">
        <v>6911</v>
      </c>
      <c r="E552" s="558" t="s">
        <v>6912</v>
      </c>
      <c r="F552" s="66">
        <v>15</v>
      </c>
      <c r="G552" s="66">
        <f>F552/2</f>
        <v>7.5</v>
      </c>
    </row>
    <row r="553" spans="1:7" ht="114" x14ac:dyDescent="0.25">
      <c r="A553" s="600" t="s">
        <v>6913</v>
      </c>
      <c r="B553" s="66" t="s">
        <v>6129</v>
      </c>
      <c r="C553" s="600" t="s">
        <v>6914</v>
      </c>
      <c r="D553" s="600" t="s">
        <v>6915</v>
      </c>
      <c r="E553" s="101" t="s">
        <v>6916</v>
      </c>
      <c r="F553" s="101">
        <v>15</v>
      </c>
      <c r="G553" s="101">
        <v>7.5</v>
      </c>
    </row>
    <row r="554" spans="1:7" ht="142.5" x14ac:dyDescent="0.25">
      <c r="A554" s="600" t="s">
        <v>6917</v>
      </c>
      <c r="B554" s="66" t="s">
        <v>6129</v>
      </c>
      <c r="C554" s="131" t="s">
        <v>6918</v>
      </c>
      <c r="D554" s="600" t="s">
        <v>6919</v>
      </c>
      <c r="E554" s="388" t="s">
        <v>6920</v>
      </c>
      <c r="F554" s="101">
        <v>15</v>
      </c>
      <c r="G554" s="101">
        <v>5</v>
      </c>
    </row>
    <row r="555" spans="1:7" ht="99.75" x14ac:dyDescent="0.25">
      <c r="A555" s="600" t="s">
        <v>6917</v>
      </c>
      <c r="B555" s="66" t="s">
        <v>6129</v>
      </c>
      <c r="C555" s="131" t="s">
        <v>6918</v>
      </c>
      <c r="D555" s="600" t="s">
        <v>6921</v>
      </c>
      <c r="E555" s="600" t="s">
        <v>6922</v>
      </c>
      <c r="F555" s="600">
        <v>15</v>
      </c>
      <c r="G555" s="600">
        <v>5</v>
      </c>
    </row>
    <row r="556" spans="1:7" ht="156.75" x14ac:dyDescent="0.25">
      <c r="A556" s="600" t="s">
        <v>6917</v>
      </c>
      <c r="B556" s="66" t="s">
        <v>6129</v>
      </c>
      <c r="C556" s="131" t="s">
        <v>6918</v>
      </c>
      <c r="D556" s="600" t="s">
        <v>6923</v>
      </c>
      <c r="E556" s="600" t="s">
        <v>6924</v>
      </c>
      <c r="F556" s="600">
        <v>15</v>
      </c>
      <c r="G556" s="600">
        <v>5</v>
      </c>
    </row>
    <row r="557" spans="1:7" ht="142.5" x14ac:dyDescent="0.25">
      <c r="A557" s="600" t="s">
        <v>6925</v>
      </c>
      <c r="B557" s="66" t="s">
        <v>6129</v>
      </c>
      <c r="C557" s="600" t="s">
        <v>6926</v>
      </c>
      <c r="D557" s="600" t="s">
        <v>6919</v>
      </c>
      <c r="E557" s="600" t="s">
        <v>6927</v>
      </c>
      <c r="F557" s="600">
        <v>15</v>
      </c>
      <c r="G557" s="600">
        <v>7.5</v>
      </c>
    </row>
    <row r="558" spans="1:7" ht="114" x14ac:dyDescent="0.25">
      <c r="A558" s="600" t="s">
        <v>6928</v>
      </c>
      <c r="B558" s="66" t="s">
        <v>6129</v>
      </c>
      <c r="C558" s="600" t="s">
        <v>6875</v>
      </c>
      <c r="D558" s="131" t="s">
        <v>6876</v>
      </c>
      <c r="E558" s="600" t="s">
        <v>6877</v>
      </c>
      <c r="F558" s="600">
        <v>15</v>
      </c>
      <c r="G558" s="600">
        <v>7.5</v>
      </c>
    </row>
    <row r="559" spans="1:7" ht="128.25" x14ac:dyDescent="0.25">
      <c r="A559" s="600" t="s">
        <v>6928</v>
      </c>
      <c r="B559" s="66" t="s">
        <v>6129</v>
      </c>
      <c r="C559" s="600" t="s">
        <v>6875</v>
      </c>
      <c r="D559" s="131" t="s">
        <v>6929</v>
      </c>
      <c r="E559" s="600" t="s">
        <v>6877</v>
      </c>
      <c r="F559" s="600">
        <v>15</v>
      </c>
      <c r="G559" s="600">
        <v>7.5</v>
      </c>
    </row>
    <row r="560" spans="1:7" ht="99.75" x14ac:dyDescent="0.25">
      <c r="A560" s="600" t="s">
        <v>6928</v>
      </c>
      <c r="B560" s="66" t="s">
        <v>6129</v>
      </c>
      <c r="C560" s="600" t="s">
        <v>6875</v>
      </c>
      <c r="D560" s="600" t="s">
        <v>6930</v>
      </c>
      <c r="E560" s="600" t="s">
        <v>6881</v>
      </c>
      <c r="F560" s="600">
        <v>15</v>
      </c>
      <c r="G560" s="600">
        <v>7</v>
      </c>
    </row>
    <row r="561" spans="1:7" ht="85.5" x14ac:dyDescent="0.25">
      <c r="A561" s="600" t="s">
        <v>6928</v>
      </c>
      <c r="B561" s="66" t="s">
        <v>6129</v>
      </c>
      <c r="C561" s="600" t="s">
        <v>6875</v>
      </c>
      <c r="D561" s="600" t="s">
        <v>6931</v>
      </c>
      <c r="E561" s="600" t="s">
        <v>6883</v>
      </c>
      <c r="F561" s="600">
        <v>15</v>
      </c>
      <c r="G561" s="600">
        <v>7</v>
      </c>
    </row>
    <row r="562" spans="1:7" ht="85.5" x14ac:dyDescent="0.25">
      <c r="A562" s="600" t="s">
        <v>6928</v>
      </c>
      <c r="B562" s="66" t="s">
        <v>6129</v>
      </c>
      <c r="C562" s="600" t="s">
        <v>6875</v>
      </c>
      <c r="D562" s="131" t="s">
        <v>6932</v>
      </c>
      <c r="E562" s="600" t="s">
        <v>6885</v>
      </c>
      <c r="F562" s="600">
        <v>15</v>
      </c>
      <c r="G562" s="600">
        <v>7</v>
      </c>
    </row>
    <row r="563" spans="1:7" ht="128.25" x14ac:dyDescent="0.25">
      <c r="A563" s="600" t="s">
        <v>6928</v>
      </c>
      <c r="B563" s="66" t="s">
        <v>6129</v>
      </c>
      <c r="C563" s="600" t="s">
        <v>6875</v>
      </c>
      <c r="D563" s="600" t="s">
        <v>6933</v>
      </c>
      <c r="E563" s="600" t="s">
        <v>6887</v>
      </c>
      <c r="F563" s="600">
        <v>15</v>
      </c>
      <c r="G563" s="600">
        <v>7.5</v>
      </c>
    </row>
    <row r="564" spans="1:7" ht="156.75" x14ac:dyDescent="0.25">
      <c r="A564" s="600" t="s">
        <v>6928</v>
      </c>
      <c r="B564" s="66" t="s">
        <v>6129</v>
      </c>
      <c r="C564" s="600" t="s">
        <v>6875</v>
      </c>
      <c r="D564" s="131" t="s">
        <v>6934</v>
      </c>
      <c r="E564" s="600" t="s">
        <v>6889</v>
      </c>
      <c r="F564" s="600">
        <v>15</v>
      </c>
      <c r="G564" s="600">
        <v>7.5</v>
      </c>
    </row>
    <row r="565" spans="1:7" ht="99.75" x14ac:dyDescent="0.25">
      <c r="A565" s="600" t="s">
        <v>6890</v>
      </c>
      <c r="B565" s="66" t="s">
        <v>6129</v>
      </c>
      <c r="C565" s="131" t="s">
        <v>6891</v>
      </c>
      <c r="D565" s="131" t="s">
        <v>6935</v>
      </c>
      <c r="E565" s="600" t="s">
        <v>6893</v>
      </c>
      <c r="F565" s="600">
        <v>15</v>
      </c>
      <c r="G565" s="600">
        <v>3.75</v>
      </c>
    </row>
    <row r="566" spans="1:7" ht="185.25" x14ac:dyDescent="0.25">
      <c r="A566" s="600" t="s">
        <v>6936</v>
      </c>
      <c r="B566" s="600" t="s">
        <v>6129</v>
      </c>
      <c r="C566" s="600" t="s">
        <v>6937</v>
      </c>
      <c r="D566" s="101" t="s">
        <v>6938</v>
      </c>
      <c r="E566" s="101" t="s">
        <v>6939</v>
      </c>
      <c r="F566" s="101">
        <v>15</v>
      </c>
      <c r="G566" s="101">
        <v>3.75</v>
      </c>
    </row>
    <row r="567" spans="1:7" ht="256.5" x14ac:dyDescent="0.25">
      <c r="A567" s="600" t="s">
        <v>6936</v>
      </c>
      <c r="B567" s="600" t="s">
        <v>6940</v>
      </c>
      <c r="C567" s="600" t="s">
        <v>6937</v>
      </c>
      <c r="D567" s="101" t="s">
        <v>6941</v>
      </c>
      <c r="E567" s="101" t="s">
        <v>6942</v>
      </c>
      <c r="F567" s="101"/>
      <c r="G567" s="101">
        <v>3.75</v>
      </c>
    </row>
    <row r="568" spans="1:7" ht="228" x14ac:dyDescent="0.25">
      <c r="A568" s="600" t="s">
        <v>6943</v>
      </c>
      <c r="B568" s="600" t="s">
        <v>6944</v>
      </c>
      <c r="C568" s="600" t="s">
        <v>6945</v>
      </c>
      <c r="D568" s="600" t="s">
        <v>6946</v>
      </c>
      <c r="E568" s="600" t="s">
        <v>6947</v>
      </c>
      <c r="F568" s="600"/>
      <c r="G568" s="600">
        <v>3.75</v>
      </c>
    </row>
    <row r="569" spans="1:7" ht="213.75" x14ac:dyDescent="0.25">
      <c r="A569" s="600" t="s">
        <v>6948</v>
      </c>
      <c r="B569" s="600" t="s">
        <v>6949</v>
      </c>
      <c r="C569" s="600" t="s">
        <v>6950</v>
      </c>
      <c r="D569" s="600" t="s">
        <v>6951</v>
      </c>
      <c r="E569" s="600" t="s">
        <v>6952</v>
      </c>
      <c r="F569" s="600"/>
      <c r="G569" s="600">
        <v>3.75</v>
      </c>
    </row>
    <row r="570" spans="1:7" ht="142.5" x14ac:dyDescent="0.25">
      <c r="A570" s="600" t="s">
        <v>6953</v>
      </c>
      <c r="B570" s="600" t="s">
        <v>6954</v>
      </c>
      <c r="C570" s="600" t="s">
        <v>6955</v>
      </c>
      <c r="D570" s="600" t="s">
        <v>6956</v>
      </c>
      <c r="E570" s="600" t="s">
        <v>6957</v>
      </c>
      <c r="F570" s="600"/>
      <c r="G570" s="600">
        <v>3.75</v>
      </c>
    </row>
    <row r="571" spans="1:7" ht="185.25" x14ac:dyDescent="0.25">
      <c r="A571" s="600" t="s">
        <v>6958</v>
      </c>
      <c r="B571" s="600" t="s">
        <v>6959</v>
      </c>
      <c r="C571" s="600" t="s">
        <v>6960</v>
      </c>
      <c r="D571" s="600" t="s">
        <v>6961</v>
      </c>
      <c r="E571" s="600" t="s">
        <v>6962</v>
      </c>
      <c r="F571" s="600"/>
      <c r="G571" s="600">
        <v>2.14</v>
      </c>
    </row>
    <row r="572" spans="1:7" ht="228" x14ac:dyDescent="0.25">
      <c r="A572" s="600" t="s">
        <v>6936</v>
      </c>
      <c r="B572" s="600" t="s">
        <v>6963</v>
      </c>
      <c r="C572" s="600" t="s">
        <v>6937</v>
      </c>
      <c r="D572" s="600" t="s">
        <v>6964</v>
      </c>
      <c r="E572" s="600" t="s">
        <v>6965</v>
      </c>
      <c r="F572" s="600"/>
      <c r="G572" s="600">
        <v>3.75</v>
      </c>
    </row>
    <row r="573" spans="1:7" ht="199.5" x14ac:dyDescent="0.25">
      <c r="A573" s="600" t="s">
        <v>7107</v>
      </c>
      <c r="B573" s="602" t="s">
        <v>6129</v>
      </c>
      <c r="C573" s="600" t="s">
        <v>7108</v>
      </c>
      <c r="D573" s="131" t="s">
        <v>6966</v>
      </c>
      <c r="E573" s="132" t="s">
        <v>6967</v>
      </c>
      <c r="F573" s="66">
        <v>15</v>
      </c>
      <c r="G573" s="600">
        <f>F573/2</f>
        <v>7.5</v>
      </c>
    </row>
    <row r="574" spans="1:7" ht="171" x14ac:dyDescent="0.25">
      <c r="A574" s="600" t="s">
        <v>7109</v>
      </c>
      <c r="B574" s="602" t="s">
        <v>6129</v>
      </c>
      <c r="C574" s="131" t="s">
        <v>12734</v>
      </c>
      <c r="D574" s="131" t="s">
        <v>6968</v>
      </c>
      <c r="E574" s="558" t="s">
        <v>6969</v>
      </c>
      <c r="F574" s="66">
        <v>15</v>
      </c>
      <c r="G574" s="104">
        <f>F574/11</f>
        <v>1.3636363636363635</v>
      </c>
    </row>
    <row r="575" spans="1:7" ht="156.75" x14ac:dyDescent="0.25">
      <c r="A575" s="600" t="s">
        <v>7110</v>
      </c>
      <c r="B575" s="602" t="s">
        <v>6129</v>
      </c>
      <c r="C575" s="600" t="s">
        <v>12735</v>
      </c>
      <c r="D575" s="600" t="s">
        <v>12736</v>
      </c>
      <c r="E575" s="132" t="s">
        <v>6970</v>
      </c>
      <c r="F575" s="66">
        <v>15</v>
      </c>
      <c r="G575" s="66">
        <f>F575</f>
        <v>15</v>
      </c>
    </row>
    <row r="576" spans="1:7" ht="199.5" x14ac:dyDescent="0.25">
      <c r="A576" s="600" t="s">
        <v>7107</v>
      </c>
      <c r="B576" s="602" t="s">
        <v>6129</v>
      </c>
      <c r="C576" s="600" t="s">
        <v>7108</v>
      </c>
      <c r="D576" s="131" t="s">
        <v>6966</v>
      </c>
      <c r="E576" s="132" t="s">
        <v>6967</v>
      </c>
      <c r="F576" s="66">
        <v>15</v>
      </c>
      <c r="G576" s="600">
        <f>F576/2</f>
        <v>7.5</v>
      </c>
    </row>
    <row r="577" spans="1:7" ht="171" x14ac:dyDescent="0.25">
      <c r="A577" s="600" t="s">
        <v>6971</v>
      </c>
      <c r="B577" s="600" t="s">
        <v>6129</v>
      </c>
      <c r="C577" s="600" t="s">
        <v>12737</v>
      </c>
      <c r="D577" s="600" t="s">
        <v>12738</v>
      </c>
      <c r="E577" s="132" t="s">
        <v>6972</v>
      </c>
      <c r="F577" s="66">
        <v>15</v>
      </c>
      <c r="G577" s="600">
        <f>F577</f>
        <v>15</v>
      </c>
    </row>
    <row r="578" spans="1:7" ht="142.5" x14ac:dyDescent="0.25">
      <c r="A578" s="600" t="s">
        <v>6971</v>
      </c>
      <c r="B578" s="600" t="s">
        <v>6129</v>
      </c>
      <c r="C578" s="600" t="s">
        <v>12739</v>
      </c>
      <c r="D578" s="600" t="s">
        <v>12740</v>
      </c>
      <c r="E578" s="132" t="s">
        <v>6973</v>
      </c>
      <c r="F578" s="66">
        <v>15</v>
      </c>
      <c r="G578" s="600">
        <f>F578</f>
        <v>15</v>
      </c>
    </row>
    <row r="579" spans="1:7" ht="142.5" x14ac:dyDescent="0.25">
      <c r="A579" s="600" t="s">
        <v>7111</v>
      </c>
      <c r="B579" s="600" t="s">
        <v>6129</v>
      </c>
      <c r="C579" s="131" t="s">
        <v>6918</v>
      </c>
      <c r="D579" s="600" t="s">
        <v>6919</v>
      </c>
      <c r="E579" s="558" t="s">
        <v>6920</v>
      </c>
      <c r="F579" s="66">
        <v>15</v>
      </c>
      <c r="G579" s="66">
        <v>5</v>
      </c>
    </row>
    <row r="580" spans="1:7" ht="99.75" x14ac:dyDescent="0.25">
      <c r="A580" s="600" t="s">
        <v>7111</v>
      </c>
      <c r="B580" s="600" t="s">
        <v>6129</v>
      </c>
      <c r="C580" s="131" t="s">
        <v>6918</v>
      </c>
      <c r="D580" s="600" t="s">
        <v>6921</v>
      </c>
      <c r="E580" s="600" t="s">
        <v>6922</v>
      </c>
      <c r="F580" s="600">
        <v>15</v>
      </c>
      <c r="G580" s="600">
        <v>5</v>
      </c>
    </row>
    <row r="581" spans="1:7" ht="156.75" x14ac:dyDescent="0.25">
      <c r="A581" s="600" t="s">
        <v>7111</v>
      </c>
      <c r="B581" s="600" t="s">
        <v>6129</v>
      </c>
      <c r="C581" s="131" t="s">
        <v>6918</v>
      </c>
      <c r="D581" s="600" t="s">
        <v>6923</v>
      </c>
      <c r="E581" s="600" t="s">
        <v>6924</v>
      </c>
      <c r="F581" s="600">
        <v>15</v>
      </c>
      <c r="G581" s="600">
        <v>5</v>
      </c>
    </row>
    <row r="582" spans="1:7" ht="142.5" x14ac:dyDescent="0.25">
      <c r="A582" s="600" t="s">
        <v>7112</v>
      </c>
      <c r="B582" s="600" t="s">
        <v>6129</v>
      </c>
      <c r="C582" s="600" t="s">
        <v>6926</v>
      </c>
      <c r="D582" s="600" t="s">
        <v>6919</v>
      </c>
      <c r="E582" s="600" t="s">
        <v>6927</v>
      </c>
      <c r="F582" s="600">
        <v>15</v>
      </c>
      <c r="G582" s="600">
        <v>7.5</v>
      </c>
    </row>
    <row r="583" spans="1:7" ht="71.25" x14ac:dyDescent="0.25">
      <c r="A583" s="600" t="s">
        <v>6191</v>
      </c>
      <c r="B583" s="600" t="s">
        <v>6129</v>
      </c>
      <c r="C583" s="600" t="s">
        <v>6974</v>
      </c>
      <c r="D583" s="602" t="s">
        <v>6975</v>
      </c>
      <c r="E583" s="602" t="s">
        <v>6976</v>
      </c>
      <c r="F583" s="66">
        <v>15</v>
      </c>
      <c r="G583" s="66">
        <v>15</v>
      </c>
    </row>
    <row r="584" spans="1:7" ht="185.25" x14ac:dyDescent="0.25">
      <c r="A584" s="600" t="s">
        <v>6977</v>
      </c>
      <c r="B584" s="600" t="s">
        <v>6129</v>
      </c>
      <c r="C584" s="600" t="s">
        <v>12741</v>
      </c>
      <c r="D584" s="600" t="s">
        <v>12742</v>
      </c>
      <c r="E584" s="132" t="s">
        <v>6978</v>
      </c>
      <c r="F584" s="101">
        <v>15</v>
      </c>
      <c r="G584" s="101">
        <f>F584/1</f>
        <v>15</v>
      </c>
    </row>
    <row r="585" spans="1:7" ht="171" x14ac:dyDescent="0.25">
      <c r="A585" s="600" t="s">
        <v>12743</v>
      </c>
      <c r="B585" s="600" t="s">
        <v>6129</v>
      </c>
      <c r="C585" s="600" t="s">
        <v>12744</v>
      </c>
      <c r="D585" s="600" t="s">
        <v>6979</v>
      </c>
      <c r="E585" s="132" t="s">
        <v>6980</v>
      </c>
      <c r="F585" s="101">
        <v>15</v>
      </c>
      <c r="G585" s="600">
        <f>F585/4</f>
        <v>3.75</v>
      </c>
    </row>
    <row r="586" spans="1:7" ht="128.25" x14ac:dyDescent="0.25">
      <c r="A586" s="600" t="s">
        <v>12743</v>
      </c>
      <c r="B586" s="600" t="s">
        <v>6129</v>
      </c>
      <c r="C586" s="600" t="s">
        <v>12744</v>
      </c>
      <c r="D586" s="600" t="s">
        <v>6981</v>
      </c>
      <c r="E586" s="132" t="s">
        <v>6982</v>
      </c>
      <c r="F586" s="101">
        <v>15</v>
      </c>
      <c r="G586" s="600">
        <f>F586/4</f>
        <v>3.75</v>
      </c>
    </row>
    <row r="587" spans="1:7" ht="171" x14ac:dyDescent="0.25">
      <c r="A587" s="600" t="s">
        <v>6983</v>
      </c>
      <c r="B587" s="600" t="s">
        <v>6129</v>
      </c>
      <c r="C587" s="600" t="s">
        <v>6984</v>
      </c>
      <c r="D587" s="600" t="s">
        <v>12745</v>
      </c>
      <c r="E587" s="132" t="s">
        <v>6985</v>
      </c>
      <c r="F587" s="101">
        <v>15</v>
      </c>
      <c r="G587" s="600">
        <f t="shared" ref="G587:G594" si="1">F587/1</f>
        <v>15</v>
      </c>
    </row>
    <row r="588" spans="1:7" ht="171" x14ac:dyDescent="0.25">
      <c r="A588" s="600" t="s">
        <v>6983</v>
      </c>
      <c r="B588" s="600" t="s">
        <v>6129</v>
      </c>
      <c r="C588" s="600" t="s">
        <v>6984</v>
      </c>
      <c r="D588" s="600" t="s">
        <v>6986</v>
      </c>
      <c r="E588" s="132" t="s">
        <v>6987</v>
      </c>
      <c r="F588" s="101">
        <v>15</v>
      </c>
      <c r="G588" s="600">
        <f t="shared" si="1"/>
        <v>15</v>
      </c>
    </row>
    <row r="589" spans="1:7" ht="199.5" x14ac:dyDescent="0.25">
      <c r="A589" s="600" t="s">
        <v>6983</v>
      </c>
      <c r="B589" s="600" t="s">
        <v>6129</v>
      </c>
      <c r="C589" s="600" t="s">
        <v>6984</v>
      </c>
      <c r="D589" s="600" t="s">
        <v>6988</v>
      </c>
      <c r="E589" s="132" t="s">
        <v>6989</v>
      </c>
      <c r="F589" s="101">
        <v>15</v>
      </c>
      <c r="G589" s="600">
        <f t="shared" si="1"/>
        <v>15</v>
      </c>
    </row>
    <row r="590" spans="1:7" ht="208.5" customHeight="1" x14ac:dyDescent="0.25">
      <c r="A590" s="600" t="s">
        <v>6983</v>
      </c>
      <c r="B590" s="600" t="s">
        <v>6129</v>
      </c>
      <c r="C590" s="600" t="s">
        <v>6984</v>
      </c>
      <c r="D590" s="600" t="s">
        <v>6990</v>
      </c>
      <c r="E590" s="132" t="s">
        <v>6991</v>
      </c>
      <c r="F590" s="101">
        <v>15</v>
      </c>
      <c r="G590" s="600">
        <f t="shared" si="1"/>
        <v>15</v>
      </c>
    </row>
    <row r="591" spans="1:7" ht="171" x14ac:dyDescent="0.25">
      <c r="A591" s="600" t="s">
        <v>6983</v>
      </c>
      <c r="B591" s="600" t="s">
        <v>6129</v>
      </c>
      <c r="C591" s="600" t="s">
        <v>6984</v>
      </c>
      <c r="D591" s="600" t="s">
        <v>6992</v>
      </c>
      <c r="E591" s="132" t="s">
        <v>6993</v>
      </c>
      <c r="F591" s="101">
        <v>15</v>
      </c>
      <c r="G591" s="600">
        <f t="shared" si="1"/>
        <v>15</v>
      </c>
    </row>
    <row r="592" spans="1:7" ht="142.5" x14ac:dyDescent="0.25">
      <c r="A592" s="600" t="s">
        <v>6994</v>
      </c>
      <c r="B592" s="600" t="s">
        <v>6129</v>
      </c>
      <c r="C592" s="600" t="s">
        <v>12746</v>
      </c>
      <c r="D592" s="600" t="s">
        <v>12747</v>
      </c>
      <c r="E592" s="132" t="s">
        <v>6995</v>
      </c>
      <c r="F592" s="101">
        <v>15</v>
      </c>
      <c r="G592" s="600">
        <f t="shared" si="1"/>
        <v>15</v>
      </c>
    </row>
    <row r="593" spans="1:7" ht="128.25" x14ac:dyDescent="0.25">
      <c r="A593" s="600" t="s">
        <v>6909</v>
      </c>
      <c r="B593" s="600" t="s">
        <v>6129</v>
      </c>
      <c r="C593" s="602" t="s">
        <v>6910</v>
      </c>
      <c r="D593" s="600" t="s">
        <v>6911</v>
      </c>
      <c r="E593" s="558" t="s">
        <v>6912</v>
      </c>
      <c r="F593" s="101">
        <v>15</v>
      </c>
      <c r="G593" s="101">
        <f>F593/2</f>
        <v>7.5</v>
      </c>
    </row>
    <row r="594" spans="1:7" ht="171" x14ac:dyDescent="0.25">
      <c r="A594" s="600" t="s">
        <v>6996</v>
      </c>
      <c r="B594" s="600" t="s">
        <v>6129</v>
      </c>
      <c r="C594" s="600" t="s">
        <v>6997</v>
      </c>
      <c r="D594" s="600" t="s">
        <v>12748</v>
      </c>
      <c r="E594" s="132" t="s">
        <v>6998</v>
      </c>
      <c r="F594" s="101">
        <v>15</v>
      </c>
      <c r="G594" s="600">
        <f t="shared" si="1"/>
        <v>15</v>
      </c>
    </row>
    <row r="595" spans="1:7" ht="156.75" x14ac:dyDescent="0.25">
      <c r="A595" s="600" t="s">
        <v>12749</v>
      </c>
      <c r="B595" s="600" t="s">
        <v>6129</v>
      </c>
      <c r="C595" s="600" t="s">
        <v>12750</v>
      </c>
      <c r="D595" s="600" t="s">
        <v>12751</v>
      </c>
      <c r="E595" s="132" t="s">
        <v>6999</v>
      </c>
      <c r="F595" s="101">
        <v>15</v>
      </c>
      <c r="G595" s="600">
        <f>F595/4</f>
        <v>3.75</v>
      </c>
    </row>
    <row r="596" spans="1:7" ht="142.5" x14ac:dyDescent="0.25">
      <c r="A596" s="599" t="s">
        <v>7000</v>
      </c>
      <c r="B596" s="599" t="s">
        <v>6129</v>
      </c>
      <c r="C596" s="211" t="s">
        <v>7001</v>
      </c>
      <c r="D596" s="211" t="s">
        <v>7002</v>
      </c>
      <c r="E596" s="599" t="s">
        <v>7003</v>
      </c>
      <c r="F596" s="599">
        <v>15</v>
      </c>
      <c r="G596" s="599">
        <v>5</v>
      </c>
    </row>
    <row r="597" spans="1:7" ht="244.5" x14ac:dyDescent="0.25">
      <c r="A597" s="599" t="s">
        <v>7000</v>
      </c>
      <c r="B597" s="599" t="s">
        <v>6129</v>
      </c>
      <c r="C597" s="211" t="s">
        <v>7004</v>
      </c>
      <c r="D597" s="599" t="s">
        <v>7093</v>
      </c>
      <c r="E597" s="599" t="s">
        <v>7005</v>
      </c>
      <c r="F597" s="599">
        <v>15</v>
      </c>
      <c r="G597" s="599">
        <v>5</v>
      </c>
    </row>
    <row r="598" spans="1:7" ht="171" x14ac:dyDescent="0.25">
      <c r="A598" s="599" t="s">
        <v>7006</v>
      </c>
      <c r="B598" s="599" t="s">
        <v>6129</v>
      </c>
      <c r="C598" s="139" t="s">
        <v>7007</v>
      </c>
      <c r="D598" s="599" t="s">
        <v>7113</v>
      </c>
      <c r="E598" s="599" t="s">
        <v>7008</v>
      </c>
      <c r="F598" s="599">
        <v>15</v>
      </c>
      <c r="G598" s="599">
        <v>5</v>
      </c>
    </row>
    <row r="599" spans="1:7" ht="171" x14ac:dyDescent="0.25">
      <c r="A599" s="599" t="s">
        <v>7009</v>
      </c>
      <c r="B599" s="599" t="s">
        <v>6129</v>
      </c>
      <c r="C599" s="139" t="s">
        <v>7010</v>
      </c>
      <c r="D599" s="599" t="s">
        <v>7011</v>
      </c>
      <c r="E599" s="599" t="s">
        <v>7012</v>
      </c>
      <c r="F599" s="599">
        <v>15</v>
      </c>
      <c r="G599" s="599">
        <v>5</v>
      </c>
    </row>
    <row r="600" spans="1:7" ht="185.25" x14ac:dyDescent="0.25">
      <c r="A600" s="599" t="s">
        <v>7000</v>
      </c>
      <c r="B600" s="599" t="s">
        <v>6940</v>
      </c>
      <c r="C600" s="211" t="s">
        <v>7013</v>
      </c>
      <c r="D600" s="599" t="s">
        <v>7014</v>
      </c>
      <c r="E600" s="599" t="s">
        <v>7015</v>
      </c>
      <c r="F600" s="599">
        <v>15</v>
      </c>
      <c r="G600" s="599">
        <v>5</v>
      </c>
    </row>
    <row r="601" spans="1:7" ht="142.5" x14ac:dyDescent="0.25">
      <c r="A601" s="599" t="s">
        <v>7000</v>
      </c>
      <c r="B601" s="599" t="s">
        <v>6129</v>
      </c>
      <c r="C601" s="211" t="s">
        <v>7001</v>
      </c>
      <c r="D601" s="211" t="s">
        <v>7002</v>
      </c>
      <c r="E601" s="599" t="s">
        <v>7003</v>
      </c>
      <c r="F601" s="599">
        <v>15</v>
      </c>
      <c r="G601" s="599">
        <v>5</v>
      </c>
    </row>
    <row r="602" spans="1:7" ht="244.5" x14ac:dyDescent="0.25">
      <c r="A602" s="599" t="s">
        <v>7000</v>
      </c>
      <c r="B602" s="599" t="s">
        <v>6129</v>
      </c>
      <c r="C602" s="211" t="s">
        <v>7004</v>
      </c>
      <c r="D602" s="599" t="s">
        <v>7093</v>
      </c>
      <c r="E602" s="599" t="s">
        <v>7005</v>
      </c>
      <c r="F602" s="599">
        <v>15</v>
      </c>
      <c r="G602" s="599">
        <v>5</v>
      </c>
    </row>
    <row r="603" spans="1:7" ht="171" x14ac:dyDescent="0.25">
      <c r="A603" s="599" t="s">
        <v>7006</v>
      </c>
      <c r="B603" s="599" t="s">
        <v>6129</v>
      </c>
      <c r="C603" s="211" t="s">
        <v>7007</v>
      </c>
      <c r="D603" s="599" t="s">
        <v>7113</v>
      </c>
      <c r="E603" s="599" t="s">
        <v>7008</v>
      </c>
      <c r="F603" s="599">
        <v>15</v>
      </c>
      <c r="G603" s="599">
        <v>5</v>
      </c>
    </row>
    <row r="604" spans="1:7" ht="171" x14ac:dyDescent="0.25">
      <c r="A604" s="599" t="s">
        <v>7009</v>
      </c>
      <c r="B604" s="599" t="s">
        <v>6129</v>
      </c>
      <c r="C604" s="211" t="s">
        <v>7010</v>
      </c>
      <c r="D604" s="599" t="s">
        <v>7011</v>
      </c>
      <c r="E604" s="599" t="s">
        <v>7012</v>
      </c>
      <c r="F604" s="599">
        <v>15</v>
      </c>
      <c r="G604" s="599">
        <v>5</v>
      </c>
    </row>
    <row r="605" spans="1:7" ht="185.25" x14ac:dyDescent="0.25">
      <c r="A605" s="599" t="s">
        <v>7016</v>
      </c>
      <c r="B605" s="599" t="s">
        <v>6129</v>
      </c>
      <c r="C605" s="211" t="s">
        <v>7017</v>
      </c>
      <c r="D605" s="775" t="s">
        <v>7114</v>
      </c>
      <c r="E605" s="775" t="s">
        <v>7018</v>
      </c>
      <c r="F605" s="599">
        <v>15</v>
      </c>
      <c r="G605" s="599">
        <v>5</v>
      </c>
    </row>
    <row r="606" spans="1:7" ht="185.25" x14ac:dyDescent="0.25">
      <c r="A606" s="599" t="s">
        <v>7000</v>
      </c>
      <c r="B606" s="599" t="s">
        <v>6129</v>
      </c>
      <c r="C606" s="211" t="s">
        <v>7013</v>
      </c>
      <c r="D606" s="599" t="s">
        <v>7014</v>
      </c>
      <c r="E606" s="599" t="s">
        <v>7015</v>
      </c>
      <c r="F606" s="599">
        <v>15</v>
      </c>
      <c r="G606" s="599">
        <v>5</v>
      </c>
    </row>
    <row r="607" spans="1:7" ht="171" x14ac:dyDescent="0.25">
      <c r="A607" s="600" t="s">
        <v>7019</v>
      </c>
      <c r="B607" s="599" t="s">
        <v>6129</v>
      </c>
      <c r="C607" s="600" t="s">
        <v>7020</v>
      </c>
      <c r="D607" s="600" t="s">
        <v>7021</v>
      </c>
      <c r="E607" s="600" t="s">
        <v>7022</v>
      </c>
      <c r="F607" s="600">
        <v>15</v>
      </c>
      <c r="G607" s="600">
        <v>5</v>
      </c>
    </row>
    <row r="608" spans="1:7" ht="142.5" x14ac:dyDescent="0.25">
      <c r="A608" s="600" t="s">
        <v>7019</v>
      </c>
      <c r="B608" s="599" t="s">
        <v>6129</v>
      </c>
      <c r="C608" s="600" t="s">
        <v>7094</v>
      </c>
      <c r="D608" s="132" t="s">
        <v>7023</v>
      </c>
      <c r="E608" s="600" t="s">
        <v>7024</v>
      </c>
      <c r="F608" s="600">
        <v>15</v>
      </c>
      <c r="G608" s="600">
        <v>5</v>
      </c>
    </row>
    <row r="609" spans="1:7" ht="71.25" x14ac:dyDescent="0.25">
      <c r="A609" s="600" t="s">
        <v>7019</v>
      </c>
      <c r="B609" s="599" t="s">
        <v>6129</v>
      </c>
      <c r="C609" s="600" t="s">
        <v>7094</v>
      </c>
      <c r="D609" s="600" t="s">
        <v>7025</v>
      </c>
      <c r="E609" s="600" t="s">
        <v>7026</v>
      </c>
      <c r="F609" s="600">
        <v>15</v>
      </c>
      <c r="G609" s="600">
        <v>5</v>
      </c>
    </row>
    <row r="610" spans="1:7" ht="128.25" x14ac:dyDescent="0.25">
      <c r="A610" s="600" t="s">
        <v>7019</v>
      </c>
      <c r="B610" s="599" t="s">
        <v>6129</v>
      </c>
      <c r="C610" s="600" t="s">
        <v>7095</v>
      </c>
      <c r="D610" s="600" t="s">
        <v>12752</v>
      </c>
      <c r="E610" s="132" t="s">
        <v>7027</v>
      </c>
      <c r="F610" s="600">
        <v>15</v>
      </c>
      <c r="G610" s="600">
        <v>5</v>
      </c>
    </row>
    <row r="611" spans="1:7" ht="114" x14ac:dyDescent="0.25">
      <c r="A611" s="600" t="s">
        <v>7115</v>
      </c>
      <c r="B611" s="599" t="s">
        <v>6129</v>
      </c>
      <c r="C611" s="132" t="s">
        <v>7028</v>
      </c>
      <c r="D611" s="600" t="s">
        <v>7029</v>
      </c>
      <c r="E611" s="600" t="s">
        <v>7030</v>
      </c>
      <c r="F611" s="600">
        <v>15</v>
      </c>
      <c r="G611" s="600">
        <v>3.75</v>
      </c>
    </row>
    <row r="612" spans="1:7" ht="156.75" x14ac:dyDescent="0.25">
      <c r="A612" s="600" t="s">
        <v>7031</v>
      </c>
      <c r="B612" s="599" t="s">
        <v>6129</v>
      </c>
      <c r="C612" s="132" t="s">
        <v>7032</v>
      </c>
      <c r="D612" s="600" t="s">
        <v>7096</v>
      </c>
      <c r="E612" s="132" t="s">
        <v>7033</v>
      </c>
      <c r="F612" s="600">
        <v>15</v>
      </c>
      <c r="G612" s="600">
        <v>2.14</v>
      </c>
    </row>
    <row r="613" spans="1:7" ht="42.75" x14ac:dyDescent="0.25">
      <c r="A613" s="600" t="s">
        <v>7034</v>
      </c>
      <c r="B613" s="599" t="s">
        <v>6129</v>
      </c>
      <c r="C613" s="600" t="s">
        <v>7035</v>
      </c>
      <c r="D613" s="600" t="s">
        <v>7036</v>
      </c>
      <c r="E613" s="600" t="s">
        <v>7037</v>
      </c>
      <c r="F613" s="600">
        <v>15</v>
      </c>
      <c r="G613" s="602">
        <v>15</v>
      </c>
    </row>
    <row r="614" spans="1:7" ht="128.25" x14ac:dyDescent="0.25">
      <c r="A614" s="600" t="s">
        <v>7099</v>
      </c>
      <c r="B614" s="599" t="s">
        <v>6129</v>
      </c>
      <c r="C614" s="600" t="s">
        <v>6845</v>
      </c>
      <c r="D614" s="600" t="s">
        <v>6843</v>
      </c>
      <c r="E614" s="132" t="s">
        <v>6844</v>
      </c>
      <c r="F614" s="600">
        <v>15</v>
      </c>
      <c r="G614" s="600">
        <f>F614/4</f>
        <v>3.75</v>
      </c>
    </row>
    <row r="615" spans="1:7" ht="142.5" x14ac:dyDescent="0.25">
      <c r="A615" s="600" t="s">
        <v>7100</v>
      </c>
      <c r="B615" s="599" t="s">
        <v>6129</v>
      </c>
      <c r="C615" s="600" t="s">
        <v>6846</v>
      </c>
      <c r="D615" s="600" t="s">
        <v>6847</v>
      </c>
      <c r="E615" s="132" t="s">
        <v>6848</v>
      </c>
      <c r="F615" s="600">
        <v>15</v>
      </c>
      <c r="G615" s="600">
        <f>F615/3</f>
        <v>5</v>
      </c>
    </row>
    <row r="616" spans="1:7" ht="199.5" x14ac:dyDescent="0.25">
      <c r="A616" s="600" t="s">
        <v>7100</v>
      </c>
      <c r="B616" s="599" t="s">
        <v>6129</v>
      </c>
      <c r="C616" s="600" t="s">
        <v>6846</v>
      </c>
      <c r="D616" s="600" t="s">
        <v>6851</v>
      </c>
      <c r="E616" s="132" t="s">
        <v>6852</v>
      </c>
      <c r="F616" s="600">
        <v>15</v>
      </c>
      <c r="G616" s="600">
        <f>F616/3</f>
        <v>5</v>
      </c>
    </row>
    <row r="617" spans="1:7" ht="185.25" x14ac:dyDescent="0.25">
      <c r="A617" s="600" t="s">
        <v>7100</v>
      </c>
      <c r="B617" s="599" t="s">
        <v>6129</v>
      </c>
      <c r="C617" s="600" t="s">
        <v>6846</v>
      </c>
      <c r="D617" s="600" t="s">
        <v>6857</v>
      </c>
      <c r="E617" s="132" t="s">
        <v>6858</v>
      </c>
      <c r="F617" s="600">
        <v>15</v>
      </c>
      <c r="G617" s="600">
        <f>F617/3</f>
        <v>5</v>
      </c>
    </row>
    <row r="618" spans="1:7" ht="142.5" x14ac:dyDescent="0.25">
      <c r="A618" s="600" t="s">
        <v>7103</v>
      </c>
      <c r="B618" s="599" t="s">
        <v>6129</v>
      </c>
      <c r="C618" s="600" t="s">
        <v>6859</v>
      </c>
      <c r="D618" s="600" t="s">
        <v>6860</v>
      </c>
      <c r="E618" s="132" t="s">
        <v>6861</v>
      </c>
      <c r="F618" s="600">
        <v>15</v>
      </c>
      <c r="G618" s="600">
        <f>F618/8</f>
        <v>1.875</v>
      </c>
    </row>
    <row r="619" spans="1:7" ht="199.5" x14ac:dyDescent="0.25">
      <c r="A619" s="600" t="s">
        <v>7116</v>
      </c>
      <c r="B619" s="599" t="s">
        <v>6129</v>
      </c>
      <c r="C619" s="600" t="s">
        <v>6862</v>
      </c>
      <c r="D619" s="600" t="s">
        <v>6851</v>
      </c>
      <c r="E619" s="132" t="s">
        <v>6852</v>
      </c>
      <c r="F619" s="600">
        <v>15</v>
      </c>
      <c r="G619" s="600">
        <f>F619/4</f>
        <v>3.75</v>
      </c>
    </row>
    <row r="620" spans="1:7" ht="185.25" x14ac:dyDescent="0.25">
      <c r="A620" s="600" t="s">
        <v>7117</v>
      </c>
      <c r="B620" s="599" t="s">
        <v>6129</v>
      </c>
      <c r="C620" s="600" t="s">
        <v>7038</v>
      </c>
      <c r="D620" s="600" t="s">
        <v>7039</v>
      </c>
      <c r="E620" s="132" t="s">
        <v>7040</v>
      </c>
      <c r="F620" s="600">
        <v>15</v>
      </c>
      <c r="G620" s="600">
        <f>F620/4</f>
        <v>3.75</v>
      </c>
    </row>
    <row r="621" spans="1:7" ht="99.75" x14ac:dyDescent="0.25">
      <c r="A621" s="600" t="s">
        <v>7105</v>
      </c>
      <c r="B621" s="599" t="s">
        <v>6129</v>
      </c>
      <c r="C621" s="600" t="s">
        <v>6863</v>
      </c>
      <c r="D621" s="600" t="s">
        <v>7041</v>
      </c>
      <c r="E621" s="600" t="s">
        <v>6865</v>
      </c>
      <c r="F621" s="600">
        <v>15</v>
      </c>
      <c r="G621" s="602">
        <f>F621/3</f>
        <v>5</v>
      </c>
    </row>
    <row r="622" spans="1:7" ht="128.25" x14ac:dyDescent="0.25">
      <c r="A622" s="600" t="s">
        <v>7098</v>
      </c>
      <c r="B622" s="599" t="s">
        <v>6129</v>
      </c>
      <c r="C622" s="600" t="s">
        <v>6842</v>
      </c>
      <c r="D622" s="600" t="s">
        <v>6843</v>
      </c>
      <c r="E622" s="132" t="s">
        <v>6844</v>
      </c>
      <c r="F622" s="600">
        <v>15</v>
      </c>
      <c r="G622" s="600">
        <f>F622/5</f>
        <v>3</v>
      </c>
    </row>
    <row r="623" spans="1:7" ht="128.25" x14ac:dyDescent="0.25">
      <c r="A623" s="600" t="s">
        <v>7098</v>
      </c>
      <c r="B623" s="599" t="s">
        <v>6129</v>
      </c>
      <c r="C623" s="600" t="s">
        <v>6842</v>
      </c>
      <c r="D623" s="600" t="s">
        <v>6843</v>
      </c>
      <c r="E623" s="132" t="s">
        <v>6844</v>
      </c>
      <c r="F623" s="600">
        <v>15</v>
      </c>
      <c r="G623" s="600">
        <f>F623/5</f>
        <v>3</v>
      </c>
    </row>
    <row r="624" spans="1:7" ht="128.25" x14ac:dyDescent="0.25">
      <c r="A624" s="600" t="s">
        <v>7099</v>
      </c>
      <c r="B624" s="599" t="s">
        <v>6129</v>
      </c>
      <c r="C624" s="600" t="s">
        <v>6845</v>
      </c>
      <c r="D624" s="600" t="s">
        <v>6843</v>
      </c>
      <c r="E624" s="132" t="s">
        <v>6844</v>
      </c>
      <c r="F624" s="600">
        <v>15</v>
      </c>
      <c r="G624" s="600">
        <f>F624/4</f>
        <v>3.75</v>
      </c>
    </row>
    <row r="625" spans="1:7" ht="142.5" x14ac:dyDescent="0.25">
      <c r="A625" s="600" t="s">
        <v>7103</v>
      </c>
      <c r="B625" s="599" t="s">
        <v>6129</v>
      </c>
      <c r="C625" s="600" t="s">
        <v>6859</v>
      </c>
      <c r="D625" s="600" t="s">
        <v>6860</v>
      </c>
      <c r="E625" s="132" t="s">
        <v>6861</v>
      </c>
      <c r="F625" s="600">
        <v>15</v>
      </c>
      <c r="G625" s="600">
        <f>F625/8</f>
        <v>1.875</v>
      </c>
    </row>
    <row r="626" spans="1:7" x14ac:dyDescent="0.25">
      <c r="A626" s="602" t="s">
        <v>6901</v>
      </c>
      <c r="B626" s="599" t="s">
        <v>6129</v>
      </c>
      <c r="C626" s="602" t="s">
        <v>6822</v>
      </c>
      <c r="D626" s="602" t="s">
        <v>6529</v>
      </c>
      <c r="E626" s="602" t="s">
        <v>6824</v>
      </c>
      <c r="F626" s="600">
        <v>15</v>
      </c>
      <c r="G626" s="600">
        <v>2.5</v>
      </c>
    </row>
    <row r="627" spans="1:7" ht="42.75" x14ac:dyDescent="0.25">
      <c r="A627" s="776" t="s">
        <v>6813</v>
      </c>
      <c r="B627" s="599" t="s">
        <v>6129</v>
      </c>
      <c r="C627" s="602" t="s">
        <v>6814</v>
      </c>
      <c r="D627" s="602" t="s">
        <v>6815</v>
      </c>
      <c r="E627" s="600" t="s">
        <v>6816</v>
      </c>
      <c r="F627" s="600">
        <v>15</v>
      </c>
      <c r="G627" s="600">
        <v>3</v>
      </c>
    </row>
    <row r="628" spans="1:7" ht="199.5" x14ac:dyDescent="0.25">
      <c r="A628" s="600" t="s">
        <v>7104</v>
      </c>
      <c r="B628" s="599" t="s">
        <v>6129</v>
      </c>
      <c r="C628" s="600" t="s">
        <v>6862</v>
      </c>
      <c r="D628" s="600" t="s">
        <v>6851</v>
      </c>
      <c r="E628" s="132" t="s">
        <v>6852</v>
      </c>
      <c r="F628" s="600">
        <v>15</v>
      </c>
      <c r="G628" s="600">
        <f>F628/4</f>
        <v>3.75</v>
      </c>
    </row>
    <row r="629" spans="1:7" ht="85.5" x14ac:dyDescent="0.25">
      <c r="A629" s="600" t="s">
        <v>6813</v>
      </c>
      <c r="B629" s="599" t="s">
        <v>6129</v>
      </c>
      <c r="C629" s="600" t="s">
        <v>6814</v>
      </c>
      <c r="D629" s="66" t="s">
        <v>6815</v>
      </c>
      <c r="E629" s="66" t="s">
        <v>6816</v>
      </c>
      <c r="F629" s="66">
        <v>15</v>
      </c>
      <c r="G629" s="66">
        <v>3</v>
      </c>
    </row>
    <row r="630" spans="1:7" ht="128.25" x14ac:dyDescent="0.25">
      <c r="A630" s="600" t="s">
        <v>6825</v>
      </c>
      <c r="B630" s="599" t="s">
        <v>6129</v>
      </c>
      <c r="C630" s="600" t="s">
        <v>6826</v>
      </c>
      <c r="D630" s="600" t="s">
        <v>6827</v>
      </c>
      <c r="E630" s="600" t="s">
        <v>6828</v>
      </c>
      <c r="F630" s="66">
        <v>15</v>
      </c>
      <c r="G630" s="777">
        <v>1.875</v>
      </c>
    </row>
    <row r="631" spans="1:7" ht="99.75" x14ac:dyDescent="0.25">
      <c r="A631" s="600" t="s">
        <v>6821</v>
      </c>
      <c r="B631" s="599" t="s">
        <v>6129</v>
      </c>
      <c r="C631" s="600" t="s">
        <v>6822</v>
      </c>
      <c r="D631" s="600" t="s">
        <v>6823</v>
      </c>
      <c r="E631" s="600" t="s">
        <v>6824</v>
      </c>
      <c r="F631" s="600">
        <v>15</v>
      </c>
      <c r="G631" s="602">
        <v>2.5</v>
      </c>
    </row>
    <row r="632" spans="1:7" ht="215.25" customHeight="1" x14ac:dyDescent="0.25">
      <c r="A632" s="600" t="s">
        <v>7042</v>
      </c>
      <c r="B632" s="599" t="s">
        <v>6129</v>
      </c>
      <c r="C632" s="602" t="s">
        <v>7043</v>
      </c>
      <c r="D632" s="600" t="s">
        <v>7044</v>
      </c>
      <c r="E632" s="130" t="s">
        <v>6541</v>
      </c>
      <c r="F632" s="66">
        <v>15</v>
      </c>
      <c r="G632" s="66">
        <v>7.5</v>
      </c>
    </row>
    <row r="633" spans="1:7" ht="228" x14ac:dyDescent="0.25">
      <c r="A633" s="600" t="s">
        <v>7042</v>
      </c>
      <c r="B633" s="599" t="s">
        <v>6129</v>
      </c>
      <c r="C633" s="600" t="s">
        <v>7045</v>
      </c>
      <c r="D633" s="600" t="s">
        <v>7044</v>
      </c>
      <c r="E633" s="130" t="s">
        <v>6541</v>
      </c>
      <c r="F633" s="66">
        <v>15</v>
      </c>
      <c r="G633" s="66">
        <v>7.5</v>
      </c>
    </row>
    <row r="634" spans="1:7" ht="228" x14ac:dyDescent="0.25">
      <c r="A634" s="600" t="s">
        <v>7042</v>
      </c>
      <c r="B634" s="599" t="s">
        <v>6129</v>
      </c>
      <c r="C634" s="602" t="s">
        <v>7118</v>
      </c>
      <c r="D634" s="600" t="s">
        <v>7046</v>
      </c>
      <c r="E634" s="130" t="s">
        <v>6580</v>
      </c>
      <c r="F634" s="600">
        <v>15</v>
      </c>
      <c r="G634" s="600">
        <v>7.5</v>
      </c>
    </row>
    <row r="635" spans="1:7" ht="199.5" x14ac:dyDescent="0.25">
      <c r="A635" s="600" t="s">
        <v>7042</v>
      </c>
      <c r="B635" s="599" t="s">
        <v>6129</v>
      </c>
      <c r="C635" s="602" t="s">
        <v>7047</v>
      </c>
      <c r="D635" s="600" t="s">
        <v>7048</v>
      </c>
      <c r="E635" s="602" t="s">
        <v>7049</v>
      </c>
      <c r="F635" s="600">
        <v>15</v>
      </c>
      <c r="G635" s="600">
        <v>7.5</v>
      </c>
    </row>
    <row r="636" spans="1:7" ht="199.5" x14ac:dyDescent="0.25">
      <c r="A636" s="600" t="s">
        <v>7042</v>
      </c>
      <c r="B636" s="599" t="s">
        <v>6129</v>
      </c>
      <c r="C636" s="602" t="s">
        <v>7050</v>
      </c>
      <c r="D636" s="600" t="s">
        <v>7048</v>
      </c>
      <c r="E636" s="602" t="s">
        <v>7049</v>
      </c>
      <c r="F636" s="600">
        <v>15</v>
      </c>
      <c r="G636" s="600">
        <v>7.5</v>
      </c>
    </row>
    <row r="637" spans="1:7" ht="42.75" x14ac:dyDescent="0.25">
      <c r="A637" s="600" t="s">
        <v>7042</v>
      </c>
      <c r="B637" s="599" t="s">
        <v>6129</v>
      </c>
      <c r="C637" s="602" t="s">
        <v>7051</v>
      </c>
      <c r="D637" s="602" t="s">
        <v>7052</v>
      </c>
      <c r="E637" s="130" t="s">
        <v>1995</v>
      </c>
      <c r="F637" s="600">
        <v>15</v>
      </c>
      <c r="G637" s="600">
        <v>7.5</v>
      </c>
    </row>
    <row r="638" spans="1:7" ht="128.25" x14ac:dyDescent="0.25">
      <c r="A638" s="600" t="s">
        <v>1656</v>
      </c>
      <c r="B638" s="599" t="s">
        <v>6129</v>
      </c>
      <c r="C638" s="600" t="s">
        <v>1657</v>
      </c>
      <c r="D638" s="66" t="s">
        <v>1658</v>
      </c>
      <c r="E638" s="132" t="s">
        <v>1659</v>
      </c>
      <c r="F638" s="66">
        <v>15</v>
      </c>
      <c r="G638" s="66">
        <v>5</v>
      </c>
    </row>
    <row r="639" spans="1:7" ht="128.25" x14ac:dyDescent="0.25">
      <c r="A639" s="600" t="s">
        <v>7053</v>
      </c>
      <c r="B639" s="599" t="s">
        <v>6129</v>
      </c>
      <c r="C639" s="600" t="s">
        <v>7054</v>
      </c>
      <c r="D639" s="66" t="s">
        <v>7055</v>
      </c>
      <c r="E639" s="66"/>
      <c r="F639" s="66">
        <v>15</v>
      </c>
      <c r="G639" s="66">
        <v>5</v>
      </c>
    </row>
    <row r="640" spans="1:7" ht="171" x14ac:dyDescent="0.25">
      <c r="A640" s="600" t="s">
        <v>7053</v>
      </c>
      <c r="B640" s="599" t="s">
        <v>6129</v>
      </c>
      <c r="C640" s="600" t="s">
        <v>7054</v>
      </c>
      <c r="D640" s="600" t="s">
        <v>7056</v>
      </c>
      <c r="E640" s="600"/>
      <c r="F640" s="600">
        <v>15</v>
      </c>
      <c r="G640" s="600">
        <v>5</v>
      </c>
    </row>
    <row r="641" spans="1:7" ht="199.5" x14ac:dyDescent="0.25">
      <c r="A641" s="600" t="s">
        <v>6546</v>
      </c>
      <c r="B641" s="599" t="s">
        <v>6129</v>
      </c>
      <c r="C641" s="155" t="s">
        <v>7057</v>
      </c>
      <c r="D641" s="66" t="s">
        <v>7058</v>
      </c>
      <c r="E641" s="558" t="s">
        <v>6900</v>
      </c>
      <c r="F641" s="66">
        <v>15</v>
      </c>
      <c r="G641" s="66">
        <v>15</v>
      </c>
    </row>
    <row r="642" spans="1:7" ht="171" x14ac:dyDescent="0.25">
      <c r="A642" s="600" t="s">
        <v>7059</v>
      </c>
      <c r="B642" s="599" t="s">
        <v>6129</v>
      </c>
      <c r="C642" s="600" t="s">
        <v>6898</v>
      </c>
      <c r="D642" s="600" t="s">
        <v>6899</v>
      </c>
      <c r="E642" s="558" t="s">
        <v>6900</v>
      </c>
      <c r="F642" s="600">
        <v>15</v>
      </c>
      <c r="G642" s="600">
        <v>5</v>
      </c>
    </row>
    <row r="643" spans="1:7" ht="171" x14ac:dyDescent="0.25">
      <c r="A643" s="600" t="s">
        <v>6866</v>
      </c>
      <c r="B643" s="599" t="s">
        <v>6129</v>
      </c>
      <c r="C643" s="600" t="s">
        <v>6867</v>
      </c>
      <c r="D643" s="600" t="s">
        <v>6868</v>
      </c>
      <c r="E643" s="132" t="s">
        <v>6869</v>
      </c>
      <c r="F643" s="600">
        <v>15</v>
      </c>
      <c r="G643" s="600">
        <v>5</v>
      </c>
    </row>
    <row r="644" spans="1:7" ht="71.25" x14ac:dyDescent="0.25">
      <c r="A644" s="600" t="s">
        <v>6866</v>
      </c>
      <c r="B644" s="599" t="s">
        <v>6129</v>
      </c>
      <c r="C644" s="600" t="s">
        <v>7060</v>
      </c>
      <c r="D644" s="66" t="s">
        <v>6870</v>
      </c>
      <c r="E644" s="558" t="s">
        <v>6871</v>
      </c>
      <c r="F644" s="66">
        <v>15</v>
      </c>
      <c r="G644" s="66">
        <v>5</v>
      </c>
    </row>
    <row r="645" spans="1:7" ht="128.25" x14ac:dyDescent="0.25">
      <c r="A645" s="600" t="s">
        <v>7061</v>
      </c>
      <c r="B645" s="599" t="s">
        <v>6129</v>
      </c>
      <c r="C645" s="600" t="s">
        <v>7062</v>
      </c>
      <c r="D645" s="66" t="s">
        <v>7063</v>
      </c>
      <c r="E645" s="558" t="s">
        <v>7064</v>
      </c>
      <c r="F645" s="66">
        <v>15</v>
      </c>
      <c r="G645" s="66">
        <v>15</v>
      </c>
    </row>
    <row r="646" spans="1:7" ht="242.25" x14ac:dyDescent="0.25">
      <c r="A646" s="600" t="s">
        <v>6799</v>
      </c>
      <c r="B646" s="599" t="s">
        <v>6129</v>
      </c>
      <c r="C646" s="600" t="s">
        <v>7065</v>
      </c>
      <c r="D646" s="600" t="s">
        <v>7066</v>
      </c>
      <c r="E646" s="132" t="s">
        <v>7067</v>
      </c>
      <c r="F646" s="600">
        <v>15</v>
      </c>
      <c r="G646" s="600">
        <v>15</v>
      </c>
    </row>
    <row r="647" spans="1:7" ht="156.75" x14ac:dyDescent="0.25">
      <c r="A647" s="600" t="s">
        <v>6799</v>
      </c>
      <c r="B647" s="599" t="s">
        <v>6129</v>
      </c>
      <c r="C647" s="600" t="s">
        <v>7068</v>
      </c>
      <c r="D647" s="600" t="s">
        <v>7069</v>
      </c>
      <c r="E647" s="132" t="s">
        <v>6244</v>
      </c>
      <c r="F647" s="600">
        <v>15</v>
      </c>
      <c r="G647" s="600">
        <v>15</v>
      </c>
    </row>
    <row r="648" spans="1:7" ht="114" x14ac:dyDescent="0.25">
      <c r="A648" s="600" t="s">
        <v>6799</v>
      </c>
      <c r="B648" s="599" t="s">
        <v>6129</v>
      </c>
      <c r="C648" s="600" t="s">
        <v>7070</v>
      </c>
      <c r="D648" s="600" t="s">
        <v>7069</v>
      </c>
      <c r="E648" s="132" t="s">
        <v>6244</v>
      </c>
      <c r="F648" s="600">
        <v>15</v>
      </c>
      <c r="G648" s="600">
        <v>15</v>
      </c>
    </row>
    <row r="649" spans="1:7" ht="228" x14ac:dyDescent="0.25">
      <c r="A649" s="600" t="s">
        <v>6799</v>
      </c>
      <c r="B649" s="599" t="s">
        <v>6129</v>
      </c>
      <c r="C649" s="600" t="s">
        <v>7071</v>
      </c>
      <c r="D649" s="600" t="s">
        <v>7069</v>
      </c>
      <c r="E649" s="132" t="s">
        <v>6244</v>
      </c>
      <c r="F649" s="600">
        <v>15</v>
      </c>
      <c r="G649" s="600">
        <v>15</v>
      </c>
    </row>
    <row r="650" spans="1:7" ht="156.75" x14ac:dyDescent="0.25">
      <c r="A650" s="600" t="s">
        <v>6799</v>
      </c>
      <c r="B650" s="599" t="s">
        <v>6129</v>
      </c>
      <c r="C650" s="600" t="s">
        <v>7068</v>
      </c>
      <c r="D650" s="600" t="s">
        <v>7072</v>
      </c>
      <c r="E650" s="132" t="s">
        <v>7073</v>
      </c>
      <c r="F650" s="600">
        <v>15</v>
      </c>
      <c r="G650" s="600">
        <v>15</v>
      </c>
    </row>
    <row r="651" spans="1:7" ht="142.5" x14ac:dyDescent="0.25">
      <c r="A651" s="600" t="s">
        <v>7074</v>
      </c>
      <c r="B651" s="599" t="s">
        <v>6129</v>
      </c>
      <c r="C651" s="600" t="s">
        <v>7075</v>
      </c>
      <c r="D651" s="66" t="s">
        <v>7076</v>
      </c>
      <c r="E651" s="558" t="s">
        <v>7077</v>
      </c>
      <c r="F651" s="66">
        <v>15</v>
      </c>
      <c r="G651" s="66">
        <v>7.5</v>
      </c>
    </row>
    <row r="652" spans="1:7" ht="142.5" x14ac:dyDescent="0.25">
      <c r="A652" s="602" t="s">
        <v>7078</v>
      </c>
      <c r="B652" s="599" t="s">
        <v>6129</v>
      </c>
      <c r="C652" s="600" t="s">
        <v>7079</v>
      </c>
      <c r="D652" s="66" t="s">
        <v>7080</v>
      </c>
      <c r="E652" s="558" t="s">
        <v>7081</v>
      </c>
      <c r="F652" s="66">
        <v>15</v>
      </c>
      <c r="G652" s="66">
        <v>5</v>
      </c>
    </row>
    <row r="653" spans="1:7" ht="213.75" x14ac:dyDescent="0.25">
      <c r="A653" s="600" t="s">
        <v>7082</v>
      </c>
      <c r="B653" s="599" t="s">
        <v>6129</v>
      </c>
      <c r="C653" s="600" t="s">
        <v>7083</v>
      </c>
      <c r="D653" s="600" t="s">
        <v>7084</v>
      </c>
      <c r="E653" s="132" t="s">
        <v>7085</v>
      </c>
      <c r="F653" s="600">
        <v>15</v>
      </c>
      <c r="G653" s="600">
        <v>7.5</v>
      </c>
    </row>
    <row r="654" spans="1:7" ht="85.5" x14ac:dyDescent="0.25">
      <c r="A654" s="602" t="s">
        <v>7086</v>
      </c>
      <c r="B654" s="599" t="s">
        <v>6129</v>
      </c>
      <c r="C654" s="602" t="s">
        <v>7087</v>
      </c>
      <c r="D654" s="600" t="s">
        <v>7088</v>
      </c>
      <c r="E654" s="600"/>
      <c r="F654" s="600">
        <v>15</v>
      </c>
      <c r="G654" s="600">
        <v>15</v>
      </c>
    </row>
    <row r="655" spans="1:7" ht="228" x14ac:dyDescent="0.25">
      <c r="A655" s="600" t="s">
        <v>7089</v>
      </c>
      <c r="B655" s="599" t="s">
        <v>6129</v>
      </c>
      <c r="C655" s="600" t="s">
        <v>6945</v>
      </c>
      <c r="D655" s="600" t="s">
        <v>6946</v>
      </c>
      <c r="E655" s="600" t="s">
        <v>6947</v>
      </c>
      <c r="F655" s="600">
        <v>15</v>
      </c>
      <c r="G655" s="600">
        <v>3.75</v>
      </c>
    </row>
    <row r="656" spans="1:7" ht="142.5" x14ac:dyDescent="0.25">
      <c r="A656" s="600" t="s">
        <v>6953</v>
      </c>
      <c r="B656" s="599" t="s">
        <v>6129</v>
      </c>
      <c r="C656" s="600" t="s">
        <v>6955</v>
      </c>
      <c r="D656" s="600" t="s">
        <v>6956</v>
      </c>
      <c r="E656" s="600" t="s">
        <v>6957</v>
      </c>
      <c r="F656" s="600"/>
      <c r="G656" s="600">
        <v>3.75</v>
      </c>
    </row>
    <row r="657" spans="1:7" ht="42.75" x14ac:dyDescent="0.25">
      <c r="A657" s="600" t="s">
        <v>7090</v>
      </c>
      <c r="B657" s="599" t="s">
        <v>6129</v>
      </c>
      <c r="C657" s="602" t="s">
        <v>7097</v>
      </c>
      <c r="D657" s="602" t="s">
        <v>7091</v>
      </c>
      <c r="E657" s="602" t="s">
        <v>7092</v>
      </c>
      <c r="F657" s="600"/>
      <c r="G657" s="600">
        <v>3.75</v>
      </c>
    </row>
    <row r="658" spans="1:7" ht="228" x14ac:dyDescent="0.25">
      <c r="A658" s="600" t="s">
        <v>7089</v>
      </c>
      <c r="B658" s="599" t="s">
        <v>6129</v>
      </c>
      <c r="C658" s="600" t="s">
        <v>6945</v>
      </c>
      <c r="D658" s="600" t="s">
        <v>6946</v>
      </c>
      <c r="E658" s="600" t="s">
        <v>6947</v>
      </c>
      <c r="F658" s="600">
        <v>15</v>
      </c>
      <c r="G658" s="600">
        <v>3.75</v>
      </c>
    </row>
    <row r="659" spans="1:7" ht="142.5" x14ac:dyDescent="0.25">
      <c r="A659" s="600" t="s">
        <v>6953</v>
      </c>
      <c r="B659" s="599" t="s">
        <v>6129</v>
      </c>
      <c r="C659" s="600" t="s">
        <v>6955</v>
      </c>
      <c r="D659" s="600" t="s">
        <v>6956</v>
      </c>
      <c r="E659" s="600" t="s">
        <v>6957</v>
      </c>
      <c r="F659" s="600"/>
      <c r="G659" s="600">
        <v>3.75</v>
      </c>
    </row>
    <row r="660" spans="1:7" ht="42.75" x14ac:dyDescent="0.25">
      <c r="A660" s="600" t="s">
        <v>7090</v>
      </c>
      <c r="B660" s="599" t="s">
        <v>6129</v>
      </c>
      <c r="C660" s="602" t="s">
        <v>7097</v>
      </c>
      <c r="D660" s="602" t="s">
        <v>7091</v>
      </c>
      <c r="E660" s="602" t="s">
        <v>7092</v>
      </c>
      <c r="F660" s="600"/>
      <c r="G660" s="600">
        <v>3.75</v>
      </c>
    </row>
    <row r="661" spans="1:7" ht="71.25" x14ac:dyDescent="0.25">
      <c r="A661" s="600" t="s">
        <v>7592</v>
      </c>
      <c r="B661" s="600" t="s">
        <v>7545</v>
      </c>
      <c r="C661" s="600" t="s">
        <v>7796</v>
      </c>
      <c r="D661" s="101" t="s">
        <v>7797</v>
      </c>
      <c r="E661" s="101" t="s">
        <v>3796</v>
      </c>
      <c r="F661" s="101">
        <v>15</v>
      </c>
      <c r="G661" s="101">
        <v>15</v>
      </c>
    </row>
    <row r="662" spans="1:7" ht="99.75" x14ac:dyDescent="0.25">
      <c r="A662" s="600" t="s">
        <v>7798</v>
      </c>
      <c r="B662" s="600" t="s">
        <v>7545</v>
      </c>
      <c r="C662" s="600" t="s">
        <v>7799</v>
      </c>
      <c r="D662" s="600" t="s">
        <v>12753</v>
      </c>
      <c r="E662" s="101" t="s">
        <v>7640</v>
      </c>
      <c r="F662" s="101"/>
      <c r="G662" s="101">
        <v>3</v>
      </c>
    </row>
    <row r="663" spans="1:7" ht="128.25" x14ac:dyDescent="0.25">
      <c r="A663" s="600" t="s">
        <v>7800</v>
      </c>
      <c r="B663" s="600" t="s">
        <v>7545</v>
      </c>
      <c r="C663" s="600" t="s">
        <v>7801</v>
      </c>
      <c r="D663" s="101" t="s">
        <v>7802</v>
      </c>
      <c r="E663" s="101" t="s">
        <v>7640</v>
      </c>
      <c r="F663" s="101"/>
      <c r="G663" s="101">
        <v>7.5</v>
      </c>
    </row>
    <row r="664" spans="1:7" ht="128.25" x14ac:dyDescent="0.25">
      <c r="A664" s="600" t="s">
        <v>7592</v>
      </c>
      <c r="B664" s="600" t="s">
        <v>7545</v>
      </c>
      <c r="C664" s="600" t="s">
        <v>7803</v>
      </c>
      <c r="D664" s="600" t="s">
        <v>7802</v>
      </c>
      <c r="E664" s="600" t="s">
        <v>7640</v>
      </c>
      <c r="F664" s="600"/>
      <c r="G664" s="600">
        <v>15</v>
      </c>
    </row>
    <row r="665" spans="1:7" ht="156.75" x14ac:dyDescent="0.25">
      <c r="A665" s="600" t="s">
        <v>7804</v>
      </c>
      <c r="B665" s="600" t="s">
        <v>7545</v>
      </c>
      <c r="C665" s="600" t="s">
        <v>7805</v>
      </c>
      <c r="D665" s="600" t="s">
        <v>7802</v>
      </c>
      <c r="E665" s="600" t="s">
        <v>7640</v>
      </c>
      <c r="F665" s="600"/>
      <c r="G665" s="600">
        <v>7.5</v>
      </c>
    </row>
    <row r="666" spans="1:7" ht="85.5" x14ac:dyDescent="0.25">
      <c r="A666" s="600" t="s">
        <v>7617</v>
      </c>
      <c r="B666" s="600" t="s">
        <v>7545</v>
      </c>
      <c r="C666" s="600" t="s">
        <v>7806</v>
      </c>
      <c r="D666" s="600" t="s">
        <v>7807</v>
      </c>
      <c r="E666" s="101"/>
      <c r="F666" s="101">
        <v>15</v>
      </c>
      <c r="G666" s="101">
        <v>15</v>
      </c>
    </row>
    <row r="667" spans="1:7" ht="128.25" x14ac:dyDescent="0.25">
      <c r="A667" s="600" t="s">
        <v>8190</v>
      </c>
      <c r="B667" s="101" t="s">
        <v>8021</v>
      </c>
      <c r="C667" s="600" t="s">
        <v>8191</v>
      </c>
      <c r="D667" s="600" t="s">
        <v>12754</v>
      </c>
      <c r="E667" s="132" t="s">
        <v>8192</v>
      </c>
      <c r="F667" s="101">
        <v>15</v>
      </c>
      <c r="G667" s="101">
        <v>15</v>
      </c>
    </row>
    <row r="668" spans="1:7" ht="99.75" x14ac:dyDescent="0.25">
      <c r="A668" s="600" t="s">
        <v>8190</v>
      </c>
      <c r="B668" s="101" t="s">
        <v>8021</v>
      </c>
      <c r="C668" s="600" t="s">
        <v>8191</v>
      </c>
      <c r="D668" s="600" t="s">
        <v>12755</v>
      </c>
      <c r="E668" s="132" t="s">
        <v>8192</v>
      </c>
      <c r="F668" s="101"/>
      <c r="G668" s="101">
        <v>15</v>
      </c>
    </row>
    <row r="669" spans="1:7" ht="142.5" x14ac:dyDescent="0.25">
      <c r="A669" s="600" t="s">
        <v>8190</v>
      </c>
      <c r="B669" s="101" t="s">
        <v>8021</v>
      </c>
      <c r="C669" s="600" t="s">
        <v>8191</v>
      </c>
      <c r="D669" s="600" t="s">
        <v>12756</v>
      </c>
      <c r="E669" s="132" t="s">
        <v>8193</v>
      </c>
      <c r="F669" s="600"/>
      <c r="G669" s="600">
        <v>15</v>
      </c>
    </row>
    <row r="670" spans="1:7" ht="114" x14ac:dyDescent="0.25">
      <c r="A670" s="600" t="s">
        <v>8190</v>
      </c>
      <c r="B670" s="101" t="s">
        <v>8021</v>
      </c>
      <c r="C670" s="600" t="s">
        <v>8191</v>
      </c>
      <c r="D670" s="600" t="s">
        <v>12757</v>
      </c>
      <c r="E670" s="600" t="s">
        <v>8194</v>
      </c>
      <c r="F670" s="600"/>
      <c r="G670" s="600" t="s">
        <v>8195</v>
      </c>
    </row>
    <row r="671" spans="1:7" ht="114" x14ac:dyDescent="0.25">
      <c r="A671" s="600" t="s">
        <v>8190</v>
      </c>
      <c r="B671" s="101" t="s">
        <v>8021</v>
      </c>
      <c r="C671" s="600" t="s">
        <v>8191</v>
      </c>
      <c r="D671" s="600" t="s">
        <v>12758</v>
      </c>
      <c r="E671" s="600" t="s">
        <v>8196</v>
      </c>
      <c r="F671" s="600"/>
      <c r="G671" s="600">
        <v>15</v>
      </c>
    </row>
    <row r="672" spans="1:7" ht="114" x14ac:dyDescent="0.25">
      <c r="A672" s="600" t="s">
        <v>8190</v>
      </c>
      <c r="B672" s="101" t="s">
        <v>8021</v>
      </c>
      <c r="C672" s="600" t="s">
        <v>8191</v>
      </c>
      <c r="D672" s="600" t="s">
        <v>12759</v>
      </c>
      <c r="E672" s="132" t="s">
        <v>4507</v>
      </c>
      <c r="F672" s="600"/>
      <c r="G672" s="600">
        <v>15</v>
      </c>
    </row>
    <row r="673" spans="1:7" ht="142.5" x14ac:dyDescent="0.25">
      <c r="A673" s="600" t="s">
        <v>8190</v>
      </c>
      <c r="B673" s="101" t="s">
        <v>8021</v>
      </c>
      <c r="C673" s="600" t="s">
        <v>8191</v>
      </c>
      <c r="D673" s="600" t="s">
        <v>12760</v>
      </c>
      <c r="E673" s="132" t="s">
        <v>8194</v>
      </c>
      <c r="F673" s="600"/>
      <c r="G673" s="600">
        <v>15</v>
      </c>
    </row>
    <row r="674" spans="1:7" ht="99.75" x14ac:dyDescent="0.25">
      <c r="A674" s="600" t="s">
        <v>8190</v>
      </c>
      <c r="B674" s="101" t="s">
        <v>8021</v>
      </c>
      <c r="C674" s="600" t="s">
        <v>8191</v>
      </c>
      <c r="D674" s="600" t="s">
        <v>12761</v>
      </c>
      <c r="E674" s="132" t="s">
        <v>8194</v>
      </c>
      <c r="F674" s="600"/>
      <c r="G674" s="600">
        <v>15</v>
      </c>
    </row>
    <row r="675" spans="1:7" ht="128.25" x14ac:dyDescent="0.25">
      <c r="A675" s="600" t="s">
        <v>8190</v>
      </c>
      <c r="B675" s="101" t="s">
        <v>8021</v>
      </c>
      <c r="C675" s="600" t="s">
        <v>8191</v>
      </c>
      <c r="D675" s="600" t="s">
        <v>12762</v>
      </c>
      <c r="E675" s="132" t="s">
        <v>8197</v>
      </c>
      <c r="F675" s="600"/>
      <c r="G675" s="600">
        <v>15</v>
      </c>
    </row>
    <row r="676" spans="1:7" ht="128.25" x14ac:dyDescent="0.25">
      <c r="A676" s="600" t="s">
        <v>8190</v>
      </c>
      <c r="B676" s="101" t="s">
        <v>8021</v>
      </c>
      <c r="C676" s="600" t="s">
        <v>8191</v>
      </c>
      <c r="D676" s="600" t="s">
        <v>12763</v>
      </c>
      <c r="E676" s="132" t="s">
        <v>8197</v>
      </c>
      <c r="F676" s="600"/>
      <c r="G676" s="600">
        <v>15</v>
      </c>
    </row>
    <row r="677" spans="1:7" ht="128.25" x14ac:dyDescent="0.25">
      <c r="A677" s="600" t="s">
        <v>8190</v>
      </c>
      <c r="B677" s="101" t="s">
        <v>8021</v>
      </c>
      <c r="C677" s="600" t="s">
        <v>8191</v>
      </c>
      <c r="D677" s="600" t="s">
        <v>12764</v>
      </c>
      <c r="E677" s="132" t="s">
        <v>8198</v>
      </c>
      <c r="F677" s="600"/>
      <c r="G677" s="600">
        <v>15</v>
      </c>
    </row>
    <row r="678" spans="1:7" ht="99.75" x14ac:dyDescent="0.25">
      <c r="A678" s="600" t="s">
        <v>8190</v>
      </c>
      <c r="B678" s="101" t="s">
        <v>8021</v>
      </c>
      <c r="C678" s="600" t="s">
        <v>8191</v>
      </c>
      <c r="D678" s="600" t="s">
        <v>12765</v>
      </c>
      <c r="E678" s="132" t="s">
        <v>4507</v>
      </c>
      <c r="F678" s="600"/>
      <c r="G678" s="600">
        <v>15</v>
      </c>
    </row>
    <row r="679" spans="1:7" ht="409.5" x14ac:dyDescent="0.25">
      <c r="A679" s="600" t="s">
        <v>8059</v>
      </c>
      <c r="B679" s="101" t="s">
        <v>8021</v>
      </c>
      <c r="C679" s="600" t="s">
        <v>12766</v>
      </c>
      <c r="D679" s="62" t="s">
        <v>12767</v>
      </c>
      <c r="E679" s="62" t="s">
        <v>8199</v>
      </c>
      <c r="F679" s="62">
        <v>15</v>
      </c>
      <c r="G679" s="62">
        <v>15</v>
      </c>
    </row>
    <row r="680" spans="1:7" ht="156.75" x14ac:dyDescent="0.25">
      <c r="A680" s="600" t="s">
        <v>8200</v>
      </c>
      <c r="B680" s="101" t="s">
        <v>8021</v>
      </c>
      <c r="C680" s="600" t="s">
        <v>8201</v>
      </c>
      <c r="D680" s="600" t="s">
        <v>8202</v>
      </c>
      <c r="E680" s="132" t="s">
        <v>8203</v>
      </c>
      <c r="F680" s="600" t="s">
        <v>8204</v>
      </c>
      <c r="G680" s="600">
        <v>15</v>
      </c>
    </row>
    <row r="681" spans="1:7" ht="128.25" x14ac:dyDescent="0.25">
      <c r="A681" s="600" t="s">
        <v>8118</v>
      </c>
      <c r="B681" s="101" t="s">
        <v>8021</v>
      </c>
      <c r="C681" s="600" t="s">
        <v>12768</v>
      </c>
      <c r="D681" s="101" t="s">
        <v>8205</v>
      </c>
      <c r="E681" s="101" t="s">
        <v>8206</v>
      </c>
      <c r="F681" s="101">
        <v>15</v>
      </c>
      <c r="G681" s="101">
        <v>15</v>
      </c>
    </row>
    <row r="682" spans="1:7" ht="71.25" x14ac:dyDescent="0.25">
      <c r="A682" s="600" t="s">
        <v>8118</v>
      </c>
      <c r="B682" s="101" t="s">
        <v>8021</v>
      </c>
      <c r="C682" s="600" t="s">
        <v>12769</v>
      </c>
      <c r="D682" s="101" t="s">
        <v>8207</v>
      </c>
      <c r="E682" s="101" t="s">
        <v>8208</v>
      </c>
      <c r="F682" s="101"/>
      <c r="G682" s="101">
        <f>15/5</f>
        <v>3</v>
      </c>
    </row>
    <row r="683" spans="1:7" ht="128.25" x14ac:dyDescent="0.25">
      <c r="A683" s="671" t="s">
        <v>8634</v>
      </c>
      <c r="B683" s="671" t="s">
        <v>8378</v>
      </c>
      <c r="C683" s="640" t="s">
        <v>8831</v>
      </c>
      <c r="D683" s="671" t="s">
        <v>8832</v>
      </c>
      <c r="E683" s="778" t="s">
        <v>4507</v>
      </c>
      <c r="F683" s="671">
        <v>15</v>
      </c>
      <c r="G683" s="671">
        <v>15</v>
      </c>
    </row>
    <row r="684" spans="1:7" ht="99.75" x14ac:dyDescent="0.25">
      <c r="A684" s="671" t="s">
        <v>8634</v>
      </c>
      <c r="B684" s="671" t="s">
        <v>8378</v>
      </c>
      <c r="C684" s="671" t="s">
        <v>8833</v>
      </c>
      <c r="D684" s="671" t="s">
        <v>8834</v>
      </c>
      <c r="E684" s="778" t="s">
        <v>4507</v>
      </c>
      <c r="F684" s="671"/>
      <c r="G684" s="671">
        <v>15</v>
      </c>
    </row>
    <row r="685" spans="1:7" ht="99.75" x14ac:dyDescent="0.25">
      <c r="A685" s="671" t="s">
        <v>8634</v>
      </c>
      <c r="B685" s="671" t="s">
        <v>8378</v>
      </c>
      <c r="C685" s="671" t="s">
        <v>8835</v>
      </c>
      <c r="D685" s="671" t="s">
        <v>8834</v>
      </c>
      <c r="E685" s="778" t="s">
        <v>4507</v>
      </c>
      <c r="F685" s="671"/>
      <c r="G685" s="671">
        <v>15</v>
      </c>
    </row>
    <row r="686" spans="1:7" ht="99.75" x14ac:dyDescent="0.25">
      <c r="A686" s="671" t="s">
        <v>8634</v>
      </c>
      <c r="B686" s="671" t="s">
        <v>8378</v>
      </c>
      <c r="C686" s="671" t="s">
        <v>8836</v>
      </c>
      <c r="D686" s="671" t="s">
        <v>8834</v>
      </c>
      <c r="E686" s="778" t="s">
        <v>4507</v>
      </c>
      <c r="F686" s="671"/>
      <c r="G686" s="671">
        <v>15</v>
      </c>
    </row>
    <row r="687" spans="1:7" ht="242.25" x14ac:dyDescent="0.25">
      <c r="A687" s="671" t="s">
        <v>8441</v>
      </c>
      <c r="B687" s="671" t="s">
        <v>8378</v>
      </c>
      <c r="C687" s="671" t="s">
        <v>8837</v>
      </c>
      <c r="D687" s="671" t="s">
        <v>8838</v>
      </c>
      <c r="E687" s="778" t="s">
        <v>8839</v>
      </c>
      <c r="F687" s="671">
        <v>15</v>
      </c>
      <c r="G687" s="671">
        <v>15</v>
      </c>
    </row>
    <row r="688" spans="1:7" ht="128.25" x14ac:dyDescent="0.25">
      <c r="A688" s="671" t="s">
        <v>8441</v>
      </c>
      <c r="B688" s="671" t="s">
        <v>8378</v>
      </c>
      <c r="C688" s="671" t="s">
        <v>8837</v>
      </c>
      <c r="D688" s="671" t="s">
        <v>8840</v>
      </c>
      <c r="E688" s="778" t="s">
        <v>8841</v>
      </c>
      <c r="F688" s="671">
        <v>15</v>
      </c>
      <c r="G688" s="671"/>
    </row>
    <row r="689" spans="1:7" ht="114" x14ac:dyDescent="0.25">
      <c r="A689" s="671" t="s">
        <v>8441</v>
      </c>
      <c r="B689" s="671" t="s">
        <v>8378</v>
      </c>
      <c r="C689" s="671" t="s">
        <v>8837</v>
      </c>
      <c r="D689" s="671" t="s">
        <v>8842</v>
      </c>
      <c r="E689" s="778" t="s">
        <v>8843</v>
      </c>
      <c r="F689" s="671">
        <v>15</v>
      </c>
      <c r="G689" s="671">
        <v>15</v>
      </c>
    </row>
    <row r="690" spans="1:7" ht="128.25" x14ac:dyDescent="0.25">
      <c r="A690" s="671" t="s">
        <v>8441</v>
      </c>
      <c r="B690" s="671" t="s">
        <v>8378</v>
      </c>
      <c r="C690" s="671" t="s">
        <v>8837</v>
      </c>
      <c r="D690" s="671" t="s">
        <v>8844</v>
      </c>
      <c r="E690" s="778" t="s">
        <v>8845</v>
      </c>
      <c r="F690" s="671">
        <v>15</v>
      </c>
      <c r="G690" s="671">
        <v>15</v>
      </c>
    </row>
    <row r="691" spans="1:7" ht="156.75" x14ac:dyDescent="0.25">
      <c r="A691" s="671" t="s">
        <v>8441</v>
      </c>
      <c r="B691" s="671" t="s">
        <v>8378</v>
      </c>
      <c r="C691" s="671" t="s">
        <v>8837</v>
      </c>
      <c r="D691" s="671" t="s">
        <v>8846</v>
      </c>
      <c r="E691" s="778" t="s">
        <v>8847</v>
      </c>
      <c r="F691" s="671">
        <v>15</v>
      </c>
      <c r="G691" s="671">
        <v>15</v>
      </c>
    </row>
    <row r="692" spans="1:7" ht="185.25" x14ac:dyDescent="0.25">
      <c r="A692" s="671" t="s">
        <v>8441</v>
      </c>
      <c r="B692" s="671" t="s">
        <v>8378</v>
      </c>
      <c r="C692" s="671" t="s">
        <v>8837</v>
      </c>
      <c r="D692" s="671" t="s">
        <v>8848</v>
      </c>
      <c r="E692" s="778" t="s">
        <v>8849</v>
      </c>
      <c r="F692" s="671">
        <v>15</v>
      </c>
      <c r="G692" s="671">
        <v>15</v>
      </c>
    </row>
    <row r="693" spans="1:7" ht="99.75" x14ac:dyDescent="0.25">
      <c r="A693" s="671" t="s">
        <v>8451</v>
      </c>
      <c r="B693" s="671" t="s">
        <v>8378</v>
      </c>
      <c r="C693" s="671" t="s">
        <v>8850</v>
      </c>
      <c r="D693" s="671" t="s">
        <v>8851</v>
      </c>
      <c r="E693" s="778" t="s">
        <v>8852</v>
      </c>
      <c r="F693" s="671">
        <v>15</v>
      </c>
      <c r="G693" s="671">
        <v>15</v>
      </c>
    </row>
    <row r="694" spans="1:7" ht="128.25" x14ac:dyDescent="0.25">
      <c r="A694" s="671" t="s">
        <v>8853</v>
      </c>
      <c r="B694" s="671" t="s">
        <v>8378</v>
      </c>
      <c r="C694" s="671" t="s">
        <v>12770</v>
      </c>
      <c r="D694" s="671" t="s">
        <v>9006</v>
      </c>
      <c r="E694" s="778" t="s">
        <v>8854</v>
      </c>
      <c r="F694" s="671"/>
      <c r="G694" s="671">
        <v>15</v>
      </c>
    </row>
    <row r="695" spans="1:7" ht="114" x14ac:dyDescent="0.25">
      <c r="A695" s="671" t="s">
        <v>8853</v>
      </c>
      <c r="B695" s="671" t="s">
        <v>8378</v>
      </c>
      <c r="C695" s="671" t="s">
        <v>8855</v>
      </c>
      <c r="D695" s="671" t="s">
        <v>9007</v>
      </c>
      <c r="E695" s="778" t="s">
        <v>8856</v>
      </c>
      <c r="F695" s="671"/>
      <c r="G695" s="671">
        <v>15</v>
      </c>
    </row>
    <row r="696" spans="1:7" ht="114" x14ac:dyDescent="0.25">
      <c r="A696" s="671" t="s">
        <v>8853</v>
      </c>
      <c r="B696" s="671" t="s">
        <v>8378</v>
      </c>
      <c r="C696" s="671" t="s">
        <v>8855</v>
      </c>
      <c r="D696" s="671" t="s">
        <v>12771</v>
      </c>
      <c r="E696" s="778" t="s">
        <v>8857</v>
      </c>
      <c r="F696" s="671"/>
      <c r="G696" s="671">
        <v>15</v>
      </c>
    </row>
    <row r="697" spans="1:7" ht="114" x14ac:dyDescent="0.25">
      <c r="A697" s="671" t="s">
        <v>8853</v>
      </c>
      <c r="B697" s="671" t="s">
        <v>8378</v>
      </c>
      <c r="C697" s="671" t="s">
        <v>8858</v>
      </c>
      <c r="D697" s="671" t="s">
        <v>8859</v>
      </c>
      <c r="E697" s="778" t="s">
        <v>8860</v>
      </c>
      <c r="F697" s="671"/>
      <c r="G697" s="671">
        <v>15</v>
      </c>
    </row>
    <row r="698" spans="1:7" ht="114" x14ac:dyDescent="0.25">
      <c r="A698" s="671" t="s">
        <v>8853</v>
      </c>
      <c r="B698" s="671" t="s">
        <v>8378</v>
      </c>
      <c r="C698" s="671" t="s">
        <v>8861</v>
      </c>
      <c r="D698" s="671" t="s">
        <v>12772</v>
      </c>
      <c r="E698" s="778" t="s">
        <v>8862</v>
      </c>
      <c r="F698" s="671"/>
      <c r="G698" s="671">
        <v>15</v>
      </c>
    </row>
    <row r="699" spans="1:7" ht="114" x14ac:dyDescent="0.25">
      <c r="A699" s="671" t="s">
        <v>8853</v>
      </c>
      <c r="B699" s="671" t="s">
        <v>8378</v>
      </c>
      <c r="C699" s="671" t="s">
        <v>8855</v>
      </c>
      <c r="D699" s="779" t="s">
        <v>12773</v>
      </c>
      <c r="E699" s="778" t="s">
        <v>8854</v>
      </c>
      <c r="F699" s="671"/>
      <c r="G699" s="671">
        <v>15</v>
      </c>
    </row>
    <row r="700" spans="1:7" ht="128.25" x14ac:dyDescent="0.25">
      <c r="A700" s="671" t="s">
        <v>8634</v>
      </c>
      <c r="B700" s="671" t="s">
        <v>8378</v>
      </c>
      <c r="C700" s="640" t="s">
        <v>8831</v>
      </c>
      <c r="D700" s="671" t="s">
        <v>8832</v>
      </c>
      <c r="E700" s="778" t="s">
        <v>4507</v>
      </c>
      <c r="F700" s="671">
        <v>15</v>
      </c>
      <c r="G700" s="671">
        <v>15</v>
      </c>
    </row>
    <row r="701" spans="1:7" ht="99.75" x14ac:dyDescent="0.25">
      <c r="A701" s="671" t="s">
        <v>8634</v>
      </c>
      <c r="B701" s="671" t="s">
        <v>8378</v>
      </c>
      <c r="C701" s="671" t="s">
        <v>8833</v>
      </c>
      <c r="D701" s="671" t="s">
        <v>8834</v>
      </c>
      <c r="E701" s="778" t="s">
        <v>4507</v>
      </c>
      <c r="F701" s="671"/>
      <c r="G701" s="671">
        <v>15</v>
      </c>
    </row>
    <row r="702" spans="1:7" ht="99.75" x14ac:dyDescent="0.25">
      <c r="A702" s="671" t="s">
        <v>8634</v>
      </c>
      <c r="B702" s="671" t="s">
        <v>8378</v>
      </c>
      <c r="C702" s="671" t="s">
        <v>8835</v>
      </c>
      <c r="D702" s="671" t="s">
        <v>8834</v>
      </c>
      <c r="E702" s="778" t="s">
        <v>4507</v>
      </c>
      <c r="F702" s="671"/>
      <c r="G702" s="671">
        <v>15</v>
      </c>
    </row>
    <row r="703" spans="1:7" ht="99.75" x14ac:dyDescent="0.25">
      <c r="A703" s="671" t="s">
        <v>8634</v>
      </c>
      <c r="B703" s="671" t="s">
        <v>8378</v>
      </c>
      <c r="C703" s="671" t="s">
        <v>8836</v>
      </c>
      <c r="D703" s="671" t="s">
        <v>8834</v>
      </c>
      <c r="E703" s="778" t="s">
        <v>4507</v>
      </c>
      <c r="F703" s="671"/>
      <c r="G703" s="671">
        <v>15</v>
      </c>
    </row>
    <row r="704" spans="1:7" ht="85.5" x14ac:dyDescent="0.25">
      <c r="A704" s="671" t="s">
        <v>8863</v>
      </c>
      <c r="B704" s="671" t="s">
        <v>8378</v>
      </c>
      <c r="C704" s="671" t="s">
        <v>8864</v>
      </c>
      <c r="D704" s="671" t="s">
        <v>8865</v>
      </c>
      <c r="E704" s="778" t="s">
        <v>8866</v>
      </c>
      <c r="F704" s="671">
        <v>15</v>
      </c>
      <c r="G704" s="671">
        <v>7.5</v>
      </c>
    </row>
    <row r="705" spans="1:7" ht="71.25" x14ac:dyDescent="0.25">
      <c r="A705" s="671" t="s">
        <v>8867</v>
      </c>
      <c r="B705" s="671" t="s">
        <v>8378</v>
      </c>
      <c r="C705" s="671" t="s">
        <v>8868</v>
      </c>
      <c r="D705" s="671" t="s">
        <v>8865</v>
      </c>
      <c r="E705" s="778" t="s">
        <v>8866</v>
      </c>
      <c r="F705" s="671">
        <v>15</v>
      </c>
      <c r="G705" s="671">
        <v>15</v>
      </c>
    </row>
    <row r="706" spans="1:7" ht="114" x14ac:dyDescent="0.25">
      <c r="A706" s="671" t="s">
        <v>8762</v>
      </c>
      <c r="B706" s="671" t="s">
        <v>8378</v>
      </c>
      <c r="C706" s="671" t="s">
        <v>8869</v>
      </c>
      <c r="D706" s="671" t="s">
        <v>8870</v>
      </c>
      <c r="E706" s="778" t="s">
        <v>4507</v>
      </c>
      <c r="F706" s="671">
        <v>15</v>
      </c>
      <c r="G706" s="671">
        <v>15</v>
      </c>
    </row>
    <row r="707" spans="1:7" ht="142.5" x14ac:dyDescent="0.25">
      <c r="A707" s="671" t="s">
        <v>8762</v>
      </c>
      <c r="B707" s="671" t="s">
        <v>8378</v>
      </c>
      <c r="C707" s="671" t="s">
        <v>8869</v>
      </c>
      <c r="D707" s="671" t="s">
        <v>8871</v>
      </c>
      <c r="E707" s="671" t="s">
        <v>8872</v>
      </c>
      <c r="F707" s="671">
        <v>15</v>
      </c>
      <c r="G707" s="671">
        <v>15</v>
      </c>
    </row>
    <row r="708" spans="1:7" ht="128.25" x14ac:dyDescent="0.25">
      <c r="A708" s="671" t="s">
        <v>8762</v>
      </c>
      <c r="B708" s="671" t="s">
        <v>8378</v>
      </c>
      <c r="C708" s="671" t="s">
        <v>8869</v>
      </c>
      <c r="D708" s="671" t="s">
        <v>8873</v>
      </c>
      <c r="E708" s="778" t="s">
        <v>8874</v>
      </c>
      <c r="F708" s="671">
        <v>15</v>
      </c>
      <c r="G708" s="671">
        <v>15</v>
      </c>
    </row>
    <row r="709" spans="1:7" ht="199.5" x14ac:dyDescent="0.25">
      <c r="A709" s="671" t="s">
        <v>8762</v>
      </c>
      <c r="B709" s="671" t="s">
        <v>8378</v>
      </c>
      <c r="C709" s="671" t="s">
        <v>8869</v>
      </c>
      <c r="D709" s="671" t="s">
        <v>8875</v>
      </c>
      <c r="E709" s="671" t="s">
        <v>8876</v>
      </c>
      <c r="F709" s="671">
        <v>15</v>
      </c>
      <c r="G709" s="671">
        <v>15</v>
      </c>
    </row>
    <row r="710" spans="1:7" ht="128.25" x14ac:dyDescent="0.25">
      <c r="A710" s="671" t="s">
        <v>8762</v>
      </c>
      <c r="B710" s="671" t="s">
        <v>8378</v>
      </c>
      <c r="C710" s="671" t="s">
        <v>8869</v>
      </c>
      <c r="D710" s="671" t="s">
        <v>8877</v>
      </c>
      <c r="E710" s="671" t="s">
        <v>8872</v>
      </c>
      <c r="F710" s="671">
        <v>15</v>
      </c>
      <c r="G710" s="671">
        <v>15</v>
      </c>
    </row>
    <row r="711" spans="1:7" ht="114" x14ac:dyDescent="0.25">
      <c r="A711" s="671" t="s">
        <v>8762</v>
      </c>
      <c r="B711" s="671" t="s">
        <v>8378</v>
      </c>
      <c r="C711" s="671" t="s">
        <v>8869</v>
      </c>
      <c r="D711" s="671" t="s">
        <v>8878</v>
      </c>
      <c r="E711" s="671" t="s">
        <v>8874</v>
      </c>
      <c r="F711" s="671">
        <v>15</v>
      </c>
      <c r="G711" s="671">
        <v>15</v>
      </c>
    </row>
    <row r="712" spans="1:7" x14ac:dyDescent="0.25">
      <c r="A712" s="671"/>
      <c r="B712" s="671" t="s">
        <v>8378</v>
      </c>
      <c r="C712" s="671"/>
      <c r="D712" s="671"/>
      <c r="E712" s="671"/>
      <c r="F712" s="671"/>
      <c r="G712" s="671"/>
    </row>
    <row r="713" spans="1:7" x14ac:dyDescent="0.25">
      <c r="A713" s="671"/>
      <c r="B713" s="671" t="s">
        <v>8378</v>
      </c>
      <c r="C713" s="671"/>
      <c r="D713" s="671"/>
      <c r="E713" s="671"/>
      <c r="F713" s="671"/>
      <c r="G713" s="671"/>
    </row>
    <row r="714" spans="1:7" ht="128.25" x14ac:dyDescent="0.25">
      <c r="A714" s="671" t="s">
        <v>8879</v>
      </c>
      <c r="B714" s="671" t="s">
        <v>8378</v>
      </c>
      <c r="C714" s="671" t="s">
        <v>8880</v>
      </c>
      <c r="D714" s="671" t="s">
        <v>9008</v>
      </c>
      <c r="E714" s="671" t="s">
        <v>8881</v>
      </c>
      <c r="F714" s="671">
        <v>15</v>
      </c>
      <c r="G714" s="671">
        <v>3</v>
      </c>
    </row>
    <row r="715" spans="1:7" ht="142.5" x14ac:dyDescent="0.25">
      <c r="A715" s="671" t="s">
        <v>8882</v>
      </c>
      <c r="B715" s="671" t="s">
        <v>8378</v>
      </c>
      <c r="C715" s="671" t="s">
        <v>8883</v>
      </c>
      <c r="D715" s="671" t="s">
        <v>8884</v>
      </c>
      <c r="E715" s="671" t="s">
        <v>8885</v>
      </c>
      <c r="F715" s="671">
        <v>15</v>
      </c>
      <c r="G715" s="671">
        <v>5</v>
      </c>
    </row>
    <row r="716" spans="1:7" ht="142.5" x14ac:dyDescent="0.25">
      <c r="A716" s="671" t="s">
        <v>8882</v>
      </c>
      <c r="B716" s="671" t="s">
        <v>8378</v>
      </c>
      <c r="C716" s="671" t="s">
        <v>8883</v>
      </c>
      <c r="D716" s="671" t="s">
        <v>8886</v>
      </c>
      <c r="E716" s="671" t="s">
        <v>8887</v>
      </c>
      <c r="F716" s="671">
        <v>15</v>
      </c>
      <c r="G716" s="671">
        <v>5</v>
      </c>
    </row>
    <row r="717" spans="1:7" ht="185.25" x14ac:dyDescent="0.25">
      <c r="A717" s="671" t="s">
        <v>8888</v>
      </c>
      <c r="B717" s="671" t="s">
        <v>8378</v>
      </c>
      <c r="C717" s="671" t="s">
        <v>8889</v>
      </c>
      <c r="D717" s="778" t="s">
        <v>8890</v>
      </c>
      <c r="E717" s="671" t="s">
        <v>3796</v>
      </c>
      <c r="F717" s="671">
        <v>15</v>
      </c>
      <c r="G717" s="671">
        <v>5</v>
      </c>
    </row>
    <row r="718" spans="1:7" ht="114" x14ac:dyDescent="0.25">
      <c r="A718" s="671" t="s">
        <v>8888</v>
      </c>
      <c r="B718" s="671" t="s">
        <v>8378</v>
      </c>
      <c r="C718" s="671" t="s">
        <v>8891</v>
      </c>
      <c r="D718" s="671" t="s">
        <v>8892</v>
      </c>
      <c r="E718" s="671" t="s">
        <v>3796</v>
      </c>
      <c r="F718" s="671">
        <v>15</v>
      </c>
      <c r="G718" s="671">
        <v>5</v>
      </c>
    </row>
    <row r="719" spans="1:7" ht="128.25" x14ac:dyDescent="0.25">
      <c r="A719" s="671" t="s">
        <v>8772</v>
      </c>
      <c r="B719" s="671" t="s">
        <v>8378</v>
      </c>
      <c r="C719" s="671" t="s">
        <v>8889</v>
      </c>
      <c r="D719" s="671" t="s">
        <v>8893</v>
      </c>
      <c r="E719" s="671" t="s">
        <v>8894</v>
      </c>
      <c r="F719" s="671"/>
      <c r="G719" s="671"/>
    </row>
    <row r="720" spans="1:7" ht="99.75" x14ac:dyDescent="0.25">
      <c r="A720" s="671" t="s">
        <v>8778</v>
      </c>
      <c r="B720" s="671" t="s">
        <v>8378</v>
      </c>
      <c r="C720" s="779" t="s">
        <v>12774</v>
      </c>
      <c r="D720" s="640" t="s">
        <v>12775</v>
      </c>
      <c r="E720" s="671" t="s">
        <v>8895</v>
      </c>
      <c r="F720" s="671">
        <v>15</v>
      </c>
      <c r="G720" s="671">
        <v>15</v>
      </c>
    </row>
    <row r="721" spans="1:7" ht="142.5" x14ac:dyDescent="0.25">
      <c r="A721" s="671" t="s">
        <v>8778</v>
      </c>
      <c r="B721" s="671" t="s">
        <v>8378</v>
      </c>
      <c r="C721" s="779" t="s">
        <v>12774</v>
      </c>
      <c r="D721" s="671" t="s">
        <v>12776</v>
      </c>
      <c r="E721" s="671" t="s">
        <v>8896</v>
      </c>
      <c r="F721" s="671">
        <v>15</v>
      </c>
      <c r="G721" s="671">
        <v>15</v>
      </c>
    </row>
    <row r="722" spans="1:7" ht="128.25" x14ac:dyDescent="0.25">
      <c r="A722" s="671" t="s">
        <v>8778</v>
      </c>
      <c r="B722" s="671" t="s">
        <v>8378</v>
      </c>
      <c r="C722" s="779" t="s">
        <v>12774</v>
      </c>
      <c r="D722" s="671" t="s">
        <v>12777</v>
      </c>
      <c r="E722" s="671" t="s">
        <v>8897</v>
      </c>
      <c r="F722" s="671">
        <v>15</v>
      </c>
      <c r="G722" s="671">
        <v>15</v>
      </c>
    </row>
    <row r="723" spans="1:7" ht="99.75" x14ac:dyDescent="0.25">
      <c r="A723" s="494" t="s">
        <v>8799</v>
      </c>
      <c r="B723" s="671" t="s">
        <v>8378</v>
      </c>
      <c r="C723" s="779" t="s">
        <v>12774</v>
      </c>
      <c r="D723" s="671" t="s">
        <v>8800</v>
      </c>
      <c r="E723" s="671" t="s">
        <v>8687</v>
      </c>
      <c r="F723" s="671">
        <v>14</v>
      </c>
      <c r="G723" s="671">
        <v>2014</v>
      </c>
    </row>
    <row r="724" spans="1:7" ht="156.75" x14ac:dyDescent="0.25">
      <c r="A724" s="671" t="s">
        <v>12778</v>
      </c>
      <c r="B724" s="671" t="s">
        <v>8378</v>
      </c>
      <c r="C724" s="671" t="s">
        <v>8898</v>
      </c>
      <c r="D724" s="671" t="s">
        <v>8899</v>
      </c>
      <c r="E724" s="673" t="s">
        <v>8900</v>
      </c>
      <c r="F724" s="671">
        <v>15</v>
      </c>
      <c r="G724" s="671">
        <v>7.5</v>
      </c>
    </row>
    <row r="725" spans="1:7" ht="128.25" x14ac:dyDescent="0.25">
      <c r="A725" s="671" t="s">
        <v>12778</v>
      </c>
      <c r="B725" s="671" t="s">
        <v>8378</v>
      </c>
      <c r="C725" s="671" t="s">
        <v>8898</v>
      </c>
      <c r="D725" s="671" t="s">
        <v>8901</v>
      </c>
      <c r="E725" s="673" t="s">
        <v>8902</v>
      </c>
      <c r="F725" s="671">
        <v>15</v>
      </c>
      <c r="G725" s="671">
        <v>7.5</v>
      </c>
    </row>
    <row r="726" spans="1:7" ht="142.5" x14ac:dyDescent="0.25">
      <c r="A726" s="671" t="s">
        <v>8903</v>
      </c>
      <c r="B726" s="671" t="s">
        <v>8378</v>
      </c>
      <c r="C726" s="671" t="s">
        <v>8904</v>
      </c>
      <c r="D726" s="778" t="s">
        <v>8905</v>
      </c>
      <c r="E726" s="778" t="s">
        <v>8906</v>
      </c>
      <c r="F726" s="671">
        <v>15</v>
      </c>
      <c r="G726" s="671">
        <v>15</v>
      </c>
    </row>
    <row r="727" spans="1:7" ht="156.75" x14ac:dyDescent="0.25">
      <c r="A727" s="671" t="s">
        <v>8903</v>
      </c>
      <c r="B727" s="671" t="s">
        <v>8378</v>
      </c>
      <c r="C727" s="671" t="s">
        <v>8907</v>
      </c>
      <c r="D727" s="671" t="s">
        <v>8908</v>
      </c>
      <c r="E727" s="778" t="s">
        <v>8909</v>
      </c>
      <c r="F727" s="671">
        <v>15</v>
      </c>
      <c r="G727" s="671">
        <v>15</v>
      </c>
    </row>
    <row r="728" spans="1:7" ht="99.75" x14ac:dyDescent="0.25">
      <c r="A728" s="671" t="s">
        <v>8910</v>
      </c>
      <c r="B728" s="671" t="s">
        <v>8378</v>
      </c>
      <c r="C728" s="671" t="s">
        <v>8911</v>
      </c>
      <c r="D728" s="671" t="s">
        <v>8912</v>
      </c>
      <c r="E728" s="778" t="s">
        <v>8913</v>
      </c>
      <c r="F728" s="671">
        <v>15</v>
      </c>
      <c r="G728" s="671">
        <v>5</v>
      </c>
    </row>
    <row r="729" spans="1:7" ht="156.75" x14ac:dyDescent="0.25">
      <c r="A729" s="671" t="s">
        <v>12779</v>
      </c>
      <c r="B729" s="671" t="s">
        <v>8378</v>
      </c>
      <c r="C729" s="778" t="s">
        <v>8914</v>
      </c>
      <c r="D729" s="671" t="s">
        <v>12780</v>
      </c>
      <c r="E729" s="778" t="s">
        <v>8915</v>
      </c>
      <c r="F729" s="671">
        <v>15</v>
      </c>
      <c r="G729" s="780">
        <v>3.75</v>
      </c>
    </row>
    <row r="730" spans="1:7" ht="142.5" x14ac:dyDescent="0.25">
      <c r="A730" s="671" t="s">
        <v>12779</v>
      </c>
      <c r="B730" s="671" t="s">
        <v>8378</v>
      </c>
      <c r="C730" s="600" t="s">
        <v>9009</v>
      </c>
      <c r="D730" s="671" t="s">
        <v>12781</v>
      </c>
      <c r="E730" s="778" t="s">
        <v>8916</v>
      </c>
      <c r="F730" s="671">
        <v>15</v>
      </c>
      <c r="G730" s="780">
        <v>3.75</v>
      </c>
    </row>
    <row r="731" spans="1:7" ht="142.5" x14ac:dyDescent="0.25">
      <c r="A731" s="671" t="s">
        <v>12779</v>
      </c>
      <c r="B731" s="671" t="s">
        <v>8378</v>
      </c>
      <c r="C731" s="600" t="s">
        <v>9009</v>
      </c>
      <c r="D731" s="671" t="s">
        <v>12782</v>
      </c>
      <c r="E731" s="778" t="s">
        <v>8917</v>
      </c>
      <c r="F731" s="671">
        <v>15</v>
      </c>
      <c r="G731" s="671">
        <v>3.75</v>
      </c>
    </row>
    <row r="732" spans="1:7" ht="142.5" x14ac:dyDescent="0.25">
      <c r="A732" s="671" t="s">
        <v>12779</v>
      </c>
      <c r="B732" s="671" t="s">
        <v>8378</v>
      </c>
      <c r="C732" s="600" t="s">
        <v>9009</v>
      </c>
      <c r="D732" s="671" t="s">
        <v>12783</v>
      </c>
      <c r="E732" s="778" t="s">
        <v>8918</v>
      </c>
      <c r="F732" s="671">
        <v>15</v>
      </c>
      <c r="G732" s="671">
        <v>3.75</v>
      </c>
    </row>
    <row r="733" spans="1:7" ht="142.5" x14ac:dyDescent="0.25">
      <c r="A733" s="671" t="s">
        <v>12779</v>
      </c>
      <c r="B733" s="671" t="s">
        <v>8378</v>
      </c>
      <c r="C733" s="600" t="s">
        <v>9009</v>
      </c>
      <c r="D733" s="671" t="s">
        <v>12784</v>
      </c>
      <c r="E733" s="778" t="s">
        <v>8919</v>
      </c>
      <c r="F733" s="671">
        <v>15</v>
      </c>
      <c r="G733" s="671">
        <v>3.75</v>
      </c>
    </row>
    <row r="734" spans="1:7" ht="156.75" x14ac:dyDescent="0.25">
      <c r="A734" s="671" t="s">
        <v>12779</v>
      </c>
      <c r="B734" s="671" t="s">
        <v>8378</v>
      </c>
      <c r="C734" s="600" t="s">
        <v>9009</v>
      </c>
      <c r="D734" s="671" t="s">
        <v>12785</v>
      </c>
      <c r="E734" s="778" t="s">
        <v>8920</v>
      </c>
      <c r="F734" s="671">
        <v>15</v>
      </c>
      <c r="G734" s="671">
        <v>3.75</v>
      </c>
    </row>
    <row r="735" spans="1:7" ht="156.75" x14ac:dyDescent="0.25">
      <c r="A735" s="671"/>
      <c r="B735" s="671" t="s">
        <v>8378</v>
      </c>
      <c r="C735" s="600" t="s">
        <v>9009</v>
      </c>
      <c r="D735" s="671" t="s">
        <v>12785</v>
      </c>
      <c r="E735" s="778" t="s">
        <v>8920</v>
      </c>
      <c r="F735" s="671">
        <v>15</v>
      </c>
      <c r="G735" s="671">
        <v>3.75</v>
      </c>
    </row>
    <row r="736" spans="1:7" ht="99.75" x14ac:dyDescent="0.25">
      <c r="A736" s="671"/>
      <c r="B736" s="671" t="s">
        <v>8378</v>
      </c>
      <c r="C736" s="600" t="s">
        <v>9009</v>
      </c>
      <c r="D736" s="671" t="s">
        <v>12786</v>
      </c>
      <c r="E736" s="778" t="s">
        <v>8921</v>
      </c>
      <c r="F736" s="671">
        <v>15</v>
      </c>
      <c r="G736" s="671">
        <v>3.75</v>
      </c>
    </row>
    <row r="737" spans="1:7" ht="156.75" x14ac:dyDescent="0.25">
      <c r="A737" s="671" t="s">
        <v>12779</v>
      </c>
      <c r="B737" s="671" t="s">
        <v>8378</v>
      </c>
      <c r="C737" s="600" t="s">
        <v>9009</v>
      </c>
      <c r="D737" s="671" t="s">
        <v>12787</v>
      </c>
      <c r="E737" s="778" t="s">
        <v>8922</v>
      </c>
      <c r="F737" s="671">
        <v>15</v>
      </c>
      <c r="G737" s="671">
        <v>3.75</v>
      </c>
    </row>
    <row r="738" spans="1:7" ht="199.5" x14ac:dyDescent="0.25">
      <c r="A738" s="671" t="s">
        <v>8923</v>
      </c>
      <c r="B738" s="671" t="s">
        <v>8378</v>
      </c>
      <c r="C738" s="600" t="s">
        <v>9009</v>
      </c>
      <c r="D738" s="671" t="s">
        <v>12788</v>
      </c>
      <c r="E738" s="778" t="s">
        <v>8924</v>
      </c>
      <c r="F738" s="671">
        <v>15</v>
      </c>
      <c r="G738" s="671">
        <v>5</v>
      </c>
    </row>
    <row r="739" spans="1:7" ht="114" x14ac:dyDescent="0.25">
      <c r="A739" s="671" t="s">
        <v>12779</v>
      </c>
      <c r="B739" s="671" t="s">
        <v>8378</v>
      </c>
      <c r="C739" s="600" t="s">
        <v>9009</v>
      </c>
      <c r="D739" s="671" t="s">
        <v>12789</v>
      </c>
      <c r="E739" s="778" t="s">
        <v>8925</v>
      </c>
      <c r="F739" s="671">
        <v>15</v>
      </c>
      <c r="G739" s="671">
        <v>5</v>
      </c>
    </row>
    <row r="740" spans="1:7" ht="128.25" x14ac:dyDescent="0.25">
      <c r="A740" s="671" t="s">
        <v>12779</v>
      </c>
      <c r="B740" s="671" t="s">
        <v>8378</v>
      </c>
      <c r="C740" s="600" t="s">
        <v>9009</v>
      </c>
      <c r="D740" s="671" t="s">
        <v>12790</v>
      </c>
      <c r="E740" s="778" t="s">
        <v>8926</v>
      </c>
      <c r="F740" s="671">
        <v>15</v>
      </c>
      <c r="G740" s="671">
        <v>5</v>
      </c>
    </row>
    <row r="741" spans="1:7" ht="156.75" x14ac:dyDescent="0.25">
      <c r="A741" s="671" t="s">
        <v>12779</v>
      </c>
      <c r="B741" s="671" t="s">
        <v>8378</v>
      </c>
      <c r="C741" s="600" t="s">
        <v>9009</v>
      </c>
      <c r="D741" s="671" t="s">
        <v>12791</v>
      </c>
      <c r="E741" s="778" t="s">
        <v>8927</v>
      </c>
      <c r="F741" s="671">
        <v>15</v>
      </c>
      <c r="G741" s="671">
        <v>5</v>
      </c>
    </row>
    <row r="742" spans="1:7" ht="128.25" x14ac:dyDescent="0.25">
      <c r="A742" s="671" t="s">
        <v>8928</v>
      </c>
      <c r="B742" s="671" t="s">
        <v>8378</v>
      </c>
      <c r="C742" s="671" t="s">
        <v>12792</v>
      </c>
      <c r="D742" s="671" t="s">
        <v>8929</v>
      </c>
      <c r="E742" s="778" t="s">
        <v>8930</v>
      </c>
      <c r="F742" s="671">
        <v>15</v>
      </c>
      <c r="G742" s="671">
        <v>15</v>
      </c>
    </row>
    <row r="743" spans="1:7" ht="114" x14ac:dyDescent="0.25">
      <c r="A743" s="671" t="s">
        <v>8931</v>
      </c>
      <c r="B743" s="671" t="s">
        <v>8378</v>
      </c>
      <c r="C743" s="671" t="s">
        <v>8932</v>
      </c>
      <c r="D743" s="671" t="s">
        <v>8933</v>
      </c>
      <c r="E743" s="671" t="s">
        <v>8934</v>
      </c>
      <c r="F743" s="671">
        <v>15</v>
      </c>
      <c r="G743" s="671">
        <v>15</v>
      </c>
    </row>
    <row r="744" spans="1:7" ht="85.5" x14ac:dyDescent="0.25">
      <c r="A744" s="671" t="s">
        <v>8931</v>
      </c>
      <c r="B744" s="671" t="s">
        <v>8378</v>
      </c>
      <c r="C744" s="671" t="s">
        <v>8932</v>
      </c>
      <c r="D744" s="671" t="s">
        <v>8935</v>
      </c>
      <c r="E744" s="671" t="s">
        <v>8936</v>
      </c>
      <c r="F744" s="671">
        <v>15</v>
      </c>
      <c r="G744" s="671">
        <v>15</v>
      </c>
    </row>
    <row r="745" spans="1:7" ht="114" x14ac:dyDescent="0.25">
      <c r="A745" s="671" t="s">
        <v>8931</v>
      </c>
      <c r="B745" s="671" t="s">
        <v>8378</v>
      </c>
      <c r="C745" s="671" t="s">
        <v>8932</v>
      </c>
      <c r="D745" s="671" t="s">
        <v>8937</v>
      </c>
      <c r="E745" s="778" t="s">
        <v>8938</v>
      </c>
      <c r="F745" s="671">
        <v>15</v>
      </c>
      <c r="G745" s="671">
        <v>15</v>
      </c>
    </row>
    <row r="746" spans="1:7" ht="85.5" x14ac:dyDescent="0.25">
      <c r="A746" s="671" t="s">
        <v>8931</v>
      </c>
      <c r="B746" s="671" t="s">
        <v>8378</v>
      </c>
      <c r="C746" s="671" t="s">
        <v>8932</v>
      </c>
      <c r="D746" s="671" t="s">
        <v>8939</v>
      </c>
      <c r="E746" s="778" t="s">
        <v>8526</v>
      </c>
      <c r="F746" s="671">
        <v>15</v>
      </c>
      <c r="G746" s="671">
        <v>15</v>
      </c>
    </row>
    <row r="747" spans="1:7" ht="142.5" x14ac:dyDescent="0.25">
      <c r="A747" s="671" t="s">
        <v>8931</v>
      </c>
      <c r="B747" s="671" t="s">
        <v>8378</v>
      </c>
      <c r="C747" s="671" t="s">
        <v>8932</v>
      </c>
      <c r="D747" s="671" t="s">
        <v>8940</v>
      </c>
      <c r="E747" s="671" t="s">
        <v>8941</v>
      </c>
      <c r="F747" s="671">
        <v>15</v>
      </c>
      <c r="G747" s="671">
        <v>15</v>
      </c>
    </row>
    <row r="748" spans="1:7" ht="99.75" x14ac:dyDescent="0.25">
      <c r="A748" s="671" t="s">
        <v>8931</v>
      </c>
      <c r="B748" s="671" t="s">
        <v>8378</v>
      </c>
      <c r="C748" s="671" t="s">
        <v>8942</v>
      </c>
      <c r="D748" s="671" t="s">
        <v>8939</v>
      </c>
      <c r="E748" s="778" t="s">
        <v>8526</v>
      </c>
      <c r="F748" s="671">
        <v>15</v>
      </c>
      <c r="G748" s="671">
        <v>15</v>
      </c>
    </row>
    <row r="749" spans="1:7" ht="114" x14ac:dyDescent="0.25">
      <c r="A749" s="671" t="s">
        <v>8943</v>
      </c>
      <c r="B749" s="671" t="s">
        <v>8378</v>
      </c>
      <c r="C749" s="671" t="s">
        <v>8944</v>
      </c>
      <c r="D749" s="671" t="s">
        <v>8945</v>
      </c>
      <c r="E749" s="640" t="s">
        <v>8946</v>
      </c>
      <c r="F749" s="671">
        <v>15</v>
      </c>
      <c r="G749" s="671">
        <f>F749/2</f>
        <v>7.5</v>
      </c>
    </row>
    <row r="750" spans="1:7" ht="128.25" x14ac:dyDescent="0.25">
      <c r="A750" s="671" t="s">
        <v>8943</v>
      </c>
      <c r="B750" s="671" t="s">
        <v>8378</v>
      </c>
      <c r="C750" s="671" t="s">
        <v>8944</v>
      </c>
      <c r="D750" s="671" t="s">
        <v>8947</v>
      </c>
      <c r="E750" s="671" t="s">
        <v>8946</v>
      </c>
      <c r="F750" s="671">
        <v>15</v>
      </c>
      <c r="G750" s="671">
        <f>F750/2</f>
        <v>7.5</v>
      </c>
    </row>
    <row r="751" spans="1:7" ht="128.25" x14ac:dyDescent="0.25">
      <c r="A751" s="671" t="s">
        <v>8948</v>
      </c>
      <c r="B751" s="671" t="s">
        <v>8378</v>
      </c>
      <c r="C751" s="671" t="s">
        <v>8949</v>
      </c>
      <c r="D751" s="671" t="s">
        <v>8950</v>
      </c>
      <c r="E751" s="671" t="s">
        <v>8946</v>
      </c>
      <c r="F751" s="671">
        <v>15</v>
      </c>
      <c r="G751" s="671">
        <f>F751</f>
        <v>15</v>
      </c>
    </row>
    <row r="752" spans="1:7" ht="99.75" x14ac:dyDescent="0.25">
      <c r="A752" s="671" t="s">
        <v>8951</v>
      </c>
      <c r="B752" s="671" t="s">
        <v>8378</v>
      </c>
      <c r="C752" s="671" t="s">
        <v>8952</v>
      </c>
      <c r="D752" s="671" t="s">
        <v>8953</v>
      </c>
      <c r="E752" s="671" t="s">
        <v>8946</v>
      </c>
      <c r="F752" s="671">
        <v>15</v>
      </c>
      <c r="G752" s="671">
        <f>F752</f>
        <v>15</v>
      </c>
    </row>
    <row r="753" spans="1:7" ht="142.5" x14ac:dyDescent="0.25">
      <c r="A753" s="671" t="s">
        <v>8951</v>
      </c>
      <c r="B753" s="671" t="s">
        <v>8378</v>
      </c>
      <c r="C753" s="671" t="s">
        <v>8952</v>
      </c>
      <c r="D753" s="671" t="s">
        <v>8954</v>
      </c>
      <c r="E753" s="671" t="s">
        <v>8946</v>
      </c>
      <c r="F753" s="671">
        <v>15</v>
      </c>
      <c r="G753" s="671">
        <f>F753</f>
        <v>15</v>
      </c>
    </row>
    <row r="754" spans="1:7" ht="114" x14ac:dyDescent="0.25">
      <c r="A754" s="671" t="s">
        <v>8955</v>
      </c>
      <c r="B754" s="671" t="s">
        <v>8378</v>
      </c>
      <c r="C754" s="671" t="s">
        <v>8956</v>
      </c>
      <c r="D754" s="671" t="s">
        <v>8957</v>
      </c>
      <c r="E754" s="671" t="s">
        <v>8946</v>
      </c>
      <c r="F754" s="671">
        <v>15</v>
      </c>
      <c r="G754" s="671">
        <f>F754/2</f>
        <v>7.5</v>
      </c>
    </row>
    <row r="755" spans="1:7" ht="114" x14ac:dyDescent="0.25">
      <c r="A755" s="671" t="s">
        <v>8958</v>
      </c>
      <c r="B755" s="671" t="s">
        <v>8378</v>
      </c>
      <c r="C755" s="671" t="s">
        <v>8959</v>
      </c>
      <c r="D755" s="671" t="s">
        <v>8960</v>
      </c>
      <c r="E755" s="671" t="s">
        <v>8946</v>
      </c>
      <c r="F755" s="671">
        <v>15</v>
      </c>
      <c r="G755" s="671">
        <f>F755</f>
        <v>15</v>
      </c>
    </row>
    <row r="756" spans="1:7" ht="128.25" x14ac:dyDescent="0.25">
      <c r="A756" s="671" t="s">
        <v>8395</v>
      </c>
      <c r="B756" s="671" t="s">
        <v>8378</v>
      </c>
      <c r="C756" s="671" t="s">
        <v>8961</v>
      </c>
      <c r="D756" s="671" t="s">
        <v>8962</v>
      </c>
      <c r="E756" s="671" t="s">
        <v>8946</v>
      </c>
      <c r="F756" s="671">
        <v>15</v>
      </c>
      <c r="G756" s="671">
        <v>15</v>
      </c>
    </row>
    <row r="757" spans="1:7" ht="128.25" x14ac:dyDescent="0.25">
      <c r="A757" s="671" t="s">
        <v>8395</v>
      </c>
      <c r="B757" s="671" t="s">
        <v>8378</v>
      </c>
      <c r="C757" s="671" t="s">
        <v>8963</v>
      </c>
      <c r="D757" s="671" t="s">
        <v>8962</v>
      </c>
      <c r="E757" s="671" t="s">
        <v>8946</v>
      </c>
      <c r="F757" s="671">
        <v>15</v>
      </c>
      <c r="G757" s="671">
        <f>F757/2</f>
        <v>7.5</v>
      </c>
    </row>
    <row r="758" spans="1:7" ht="128.25" x14ac:dyDescent="0.25">
      <c r="A758" s="671" t="s">
        <v>8964</v>
      </c>
      <c r="B758" s="671" t="s">
        <v>8378</v>
      </c>
      <c r="C758" s="671" t="s">
        <v>8965</v>
      </c>
      <c r="D758" s="671" t="s">
        <v>8962</v>
      </c>
      <c r="E758" s="671" t="s">
        <v>8946</v>
      </c>
      <c r="F758" s="671">
        <v>15</v>
      </c>
      <c r="G758" s="671">
        <v>15</v>
      </c>
    </row>
    <row r="759" spans="1:7" ht="114" x14ac:dyDescent="0.25">
      <c r="A759" s="671" t="s">
        <v>8964</v>
      </c>
      <c r="B759" s="671" t="s">
        <v>8378</v>
      </c>
      <c r="C759" s="671" t="s">
        <v>8965</v>
      </c>
      <c r="D759" s="671" t="s">
        <v>8966</v>
      </c>
      <c r="E759" s="671" t="s">
        <v>8946</v>
      </c>
      <c r="F759" s="671">
        <v>15</v>
      </c>
      <c r="G759" s="671">
        <f>F759</f>
        <v>15</v>
      </c>
    </row>
    <row r="760" spans="1:7" ht="128.25" x14ac:dyDescent="0.25">
      <c r="A760" s="671" t="s">
        <v>8967</v>
      </c>
      <c r="B760" s="671" t="s">
        <v>8378</v>
      </c>
      <c r="C760" s="671" t="s">
        <v>8968</v>
      </c>
      <c r="D760" s="671" t="s">
        <v>8969</v>
      </c>
      <c r="E760" s="671" t="s">
        <v>8946</v>
      </c>
      <c r="F760" s="671">
        <v>15</v>
      </c>
      <c r="G760" s="671">
        <f>F760/4</f>
        <v>3.75</v>
      </c>
    </row>
    <row r="761" spans="1:7" ht="114" x14ac:dyDescent="0.25">
      <c r="A761" s="671" t="s">
        <v>8970</v>
      </c>
      <c r="B761" s="671" t="s">
        <v>8378</v>
      </c>
      <c r="C761" s="671" t="s">
        <v>8971</v>
      </c>
      <c r="D761" s="671" t="s">
        <v>8972</v>
      </c>
      <c r="E761" s="671" t="s">
        <v>8946</v>
      </c>
      <c r="F761" s="671">
        <v>15</v>
      </c>
      <c r="G761" s="671">
        <f>F761/2</f>
        <v>7.5</v>
      </c>
    </row>
    <row r="762" spans="1:7" ht="156.75" x14ac:dyDescent="0.25">
      <c r="A762" s="671" t="s">
        <v>8395</v>
      </c>
      <c r="B762" s="671" t="s">
        <v>8378</v>
      </c>
      <c r="C762" s="671" t="s">
        <v>8973</v>
      </c>
      <c r="D762" s="671" t="s">
        <v>8974</v>
      </c>
      <c r="E762" s="671" t="s">
        <v>8946</v>
      </c>
      <c r="F762" s="671">
        <v>15</v>
      </c>
      <c r="G762" s="671">
        <f>F762</f>
        <v>15</v>
      </c>
    </row>
    <row r="763" spans="1:7" ht="128.25" x14ac:dyDescent="0.25">
      <c r="A763" s="671" t="s">
        <v>8395</v>
      </c>
      <c r="B763" s="671" t="s">
        <v>8378</v>
      </c>
      <c r="C763" s="671" t="s">
        <v>8973</v>
      </c>
      <c r="D763" s="671" t="s">
        <v>8975</v>
      </c>
      <c r="E763" s="671" t="s">
        <v>8946</v>
      </c>
      <c r="F763" s="671">
        <v>15</v>
      </c>
      <c r="G763" s="671">
        <f>F763</f>
        <v>15</v>
      </c>
    </row>
    <row r="764" spans="1:7" ht="114" x14ac:dyDescent="0.25">
      <c r="A764" s="671" t="s">
        <v>8976</v>
      </c>
      <c r="B764" s="671" t="s">
        <v>8378</v>
      </c>
      <c r="C764" s="671" t="s">
        <v>8977</v>
      </c>
      <c r="D764" s="671" t="s">
        <v>8966</v>
      </c>
      <c r="E764" s="671" t="s">
        <v>8946</v>
      </c>
      <c r="F764" s="671">
        <v>15</v>
      </c>
      <c r="G764" s="671">
        <f>F764/2</f>
        <v>7.5</v>
      </c>
    </row>
    <row r="765" spans="1:7" ht="99.75" x14ac:dyDescent="0.25">
      <c r="A765" s="671" t="s">
        <v>8955</v>
      </c>
      <c r="B765" s="671" t="s">
        <v>8378</v>
      </c>
      <c r="C765" s="671" t="s">
        <v>8956</v>
      </c>
      <c r="D765" s="671" t="s">
        <v>8978</v>
      </c>
      <c r="E765" s="671" t="s">
        <v>3796</v>
      </c>
      <c r="F765" s="671">
        <v>15</v>
      </c>
      <c r="G765" s="671">
        <f>F765/2</f>
        <v>7.5</v>
      </c>
    </row>
    <row r="766" spans="1:7" ht="99.75" x14ac:dyDescent="0.25">
      <c r="A766" s="671" t="s">
        <v>8951</v>
      </c>
      <c r="B766" s="671" t="s">
        <v>8378</v>
      </c>
      <c r="C766" s="671" t="s">
        <v>8952</v>
      </c>
      <c r="D766" s="671" t="s">
        <v>8979</v>
      </c>
      <c r="E766" s="671" t="s">
        <v>3796</v>
      </c>
      <c r="F766" s="671">
        <v>15</v>
      </c>
      <c r="G766" s="671">
        <f t="shared" ref="G766:G772" si="2">F766</f>
        <v>15</v>
      </c>
    </row>
    <row r="767" spans="1:7" ht="99.75" x14ac:dyDescent="0.25">
      <c r="A767" s="671" t="s">
        <v>8395</v>
      </c>
      <c r="B767" s="671" t="s">
        <v>8378</v>
      </c>
      <c r="C767" s="671" t="s">
        <v>8980</v>
      </c>
      <c r="D767" s="671" t="s">
        <v>8978</v>
      </c>
      <c r="E767" s="671" t="s">
        <v>3796</v>
      </c>
      <c r="F767" s="671">
        <v>15</v>
      </c>
      <c r="G767" s="671">
        <f t="shared" si="2"/>
        <v>15</v>
      </c>
    </row>
    <row r="768" spans="1:7" ht="128.25" x14ac:dyDescent="0.25">
      <c r="A768" s="671" t="s">
        <v>8958</v>
      </c>
      <c r="B768" s="671" t="s">
        <v>8378</v>
      </c>
      <c r="C768" s="671" t="s">
        <v>8959</v>
      </c>
      <c r="D768" s="671" t="s">
        <v>8981</v>
      </c>
      <c r="E768" s="671" t="s">
        <v>3796</v>
      </c>
      <c r="F768" s="671">
        <v>15</v>
      </c>
      <c r="G768" s="671">
        <f t="shared" si="2"/>
        <v>15</v>
      </c>
    </row>
    <row r="769" spans="1:7" ht="85.5" x14ac:dyDescent="0.25">
      <c r="A769" s="671" t="s">
        <v>8958</v>
      </c>
      <c r="B769" s="671" t="s">
        <v>8378</v>
      </c>
      <c r="C769" s="671" t="s">
        <v>8959</v>
      </c>
      <c r="D769" s="671" t="s">
        <v>8982</v>
      </c>
      <c r="E769" s="671" t="s">
        <v>3796</v>
      </c>
      <c r="F769" s="671">
        <v>15</v>
      </c>
      <c r="G769" s="671">
        <f t="shared" si="2"/>
        <v>15</v>
      </c>
    </row>
    <row r="770" spans="1:7" ht="114" x14ac:dyDescent="0.25">
      <c r="A770" s="671" t="s">
        <v>8395</v>
      </c>
      <c r="B770" s="671" t="s">
        <v>8378</v>
      </c>
      <c r="C770" s="671" t="s">
        <v>8980</v>
      </c>
      <c r="D770" s="671" t="s">
        <v>8983</v>
      </c>
      <c r="E770" s="671" t="s">
        <v>3692</v>
      </c>
      <c r="F770" s="671">
        <v>15</v>
      </c>
      <c r="G770" s="671">
        <f t="shared" si="2"/>
        <v>15</v>
      </c>
    </row>
    <row r="771" spans="1:7" ht="156.75" x14ac:dyDescent="0.25">
      <c r="A771" s="671" t="s">
        <v>8984</v>
      </c>
      <c r="B771" s="671" t="s">
        <v>8378</v>
      </c>
      <c r="C771" s="671" t="s">
        <v>8985</v>
      </c>
      <c r="D771" s="671" t="s">
        <v>8986</v>
      </c>
      <c r="E771" s="671" t="s">
        <v>3796</v>
      </c>
      <c r="F771" s="671">
        <v>15</v>
      </c>
      <c r="G771" s="671">
        <f t="shared" si="2"/>
        <v>15</v>
      </c>
    </row>
    <row r="772" spans="1:7" ht="156.75" x14ac:dyDescent="0.25">
      <c r="A772" s="671" t="s">
        <v>8984</v>
      </c>
      <c r="B772" s="671" t="s">
        <v>8378</v>
      </c>
      <c r="C772" s="671" t="s">
        <v>8985</v>
      </c>
      <c r="D772" s="671" t="s">
        <v>8987</v>
      </c>
      <c r="E772" s="671" t="s">
        <v>3796</v>
      </c>
      <c r="F772" s="671">
        <v>15</v>
      </c>
      <c r="G772" s="671">
        <f t="shared" si="2"/>
        <v>15</v>
      </c>
    </row>
    <row r="773" spans="1:7" ht="114" x14ac:dyDescent="0.25">
      <c r="A773" s="671" t="s">
        <v>8988</v>
      </c>
      <c r="B773" s="671" t="s">
        <v>8378</v>
      </c>
      <c r="C773" s="671" t="s">
        <v>8989</v>
      </c>
      <c r="D773" s="671" t="s">
        <v>8990</v>
      </c>
      <c r="E773" s="671" t="s">
        <v>3796</v>
      </c>
      <c r="F773" s="671">
        <v>15</v>
      </c>
      <c r="G773" s="671">
        <f>F773/2</f>
        <v>7.5</v>
      </c>
    </row>
    <row r="774" spans="1:7" ht="114" x14ac:dyDescent="0.25">
      <c r="A774" s="671" t="s">
        <v>8988</v>
      </c>
      <c r="B774" s="671" t="s">
        <v>8378</v>
      </c>
      <c r="C774" s="671" t="s">
        <v>8989</v>
      </c>
      <c r="D774" s="671" t="s">
        <v>8991</v>
      </c>
      <c r="E774" s="671" t="s">
        <v>3796</v>
      </c>
      <c r="F774" s="671">
        <v>15</v>
      </c>
      <c r="G774" s="671">
        <f>F774/2</f>
        <v>7.5</v>
      </c>
    </row>
    <row r="775" spans="1:7" ht="128.25" x14ac:dyDescent="0.25">
      <c r="A775" s="671" t="s">
        <v>8395</v>
      </c>
      <c r="B775" s="671" t="s">
        <v>8378</v>
      </c>
      <c r="C775" s="671" t="s">
        <v>8992</v>
      </c>
      <c r="D775" s="671" t="s">
        <v>8993</v>
      </c>
      <c r="E775" s="671" t="s">
        <v>3796</v>
      </c>
      <c r="F775" s="671">
        <v>15</v>
      </c>
      <c r="G775" s="671">
        <f>F775</f>
        <v>15</v>
      </c>
    </row>
    <row r="776" spans="1:7" ht="114" x14ac:dyDescent="0.25">
      <c r="A776" s="671" t="s">
        <v>8395</v>
      </c>
      <c r="B776" s="671" t="s">
        <v>8378</v>
      </c>
      <c r="C776" s="671" t="s">
        <v>8992</v>
      </c>
      <c r="D776" s="671" t="s">
        <v>8994</v>
      </c>
      <c r="E776" s="671" t="s">
        <v>3796</v>
      </c>
      <c r="F776" s="671">
        <v>15</v>
      </c>
      <c r="G776" s="671">
        <f>F776</f>
        <v>15</v>
      </c>
    </row>
    <row r="777" spans="1:7" ht="128.25" x14ac:dyDescent="0.25">
      <c r="A777" s="671" t="s">
        <v>8395</v>
      </c>
      <c r="B777" s="671" t="s">
        <v>8378</v>
      </c>
      <c r="C777" s="671" t="s">
        <v>8973</v>
      </c>
      <c r="D777" s="671" t="s">
        <v>8995</v>
      </c>
      <c r="E777" s="671" t="s">
        <v>3796</v>
      </c>
      <c r="F777" s="671">
        <v>15</v>
      </c>
      <c r="G777" s="671">
        <f>F777</f>
        <v>15</v>
      </c>
    </row>
    <row r="778" spans="1:7" ht="128.25" x14ac:dyDescent="0.25">
      <c r="A778" s="671" t="s">
        <v>8996</v>
      </c>
      <c r="B778" s="671" t="s">
        <v>8378</v>
      </c>
      <c r="C778" s="671" t="s">
        <v>8997</v>
      </c>
      <c r="D778" s="671" t="s">
        <v>8998</v>
      </c>
      <c r="E778" s="671" t="s">
        <v>3796</v>
      </c>
      <c r="F778" s="671">
        <v>15</v>
      </c>
      <c r="G778" s="671">
        <f>F778</f>
        <v>15</v>
      </c>
    </row>
    <row r="779" spans="1:7" ht="99.75" x14ac:dyDescent="0.25">
      <c r="A779" s="671" t="s">
        <v>8395</v>
      </c>
      <c r="B779" s="671" t="s">
        <v>8378</v>
      </c>
      <c r="C779" s="671" t="s">
        <v>8980</v>
      </c>
      <c r="D779" s="671" t="s">
        <v>8999</v>
      </c>
      <c r="E779" s="671" t="s">
        <v>3796</v>
      </c>
      <c r="F779" s="671">
        <v>15</v>
      </c>
      <c r="G779" s="671">
        <f>F779</f>
        <v>15</v>
      </c>
    </row>
    <row r="780" spans="1:7" ht="114" x14ac:dyDescent="0.25">
      <c r="A780" s="671" t="s">
        <v>9000</v>
      </c>
      <c r="B780" s="671" t="s">
        <v>8378</v>
      </c>
      <c r="C780" s="671" t="s">
        <v>9001</v>
      </c>
      <c r="D780" s="671" t="s">
        <v>9002</v>
      </c>
      <c r="E780" s="671" t="s">
        <v>3796</v>
      </c>
      <c r="F780" s="671">
        <v>15</v>
      </c>
      <c r="G780" s="671">
        <f>F780/3</f>
        <v>5</v>
      </c>
    </row>
    <row r="781" spans="1:7" ht="114" x14ac:dyDescent="0.25">
      <c r="A781" s="671" t="s">
        <v>9003</v>
      </c>
      <c r="B781" s="671" t="s">
        <v>8378</v>
      </c>
      <c r="C781" s="671" t="s">
        <v>9004</v>
      </c>
      <c r="D781" s="671" t="s">
        <v>9005</v>
      </c>
      <c r="E781" s="671" t="s">
        <v>3796</v>
      </c>
      <c r="F781" s="671">
        <v>15</v>
      </c>
      <c r="G781" s="671">
        <f>F781</f>
        <v>15</v>
      </c>
    </row>
    <row r="782" spans="1:7" ht="199.5" x14ac:dyDescent="0.25">
      <c r="A782" s="600" t="s">
        <v>9854</v>
      </c>
      <c r="B782" s="66" t="s">
        <v>9610</v>
      </c>
      <c r="C782" s="600" t="s">
        <v>9855</v>
      </c>
      <c r="D782" s="131" t="s">
        <v>9856</v>
      </c>
      <c r="E782" s="131" t="s">
        <v>9857</v>
      </c>
      <c r="F782" s="66">
        <v>15</v>
      </c>
      <c r="G782" s="66" t="s">
        <v>4325</v>
      </c>
    </row>
    <row r="783" spans="1:7" ht="185.25" x14ac:dyDescent="0.25">
      <c r="A783" s="600" t="s">
        <v>9854</v>
      </c>
      <c r="B783" s="600" t="s">
        <v>9610</v>
      </c>
      <c r="C783" s="600" t="s">
        <v>9855</v>
      </c>
      <c r="D783" s="66" t="s">
        <v>9858</v>
      </c>
      <c r="E783" s="517" t="s">
        <v>9859</v>
      </c>
      <c r="F783" s="66">
        <v>15</v>
      </c>
      <c r="G783" s="66" t="s">
        <v>4325</v>
      </c>
    </row>
    <row r="784" spans="1:7" ht="114" x14ac:dyDescent="0.25">
      <c r="A784" s="600" t="s">
        <v>9719</v>
      </c>
      <c r="B784" s="66" t="s">
        <v>9610</v>
      </c>
      <c r="C784" s="600" t="s">
        <v>9860</v>
      </c>
      <c r="D784" s="600" t="s">
        <v>9861</v>
      </c>
      <c r="E784" s="101"/>
      <c r="F784" s="101">
        <v>15</v>
      </c>
      <c r="G784" s="101">
        <v>15</v>
      </c>
    </row>
    <row r="785" spans="1:7" ht="71.25" x14ac:dyDescent="0.25">
      <c r="A785" s="600" t="s">
        <v>9729</v>
      </c>
      <c r="B785" s="600" t="s">
        <v>9610</v>
      </c>
      <c r="C785" s="600" t="s">
        <v>9862</v>
      </c>
      <c r="D785" s="101"/>
      <c r="E785" s="388" t="s">
        <v>9863</v>
      </c>
      <c r="F785" s="101">
        <v>15</v>
      </c>
      <c r="G785" s="101">
        <v>15</v>
      </c>
    </row>
    <row r="786" spans="1:7" ht="242.25" x14ac:dyDescent="0.25">
      <c r="A786" s="600" t="s">
        <v>9729</v>
      </c>
      <c r="B786" s="66" t="s">
        <v>9610</v>
      </c>
      <c r="C786" s="600" t="s">
        <v>9864</v>
      </c>
      <c r="D786" s="101" t="s">
        <v>9865</v>
      </c>
      <c r="E786" s="388"/>
      <c r="F786" s="101">
        <v>15</v>
      </c>
      <c r="G786" s="101">
        <v>15</v>
      </c>
    </row>
    <row r="787" spans="1:7" ht="71.25" x14ac:dyDescent="0.25">
      <c r="A787" s="600" t="s">
        <v>10971</v>
      </c>
      <c r="B787" s="600" t="s">
        <v>10686</v>
      </c>
      <c r="C787" s="600" t="s">
        <v>10972</v>
      </c>
      <c r="D787" s="66" t="s">
        <v>10973</v>
      </c>
      <c r="E787" s="558" t="s">
        <v>10974</v>
      </c>
      <c r="F787" s="66">
        <v>15</v>
      </c>
      <c r="G787" s="66">
        <v>15</v>
      </c>
    </row>
    <row r="788" spans="1:7" ht="42.75" x14ac:dyDescent="0.25">
      <c r="A788" s="600" t="s">
        <v>10971</v>
      </c>
      <c r="B788" s="600" t="s">
        <v>10686</v>
      </c>
      <c r="C788" s="600" t="s">
        <v>10972</v>
      </c>
      <c r="D788" s="66" t="s">
        <v>10975</v>
      </c>
      <c r="E788" s="558" t="s">
        <v>10976</v>
      </c>
      <c r="F788" s="66">
        <v>15</v>
      </c>
      <c r="G788" s="66">
        <v>15</v>
      </c>
    </row>
    <row r="789" spans="1:7" ht="85.5" x14ac:dyDescent="0.25">
      <c r="A789" s="600" t="s">
        <v>10971</v>
      </c>
      <c r="B789" s="600" t="s">
        <v>10686</v>
      </c>
      <c r="C789" s="600" t="s">
        <v>10972</v>
      </c>
      <c r="D789" s="600" t="s">
        <v>10977</v>
      </c>
      <c r="E789" s="132" t="s">
        <v>10974</v>
      </c>
      <c r="F789" s="600">
        <v>15</v>
      </c>
      <c r="G789" s="600">
        <v>15</v>
      </c>
    </row>
    <row r="790" spans="1:7" ht="57" x14ac:dyDescent="0.25">
      <c r="A790" s="600" t="s">
        <v>10971</v>
      </c>
      <c r="B790" s="600" t="s">
        <v>10686</v>
      </c>
      <c r="C790" s="600" t="s">
        <v>10978</v>
      </c>
      <c r="D790" s="600" t="s">
        <v>10979</v>
      </c>
      <c r="E790" s="132" t="s">
        <v>10980</v>
      </c>
      <c r="F790" s="600">
        <v>15</v>
      </c>
      <c r="G790" s="600">
        <v>15</v>
      </c>
    </row>
    <row r="791" spans="1:7" ht="99.75" x14ac:dyDescent="0.25">
      <c r="A791" s="600" t="s">
        <v>10705</v>
      </c>
      <c r="B791" s="600" t="s">
        <v>10686</v>
      </c>
      <c r="C791" s="600" t="s">
        <v>10981</v>
      </c>
      <c r="D791" s="66" t="s">
        <v>10982</v>
      </c>
      <c r="E791" s="66" t="s">
        <v>10983</v>
      </c>
      <c r="F791" s="66">
        <v>15</v>
      </c>
      <c r="G791" s="66">
        <v>15</v>
      </c>
    </row>
    <row r="792" spans="1:7" ht="114" x14ac:dyDescent="0.25">
      <c r="A792" s="600" t="s">
        <v>10705</v>
      </c>
      <c r="B792" s="600" t="s">
        <v>10686</v>
      </c>
      <c r="C792" s="600" t="s">
        <v>10981</v>
      </c>
      <c r="D792" s="66" t="s">
        <v>10984</v>
      </c>
      <c r="E792" s="66" t="s">
        <v>10985</v>
      </c>
      <c r="F792" s="66">
        <v>15</v>
      </c>
      <c r="G792" s="66">
        <v>15</v>
      </c>
    </row>
    <row r="793" spans="1:7" ht="99.75" x14ac:dyDescent="0.25">
      <c r="A793" s="600" t="s">
        <v>10705</v>
      </c>
      <c r="B793" s="600" t="s">
        <v>10686</v>
      </c>
      <c r="C793" s="600" t="s">
        <v>10986</v>
      </c>
      <c r="D793" s="600" t="s">
        <v>10987</v>
      </c>
      <c r="E793" s="600" t="s">
        <v>10988</v>
      </c>
      <c r="F793" s="600">
        <v>15</v>
      </c>
      <c r="G793" s="600">
        <v>15</v>
      </c>
    </row>
    <row r="794" spans="1:7" ht="71.25" x14ac:dyDescent="0.25">
      <c r="A794" s="600" t="s">
        <v>10705</v>
      </c>
      <c r="B794" s="600" t="s">
        <v>10686</v>
      </c>
      <c r="C794" s="600" t="s">
        <v>10981</v>
      </c>
      <c r="D794" s="600" t="s">
        <v>10989</v>
      </c>
      <c r="E794" s="132" t="s">
        <v>10990</v>
      </c>
      <c r="F794" s="600">
        <v>15</v>
      </c>
      <c r="G794" s="600">
        <v>15</v>
      </c>
    </row>
    <row r="795" spans="1:7" ht="114" x14ac:dyDescent="0.25">
      <c r="A795" s="600" t="s">
        <v>10804</v>
      </c>
      <c r="B795" s="600" t="s">
        <v>10686</v>
      </c>
      <c r="C795" s="600" t="s">
        <v>10991</v>
      </c>
      <c r="D795" s="101" t="s">
        <v>10992</v>
      </c>
      <c r="E795" s="130" t="s">
        <v>10993</v>
      </c>
      <c r="F795" s="101">
        <v>15</v>
      </c>
      <c r="G795" s="101">
        <v>15</v>
      </c>
    </row>
    <row r="796" spans="1:7" ht="85.5" x14ac:dyDescent="0.25">
      <c r="A796" s="600" t="s">
        <v>10804</v>
      </c>
      <c r="B796" s="600" t="s">
        <v>10686</v>
      </c>
      <c r="C796" s="600" t="s">
        <v>10991</v>
      </c>
      <c r="D796" s="101" t="s">
        <v>10994</v>
      </c>
      <c r="E796" s="101"/>
      <c r="F796" s="101"/>
      <c r="G796" s="101">
        <v>15</v>
      </c>
    </row>
    <row r="797" spans="1:7" ht="71.25" x14ac:dyDescent="0.25">
      <c r="A797" s="600" t="s">
        <v>10804</v>
      </c>
      <c r="B797" s="600" t="s">
        <v>10686</v>
      </c>
      <c r="C797" s="600" t="s">
        <v>10991</v>
      </c>
      <c r="D797" s="600" t="s">
        <v>10995</v>
      </c>
      <c r="E797" s="132" t="s">
        <v>10996</v>
      </c>
      <c r="F797" s="600"/>
      <c r="G797" s="600">
        <v>15</v>
      </c>
    </row>
    <row r="798" spans="1:7" ht="128.25" x14ac:dyDescent="0.25">
      <c r="A798" s="600" t="s">
        <v>10804</v>
      </c>
      <c r="B798" s="600" t="s">
        <v>10686</v>
      </c>
      <c r="C798" s="600" t="s">
        <v>10991</v>
      </c>
      <c r="D798" s="600" t="s">
        <v>10997</v>
      </c>
      <c r="E798" s="132" t="s">
        <v>10808</v>
      </c>
      <c r="F798" s="600"/>
      <c r="G798" s="600">
        <v>15</v>
      </c>
    </row>
    <row r="799" spans="1:7" ht="156.75" x14ac:dyDescent="0.25">
      <c r="A799" s="600" t="s">
        <v>10903</v>
      </c>
      <c r="B799" s="600" t="s">
        <v>10686</v>
      </c>
      <c r="C799" s="600" t="s">
        <v>12793</v>
      </c>
      <c r="D799" s="600" t="s">
        <v>11889</v>
      </c>
      <c r="E799" s="132" t="s">
        <v>10998</v>
      </c>
      <c r="F799" s="600">
        <v>15</v>
      </c>
      <c r="G799" s="600">
        <v>15</v>
      </c>
    </row>
    <row r="800" spans="1:7" ht="156.75" x14ac:dyDescent="0.25">
      <c r="A800" s="600" t="s">
        <v>10903</v>
      </c>
      <c r="B800" s="600" t="s">
        <v>10686</v>
      </c>
      <c r="C800" s="600" t="s">
        <v>12794</v>
      </c>
      <c r="D800" s="101" t="s">
        <v>11890</v>
      </c>
      <c r="E800" s="388" t="s">
        <v>10999</v>
      </c>
      <c r="F800" s="101"/>
      <c r="G800" s="101">
        <v>15</v>
      </c>
    </row>
    <row r="801" spans="1:7" ht="142.5" x14ac:dyDescent="0.25">
      <c r="A801" s="600" t="s">
        <v>10903</v>
      </c>
      <c r="B801" s="600" t="s">
        <v>10686</v>
      </c>
      <c r="C801" s="600" t="s">
        <v>12795</v>
      </c>
      <c r="D801" s="101" t="s">
        <v>11891</v>
      </c>
      <c r="E801" s="388" t="s">
        <v>11000</v>
      </c>
      <c r="F801" s="101"/>
      <c r="G801" s="101">
        <v>15</v>
      </c>
    </row>
    <row r="802" spans="1:7" ht="171" x14ac:dyDescent="0.25">
      <c r="A802" s="600" t="s">
        <v>10840</v>
      </c>
      <c r="B802" s="600" t="s">
        <v>10686</v>
      </c>
      <c r="C802" s="600" t="s">
        <v>11001</v>
      </c>
      <c r="D802" s="66" t="s">
        <v>11002</v>
      </c>
      <c r="E802" s="66" t="s">
        <v>11003</v>
      </c>
      <c r="F802" s="66">
        <v>15</v>
      </c>
      <c r="G802" s="66">
        <v>15</v>
      </c>
    </row>
    <row r="803" spans="1:7" ht="171" x14ac:dyDescent="0.25">
      <c r="A803" s="600" t="s">
        <v>10840</v>
      </c>
      <c r="B803" s="600" t="s">
        <v>10686</v>
      </c>
      <c r="C803" s="600" t="s">
        <v>11001</v>
      </c>
      <c r="D803" s="66" t="s">
        <v>11004</v>
      </c>
      <c r="E803" s="66" t="s">
        <v>11003</v>
      </c>
      <c r="F803" s="66">
        <v>15</v>
      </c>
      <c r="G803" s="66">
        <v>15</v>
      </c>
    </row>
    <row r="804" spans="1:7" ht="171" x14ac:dyDescent="0.25">
      <c r="A804" s="600" t="s">
        <v>10840</v>
      </c>
      <c r="B804" s="600" t="s">
        <v>10686</v>
      </c>
      <c r="C804" s="600" t="s">
        <v>11001</v>
      </c>
      <c r="D804" s="600" t="s">
        <v>11005</v>
      </c>
      <c r="E804" s="600" t="s">
        <v>11003</v>
      </c>
      <c r="F804" s="600">
        <v>15</v>
      </c>
      <c r="G804" s="600">
        <v>15</v>
      </c>
    </row>
    <row r="805" spans="1:7" ht="142.5" x14ac:dyDescent="0.25">
      <c r="A805" s="600" t="s">
        <v>10840</v>
      </c>
      <c r="B805" s="600" t="s">
        <v>10686</v>
      </c>
      <c r="C805" s="600" t="s">
        <v>11006</v>
      </c>
      <c r="D805" s="600" t="s">
        <v>11007</v>
      </c>
      <c r="E805" s="600" t="s">
        <v>11008</v>
      </c>
      <c r="F805" s="600">
        <v>15</v>
      </c>
      <c r="G805" s="600">
        <v>15</v>
      </c>
    </row>
    <row r="806" spans="1:7" ht="114" x14ac:dyDescent="0.25">
      <c r="A806" s="600" t="s">
        <v>10840</v>
      </c>
      <c r="B806" s="600" t="s">
        <v>10686</v>
      </c>
      <c r="C806" s="600" t="s">
        <v>11009</v>
      </c>
      <c r="D806" s="600" t="s">
        <v>11010</v>
      </c>
      <c r="E806" s="600" t="s">
        <v>11011</v>
      </c>
      <c r="F806" s="600">
        <v>15</v>
      </c>
      <c r="G806" s="600">
        <v>15</v>
      </c>
    </row>
    <row r="807" spans="1:7" ht="142.5" x14ac:dyDescent="0.25">
      <c r="A807" s="600" t="s">
        <v>10840</v>
      </c>
      <c r="B807" s="600" t="s">
        <v>10686</v>
      </c>
      <c r="C807" s="600" t="s">
        <v>11012</v>
      </c>
      <c r="D807" s="600" t="s">
        <v>11013</v>
      </c>
      <c r="E807" s="600" t="s">
        <v>11003</v>
      </c>
      <c r="F807" s="600">
        <v>15</v>
      </c>
      <c r="G807" s="600">
        <v>15</v>
      </c>
    </row>
    <row r="808" spans="1:7" ht="171" x14ac:dyDescent="0.25">
      <c r="A808" s="600" t="s">
        <v>10840</v>
      </c>
      <c r="B808" s="600" t="s">
        <v>10686</v>
      </c>
      <c r="C808" s="600" t="s">
        <v>11012</v>
      </c>
      <c r="D808" s="600" t="s">
        <v>11014</v>
      </c>
      <c r="E808" s="600" t="s">
        <v>11011</v>
      </c>
      <c r="F808" s="600">
        <v>15</v>
      </c>
      <c r="G808" s="600">
        <v>15</v>
      </c>
    </row>
    <row r="809" spans="1:7" ht="114" x14ac:dyDescent="0.25">
      <c r="A809" s="600" t="s">
        <v>10840</v>
      </c>
      <c r="B809" s="600" t="s">
        <v>10686</v>
      </c>
      <c r="C809" s="600" t="s">
        <v>11015</v>
      </c>
      <c r="D809" s="600" t="s">
        <v>11013</v>
      </c>
      <c r="E809" s="600" t="s">
        <v>11003</v>
      </c>
      <c r="F809" s="600">
        <v>15</v>
      </c>
      <c r="G809" s="600">
        <v>15</v>
      </c>
    </row>
    <row r="810" spans="1:7" ht="99.75" x14ac:dyDescent="0.25">
      <c r="A810" s="600" t="s">
        <v>10840</v>
      </c>
      <c r="B810" s="600" t="s">
        <v>10686</v>
      </c>
      <c r="C810" s="600" t="s">
        <v>11016</v>
      </c>
      <c r="D810" s="600" t="s">
        <v>11017</v>
      </c>
      <c r="E810" s="600" t="s">
        <v>11018</v>
      </c>
      <c r="F810" s="600">
        <v>15</v>
      </c>
      <c r="G810" s="600">
        <v>15</v>
      </c>
    </row>
    <row r="811" spans="1:7" ht="156.75" x14ac:dyDescent="0.25">
      <c r="A811" s="600" t="s">
        <v>10840</v>
      </c>
      <c r="B811" s="600" t="s">
        <v>10686</v>
      </c>
      <c r="C811" s="600" t="s">
        <v>11015</v>
      </c>
      <c r="D811" s="600" t="s">
        <v>12796</v>
      </c>
      <c r="E811" s="600" t="s">
        <v>11003</v>
      </c>
      <c r="F811" s="600">
        <v>15</v>
      </c>
      <c r="G811" s="600">
        <v>15</v>
      </c>
    </row>
    <row r="812" spans="1:7" ht="71.25" x14ac:dyDescent="0.25">
      <c r="A812" s="600" t="s">
        <v>10840</v>
      </c>
      <c r="B812" s="600" t="s">
        <v>10686</v>
      </c>
      <c r="C812" s="600" t="s">
        <v>11015</v>
      </c>
      <c r="D812" s="600" t="s">
        <v>12797</v>
      </c>
      <c r="E812" s="600" t="s">
        <v>11019</v>
      </c>
      <c r="F812" s="600">
        <v>15</v>
      </c>
      <c r="G812" s="600">
        <v>15</v>
      </c>
    </row>
    <row r="813" spans="1:7" ht="99.75" x14ac:dyDescent="0.25">
      <c r="A813" s="600" t="s">
        <v>10840</v>
      </c>
      <c r="B813" s="600" t="s">
        <v>10686</v>
      </c>
      <c r="C813" s="600" t="s">
        <v>11020</v>
      </c>
      <c r="D813" s="600" t="s">
        <v>11021</v>
      </c>
      <c r="E813" s="600" t="s">
        <v>11003</v>
      </c>
      <c r="F813" s="600">
        <v>15</v>
      </c>
      <c r="G813" s="600">
        <v>15</v>
      </c>
    </row>
    <row r="814" spans="1:7" ht="99.75" x14ac:dyDescent="0.25">
      <c r="A814" s="600" t="s">
        <v>10840</v>
      </c>
      <c r="B814" s="600" t="s">
        <v>10686</v>
      </c>
      <c r="C814" s="600" t="s">
        <v>11020</v>
      </c>
      <c r="D814" s="600" t="s">
        <v>11022</v>
      </c>
      <c r="E814" s="600" t="s">
        <v>11023</v>
      </c>
      <c r="F814" s="600">
        <v>15</v>
      </c>
      <c r="G814" s="600">
        <v>15</v>
      </c>
    </row>
    <row r="815" spans="1:7" ht="99.75" x14ac:dyDescent="0.25">
      <c r="A815" s="600" t="s">
        <v>10840</v>
      </c>
      <c r="B815" s="600" t="s">
        <v>10686</v>
      </c>
      <c r="C815" s="600" t="s">
        <v>11024</v>
      </c>
      <c r="D815" s="600" t="s">
        <v>11025</v>
      </c>
      <c r="E815" s="600" t="s">
        <v>10846</v>
      </c>
      <c r="F815" s="600">
        <v>15</v>
      </c>
      <c r="G815" s="600">
        <v>15</v>
      </c>
    </row>
    <row r="816" spans="1:7" ht="99.75" x14ac:dyDescent="0.25">
      <c r="A816" s="600" t="s">
        <v>10840</v>
      </c>
      <c r="B816" s="600" t="s">
        <v>10686</v>
      </c>
      <c r="C816" s="600" t="s">
        <v>11020</v>
      </c>
      <c r="D816" s="600" t="s">
        <v>11026</v>
      </c>
      <c r="E816" s="600" t="s">
        <v>5236</v>
      </c>
      <c r="F816" s="600">
        <v>15</v>
      </c>
      <c r="G816" s="600">
        <v>15</v>
      </c>
    </row>
    <row r="817" spans="1:7" ht="71.25" x14ac:dyDescent="0.25">
      <c r="A817" s="600" t="s">
        <v>10840</v>
      </c>
      <c r="B817" s="600" t="s">
        <v>10686</v>
      </c>
      <c r="C817" s="600" t="s">
        <v>11020</v>
      </c>
      <c r="D817" s="600" t="s">
        <v>11027</v>
      </c>
      <c r="E817" s="600" t="s">
        <v>11008</v>
      </c>
      <c r="F817" s="600">
        <v>15</v>
      </c>
      <c r="G817" s="600">
        <v>15</v>
      </c>
    </row>
    <row r="818" spans="1:7" ht="57" x14ac:dyDescent="0.25">
      <c r="A818" s="600" t="s">
        <v>10840</v>
      </c>
      <c r="B818" s="600" t="s">
        <v>10686</v>
      </c>
      <c r="C818" s="600" t="s">
        <v>11028</v>
      </c>
      <c r="D818" s="600" t="s">
        <v>11029</v>
      </c>
      <c r="E818" s="600" t="s">
        <v>10846</v>
      </c>
      <c r="F818" s="600">
        <v>15</v>
      </c>
      <c r="G818" s="600">
        <v>15</v>
      </c>
    </row>
    <row r="819" spans="1:7" ht="57" x14ac:dyDescent="0.25">
      <c r="A819" s="600" t="s">
        <v>10840</v>
      </c>
      <c r="B819" s="600" t="s">
        <v>10686</v>
      </c>
      <c r="C819" s="600" t="s">
        <v>11020</v>
      </c>
      <c r="D819" s="600" t="s">
        <v>11030</v>
      </c>
      <c r="E819" s="600" t="s">
        <v>11031</v>
      </c>
      <c r="F819" s="600">
        <v>15</v>
      </c>
      <c r="G819" s="600">
        <v>15</v>
      </c>
    </row>
    <row r="820" spans="1:7" ht="71.25" x14ac:dyDescent="0.25">
      <c r="A820" s="600" t="s">
        <v>10840</v>
      </c>
      <c r="B820" s="600" t="s">
        <v>10686</v>
      </c>
      <c r="C820" s="600" t="s">
        <v>11020</v>
      </c>
      <c r="D820" s="600" t="s">
        <v>11032</v>
      </c>
      <c r="E820" s="600" t="s">
        <v>11031</v>
      </c>
      <c r="F820" s="600">
        <v>15</v>
      </c>
      <c r="G820" s="600">
        <v>15</v>
      </c>
    </row>
    <row r="821" spans="1:7" ht="57" x14ac:dyDescent="0.25">
      <c r="A821" s="600" t="s">
        <v>10840</v>
      </c>
      <c r="B821" s="600" t="s">
        <v>10686</v>
      </c>
      <c r="C821" s="600" t="s">
        <v>11020</v>
      </c>
      <c r="D821" s="600" t="s">
        <v>11033</v>
      </c>
      <c r="E821" s="600" t="s">
        <v>11031</v>
      </c>
      <c r="F821" s="600">
        <v>15</v>
      </c>
      <c r="G821" s="600">
        <v>15</v>
      </c>
    </row>
    <row r="822" spans="1:7" ht="71.25" x14ac:dyDescent="0.25">
      <c r="A822" s="600" t="s">
        <v>10840</v>
      </c>
      <c r="B822" s="600" t="s">
        <v>10686</v>
      </c>
      <c r="C822" s="600" t="s">
        <v>11020</v>
      </c>
      <c r="D822" s="600" t="s">
        <v>11034</v>
      </c>
      <c r="E822" s="600" t="s">
        <v>11031</v>
      </c>
      <c r="F822" s="600">
        <v>15</v>
      </c>
      <c r="G822" s="600">
        <v>15</v>
      </c>
    </row>
    <row r="823" spans="1:7" ht="57" x14ac:dyDescent="0.25">
      <c r="A823" s="600" t="s">
        <v>10840</v>
      </c>
      <c r="B823" s="600" t="s">
        <v>10686</v>
      </c>
      <c r="C823" s="600" t="s">
        <v>11020</v>
      </c>
      <c r="D823" s="600" t="s">
        <v>11035</v>
      </c>
      <c r="E823" s="600" t="s">
        <v>11031</v>
      </c>
      <c r="F823" s="600">
        <v>15</v>
      </c>
      <c r="G823" s="600">
        <v>15</v>
      </c>
    </row>
    <row r="824" spans="1:7" ht="57" x14ac:dyDescent="0.25">
      <c r="A824" s="600" t="s">
        <v>10840</v>
      </c>
      <c r="B824" s="600" t="s">
        <v>10686</v>
      </c>
      <c r="C824" s="600" t="s">
        <v>11020</v>
      </c>
      <c r="D824" s="600" t="s">
        <v>11036</v>
      </c>
      <c r="E824" s="600" t="s">
        <v>11031</v>
      </c>
      <c r="F824" s="600">
        <v>15</v>
      </c>
      <c r="G824" s="600">
        <v>15</v>
      </c>
    </row>
    <row r="825" spans="1:7" ht="57" x14ac:dyDescent="0.25">
      <c r="A825" s="600" t="s">
        <v>10840</v>
      </c>
      <c r="B825" s="600" t="s">
        <v>10686</v>
      </c>
      <c r="C825" s="600" t="s">
        <v>11020</v>
      </c>
      <c r="D825" s="600" t="s">
        <v>11037</v>
      </c>
      <c r="E825" s="600" t="s">
        <v>11031</v>
      </c>
      <c r="F825" s="600">
        <v>15</v>
      </c>
      <c r="G825" s="600">
        <v>15</v>
      </c>
    </row>
    <row r="826" spans="1:7" ht="57" x14ac:dyDescent="0.25">
      <c r="A826" s="600" t="s">
        <v>10840</v>
      </c>
      <c r="B826" s="600" t="s">
        <v>10686</v>
      </c>
      <c r="C826" s="600" t="s">
        <v>11020</v>
      </c>
      <c r="D826" s="600" t="s">
        <v>11038</v>
      </c>
      <c r="E826" s="600" t="s">
        <v>11031</v>
      </c>
      <c r="F826" s="600">
        <v>15</v>
      </c>
      <c r="G826" s="600">
        <v>15</v>
      </c>
    </row>
    <row r="827" spans="1:7" ht="57" x14ac:dyDescent="0.25">
      <c r="A827" s="600" t="s">
        <v>10840</v>
      </c>
      <c r="B827" s="600" t="s">
        <v>10686</v>
      </c>
      <c r="C827" s="600" t="s">
        <v>11020</v>
      </c>
      <c r="D827" s="600" t="s">
        <v>11039</v>
      </c>
      <c r="E827" s="600" t="s">
        <v>11031</v>
      </c>
      <c r="F827" s="600">
        <v>15</v>
      </c>
      <c r="G827" s="600">
        <v>15</v>
      </c>
    </row>
    <row r="828" spans="1:7" ht="57" x14ac:dyDescent="0.25">
      <c r="A828" s="600" t="s">
        <v>10840</v>
      </c>
      <c r="B828" s="600" t="s">
        <v>10686</v>
      </c>
      <c r="C828" s="600" t="s">
        <v>11020</v>
      </c>
      <c r="D828" s="600" t="s">
        <v>11040</v>
      </c>
      <c r="E828" s="600" t="s">
        <v>11031</v>
      </c>
      <c r="F828" s="600">
        <v>15</v>
      </c>
      <c r="G828" s="600">
        <v>15</v>
      </c>
    </row>
    <row r="829" spans="1:7" ht="57" x14ac:dyDescent="0.25">
      <c r="A829" s="600" t="s">
        <v>10840</v>
      </c>
      <c r="B829" s="600" t="s">
        <v>10686</v>
      </c>
      <c r="C829" s="600" t="s">
        <v>11020</v>
      </c>
      <c r="D829" s="600" t="s">
        <v>11041</v>
      </c>
      <c r="E829" s="600" t="s">
        <v>11031</v>
      </c>
      <c r="F829" s="600">
        <v>15</v>
      </c>
      <c r="G829" s="600">
        <v>15</v>
      </c>
    </row>
    <row r="830" spans="1:7" ht="57" x14ac:dyDescent="0.25">
      <c r="A830" s="600" t="s">
        <v>10844</v>
      </c>
      <c r="B830" s="600" t="s">
        <v>10686</v>
      </c>
      <c r="C830" s="600" t="s">
        <v>11042</v>
      </c>
      <c r="D830" s="101" t="s">
        <v>11043</v>
      </c>
      <c r="E830" s="388" t="s">
        <v>11044</v>
      </c>
      <c r="F830" s="101">
        <v>15</v>
      </c>
      <c r="G830" s="101">
        <v>15</v>
      </c>
    </row>
    <row r="831" spans="1:7" ht="57" x14ac:dyDescent="0.25">
      <c r="A831" s="600" t="s">
        <v>10844</v>
      </c>
      <c r="B831" s="600" t="s">
        <v>10686</v>
      </c>
      <c r="C831" s="600" t="s">
        <v>11045</v>
      </c>
      <c r="D831" s="101" t="s">
        <v>11046</v>
      </c>
      <c r="E831" s="388" t="s">
        <v>11047</v>
      </c>
      <c r="F831" s="101">
        <v>15</v>
      </c>
      <c r="G831" s="101">
        <v>15</v>
      </c>
    </row>
    <row r="832" spans="1:7" ht="57" x14ac:dyDescent="0.25">
      <c r="A832" s="600" t="s">
        <v>10844</v>
      </c>
      <c r="B832" s="600" t="s">
        <v>10686</v>
      </c>
      <c r="C832" s="600" t="s">
        <v>11045</v>
      </c>
      <c r="D832" s="600" t="s">
        <v>11048</v>
      </c>
      <c r="E832" s="132" t="s">
        <v>11049</v>
      </c>
      <c r="F832" s="600">
        <v>15</v>
      </c>
      <c r="G832" s="600">
        <v>15</v>
      </c>
    </row>
    <row r="833" spans="1:7" ht="228" x14ac:dyDescent="0.25">
      <c r="A833" s="600" t="s">
        <v>11805</v>
      </c>
      <c r="B833" s="600" t="s">
        <v>2550</v>
      </c>
      <c r="C833" s="600" t="s">
        <v>11806</v>
      </c>
      <c r="D833" s="600" t="s">
        <v>11807</v>
      </c>
      <c r="E833" s="773" t="s">
        <v>11808</v>
      </c>
      <c r="F833" s="66">
        <v>15</v>
      </c>
      <c r="G833" s="66">
        <v>5</v>
      </c>
    </row>
    <row r="834" spans="1:7" ht="185.25" x14ac:dyDescent="0.25">
      <c r="A834" s="600" t="s">
        <v>11809</v>
      </c>
      <c r="B834" s="600" t="s">
        <v>2550</v>
      </c>
      <c r="C834" s="600" t="s">
        <v>11810</v>
      </c>
      <c r="D834" s="66" t="s">
        <v>11811</v>
      </c>
      <c r="E834" s="66" t="s">
        <v>11812</v>
      </c>
      <c r="F834" s="66">
        <v>15</v>
      </c>
      <c r="G834" s="66">
        <v>15</v>
      </c>
    </row>
    <row r="835" spans="1:7" ht="156.75" x14ac:dyDescent="0.25">
      <c r="A835" s="600"/>
      <c r="B835" s="600" t="s">
        <v>2550</v>
      </c>
      <c r="C835" s="600"/>
      <c r="D835" s="66" t="s">
        <v>11813</v>
      </c>
      <c r="E835" s="66" t="s">
        <v>11814</v>
      </c>
      <c r="F835" s="66">
        <v>15</v>
      </c>
      <c r="G835" s="66">
        <v>15</v>
      </c>
    </row>
    <row r="836" spans="1:7" ht="156.75" x14ac:dyDescent="0.25">
      <c r="A836" s="600"/>
      <c r="B836" s="600" t="s">
        <v>2550</v>
      </c>
      <c r="C836" s="600"/>
      <c r="D836" s="600" t="s">
        <v>11815</v>
      </c>
      <c r="E836" s="600" t="s">
        <v>11816</v>
      </c>
      <c r="F836" s="600">
        <v>15</v>
      </c>
      <c r="G836" s="600">
        <v>15</v>
      </c>
    </row>
    <row r="837" spans="1:7" ht="185.25" x14ac:dyDescent="0.25">
      <c r="A837" s="600"/>
      <c r="B837" s="600" t="s">
        <v>2550</v>
      </c>
      <c r="C837" s="600"/>
      <c r="D837" s="600" t="s">
        <v>11817</v>
      </c>
      <c r="E837" s="600" t="s">
        <v>11818</v>
      </c>
      <c r="F837" s="600">
        <v>15</v>
      </c>
      <c r="G837" s="600">
        <v>15</v>
      </c>
    </row>
    <row r="838" spans="1:7" ht="128.25" x14ac:dyDescent="0.25">
      <c r="A838" s="600"/>
      <c r="B838" s="600" t="s">
        <v>2550</v>
      </c>
      <c r="C838" s="600"/>
      <c r="D838" s="600" t="s">
        <v>11819</v>
      </c>
      <c r="E838" s="600" t="s">
        <v>11820</v>
      </c>
      <c r="F838" s="600">
        <v>15</v>
      </c>
      <c r="G838" s="600">
        <v>15</v>
      </c>
    </row>
    <row r="839" spans="1:7" ht="185.25" x14ac:dyDescent="0.25">
      <c r="A839" s="600"/>
      <c r="B839" s="600" t="s">
        <v>2550</v>
      </c>
      <c r="C839" s="600"/>
      <c r="D839" s="600" t="s">
        <v>11821</v>
      </c>
      <c r="E839" s="600" t="s">
        <v>11822</v>
      </c>
      <c r="F839" s="600">
        <v>15</v>
      </c>
      <c r="G839" s="600">
        <v>15</v>
      </c>
    </row>
    <row r="840" spans="1:7" ht="171" x14ac:dyDescent="0.25">
      <c r="A840" s="600"/>
      <c r="B840" s="600" t="s">
        <v>2550</v>
      </c>
      <c r="C840" s="600"/>
      <c r="D840" s="600" t="s">
        <v>11823</v>
      </c>
      <c r="E840" s="600" t="s">
        <v>11824</v>
      </c>
      <c r="F840" s="600">
        <v>15</v>
      </c>
      <c r="G840" s="602">
        <v>15</v>
      </c>
    </row>
    <row r="841" spans="1:7" ht="228" x14ac:dyDescent="0.25">
      <c r="A841" s="600"/>
      <c r="B841" s="600" t="s">
        <v>2550</v>
      </c>
      <c r="C841" s="600"/>
      <c r="D841" s="600" t="s">
        <v>11825</v>
      </c>
      <c r="E841" s="600" t="s">
        <v>11826</v>
      </c>
      <c r="F841" s="600">
        <v>15</v>
      </c>
      <c r="G841" s="602">
        <v>15</v>
      </c>
    </row>
    <row r="842" spans="1:7" ht="228" x14ac:dyDescent="0.25">
      <c r="A842" s="600"/>
      <c r="B842" s="600" t="s">
        <v>2550</v>
      </c>
      <c r="C842" s="600"/>
      <c r="D842" s="600" t="s">
        <v>11827</v>
      </c>
      <c r="E842" s="600" t="s">
        <v>11828</v>
      </c>
      <c r="F842" s="600">
        <v>15</v>
      </c>
      <c r="G842" s="602">
        <v>15</v>
      </c>
    </row>
    <row r="843" spans="1:7" ht="171" x14ac:dyDescent="0.25">
      <c r="A843" s="640"/>
      <c r="B843" s="600" t="s">
        <v>2550</v>
      </c>
      <c r="C843" s="640"/>
      <c r="D843" s="671" t="s">
        <v>11829</v>
      </c>
      <c r="E843" s="671" t="s">
        <v>11830</v>
      </c>
      <c r="F843" s="671">
        <v>15</v>
      </c>
      <c r="G843" s="671">
        <v>15</v>
      </c>
    </row>
    <row r="844" spans="1:7" ht="171" x14ac:dyDescent="0.25">
      <c r="A844" s="602"/>
      <c r="B844" s="600" t="s">
        <v>2550</v>
      </c>
      <c r="C844" s="602"/>
      <c r="D844" s="600" t="s">
        <v>11831</v>
      </c>
      <c r="E844" s="600" t="s">
        <v>11832</v>
      </c>
      <c r="F844" s="600">
        <v>15</v>
      </c>
      <c r="G844" s="600">
        <v>15</v>
      </c>
    </row>
    <row r="845" spans="1:7" ht="171" x14ac:dyDescent="0.25">
      <c r="A845" s="600"/>
      <c r="B845" s="600" t="s">
        <v>2550</v>
      </c>
      <c r="C845" s="600"/>
      <c r="D845" s="600" t="s">
        <v>11833</v>
      </c>
      <c r="E845" s="600" t="s">
        <v>11832</v>
      </c>
      <c r="F845" s="600">
        <v>15</v>
      </c>
      <c r="G845" s="602">
        <v>15</v>
      </c>
    </row>
    <row r="846" spans="1:7" ht="199.5" x14ac:dyDescent="0.25">
      <c r="A846" s="600"/>
      <c r="B846" s="600" t="s">
        <v>2550</v>
      </c>
      <c r="C846" s="600"/>
      <c r="D846" s="600" t="s">
        <v>11834</v>
      </c>
      <c r="E846" s="600" t="s">
        <v>11835</v>
      </c>
      <c r="F846" s="600">
        <v>15</v>
      </c>
      <c r="G846" s="602">
        <v>15</v>
      </c>
    </row>
    <row r="847" spans="1:7" ht="171" x14ac:dyDescent="0.25">
      <c r="A847" s="600"/>
      <c r="B847" s="600" t="s">
        <v>2550</v>
      </c>
      <c r="C847" s="600"/>
      <c r="D847" s="600" t="s">
        <v>11836</v>
      </c>
      <c r="E847" s="600" t="s">
        <v>11837</v>
      </c>
      <c r="F847" s="600">
        <v>15</v>
      </c>
      <c r="G847" s="602">
        <v>15</v>
      </c>
    </row>
    <row r="848" spans="1:7" x14ac:dyDescent="0.25">
      <c r="A848" s="600"/>
      <c r="B848" s="600" t="s">
        <v>2550</v>
      </c>
      <c r="C848" s="600"/>
      <c r="D848" s="600"/>
      <c r="E848" s="600"/>
      <c r="F848" s="600"/>
      <c r="G848" s="602"/>
    </row>
    <row r="849" spans="1:7" ht="185.25" x14ac:dyDescent="0.25">
      <c r="A849" s="600"/>
      <c r="B849" s="600" t="s">
        <v>2550</v>
      </c>
      <c r="C849" s="600"/>
      <c r="D849" s="600" t="s">
        <v>11838</v>
      </c>
      <c r="E849" s="600" t="s">
        <v>11839</v>
      </c>
      <c r="F849" s="600">
        <v>15</v>
      </c>
      <c r="G849" s="602">
        <v>15</v>
      </c>
    </row>
    <row r="850" spans="1:7" ht="185.25" x14ac:dyDescent="0.25">
      <c r="A850" s="600"/>
      <c r="B850" s="600" t="s">
        <v>2550</v>
      </c>
      <c r="C850" s="600"/>
      <c r="D850" s="600" t="s">
        <v>11840</v>
      </c>
      <c r="E850" s="600" t="s">
        <v>11841</v>
      </c>
      <c r="F850" s="600">
        <v>15</v>
      </c>
      <c r="G850" s="602">
        <v>15</v>
      </c>
    </row>
    <row r="851" spans="1:7" x14ac:dyDescent="0.25">
      <c r="A851" s="600"/>
      <c r="B851" s="600" t="s">
        <v>2550</v>
      </c>
      <c r="C851" s="600"/>
      <c r="D851" s="600"/>
      <c r="E851" s="600"/>
      <c r="F851" s="600"/>
      <c r="G851" s="602"/>
    </row>
    <row r="852" spans="1:7" ht="142.5" x14ac:dyDescent="0.25">
      <c r="A852" s="600"/>
      <c r="B852" s="600" t="s">
        <v>2550</v>
      </c>
      <c r="C852" s="600"/>
      <c r="D852" s="600" t="s">
        <v>11842</v>
      </c>
      <c r="E852" s="600" t="s">
        <v>11843</v>
      </c>
      <c r="F852" s="600">
        <v>15</v>
      </c>
      <c r="G852" s="602">
        <v>15</v>
      </c>
    </row>
    <row r="853" spans="1:7" ht="228" x14ac:dyDescent="0.25">
      <c r="A853" s="600"/>
      <c r="B853" s="600" t="s">
        <v>2550</v>
      </c>
      <c r="C853" s="600"/>
      <c r="D853" s="600" t="s">
        <v>11844</v>
      </c>
      <c r="E853" s="600" t="s">
        <v>11845</v>
      </c>
      <c r="F853" s="600">
        <v>15</v>
      </c>
      <c r="G853" s="602">
        <v>15</v>
      </c>
    </row>
    <row r="854" spans="1:7" ht="213.75" x14ac:dyDescent="0.25">
      <c r="A854" s="600"/>
      <c r="B854" s="600" t="s">
        <v>2550</v>
      </c>
      <c r="C854" s="600"/>
      <c r="D854" s="600" t="s">
        <v>11892</v>
      </c>
      <c r="E854" s="600" t="s">
        <v>11846</v>
      </c>
      <c r="F854" s="600">
        <v>15</v>
      </c>
      <c r="G854" s="602">
        <v>15</v>
      </c>
    </row>
    <row r="855" spans="1:7" ht="242.25" x14ac:dyDescent="0.25">
      <c r="A855" s="600"/>
      <c r="B855" s="600" t="s">
        <v>2550</v>
      </c>
      <c r="C855" s="600"/>
      <c r="D855" s="600" t="s">
        <v>11847</v>
      </c>
      <c r="E855" s="600" t="s">
        <v>11848</v>
      </c>
      <c r="F855" s="600">
        <v>15</v>
      </c>
      <c r="G855" s="602">
        <v>15</v>
      </c>
    </row>
    <row r="856" spans="1:7" ht="185.25" x14ac:dyDescent="0.25">
      <c r="A856" s="600"/>
      <c r="B856" s="600" t="s">
        <v>2550</v>
      </c>
      <c r="C856" s="600"/>
      <c r="D856" s="600" t="s">
        <v>11849</v>
      </c>
      <c r="E856" s="600" t="s">
        <v>11850</v>
      </c>
      <c r="F856" s="600">
        <v>15</v>
      </c>
      <c r="G856" s="602">
        <v>15</v>
      </c>
    </row>
    <row r="857" spans="1:7" ht="224.25" customHeight="1" x14ac:dyDescent="0.25">
      <c r="A857" s="600"/>
      <c r="B857" s="600" t="s">
        <v>2550</v>
      </c>
      <c r="C857" s="600"/>
      <c r="D857" s="600" t="s">
        <v>11851</v>
      </c>
      <c r="E857" s="600" t="s">
        <v>11852</v>
      </c>
      <c r="F857" s="600">
        <v>15</v>
      </c>
      <c r="G857" s="602">
        <v>15</v>
      </c>
    </row>
    <row r="858" spans="1:7" ht="199.5" x14ac:dyDescent="0.25">
      <c r="A858" s="600" t="s">
        <v>11853</v>
      </c>
      <c r="B858" s="600" t="s">
        <v>2550</v>
      </c>
      <c r="C858" s="600" t="s">
        <v>11854</v>
      </c>
      <c r="D858" s="600" t="s">
        <v>11855</v>
      </c>
      <c r="E858" s="600" t="s">
        <v>11856</v>
      </c>
      <c r="F858" s="600">
        <v>15</v>
      </c>
      <c r="G858" s="602">
        <v>15</v>
      </c>
    </row>
    <row r="859" spans="1:7" ht="199.5" x14ac:dyDescent="0.25">
      <c r="A859" s="600"/>
      <c r="B859" s="600" t="s">
        <v>2550</v>
      </c>
      <c r="C859" s="600"/>
      <c r="D859" s="600" t="s">
        <v>11857</v>
      </c>
      <c r="E859" s="600" t="s">
        <v>11858</v>
      </c>
      <c r="F859" s="600">
        <v>15</v>
      </c>
      <c r="G859" s="602">
        <v>15</v>
      </c>
    </row>
    <row r="860" spans="1:7" ht="85.5" x14ac:dyDescent="0.25">
      <c r="A860" s="600" t="s">
        <v>11859</v>
      </c>
      <c r="B860" s="600" t="s">
        <v>2550</v>
      </c>
      <c r="C860" s="600" t="s">
        <v>11860</v>
      </c>
      <c r="D860" s="600" t="s">
        <v>11861</v>
      </c>
      <c r="E860" s="66"/>
      <c r="F860" s="66">
        <v>15</v>
      </c>
      <c r="G860" s="66">
        <v>3.75</v>
      </c>
    </row>
    <row r="861" spans="1:7" ht="156.75" x14ac:dyDescent="0.25">
      <c r="A861" s="600" t="s">
        <v>11887</v>
      </c>
      <c r="B861" s="600" t="s">
        <v>2550</v>
      </c>
      <c r="C861" s="600" t="s">
        <v>11862</v>
      </c>
      <c r="D861" s="600" t="s">
        <v>12798</v>
      </c>
      <c r="E861" s="66"/>
      <c r="F861" s="66"/>
      <c r="G861" s="66"/>
    </row>
    <row r="862" spans="1:7" ht="185.25" x14ac:dyDescent="0.25">
      <c r="A862" s="66" t="s">
        <v>11888</v>
      </c>
      <c r="B862" s="600" t="s">
        <v>2550</v>
      </c>
      <c r="C862" s="600" t="s">
        <v>11863</v>
      </c>
      <c r="D862" s="600" t="s">
        <v>11864</v>
      </c>
      <c r="E862" s="600" t="s">
        <v>11865</v>
      </c>
      <c r="F862" s="66">
        <v>15</v>
      </c>
      <c r="G862" s="66">
        <v>3.75</v>
      </c>
    </row>
    <row r="863" spans="1:7" ht="169.5" customHeight="1" x14ac:dyDescent="0.25">
      <c r="A863" s="66" t="s">
        <v>11888</v>
      </c>
      <c r="B863" s="600" t="s">
        <v>2550</v>
      </c>
      <c r="C863" s="600" t="s">
        <v>11866</v>
      </c>
      <c r="D863" s="600" t="s">
        <v>11867</v>
      </c>
      <c r="E863" s="66" t="s">
        <v>11868</v>
      </c>
      <c r="F863" s="66">
        <v>15</v>
      </c>
      <c r="G863" s="66">
        <v>3.75</v>
      </c>
    </row>
    <row r="864" spans="1:7" ht="142.5" x14ac:dyDescent="0.25">
      <c r="A864" s="600" t="s">
        <v>11869</v>
      </c>
      <c r="B864" s="600" t="s">
        <v>2550</v>
      </c>
      <c r="C864" s="600" t="s">
        <v>11870</v>
      </c>
      <c r="D864" s="600" t="s">
        <v>11871</v>
      </c>
      <c r="E864" s="66" t="s">
        <v>11872</v>
      </c>
      <c r="F864" s="600">
        <v>15</v>
      </c>
      <c r="G864" s="89">
        <v>1.36</v>
      </c>
    </row>
    <row r="865" spans="1:7" ht="277.5" customHeight="1" x14ac:dyDescent="0.25">
      <c r="A865" s="600" t="s">
        <v>11869</v>
      </c>
      <c r="B865" s="600" t="s">
        <v>2550</v>
      </c>
      <c r="C865" s="600" t="s">
        <v>11870</v>
      </c>
      <c r="D865" s="600" t="s">
        <v>11873</v>
      </c>
      <c r="E865" s="66" t="s">
        <v>11874</v>
      </c>
      <c r="F865" s="600">
        <v>15</v>
      </c>
      <c r="G865" s="89">
        <v>1.36</v>
      </c>
    </row>
    <row r="866" spans="1:7" ht="187.5" customHeight="1" x14ac:dyDescent="0.25">
      <c r="A866" s="600" t="s">
        <v>11869</v>
      </c>
      <c r="B866" s="600" t="s">
        <v>2550</v>
      </c>
      <c r="C866" s="600" t="s">
        <v>11870</v>
      </c>
      <c r="D866" s="600" t="s">
        <v>11875</v>
      </c>
      <c r="E866" s="600" t="s">
        <v>2511</v>
      </c>
      <c r="F866" s="600">
        <v>15</v>
      </c>
      <c r="G866" s="89">
        <v>1.36</v>
      </c>
    </row>
    <row r="867" spans="1:7" ht="142.5" x14ac:dyDescent="0.25">
      <c r="A867" s="600" t="s">
        <v>11869</v>
      </c>
      <c r="B867" s="600" t="s">
        <v>2550</v>
      </c>
      <c r="C867" s="600" t="s">
        <v>11870</v>
      </c>
      <c r="D867" s="600" t="s">
        <v>11876</v>
      </c>
      <c r="E867" s="600" t="s">
        <v>2511</v>
      </c>
      <c r="F867" s="600">
        <v>15</v>
      </c>
      <c r="G867" s="89">
        <v>1.36</v>
      </c>
    </row>
    <row r="868" spans="1:7" ht="142.5" x14ac:dyDescent="0.25">
      <c r="A868" s="600" t="s">
        <v>11877</v>
      </c>
      <c r="B868" s="600" t="s">
        <v>2550</v>
      </c>
      <c r="C868" s="132" t="s">
        <v>11878</v>
      </c>
      <c r="D868" s="66" t="s">
        <v>11879</v>
      </c>
      <c r="E868" s="558" t="s">
        <v>11880</v>
      </c>
      <c r="F868" s="66">
        <v>15</v>
      </c>
      <c r="G868" s="66">
        <v>2.14</v>
      </c>
    </row>
    <row r="869" spans="1:7" ht="242.25" x14ac:dyDescent="0.25">
      <c r="A869" s="600" t="s">
        <v>11877</v>
      </c>
      <c r="B869" s="600" t="s">
        <v>2550</v>
      </c>
      <c r="C869" s="600" t="s">
        <v>11881</v>
      </c>
      <c r="D869" s="66" t="s">
        <v>11882</v>
      </c>
      <c r="E869" s="558" t="s">
        <v>11883</v>
      </c>
      <c r="F869" s="66"/>
      <c r="G869" s="66">
        <v>2.14</v>
      </c>
    </row>
    <row r="870" spans="1:7" ht="199.5" x14ac:dyDescent="0.25">
      <c r="A870" s="600" t="s">
        <v>2767</v>
      </c>
      <c r="B870" s="600" t="s">
        <v>2081</v>
      </c>
      <c r="C870" s="600" t="s">
        <v>11884</v>
      </c>
      <c r="D870" s="600" t="s">
        <v>11885</v>
      </c>
      <c r="E870" s="132" t="s">
        <v>2770</v>
      </c>
      <c r="F870" s="600">
        <v>15</v>
      </c>
      <c r="G870" s="600">
        <f>F870/3</f>
        <v>5</v>
      </c>
    </row>
    <row r="871" spans="1:7" ht="128.25" x14ac:dyDescent="0.25">
      <c r="A871" s="600" t="s">
        <v>2783</v>
      </c>
      <c r="B871" s="600" t="s">
        <v>2081</v>
      </c>
      <c r="C871" s="600" t="s">
        <v>11886</v>
      </c>
      <c r="D871" s="600" t="s">
        <v>2785</v>
      </c>
      <c r="E871" s="132" t="s">
        <v>2786</v>
      </c>
      <c r="F871" s="600">
        <v>15</v>
      </c>
      <c r="G871" s="600">
        <f>F871/3</f>
        <v>5</v>
      </c>
    </row>
    <row r="872" spans="1:7" ht="270.75" x14ac:dyDescent="0.25">
      <c r="A872" s="600" t="s">
        <v>12622</v>
      </c>
      <c r="B872" s="600" t="s">
        <v>11676</v>
      </c>
      <c r="C872" s="239" t="s">
        <v>12634</v>
      </c>
      <c r="D872" s="600" t="s">
        <v>12799</v>
      </c>
      <c r="E872" s="132" t="s">
        <v>12470</v>
      </c>
      <c r="F872" s="66">
        <v>15</v>
      </c>
      <c r="G872" s="66">
        <v>15</v>
      </c>
    </row>
    <row r="873" spans="1:7" ht="228" x14ac:dyDescent="0.25">
      <c r="A873" s="600" t="s">
        <v>12622</v>
      </c>
      <c r="B873" s="600" t="s">
        <v>11676</v>
      </c>
      <c r="C873" s="239" t="s">
        <v>12634</v>
      </c>
      <c r="D873" s="600" t="s">
        <v>12800</v>
      </c>
      <c r="E873" s="132" t="s">
        <v>12471</v>
      </c>
      <c r="F873" s="66">
        <v>15</v>
      </c>
      <c r="G873" s="66">
        <v>15</v>
      </c>
    </row>
    <row r="874" spans="1:7" ht="409.5" x14ac:dyDescent="0.25">
      <c r="A874" s="600" t="s">
        <v>12622</v>
      </c>
      <c r="B874" s="600" t="s">
        <v>11676</v>
      </c>
      <c r="C874" s="239" t="s">
        <v>12634</v>
      </c>
      <c r="D874" s="600" t="s">
        <v>12801</v>
      </c>
      <c r="E874" s="132" t="s">
        <v>12472</v>
      </c>
      <c r="F874" s="600">
        <v>15</v>
      </c>
      <c r="G874" s="600">
        <v>15</v>
      </c>
    </row>
    <row r="875" spans="1:7" ht="185.25" x14ac:dyDescent="0.25">
      <c r="A875" s="600" t="s">
        <v>12622</v>
      </c>
      <c r="B875" s="600" t="s">
        <v>11676</v>
      </c>
      <c r="C875" s="239" t="s">
        <v>12634</v>
      </c>
      <c r="D875" s="600" t="s">
        <v>12802</v>
      </c>
      <c r="E875" s="132" t="s">
        <v>12473</v>
      </c>
      <c r="F875" s="600">
        <v>15</v>
      </c>
      <c r="G875" s="600">
        <v>15</v>
      </c>
    </row>
    <row r="876" spans="1:7" ht="185.25" x14ac:dyDescent="0.25">
      <c r="A876" s="600" t="s">
        <v>12622</v>
      </c>
      <c r="B876" s="600" t="s">
        <v>11676</v>
      </c>
      <c r="C876" s="239" t="s">
        <v>12634</v>
      </c>
      <c r="D876" s="600" t="s">
        <v>12474</v>
      </c>
      <c r="E876" s="132" t="s">
        <v>12475</v>
      </c>
      <c r="F876" s="600">
        <v>15</v>
      </c>
      <c r="G876" s="600">
        <v>15</v>
      </c>
    </row>
    <row r="877" spans="1:7" ht="409.5" x14ac:dyDescent="0.25">
      <c r="A877" s="600" t="s">
        <v>12622</v>
      </c>
      <c r="B877" s="600" t="s">
        <v>11676</v>
      </c>
      <c r="C877" s="239" t="s">
        <v>12634</v>
      </c>
      <c r="D877" s="600" t="s">
        <v>12476</v>
      </c>
      <c r="E877" s="132" t="s">
        <v>12477</v>
      </c>
      <c r="F877" s="600">
        <v>15</v>
      </c>
      <c r="G877" s="600">
        <v>15</v>
      </c>
    </row>
    <row r="878" spans="1:7" ht="156.75" x14ac:dyDescent="0.25">
      <c r="A878" s="600" t="s">
        <v>12622</v>
      </c>
      <c r="B878" s="600" t="s">
        <v>11676</v>
      </c>
      <c r="C878" s="239" t="s">
        <v>12634</v>
      </c>
      <c r="D878" s="600" t="s">
        <v>12478</v>
      </c>
      <c r="E878" s="132" t="s">
        <v>12479</v>
      </c>
      <c r="F878" s="600">
        <v>15</v>
      </c>
      <c r="G878" s="600">
        <v>15</v>
      </c>
    </row>
    <row r="879" spans="1:7" ht="128.25" x14ac:dyDescent="0.25">
      <c r="A879" s="600" t="s">
        <v>12622</v>
      </c>
      <c r="B879" s="600" t="s">
        <v>11676</v>
      </c>
      <c r="C879" s="239" t="s">
        <v>12634</v>
      </c>
      <c r="D879" s="600" t="s">
        <v>12480</v>
      </c>
      <c r="E879" s="132" t="s">
        <v>12481</v>
      </c>
      <c r="F879" s="600">
        <v>15</v>
      </c>
      <c r="G879" s="600">
        <v>15</v>
      </c>
    </row>
    <row r="880" spans="1:7" ht="342" customHeight="1" x14ac:dyDescent="0.25">
      <c r="A880" s="600" t="s">
        <v>12622</v>
      </c>
      <c r="B880" s="600" t="s">
        <v>11676</v>
      </c>
      <c r="C880" s="239" t="s">
        <v>12634</v>
      </c>
      <c r="D880" s="600" t="s">
        <v>12482</v>
      </c>
      <c r="E880" s="132" t="s">
        <v>12483</v>
      </c>
      <c r="F880" s="600">
        <v>15</v>
      </c>
      <c r="G880" s="600">
        <v>15</v>
      </c>
    </row>
    <row r="881" spans="1:7" ht="171" x14ac:dyDescent="0.25">
      <c r="A881" s="600" t="s">
        <v>12622</v>
      </c>
      <c r="B881" s="600" t="s">
        <v>11676</v>
      </c>
      <c r="C881" s="239" t="s">
        <v>12634</v>
      </c>
      <c r="D881" s="600" t="s">
        <v>12484</v>
      </c>
      <c r="E881" s="132" t="s">
        <v>12485</v>
      </c>
      <c r="F881" s="600">
        <v>15</v>
      </c>
      <c r="G881" s="600">
        <v>15</v>
      </c>
    </row>
    <row r="882" spans="1:7" ht="199.5" x14ac:dyDescent="0.25">
      <c r="A882" s="600" t="s">
        <v>12622</v>
      </c>
      <c r="B882" s="600" t="s">
        <v>11676</v>
      </c>
      <c r="C882" s="239" t="s">
        <v>12634</v>
      </c>
      <c r="D882" s="600" t="s">
        <v>12486</v>
      </c>
      <c r="E882" s="132" t="s">
        <v>12487</v>
      </c>
      <c r="F882" s="600">
        <v>15</v>
      </c>
      <c r="G882" s="600">
        <v>15</v>
      </c>
    </row>
    <row r="883" spans="1:7" ht="313.5" x14ac:dyDescent="0.25">
      <c r="A883" s="600" t="s">
        <v>12623</v>
      </c>
      <c r="B883" s="600" t="s">
        <v>11676</v>
      </c>
      <c r="C883" s="600" t="s">
        <v>12488</v>
      </c>
      <c r="D883" s="600" t="s">
        <v>12489</v>
      </c>
      <c r="E883" s="132" t="s">
        <v>12490</v>
      </c>
      <c r="F883" s="600">
        <v>15</v>
      </c>
      <c r="G883" s="600">
        <v>15</v>
      </c>
    </row>
    <row r="884" spans="1:7" ht="294" customHeight="1" x14ac:dyDescent="0.25">
      <c r="A884" s="600" t="s">
        <v>12623</v>
      </c>
      <c r="B884" s="600" t="s">
        <v>11676</v>
      </c>
      <c r="C884" s="600" t="s">
        <v>12488</v>
      </c>
      <c r="D884" s="600" t="s">
        <v>12491</v>
      </c>
      <c r="E884" s="132" t="s">
        <v>12492</v>
      </c>
      <c r="F884" s="600">
        <v>15</v>
      </c>
      <c r="G884" s="600">
        <v>15</v>
      </c>
    </row>
    <row r="885" spans="1:7" ht="299.25" x14ac:dyDescent="0.25">
      <c r="A885" s="600" t="s">
        <v>12623</v>
      </c>
      <c r="B885" s="600" t="s">
        <v>11676</v>
      </c>
      <c r="C885" s="600" t="s">
        <v>12488</v>
      </c>
      <c r="D885" s="600" t="s">
        <v>12493</v>
      </c>
      <c r="E885" s="132" t="s">
        <v>12494</v>
      </c>
      <c r="F885" s="600">
        <v>15</v>
      </c>
      <c r="G885" s="600">
        <v>15</v>
      </c>
    </row>
    <row r="886" spans="1:7" ht="270.75" x14ac:dyDescent="0.25">
      <c r="A886" s="600" t="s">
        <v>12623</v>
      </c>
      <c r="B886" s="600" t="s">
        <v>11676</v>
      </c>
      <c r="C886" s="600" t="s">
        <v>12488</v>
      </c>
      <c r="D886" s="600" t="s">
        <v>12495</v>
      </c>
      <c r="E886" s="132" t="s">
        <v>12496</v>
      </c>
      <c r="F886" s="600">
        <v>15</v>
      </c>
      <c r="G886" s="600">
        <v>15</v>
      </c>
    </row>
    <row r="887" spans="1:7" ht="296.25" customHeight="1" x14ac:dyDescent="0.25">
      <c r="A887" s="600" t="s">
        <v>12623</v>
      </c>
      <c r="B887" s="600" t="s">
        <v>11676</v>
      </c>
      <c r="C887" s="600" t="s">
        <v>12488</v>
      </c>
      <c r="D887" s="600" t="s">
        <v>12497</v>
      </c>
      <c r="E887" s="132" t="s">
        <v>12498</v>
      </c>
      <c r="F887" s="600">
        <v>15</v>
      </c>
      <c r="G887" s="600">
        <v>15</v>
      </c>
    </row>
    <row r="888" spans="1:7" ht="185.25" x14ac:dyDescent="0.25">
      <c r="A888" s="600" t="s">
        <v>12623</v>
      </c>
      <c r="B888" s="600" t="s">
        <v>11676</v>
      </c>
      <c r="C888" s="600" t="s">
        <v>12488</v>
      </c>
      <c r="D888" s="600" t="s">
        <v>12499</v>
      </c>
      <c r="E888" s="132" t="s">
        <v>12500</v>
      </c>
      <c r="F888" s="600">
        <v>15</v>
      </c>
      <c r="G888" s="600">
        <v>15</v>
      </c>
    </row>
    <row r="889" spans="1:7" ht="185.25" x14ac:dyDescent="0.25">
      <c r="A889" s="600" t="s">
        <v>12623</v>
      </c>
      <c r="B889" s="600" t="s">
        <v>11676</v>
      </c>
      <c r="C889" s="600" t="s">
        <v>12488</v>
      </c>
      <c r="D889" s="600" t="s">
        <v>12501</v>
      </c>
      <c r="E889" s="132" t="s">
        <v>12502</v>
      </c>
      <c r="F889" s="600">
        <v>15</v>
      </c>
      <c r="G889" s="600">
        <v>15</v>
      </c>
    </row>
    <row r="890" spans="1:7" ht="242.25" x14ac:dyDescent="0.25">
      <c r="A890" s="600" t="s">
        <v>12623</v>
      </c>
      <c r="B890" s="600" t="s">
        <v>11676</v>
      </c>
      <c r="C890" s="600" t="s">
        <v>12488</v>
      </c>
      <c r="D890" s="600" t="s">
        <v>12503</v>
      </c>
      <c r="E890" s="132" t="s">
        <v>12504</v>
      </c>
      <c r="F890" s="600">
        <v>15</v>
      </c>
      <c r="G890" s="600">
        <v>15</v>
      </c>
    </row>
    <row r="891" spans="1:7" ht="185.25" x14ac:dyDescent="0.25">
      <c r="A891" s="600" t="s">
        <v>12623</v>
      </c>
      <c r="B891" s="600" t="s">
        <v>11676</v>
      </c>
      <c r="C891" s="600" t="s">
        <v>12488</v>
      </c>
      <c r="D891" s="600" t="s">
        <v>12505</v>
      </c>
      <c r="E891" s="132" t="s">
        <v>12506</v>
      </c>
      <c r="F891" s="600">
        <v>15</v>
      </c>
      <c r="G891" s="600">
        <v>15</v>
      </c>
    </row>
    <row r="892" spans="1:7" ht="156.75" x14ac:dyDescent="0.25">
      <c r="A892" s="600" t="s">
        <v>12624</v>
      </c>
      <c r="B892" s="600" t="s">
        <v>11676</v>
      </c>
      <c r="C892" s="600" t="s">
        <v>12507</v>
      </c>
      <c r="D892" s="600" t="s">
        <v>12508</v>
      </c>
      <c r="E892" s="132" t="s">
        <v>12509</v>
      </c>
      <c r="F892" s="600">
        <v>15</v>
      </c>
      <c r="G892" s="600">
        <v>15</v>
      </c>
    </row>
    <row r="893" spans="1:7" ht="171" x14ac:dyDescent="0.25">
      <c r="A893" s="600" t="s">
        <v>12624</v>
      </c>
      <c r="B893" s="600" t="s">
        <v>11676</v>
      </c>
      <c r="C893" s="600" t="s">
        <v>12507</v>
      </c>
      <c r="D893" s="600" t="s">
        <v>12510</v>
      </c>
      <c r="E893" s="132" t="s">
        <v>12511</v>
      </c>
      <c r="F893" s="600">
        <v>15</v>
      </c>
      <c r="G893" s="600">
        <v>15</v>
      </c>
    </row>
    <row r="894" spans="1:7" ht="156.75" x14ac:dyDescent="0.25">
      <c r="A894" s="600" t="s">
        <v>12624</v>
      </c>
      <c r="B894" s="600" t="s">
        <v>11676</v>
      </c>
      <c r="C894" s="600" t="s">
        <v>12507</v>
      </c>
      <c r="D894" s="600" t="s">
        <v>12512</v>
      </c>
      <c r="E894" s="132" t="s">
        <v>12513</v>
      </c>
      <c r="F894" s="600">
        <v>15</v>
      </c>
      <c r="G894" s="600">
        <v>15</v>
      </c>
    </row>
    <row r="895" spans="1:7" ht="171" x14ac:dyDescent="0.25">
      <c r="A895" s="600" t="s">
        <v>12624</v>
      </c>
      <c r="B895" s="600" t="s">
        <v>11676</v>
      </c>
      <c r="C895" s="600" t="s">
        <v>12507</v>
      </c>
      <c r="D895" s="600" t="s">
        <v>12514</v>
      </c>
      <c r="E895" s="132" t="s">
        <v>12515</v>
      </c>
      <c r="F895" s="600">
        <v>15</v>
      </c>
      <c r="G895" s="600">
        <v>15</v>
      </c>
    </row>
    <row r="896" spans="1:7" ht="185.25" x14ac:dyDescent="0.25">
      <c r="A896" s="600" t="s">
        <v>12624</v>
      </c>
      <c r="B896" s="600" t="s">
        <v>11676</v>
      </c>
      <c r="C896" s="600" t="s">
        <v>12507</v>
      </c>
      <c r="D896" s="600" t="s">
        <v>12516</v>
      </c>
      <c r="E896" s="132" t="s">
        <v>12517</v>
      </c>
      <c r="F896" s="600">
        <v>15</v>
      </c>
      <c r="G896" s="600">
        <v>15</v>
      </c>
    </row>
    <row r="897" spans="1:7" ht="156.75" x14ac:dyDescent="0.25">
      <c r="A897" s="600" t="s">
        <v>12624</v>
      </c>
      <c r="B897" s="600" t="s">
        <v>11676</v>
      </c>
      <c r="C897" s="600" t="s">
        <v>12507</v>
      </c>
      <c r="D897" s="600" t="s">
        <v>12518</v>
      </c>
      <c r="E897" s="132" t="s">
        <v>12519</v>
      </c>
      <c r="F897" s="600">
        <v>15</v>
      </c>
      <c r="G897" s="600">
        <v>15</v>
      </c>
    </row>
    <row r="898" spans="1:7" ht="242.25" x14ac:dyDescent="0.25">
      <c r="A898" s="600" t="s">
        <v>12625</v>
      </c>
      <c r="B898" s="600" t="s">
        <v>11676</v>
      </c>
      <c r="C898" s="600" t="s">
        <v>12520</v>
      </c>
      <c r="D898" s="600" t="s">
        <v>12803</v>
      </c>
      <c r="E898" s="132" t="s">
        <v>12521</v>
      </c>
      <c r="F898" s="600">
        <v>15</v>
      </c>
      <c r="G898" s="600">
        <v>15</v>
      </c>
    </row>
    <row r="899" spans="1:7" ht="270.75" x14ac:dyDescent="0.25">
      <c r="A899" s="600" t="s">
        <v>12625</v>
      </c>
      <c r="B899" s="600" t="s">
        <v>11676</v>
      </c>
      <c r="C899" s="600" t="s">
        <v>12520</v>
      </c>
      <c r="D899" s="600" t="s">
        <v>12626</v>
      </c>
      <c r="E899" s="132" t="s">
        <v>12522</v>
      </c>
      <c r="F899" s="600">
        <v>15</v>
      </c>
      <c r="G899" s="600">
        <v>15</v>
      </c>
    </row>
    <row r="900" spans="1:7" ht="156.75" x14ac:dyDescent="0.25">
      <c r="A900" s="600" t="s">
        <v>12625</v>
      </c>
      <c r="B900" s="600" t="s">
        <v>11676</v>
      </c>
      <c r="C900" s="600" t="s">
        <v>12520</v>
      </c>
      <c r="D900" s="600" t="s">
        <v>12523</v>
      </c>
      <c r="E900" s="132" t="s">
        <v>12524</v>
      </c>
      <c r="F900" s="600">
        <v>15</v>
      </c>
      <c r="G900" s="600">
        <v>15</v>
      </c>
    </row>
    <row r="901" spans="1:7" ht="213.75" x14ac:dyDescent="0.25">
      <c r="A901" s="600" t="s">
        <v>12625</v>
      </c>
      <c r="B901" s="600" t="s">
        <v>11676</v>
      </c>
      <c r="C901" s="600" t="s">
        <v>12520</v>
      </c>
      <c r="D901" s="600" t="s">
        <v>12525</v>
      </c>
      <c r="E901" s="132" t="s">
        <v>12526</v>
      </c>
      <c r="F901" s="600">
        <v>15</v>
      </c>
      <c r="G901" s="600">
        <v>15</v>
      </c>
    </row>
    <row r="902" spans="1:7" ht="171" x14ac:dyDescent="0.25">
      <c r="A902" s="600" t="s">
        <v>12625</v>
      </c>
      <c r="B902" s="600" t="s">
        <v>11676</v>
      </c>
      <c r="C902" s="600" t="s">
        <v>12520</v>
      </c>
      <c r="D902" s="600" t="s">
        <v>12527</v>
      </c>
      <c r="E902" s="132" t="s">
        <v>12528</v>
      </c>
      <c r="F902" s="600">
        <v>15</v>
      </c>
      <c r="G902" s="600">
        <v>15</v>
      </c>
    </row>
    <row r="903" spans="1:7" ht="242.25" x14ac:dyDescent="0.25">
      <c r="A903" s="600" t="s">
        <v>12625</v>
      </c>
      <c r="B903" s="600" t="s">
        <v>11676</v>
      </c>
      <c r="C903" s="600" t="s">
        <v>12520</v>
      </c>
      <c r="D903" s="600" t="s">
        <v>12529</v>
      </c>
      <c r="E903" s="132" t="s">
        <v>12530</v>
      </c>
      <c r="F903" s="600">
        <v>15</v>
      </c>
      <c r="G903" s="600">
        <v>15</v>
      </c>
    </row>
    <row r="904" spans="1:7" ht="171" x14ac:dyDescent="0.25">
      <c r="A904" s="600" t="s">
        <v>12625</v>
      </c>
      <c r="B904" s="600" t="s">
        <v>11676</v>
      </c>
      <c r="C904" s="600" t="s">
        <v>12520</v>
      </c>
      <c r="D904" s="600" t="s">
        <v>12531</v>
      </c>
      <c r="E904" s="132" t="s">
        <v>12532</v>
      </c>
      <c r="F904" s="600">
        <v>15</v>
      </c>
      <c r="G904" s="600">
        <v>15</v>
      </c>
    </row>
    <row r="905" spans="1:7" ht="199.5" x14ac:dyDescent="0.25">
      <c r="A905" s="600" t="s">
        <v>12625</v>
      </c>
      <c r="B905" s="600" t="s">
        <v>11676</v>
      </c>
      <c r="C905" s="600" t="s">
        <v>12520</v>
      </c>
      <c r="D905" s="600" t="s">
        <v>12533</v>
      </c>
      <c r="E905" s="132" t="s">
        <v>12534</v>
      </c>
      <c r="F905" s="600">
        <v>15</v>
      </c>
      <c r="G905" s="600">
        <v>15</v>
      </c>
    </row>
    <row r="906" spans="1:7" ht="185.25" x14ac:dyDescent="0.25">
      <c r="A906" s="600" t="s">
        <v>12625</v>
      </c>
      <c r="B906" s="600" t="s">
        <v>11676</v>
      </c>
      <c r="C906" s="600" t="s">
        <v>12520</v>
      </c>
      <c r="D906" s="600" t="s">
        <v>12535</v>
      </c>
      <c r="E906" s="132" t="s">
        <v>12536</v>
      </c>
      <c r="F906" s="600">
        <v>15</v>
      </c>
      <c r="G906" s="600">
        <v>15</v>
      </c>
    </row>
    <row r="907" spans="1:7" ht="185.25" x14ac:dyDescent="0.25">
      <c r="A907" s="600" t="s">
        <v>12625</v>
      </c>
      <c r="B907" s="600" t="s">
        <v>11676</v>
      </c>
      <c r="C907" s="600" t="s">
        <v>12520</v>
      </c>
      <c r="D907" s="600" t="s">
        <v>12537</v>
      </c>
      <c r="E907" s="132" t="s">
        <v>12538</v>
      </c>
      <c r="F907" s="600">
        <v>15</v>
      </c>
      <c r="G907" s="600">
        <v>15</v>
      </c>
    </row>
    <row r="908" spans="1:7" ht="142.5" x14ac:dyDescent="0.25">
      <c r="A908" s="600" t="s">
        <v>12625</v>
      </c>
      <c r="B908" s="600" t="s">
        <v>11676</v>
      </c>
      <c r="C908" s="600" t="s">
        <v>12520</v>
      </c>
      <c r="D908" s="600" t="s">
        <v>12539</v>
      </c>
      <c r="E908" s="132" t="s">
        <v>12540</v>
      </c>
      <c r="F908" s="600">
        <v>15</v>
      </c>
      <c r="G908" s="600">
        <v>15</v>
      </c>
    </row>
    <row r="909" spans="1:7" ht="227.25" x14ac:dyDescent="0.25">
      <c r="A909" s="600" t="s">
        <v>12625</v>
      </c>
      <c r="B909" s="600" t="s">
        <v>11676</v>
      </c>
      <c r="C909" s="600" t="s">
        <v>12520</v>
      </c>
      <c r="D909" s="600" t="s">
        <v>12804</v>
      </c>
      <c r="E909" s="132" t="s">
        <v>12541</v>
      </c>
      <c r="F909" s="600">
        <v>15</v>
      </c>
      <c r="G909" s="600">
        <v>15</v>
      </c>
    </row>
    <row r="910" spans="1:7" ht="185.25" x14ac:dyDescent="0.25">
      <c r="A910" s="600" t="s">
        <v>12625</v>
      </c>
      <c r="B910" s="600" t="s">
        <v>11676</v>
      </c>
      <c r="C910" s="600" t="s">
        <v>12520</v>
      </c>
      <c r="D910" s="600" t="s">
        <v>12542</v>
      </c>
      <c r="E910" s="132" t="s">
        <v>12543</v>
      </c>
      <c r="F910" s="600">
        <v>15</v>
      </c>
      <c r="G910" s="600">
        <v>15</v>
      </c>
    </row>
    <row r="911" spans="1:7" ht="114" x14ac:dyDescent="0.25">
      <c r="A911" s="600" t="s">
        <v>12625</v>
      </c>
      <c r="B911" s="600" t="s">
        <v>11676</v>
      </c>
      <c r="C911" s="600" t="s">
        <v>12520</v>
      </c>
      <c r="D911" s="600" t="s">
        <v>12544</v>
      </c>
      <c r="E911" s="132" t="s">
        <v>12545</v>
      </c>
      <c r="F911" s="600">
        <v>15</v>
      </c>
      <c r="G911" s="600">
        <v>15</v>
      </c>
    </row>
    <row r="912" spans="1:7" ht="199.5" x14ac:dyDescent="0.25">
      <c r="A912" s="600" t="s">
        <v>12625</v>
      </c>
      <c r="B912" s="600" t="s">
        <v>11676</v>
      </c>
      <c r="C912" s="600" t="s">
        <v>12520</v>
      </c>
      <c r="D912" s="600" t="s">
        <v>12546</v>
      </c>
      <c r="E912" s="132" t="s">
        <v>12547</v>
      </c>
      <c r="F912" s="600">
        <v>15</v>
      </c>
      <c r="G912" s="600">
        <v>15</v>
      </c>
    </row>
    <row r="913" spans="1:7" ht="171" x14ac:dyDescent="0.25">
      <c r="A913" s="600" t="s">
        <v>12625</v>
      </c>
      <c r="B913" s="600" t="s">
        <v>11676</v>
      </c>
      <c r="C913" s="600" t="s">
        <v>12520</v>
      </c>
      <c r="D913" s="600" t="s">
        <v>12548</v>
      </c>
      <c r="E913" s="132" t="s">
        <v>12549</v>
      </c>
      <c r="F913" s="600">
        <v>15</v>
      </c>
      <c r="G913" s="600">
        <v>15</v>
      </c>
    </row>
    <row r="914" spans="1:7" ht="384.75" x14ac:dyDescent="0.25">
      <c r="A914" s="600" t="s">
        <v>12625</v>
      </c>
      <c r="B914" s="600" t="s">
        <v>11676</v>
      </c>
      <c r="C914" s="600" t="s">
        <v>12520</v>
      </c>
      <c r="D914" s="600" t="s">
        <v>12550</v>
      </c>
      <c r="E914" s="132" t="s">
        <v>12551</v>
      </c>
      <c r="F914" s="600">
        <v>15</v>
      </c>
      <c r="G914" s="600">
        <v>15</v>
      </c>
    </row>
    <row r="915" spans="1:7" ht="313.5" x14ac:dyDescent="0.25">
      <c r="A915" s="600" t="s">
        <v>12627</v>
      </c>
      <c r="B915" s="600" t="s">
        <v>11676</v>
      </c>
      <c r="C915" s="600" t="s">
        <v>12552</v>
      </c>
      <c r="D915" s="600" t="s">
        <v>12553</v>
      </c>
      <c r="E915" s="132" t="s">
        <v>12554</v>
      </c>
      <c r="F915" s="600">
        <v>15</v>
      </c>
      <c r="G915" s="600">
        <v>15</v>
      </c>
    </row>
    <row r="916" spans="1:7" ht="313.5" x14ac:dyDescent="0.25">
      <c r="A916" s="600" t="s">
        <v>12627</v>
      </c>
      <c r="B916" s="600" t="s">
        <v>11676</v>
      </c>
      <c r="C916" s="600" t="s">
        <v>12552</v>
      </c>
      <c r="D916" s="600" t="s">
        <v>12555</v>
      </c>
      <c r="E916" s="132" t="s">
        <v>12556</v>
      </c>
      <c r="F916" s="600">
        <v>15</v>
      </c>
      <c r="G916" s="600">
        <v>15</v>
      </c>
    </row>
    <row r="917" spans="1:7" ht="363.75" customHeight="1" x14ac:dyDescent="0.25">
      <c r="A917" s="600" t="s">
        <v>12627</v>
      </c>
      <c r="B917" s="600" t="s">
        <v>11676</v>
      </c>
      <c r="C917" s="600" t="s">
        <v>12552</v>
      </c>
      <c r="D917" s="600" t="s">
        <v>12557</v>
      </c>
      <c r="E917" s="132" t="s">
        <v>12558</v>
      </c>
      <c r="F917" s="600">
        <v>15</v>
      </c>
      <c r="G917" s="600">
        <v>15</v>
      </c>
    </row>
    <row r="918" spans="1:7" ht="156.75" x14ac:dyDescent="0.25">
      <c r="A918" s="600" t="s">
        <v>12628</v>
      </c>
      <c r="B918" s="600" t="s">
        <v>11676</v>
      </c>
      <c r="C918" s="600" t="s">
        <v>12559</v>
      </c>
      <c r="D918" s="600" t="s">
        <v>12560</v>
      </c>
      <c r="E918" s="132" t="s">
        <v>12561</v>
      </c>
      <c r="F918" s="600">
        <v>15</v>
      </c>
      <c r="G918" s="600">
        <v>15</v>
      </c>
    </row>
    <row r="919" spans="1:7" ht="228" x14ac:dyDescent="0.25">
      <c r="A919" s="600" t="s">
        <v>12628</v>
      </c>
      <c r="B919" s="600" t="s">
        <v>11676</v>
      </c>
      <c r="C919" s="600" t="s">
        <v>12559</v>
      </c>
      <c r="D919" s="600" t="s">
        <v>12805</v>
      </c>
      <c r="E919" s="132" t="s">
        <v>12562</v>
      </c>
      <c r="F919" s="600">
        <v>15</v>
      </c>
      <c r="G919" s="600">
        <v>15</v>
      </c>
    </row>
    <row r="920" spans="1:7" ht="142.5" x14ac:dyDescent="0.25">
      <c r="A920" s="600" t="s">
        <v>12628</v>
      </c>
      <c r="B920" s="600" t="s">
        <v>11676</v>
      </c>
      <c r="C920" s="600" t="s">
        <v>12559</v>
      </c>
      <c r="D920" s="600" t="s">
        <v>12563</v>
      </c>
      <c r="E920" s="132" t="s">
        <v>12564</v>
      </c>
      <c r="F920" s="600">
        <v>15</v>
      </c>
      <c r="G920" s="600">
        <v>15</v>
      </c>
    </row>
    <row r="921" spans="1:7" ht="242.25" x14ac:dyDescent="0.25">
      <c r="A921" s="600" t="s">
        <v>12628</v>
      </c>
      <c r="B921" s="600" t="s">
        <v>11676</v>
      </c>
      <c r="C921" s="600" t="s">
        <v>12559</v>
      </c>
      <c r="D921" s="600" t="s">
        <v>12565</v>
      </c>
      <c r="E921" s="132" t="s">
        <v>12566</v>
      </c>
      <c r="F921" s="600">
        <v>15</v>
      </c>
      <c r="G921" s="600">
        <v>15</v>
      </c>
    </row>
    <row r="922" spans="1:7" ht="171" x14ac:dyDescent="0.25">
      <c r="A922" s="600" t="s">
        <v>12628</v>
      </c>
      <c r="B922" s="600" t="s">
        <v>11676</v>
      </c>
      <c r="C922" s="600" t="s">
        <v>12559</v>
      </c>
      <c r="D922" s="600" t="s">
        <v>12567</v>
      </c>
      <c r="E922" s="132" t="s">
        <v>12568</v>
      </c>
      <c r="F922" s="600">
        <v>15</v>
      </c>
      <c r="G922" s="600">
        <v>15</v>
      </c>
    </row>
    <row r="923" spans="1:7" ht="185.25" x14ac:dyDescent="0.25">
      <c r="A923" s="600" t="s">
        <v>12628</v>
      </c>
      <c r="B923" s="600" t="s">
        <v>11676</v>
      </c>
      <c r="C923" s="600" t="s">
        <v>12559</v>
      </c>
      <c r="D923" s="600" t="s">
        <v>12629</v>
      </c>
      <c r="E923" s="132" t="s">
        <v>12569</v>
      </c>
      <c r="F923" s="600">
        <v>15</v>
      </c>
      <c r="G923" s="600">
        <v>15</v>
      </c>
    </row>
    <row r="924" spans="1:7" ht="171" x14ac:dyDescent="0.25">
      <c r="A924" s="600" t="s">
        <v>12628</v>
      </c>
      <c r="B924" s="600" t="s">
        <v>11676</v>
      </c>
      <c r="C924" s="600" t="s">
        <v>12559</v>
      </c>
      <c r="D924" s="600" t="s">
        <v>12570</v>
      </c>
      <c r="E924" s="132" t="s">
        <v>12571</v>
      </c>
      <c r="F924" s="600">
        <v>15</v>
      </c>
      <c r="G924" s="600">
        <v>15</v>
      </c>
    </row>
    <row r="925" spans="1:7" ht="171" x14ac:dyDescent="0.25">
      <c r="A925" s="600" t="s">
        <v>12628</v>
      </c>
      <c r="B925" s="600" t="s">
        <v>11676</v>
      </c>
      <c r="C925" s="600" t="s">
        <v>12559</v>
      </c>
      <c r="D925" s="600" t="s">
        <v>12572</v>
      </c>
      <c r="E925" s="132" t="s">
        <v>12573</v>
      </c>
      <c r="F925" s="600">
        <v>15</v>
      </c>
      <c r="G925" s="600">
        <v>15</v>
      </c>
    </row>
    <row r="926" spans="1:7" ht="114" x14ac:dyDescent="0.25">
      <c r="A926" s="600" t="s">
        <v>12628</v>
      </c>
      <c r="B926" s="600" t="s">
        <v>11676</v>
      </c>
      <c r="C926" s="600" t="s">
        <v>12559</v>
      </c>
      <c r="D926" s="600" t="s">
        <v>12574</v>
      </c>
      <c r="E926" s="132" t="s">
        <v>12575</v>
      </c>
      <c r="F926" s="600">
        <v>15</v>
      </c>
      <c r="G926" s="600">
        <v>15</v>
      </c>
    </row>
    <row r="927" spans="1:7" ht="185.25" x14ac:dyDescent="0.25">
      <c r="A927" s="600" t="s">
        <v>12630</v>
      </c>
      <c r="B927" s="600" t="s">
        <v>11676</v>
      </c>
      <c r="C927" s="600" t="s">
        <v>12576</v>
      </c>
      <c r="D927" s="600" t="s">
        <v>12577</v>
      </c>
      <c r="E927" s="132" t="s">
        <v>12578</v>
      </c>
      <c r="F927" s="600">
        <v>15</v>
      </c>
      <c r="G927" s="600">
        <v>15</v>
      </c>
    </row>
    <row r="928" spans="1:7" ht="156.75" x14ac:dyDescent="0.25">
      <c r="A928" s="600" t="s">
        <v>12630</v>
      </c>
      <c r="B928" s="600" t="s">
        <v>11676</v>
      </c>
      <c r="C928" s="600" t="s">
        <v>12576</v>
      </c>
      <c r="D928" s="600" t="s">
        <v>12579</v>
      </c>
      <c r="E928" s="132" t="s">
        <v>12580</v>
      </c>
      <c r="F928" s="600">
        <v>15</v>
      </c>
      <c r="G928" s="600">
        <v>15</v>
      </c>
    </row>
    <row r="929" spans="1:7" ht="156.75" x14ac:dyDescent="0.25">
      <c r="A929" s="600" t="s">
        <v>12630</v>
      </c>
      <c r="B929" s="600" t="s">
        <v>11676</v>
      </c>
      <c r="C929" s="600" t="s">
        <v>12576</v>
      </c>
      <c r="D929" s="600" t="s">
        <v>12581</v>
      </c>
      <c r="E929" s="132" t="s">
        <v>12582</v>
      </c>
      <c r="F929" s="600">
        <v>15</v>
      </c>
      <c r="G929" s="600">
        <v>15</v>
      </c>
    </row>
    <row r="930" spans="1:7" ht="128.25" x14ac:dyDescent="0.25">
      <c r="A930" s="600" t="s">
        <v>12630</v>
      </c>
      <c r="B930" s="600" t="s">
        <v>11676</v>
      </c>
      <c r="C930" s="600" t="s">
        <v>12576</v>
      </c>
      <c r="D930" s="600" t="s">
        <v>12583</v>
      </c>
      <c r="E930" s="132" t="s">
        <v>12584</v>
      </c>
      <c r="F930" s="600">
        <v>15</v>
      </c>
      <c r="G930" s="600">
        <v>15</v>
      </c>
    </row>
    <row r="931" spans="1:7" ht="185.25" x14ac:dyDescent="0.25">
      <c r="A931" s="600" t="s">
        <v>12630</v>
      </c>
      <c r="B931" s="600" t="s">
        <v>11676</v>
      </c>
      <c r="C931" s="600" t="s">
        <v>12576</v>
      </c>
      <c r="D931" s="600" t="s">
        <v>12585</v>
      </c>
      <c r="E931" s="132" t="s">
        <v>12586</v>
      </c>
      <c r="F931" s="600">
        <v>15</v>
      </c>
      <c r="G931" s="600">
        <v>15</v>
      </c>
    </row>
    <row r="932" spans="1:7" ht="156.75" x14ac:dyDescent="0.25">
      <c r="A932" s="600" t="s">
        <v>12630</v>
      </c>
      <c r="B932" s="600" t="s">
        <v>11676</v>
      </c>
      <c r="C932" s="600" t="s">
        <v>12576</v>
      </c>
      <c r="D932" s="600" t="s">
        <v>12587</v>
      </c>
      <c r="E932" s="132" t="s">
        <v>12588</v>
      </c>
      <c r="F932" s="600">
        <v>15</v>
      </c>
      <c r="G932" s="600">
        <v>15</v>
      </c>
    </row>
    <row r="933" spans="1:7" ht="300.75" customHeight="1" x14ac:dyDescent="0.25">
      <c r="A933" s="600" t="s">
        <v>12630</v>
      </c>
      <c r="B933" s="600" t="s">
        <v>11676</v>
      </c>
      <c r="C933" s="600" t="s">
        <v>12576</v>
      </c>
      <c r="D933" s="600" t="s">
        <v>12589</v>
      </c>
      <c r="E933" s="132" t="s">
        <v>12590</v>
      </c>
      <c r="F933" s="600">
        <v>15</v>
      </c>
      <c r="G933" s="600">
        <v>15</v>
      </c>
    </row>
    <row r="934" spans="1:7" ht="156.75" x14ac:dyDescent="0.25">
      <c r="A934" s="600" t="s">
        <v>12630</v>
      </c>
      <c r="B934" s="600" t="s">
        <v>11676</v>
      </c>
      <c r="C934" s="600" t="s">
        <v>12576</v>
      </c>
      <c r="D934" s="131" t="s">
        <v>12591</v>
      </c>
      <c r="E934" s="132" t="s">
        <v>12592</v>
      </c>
      <c r="F934" s="600">
        <v>15</v>
      </c>
      <c r="G934" s="600">
        <v>15</v>
      </c>
    </row>
    <row r="935" spans="1:7" ht="142.5" x14ac:dyDescent="0.25">
      <c r="A935" s="600" t="s">
        <v>12631</v>
      </c>
      <c r="B935" s="600" t="s">
        <v>11676</v>
      </c>
      <c r="C935" s="600" t="s">
        <v>12593</v>
      </c>
      <c r="D935" s="600" t="s">
        <v>12594</v>
      </c>
      <c r="E935" s="132" t="s">
        <v>12595</v>
      </c>
      <c r="F935" s="600">
        <v>15</v>
      </c>
      <c r="G935" s="600">
        <v>15</v>
      </c>
    </row>
    <row r="936" spans="1:7" ht="156.75" x14ac:dyDescent="0.25">
      <c r="A936" s="600" t="s">
        <v>12631</v>
      </c>
      <c r="B936" s="600" t="s">
        <v>11676</v>
      </c>
      <c r="C936" s="600" t="s">
        <v>12593</v>
      </c>
      <c r="D936" s="600" t="s">
        <v>12596</v>
      </c>
      <c r="E936" s="132" t="s">
        <v>12597</v>
      </c>
      <c r="F936" s="600">
        <v>15</v>
      </c>
      <c r="G936" s="600">
        <v>15</v>
      </c>
    </row>
    <row r="937" spans="1:7" ht="199.5" x14ac:dyDescent="0.25">
      <c r="A937" s="600" t="s">
        <v>12631</v>
      </c>
      <c r="B937" s="600" t="s">
        <v>11676</v>
      </c>
      <c r="C937" s="600" t="s">
        <v>12593</v>
      </c>
      <c r="D937" s="600" t="s">
        <v>12598</v>
      </c>
      <c r="E937" s="132" t="s">
        <v>12599</v>
      </c>
      <c r="F937" s="600">
        <v>15</v>
      </c>
      <c r="G937" s="600">
        <v>15</v>
      </c>
    </row>
    <row r="938" spans="1:7" ht="128.25" x14ac:dyDescent="0.25">
      <c r="A938" s="600" t="s">
        <v>12631</v>
      </c>
      <c r="B938" s="600" t="s">
        <v>11676</v>
      </c>
      <c r="C938" s="600" t="s">
        <v>12593</v>
      </c>
      <c r="D938" s="600" t="s">
        <v>12600</v>
      </c>
      <c r="E938" s="132" t="s">
        <v>12601</v>
      </c>
      <c r="F938" s="600">
        <v>15</v>
      </c>
      <c r="G938" s="600">
        <v>15</v>
      </c>
    </row>
    <row r="939" spans="1:7" ht="171" x14ac:dyDescent="0.25">
      <c r="A939" s="600" t="s">
        <v>12631</v>
      </c>
      <c r="B939" s="600" t="s">
        <v>11676</v>
      </c>
      <c r="C939" s="600" t="s">
        <v>12593</v>
      </c>
      <c r="D939" s="600" t="s">
        <v>12602</v>
      </c>
      <c r="E939" s="132" t="s">
        <v>12603</v>
      </c>
      <c r="F939" s="600">
        <v>15</v>
      </c>
      <c r="G939" s="600">
        <v>15</v>
      </c>
    </row>
    <row r="940" spans="1:7" ht="228" x14ac:dyDescent="0.25">
      <c r="A940" s="600" t="s">
        <v>12631</v>
      </c>
      <c r="B940" s="600" t="s">
        <v>11676</v>
      </c>
      <c r="C940" s="600" t="s">
        <v>12593</v>
      </c>
      <c r="D940" s="600" t="s">
        <v>12604</v>
      </c>
      <c r="E940" s="132" t="s">
        <v>12605</v>
      </c>
      <c r="F940" s="600">
        <v>15</v>
      </c>
      <c r="G940" s="600">
        <v>15</v>
      </c>
    </row>
    <row r="941" spans="1:7" ht="99.75" x14ac:dyDescent="0.25">
      <c r="A941" s="600" t="s">
        <v>12632</v>
      </c>
      <c r="B941" s="600" t="s">
        <v>11676</v>
      </c>
      <c r="C941" s="600" t="s">
        <v>12606</v>
      </c>
      <c r="D941" s="600" t="s">
        <v>12607</v>
      </c>
      <c r="E941" s="132" t="s">
        <v>12608</v>
      </c>
      <c r="F941" s="600">
        <v>15</v>
      </c>
      <c r="G941" s="600">
        <v>15</v>
      </c>
    </row>
    <row r="942" spans="1:7" ht="171" x14ac:dyDescent="0.25">
      <c r="A942" s="600" t="s">
        <v>12609</v>
      </c>
      <c r="B942" s="600" t="s">
        <v>11676</v>
      </c>
      <c r="C942" s="600" t="s">
        <v>12610</v>
      </c>
      <c r="D942" s="600" t="s">
        <v>12611</v>
      </c>
      <c r="E942" s="132" t="s">
        <v>12612</v>
      </c>
      <c r="F942" s="600">
        <v>15</v>
      </c>
      <c r="G942" s="600">
        <v>15</v>
      </c>
    </row>
    <row r="943" spans="1:7" ht="114" x14ac:dyDescent="0.25">
      <c r="A943" s="600" t="s">
        <v>12609</v>
      </c>
      <c r="B943" s="600" t="s">
        <v>11676</v>
      </c>
      <c r="C943" s="600" t="s">
        <v>12610</v>
      </c>
      <c r="D943" s="600" t="s">
        <v>12613</v>
      </c>
      <c r="E943" s="132" t="s">
        <v>12614</v>
      </c>
      <c r="F943" s="600">
        <v>15</v>
      </c>
      <c r="G943" s="600">
        <v>15</v>
      </c>
    </row>
    <row r="944" spans="1:7" ht="142.5" x14ac:dyDescent="0.25">
      <c r="A944" s="600" t="s">
        <v>12609</v>
      </c>
      <c r="B944" s="600" t="s">
        <v>11676</v>
      </c>
      <c r="C944" s="600" t="s">
        <v>12610</v>
      </c>
      <c r="D944" s="600" t="s">
        <v>12633</v>
      </c>
      <c r="E944" s="132" t="s">
        <v>12615</v>
      </c>
      <c r="F944" s="600">
        <v>15</v>
      </c>
      <c r="G944" s="600">
        <v>15</v>
      </c>
    </row>
    <row r="945" spans="1:7" ht="85.5" x14ac:dyDescent="0.25">
      <c r="A945" s="600" t="s">
        <v>12806</v>
      </c>
      <c r="B945" s="600" t="s">
        <v>11676</v>
      </c>
      <c r="C945" s="600" t="s">
        <v>12807</v>
      </c>
      <c r="D945" s="131" t="s">
        <v>12616</v>
      </c>
      <c r="E945" s="600" t="s">
        <v>12617</v>
      </c>
      <c r="F945" s="600"/>
      <c r="G945" s="600">
        <f>15/5</f>
        <v>3</v>
      </c>
    </row>
    <row r="946" spans="1:7" ht="156.75" x14ac:dyDescent="0.25">
      <c r="A946" s="239" t="s">
        <v>12618</v>
      </c>
      <c r="B946" s="600" t="s">
        <v>11676</v>
      </c>
      <c r="C946" s="239" t="s">
        <v>12619</v>
      </c>
      <c r="D946" s="132" t="s">
        <v>12620</v>
      </c>
      <c r="E946" s="600" t="s">
        <v>12621</v>
      </c>
      <c r="F946" s="600"/>
      <c r="G946" s="600">
        <f>15/5</f>
        <v>3</v>
      </c>
    </row>
    <row r="947" spans="1:7" ht="85.5" x14ac:dyDescent="0.25">
      <c r="A947" s="600" t="s">
        <v>12806</v>
      </c>
      <c r="B947" s="600" t="s">
        <v>11676</v>
      </c>
      <c r="C947" s="600" t="s">
        <v>12807</v>
      </c>
      <c r="D947" s="131" t="s">
        <v>12616</v>
      </c>
      <c r="E947" s="600" t="s">
        <v>12617</v>
      </c>
      <c r="F947" s="600"/>
      <c r="G947" s="600">
        <f>15/5</f>
        <v>3</v>
      </c>
    </row>
    <row r="948" spans="1:7" ht="156.75" x14ac:dyDescent="0.25">
      <c r="A948" s="239" t="s">
        <v>12618</v>
      </c>
      <c r="B948" s="600" t="s">
        <v>11676</v>
      </c>
      <c r="C948" s="239" t="s">
        <v>12619</v>
      </c>
      <c r="D948" s="132" t="s">
        <v>12620</v>
      </c>
      <c r="E948" s="600" t="s">
        <v>12621</v>
      </c>
      <c r="F948" s="600"/>
      <c r="G948" s="600">
        <f>15/5</f>
        <v>3</v>
      </c>
    </row>
    <row r="949" spans="1:7" ht="213.75" x14ac:dyDescent="0.25">
      <c r="A949" s="73" t="s">
        <v>13433</v>
      </c>
      <c r="B949" s="73" t="s">
        <v>11403</v>
      </c>
      <c r="C949" s="73" t="s">
        <v>13434</v>
      </c>
      <c r="D949" s="66" t="s">
        <v>13435</v>
      </c>
      <c r="E949" s="66" t="s">
        <v>1420</v>
      </c>
      <c r="F949" s="66">
        <v>15</v>
      </c>
      <c r="G949" s="66">
        <v>5</v>
      </c>
    </row>
    <row r="950" spans="1:7" ht="213.75" x14ac:dyDescent="0.25">
      <c r="A950" s="73" t="s">
        <v>13433</v>
      </c>
      <c r="B950" s="73" t="s">
        <v>11403</v>
      </c>
      <c r="C950" s="73" t="s">
        <v>13436</v>
      </c>
      <c r="D950" s="66" t="s">
        <v>13437</v>
      </c>
      <c r="E950" s="66" t="s">
        <v>13438</v>
      </c>
      <c r="F950" s="66">
        <v>15</v>
      </c>
      <c r="G950" s="66">
        <v>5</v>
      </c>
    </row>
    <row r="951" spans="1:7" ht="213.75" x14ac:dyDescent="0.25">
      <c r="A951" s="73" t="s">
        <v>13433</v>
      </c>
      <c r="B951" s="73" t="s">
        <v>11403</v>
      </c>
      <c r="C951" s="73" t="s">
        <v>13436</v>
      </c>
      <c r="D951" s="600" t="s">
        <v>13439</v>
      </c>
      <c r="E951" s="600" t="s">
        <v>13440</v>
      </c>
      <c r="F951" s="600">
        <v>15</v>
      </c>
      <c r="G951" s="600">
        <v>5</v>
      </c>
    </row>
    <row r="952" spans="1:7" ht="213.75" x14ac:dyDescent="0.25">
      <c r="A952" s="73" t="s">
        <v>13433</v>
      </c>
      <c r="B952" s="73" t="s">
        <v>11403</v>
      </c>
      <c r="C952" s="73" t="s">
        <v>13436</v>
      </c>
      <c r="D952" s="600" t="s">
        <v>13441</v>
      </c>
      <c r="E952" s="600" t="s">
        <v>13442</v>
      </c>
      <c r="F952" s="600">
        <v>15</v>
      </c>
      <c r="G952" s="600">
        <v>5</v>
      </c>
    </row>
    <row r="953" spans="1:7" ht="213.75" x14ac:dyDescent="0.25">
      <c r="A953" s="73" t="s">
        <v>13433</v>
      </c>
      <c r="B953" s="73" t="s">
        <v>11403</v>
      </c>
      <c r="C953" s="73" t="s">
        <v>13436</v>
      </c>
      <c r="D953" s="600" t="s">
        <v>13443</v>
      </c>
      <c r="E953" s="73" t="s">
        <v>1420</v>
      </c>
      <c r="F953" s="600">
        <v>15</v>
      </c>
      <c r="G953" s="600">
        <v>5</v>
      </c>
    </row>
    <row r="954" spans="1:7" ht="213.75" x14ac:dyDescent="0.25">
      <c r="A954" s="73" t="s">
        <v>13433</v>
      </c>
      <c r="B954" s="73" t="s">
        <v>11403</v>
      </c>
      <c r="C954" s="73" t="s">
        <v>13436</v>
      </c>
      <c r="D954" s="600" t="s">
        <v>13444</v>
      </c>
      <c r="E954" s="600" t="s">
        <v>13445</v>
      </c>
      <c r="F954" s="600">
        <v>15</v>
      </c>
      <c r="G954" s="600">
        <v>5</v>
      </c>
    </row>
    <row r="955" spans="1:7" ht="99.75" x14ac:dyDescent="0.25">
      <c r="A955" s="73" t="s">
        <v>13446</v>
      </c>
      <c r="B955" s="73" t="s">
        <v>11403</v>
      </c>
      <c r="C955" s="73" t="s">
        <v>13447</v>
      </c>
      <c r="D955" s="600" t="s">
        <v>13448</v>
      </c>
      <c r="E955" s="600" t="s">
        <v>13449</v>
      </c>
      <c r="F955" s="600">
        <v>15</v>
      </c>
      <c r="G955" s="238">
        <v>7.5</v>
      </c>
    </row>
    <row r="956" spans="1:7" ht="114" x14ac:dyDescent="0.25">
      <c r="A956" s="73" t="s">
        <v>13450</v>
      </c>
      <c r="B956" s="73" t="s">
        <v>11403</v>
      </c>
      <c r="C956" s="73" t="s">
        <v>13451</v>
      </c>
      <c r="D956" s="73" t="s">
        <v>13452</v>
      </c>
      <c r="E956" s="66" t="s">
        <v>2511</v>
      </c>
      <c r="F956" s="73">
        <v>15</v>
      </c>
      <c r="G956" s="91">
        <v>1.66</v>
      </c>
    </row>
    <row r="957" spans="1:7" ht="142.5" x14ac:dyDescent="0.25">
      <c r="A957" s="604" t="s">
        <v>13453</v>
      </c>
      <c r="B957" s="73" t="s">
        <v>11403</v>
      </c>
      <c r="C957" s="75" t="s">
        <v>13454</v>
      </c>
      <c r="D957" s="604" t="s">
        <v>13473</v>
      </c>
      <c r="E957" s="66" t="s">
        <v>13455</v>
      </c>
      <c r="F957" s="66">
        <v>15</v>
      </c>
      <c r="G957" s="66">
        <v>7.5</v>
      </c>
    </row>
    <row r="958" spans="1:7" ht="218.25" x14ac:dyDescent="0.25">
      <c r="A958" s="604" t="s">
        <v>13453</v>
      </c>
      <c r="B958" s="73" t="s">
        <v>11403</v>
      </c>
      <c r="C958" s="75" t="s">
        <v>13454</v>
      </c>
      <c r="D958" s="604" t="s">
        <v>13474</v>
      </c>
      <c r="E958" s="66" t="s">
        <v>13455</v>
      </c>
      <c r="F958" s="66"/>
      <c r="G958" s="66">
        <v>7.5</v>
      </c>
    </row>
    <row r="959" spans="1:7" ht="114" x14ac:dyDescent="0.25">
      <c r="A959" s="73" t="s">
        <v>13456</v>
      </c>
      <c r="B959" s="73" t="s">
        <v>11403</v>
      </c>
      <c r="C959" s="73" t="s">
        <v>13451</v>
      </c>
      <c r="D959" s="73" t="s">
        <v>13452</v>
      </c>
      <c r="E959" s="66" t="s">
        <v>2511</v>
      </c>
      <c r="F959" s="73">
        <v>15</v>
      </c>
      <c r="G959" s="374" t="s">
        <v>13457</v>
      </c>
    </row>
    <row r="960" spans="1:7" ht="142.5" x14ac:dyDescent="0.25">
      <c r="A960" s="73" t="s">
        <v>11869</v>
      </c>
      <c r="B960" s="73" t="s">
        <v>11403</v>
      </c>
      <c r="C960" s="73" t="s">
        <v>11870</v>
      </c>
      <c r="D960" s="73" t="s">
        <v>13452</v>
      </c>
      <c r="E960" s="66" t="s">
        <v>2511</v>
      </c>
      <c r="F960" s="73">
        <v>15</v>
      </c>
      <c r="G960" s="374" t="s">
        <v>13458</v>
      </c>
    </row>
    <row r="961" spans="1:7" ht="114" x14ac:dyDescent="0.25">
      <c r="A961" s="73" t="s">
        <v>13459</v>
      </c>
      <c r="B961" s="73" t="s">
        <v>11403</v>
      </c>
      <c r="C961" s="73" t="s">
        <v>13460</v>
      </c>
      <c r="D961" s="73" t="s">
        <v>13461</v>
      </c>
      <c r="E961" s="66" t="s">
        <v>2511</v>
      </c>
      <c r="F961" s="73">
        <v>15</v>
      </c>
      <c r="G961" s="73">
        <v>2.5</v>
      </c>
    </row>
    <row r="962" spans="1:7" ht="156.75" x14ac:dyDescent="0.25">
      <c r="A962" s="73" t="s">
        <v>13459</v>
      </c>
      <c r="B962" s="73" t="s">
        <v>11403</v>
      </c>
      <c r="C962" s="73" t="s">
        <v>13460</v>
      </c>
      <c r="D962" s="73" t="s">
        <v>13462</v>
      </c>
      <c r="E962" s="66" t="s">
        <v>2511</v>
      </c>
      <c r="F962" s="73">
        <v>15</v>
      </c>
      <c r="G962" s="73">
        <v>2.5</v>
      </c>
    </row>
    <row r="963" spans="1:7" ht="85.5" x14ac:dyDescent="0.25">
      <c r="A963" s="73" t="s">
        <v>13459</v>
      </c>
      <c r="B963" s="73" t="s">
        <v>11403</v>
      </c>
      <c r="C963" s="73" t="s">
        <v>13460</v>
      </c>
      <c r="D963" s="73" t="s">
        <v>13463</v>
      </c>
      <c r="E963" s="66" t="s">
        <v>2511</v>
      </c>
      <c r="F963" s="73">
        <v>15</v>
      </c>
      <c r="G963" s="73">
        <v>2.5</v>
      </c>
    </row>
    <row r="964" spans="1:7" ht="42.75" x14ac:dyDescent="0.25">
      <c r="A964" s="73" t="s">
        <v>13464</v>
      </c>
      <c r="B964" s="73" t="s">
        <v>11403</v>
      </c>
      <c r="C964" s="73" t="s">
        <v>13465</v>
      </c>
      <c r="D964" s="525" t="s">
        <v>13475</v>
      </c>
      <c r="E964" s="66" t="s">
        <v>2511</v>
      </c>
      <c r="F964" s="73">
        <v>15</v>
      </c>
      <c r="G964" s="73">
        <v>15</v>
      </c>
    </row>
    <row r="965" spans="1:7" ht="71.25" x14ac:dyDescent="0.25">
      <c r="A965" s="73" t="s">
        <v>13464</v>
      </c>
      <c r="B965" s="73" t="s">
        <v>11403</v>
      </c>
      <c r="C965" s="73" t="s">
        <v>13466</v>
      </c>
      <c r="D965" s="525" t="s">
        <v>13467</v>
      </c>
      <c r="E965" s="66" t="s">
        <v>2511</v>
      </c>
      <c r="F965" s="73">
        <v>15</v>
      </c>
      <c r="G965" s="73">
        <v>15</v>
      </c>
    </row>
    <row r="966" spans="1:7" ht="71.25" x14ac:dyDescent="0.25">
      <c r="A966" s="73" t="s">
        <v>13464</v>
      </c>
      <c r="B966" s="73" t="s">
        <v>11403</v>
      </c>
      <c r="C966" s="73" t="s">
        <v>13466</v>
      </c>
      <c r="D966" s="525" t="s">
        <v>13468</v>
      </c>
      <c r="E966" s="66" t="s">
        <v>2511</v>
      </c>
      <c r="F966" s="73">
        <v>15</v>
      </c>
      <c r="G966" s="73">
        <v>15</v>
      </c>
    </row>
    <row r="967" spans="1:7" ht="75" x14ac:dyDescent="0.25">
      <c r="A967" s="73" t="s">
        <v>13464</v>
      </c>
      <c r="B967" s="73" t="s">
        <v>11403</v>
      </c>
      <c r="C967" s="598" t="s">
        <v>11870</v>
      </c>
      <c r="D967" s="525" t="s">
        <v>13469</v>
      </c>
      <c r="E967" s="66" t="s">
        <v>2511</v>
      </c>
      <c r="F967" s="73">
        <v>15</v>
      </c>
      <c r="G967" s="374" t="s">
        <v>13458</v>
      </c>
    </row>
    <row r="968" spans="1:7" ht="93" customHeight="1" x14ac:dyDescent="0.25">
      <c r="A968" s="73" t="s">
        <v>14314</v>
      </c>
      <c r="B968" s="73" t="s">
        <v>11403</v>
      </c>
      <c r="C968" s="73" t="s">
        <v>13470</v>
      </c>
      <c r="D968" s="66" t="s">
        <v>13471</v>
      </c>
      <c r="E968" s="66" t="s">
        <v>13472</v>
      </c>
      <c r="F968" s="66">
        <v>15</v>
      </c>
      <c r="G968" s="66">
        <v>3.75</v>
      </c>
    </row>
    <row r="969" spans="1:7" ht="256.5" x14ac:dyDescent="0.25">
      <c r="A969" s="73" t="s">
        <v>14315</v>
      </c>
      <c r="B969" s="73" t="s">
        <v>12425</v>
      </c>
      <c r="C969" s="73" t="s">
        <v>15195</v>
      </c>
      <c r="D969" s="66" t="s">
        <v>15196</v>
      </c>
      <c r="E969" s="66" t="s">
        <v>14300</v>
      </c>
      <c r="F969" s="66">
        <v>15</v>
      </c>
      <c r="G969" s="66">
        <v>2.5</v>
      </c>
    </row>
    <row r="970" spans="1:7" ht="228" x14ac:dyDescent="0.25">
      <c r="A970" s="73" t="s">
        <v>15197</v>
      </c>
      <c r="B970" s="73" t="s">
        <v>12425</v>
      </c>
      <c r="C970" s="73" t="s">
        <v>14301</v>
      </c>
      <c r="D970" s="66" t="s">
        <v>15198</v>
      </c>
      <c r="E970" s="66" t="s">
        <v>14302</v>
      </c>
      <c r="F970" s="66">
        <v>15</v>
      </c>
      <c r="G970" s="66">
        <v>2.5</v>
      </c>
    </row>
    <row r="971" spans="1:7" ht="142.5" x14ac:dyDescent="0.25">
      <c r="A971" s="73" t="s">
        <v>15197</v>
      </c>
      <c r="B971" s="73" t="s">
        <v>12425</v>
      </c>
      <c r="C971" s="73" t="s">
        <v>14301</v>
      </c>
      <c r="D971" s="600" t="s">
        <v>15199</v>
      </c>
      <c r="E971" s="600" t="s">
        <v>14303</v>
      </c>
      <c r="F971" s="600">
        <v>15</v>
      </c>
      <c r="G971" s="600">
        <v>2.5</v>
      </c>
    </row>
    <row r="972" spans="1:7" ht="285" x14ac:dyDescent="0.25">
      <c r="A972" s="73" t="s">
        <v>15200</v>
      </c>
      <c r="B972" s="73" t="s">
        <v>12425</v>
      </c>
      <c r="C972" s="73" t="s">
        <v>14304</v>
      </c>
      <c r="D972" s="66" t="s">
        <v>14305</v>
      </c>
      <c r="E972" s="150" t="s">
        <v>14306</v>
      </c>
      <c r="F972" s="66"/>
      <c r="G972" s="104">
        <v>3</v>
      </c>
    </row>
    <row r="973" spans="1:7" ht="171" x14ac:dyDescent="0.25">
      <c r="A973" s="73" t="s">
        <v>15201</v>
      </c>
      <c r="B973" s="73" t="s">
        <v>12425</v>
      </c>
      <c r="C973" s="73" t="s">
        <v>14307</v>
      </c>
      <c r="D973" s="73" t="s">
        <v>14308</v>
      </c>
      <c r="E973" s="75" t="s">
        <v>14309</v>
      </c>
      <c r="F973" s="66">
        <v>15</v>
      </c>
      <c r="G973" s="104">
        <v>3.75</v>
      </c>
    </row>
    <row r="974" spans="1:7" ht="156.75" x14ac:dyDescent="0.25">
      <c r="A974" s="73" t="s">
        <v>14310</v>
      </c>
      <c r="B974" s="73" t="s">
        <v>12425</v>
      </c>
      <c r="C974" s="73" t="s">
        <v>14311</v>
      </c>
      <c r="D974" s="66" t="s">
        <v>14312</v>
      </c>
      <c r="E974" s="66" t="s">
        <v>14313</v>
      </c>
      <c r="F974" s="66">
        <v>15</v>
      </c>
      <c r="G974" s="66">
        <v>7.5</v>
      </c>
    </row>
    <row r="975" spans="1:7" ht="171" x14ac:dyDescent="0.25">
      <c r="A975" s="73" t="s">
        <v>15202</v>
      </c>
      <c r="B975" s="73" t="s">
        <v>12425</v>
      </c>
      <c r="C975" s="73" t="s">
        <v>14307</v>
      </c>
      <c r="D975" s="73" t="s">
        <v>14308</v>
      </c>
      <c r="E975" s="75" t="s">
        <v>14309</v>
      </c>
      <c r="F975" s="66">
        <v>15</v>
      </c>
      <c r="G975" s="104">
        <v>3.75</v>
      </c>
    </row>
    <row r="976" spans="1:7" ht="144" customHeight="1" x14ac:dyDescent="0.25">
      <c r="A976" s="73" t="s">
        <v>14310</v>
      </c>
      <c r="B976" s="73" t="s">
        <v>12425</v>
      </c>
      <c r="C976" s="73" t="s">
        <v>14311</v>
      </c>
      <c r="D976" s="66" t="s">
        <v>14312</v>
      </c>
      <c r="E976" s="66" t="s">
        <v>14313</v>
      </c>
      <c r="F976" s="66">
        <v>15</v>
      </c>
      <c r="G976" s="66">
        <v>7.5</v>
      </c>
    </row>
    <row r="977" spans="1:7" ht="156.75" x14ac:dyDescent="0.25">
      <c r="A977" s="73" t="s">
        <v>14861</v>
      </c>
      <c r="B977" s="604" t="s">
        <v>14641</v>
      </c>
      <c r="C977" s="73" t="s">
        <v>14862</v>
      </c>
      <c r="D977" s="66" t="s">
        <v>14863</v>
      </c>
      <c r="E977" s="66" t="s">
        <v>14864</v>
      </c>
      <c r="F977" s="66">
        <v>15</v>
      </c>
      <c r="G977" s="66">
        <v>15</v>
      </c>
    </row>
    <row r="978" spans="1:7" ht="270.75" x14ac:dyDescent="0.25">
      <c r="A978" s="73" t="s">
        <v>14861</v>
      </c>
      <c r="B978" s="73" t="s">
        <v>14641</v>
      </c>
      <c r="C978" s="73" t="s">
        <v>14865</v>
      </c>
      <c r="D978" s="208" t="s">
        <v>14866</v>
      </c>
      <c r="E978" s="124" t="s">
        <v>14867</v>
      </c>
      <c r="F978" s="66">
        <v>15</v>
      </c>
      <c r="G978" s="66">
        <v>15</v>
      </c>
    </row>
    <row r="979" spans="1:7" ht="114" x14ac:dyDescent="0.25">
      <c r="A979" s="73" t="s">
        <v>14868</v>
      </c>
      <c r="B979" s="604" t="s">
        <v>14641</v>
      </c>
      <c r="C979" s="600" t="s">
        <v>14869</v>
      </c>
      <c r="D979" s="140" t="s">
        <v>14870</v>
      </c>
      <c r="E979" s="66" t="s">
        <v>14871</v>
      </c>
      <c r="F979" s="66">
        <v>15</v>
      </c>
      <c r="G979" s="66">
        <v>5</v>
      </c>
    </row>
    <row r="980" spans="1:7" ht="156.75" x14ac:dyDescent="0.25">
      <c r="A980" s="73" t="s">
        <v>14868</v>
      </c>
      <c r="B980" s="73" t="s">
        <v>14641</v>
      </c>
      <c r="C980" s="600" t="s">
        <v>14869</v>
      </c>
      <c r="D980" s="73" t="s">
        <v>14872</v>
      </c>
      <c r="E980" s="600" t="s">
        <v>14873</v>
      </c>
      <c r="F980" s="600">
        <v>15</v>
      </c>
      <c r="G980" s="600">
        <v>5</v>
      </c>
    </row>
    <row r="981" spans="1:7" ht="114" x14ac:dyDescent="0.25">
      <c r="A981" s="73" t="s">
        <v>14868</v>
      </c>
      <c r="B981" s="604" t="s">
        <v>14641</v>
      </c>
      <c r="C981" s="600" t="s">
        <v>14869</v>
      </c>
      <c r="D981" s="73" t="s">
        <v>14874</v>
      </c>
      <c r="E981" s="73" t="s">
        <v>14875</v>
      </c>
      <c r="F981" s="73">
        <v>15</v>
      </c>
      <c r="G981" s="73">
        <v>5</v>
      </c>
    </row>
    <row r="982" spans="1:7" ht="142.5" x14ac:dyDescent="0.25">
      <c r="A982" s="73" t="s">
        <v>14876</v>
      </c>
      <c r="B982" s="73" t="s">
        <v>14641</v>
      </c>
      <c r="C982" s="600" t="s">
        <v>15189</v>
      </c>
      <c r="D982" s="599" t="s">
        <v>14877</v>
      </c>
      <c r="E982" s="66" t="s">
        <v>14878</v>
      </c>
      <c r="F982" s="66">
        <v>15</v>
      </c>
      <c r="G982" s="66">
        <v>5</v>
      </c>
    </row>
    <row r="983" spans="1:7" ht="171" x14ac:dyDescent="0.25">
      <c r="A983" s="73" t="s">
        <v>14876</v>
      </c>
      <c r="B983" s="604" t="s">
        <v>14641</v>
      </c>
      <c r="C983" s="600" t="s">
        <v>15189</v>
      </c>
      <c r="D983" s="73" t="s">
        <v>14879</v>
      </c>
      <c r="E983" s="600" t="s">
        <v>14880</v>
      </c>
      <c r="F983" s="66">
        <v>15</v>
      </c>
      <c r="G983" s="66">
        <v>5</v>
      </c>
    </row>
    <row r="984" spans="1:7" ht="199.5" x14ac:dyDescent="0.25">
      <c r="A984" s="73" t="s">
        <v>14868</v>
      </c>
      <c r="B984" s="73" t="s">
        <v>14641</v>
      </c>
      <c r="C984" s="600" t="s">
        <v>14869</v>
      </c>
      <c r="D984" s="73" t="s">
        <v>14881</v>
      </c>
      <c r="E984" s="73" t="s">
        <v>14882</v>
      </c>
      <c r="F984" s="66">
        <v>15</v>
      </c>
      <c r="G984" s="66">
        <v>5</v>
      </c>
    </row>
    <row r="985" spans="1:7" ht="142.5" x14ac:dyDescent="0.25">
      <c r="A985" s="73" t="s">
        <v>14883</v>
      </c>
      <c r="B985" s="604" t="s">
        <v>14641</v>
      </c>
      <c r="C985" s="600" t="s">
        <v>14884</v>
      </c>
      <c r="D985" s="73" t="s">
        <v>14885</v>
      </c>
      <c r="E985" s="600" t="s">
        <v>14886</v>
      </c>
      <c r="F985" s="600">
        <v>15</v>
      </c>
      <c r="G985" s="600">
        <v>7.5</v>
      </c>
    </row>
    <row r="986" spans="1:7" ht="171" x14ac:dyDescent="0.25">
      <c r="A986" s="73" t="s">
        <v>14876</v>
      </c>
      <c r="B986" s="73" t="s">
        <v>14641</v>
      </c>
      <c r="C986" s="600" t="s">
        <v>14887</v>
      </c>
      <c r="D986" s="73" t="s">
        <v>14888</v>
      </c>
      <c r="E986" s="140" t="s">
        <v>14889</v>
      </c>
      <c r="F986" s="73">
        <v>15</v>
      </c>
      <c r="G986" s="73">
        <v>15</v>
      </c>
    </row>
    <row r="987" spans="1:7" ht="114" x14ac:dyDescent="0.25">
      <c r="A987" s="73" t="s">
        <v>14876</v>
      </c>
      <c r="B987" s="604" t="s">
        <v>14641</v>
      </c>
      <c r="C987" s="600" t="s">
        <v>14887</v>
      </c>
      <c r="D987" s="73" t="s">
        <v>14890</v>
      </c>
      <c r="E987" s="140" t="s">
        <v>14891</v>
      </c>
      <c r="F987" s="73">
        <v>15</v>
      </c>
      <c r="G987" s="73">
        <v>15</v>
      </c>
    </row>
    <row r="988" spans="1:7" ht="199.5" x14ac:dyDescent="0.25">
      <c r="A988" s="73" t="s">
        <v>14876</v>
      </c>
      <c r="B988" s="73" t="s">
        <v>14641</v>
      </c>
      <c r="C988" s="600" t="s">
        <v>14887</v>
      </c>
      <c r="D988" s="73" t="s">
        <v>14892</v>
      </c>
      <c r="E988" s="140" t="s">
        <v>14893</v>
      </c>
      <c r="F988" s="73">
        <v>15</v>
      </c>
      <c r="G988" s="73">
        <v>15</v>
      </c>
    </row>
    <row r="989" spans="1:7" ht="185.25" x14ac:dyDescent="0.25">
      <c r="A989" s="73" t="s">
        <v>14894</v>
      </c>
      <c r="B989" s="604" t="s">
        <v>14641</v>
      </c>
      <c r="C989" s="600" t="s">
        <v>14895</v>
      </c>
      <c r="D989" s="73" t="s">
        <v>14896</v>
      </c>
      <c r="E989" s="140" t="s">
        <v>14897</v>
      </c>
      <c r="F989" s="600">
        <v>15</v>
      </c>
      <c r="G989" s="600">
        <v>7.5</v>
      </c>
    </row>
    <row r="990" spans="1:7" ht="199.5" x14ac:dyDescent="0.25">
      <c r="A990" s="73" t="s">
        <v>14898</v>
      </c>
      <c r="B990" s="73" t="s">
        <v>14641</v>
      </c>
      <c r="C990" s="600" t="s">
        <v>14899</v>
      </c>
      <c r="D990" s="73" t="s">
        <v>14900</v>
      </c>
      <c r="E990" s="140" t="s">
        <v>14901</v>
      </c>
      <c r="F990" s="600">
        <v>15</v>
      </c>
      <c r="G990" s="600">
        <v>7.5</v>
      </c>
    </row>
    <row r="991" spans="1:7" ht="71.25" x14ac:dyDescent="0.25">
      <c r="A991" s="73" t="s">
        <v>14902</v>
      </c>
      <c r="B991" s="604" t="s">
        <v>14641</v>
      </c>
      <c r="C991" s="73" t="s">
        <v>14903</v>
      </c>
      <c r="D991" s="73" t="s">
        <v>14904</v>
      </c>
      <c r="E991" s="73" t="s">
        <v>14905</v>
      </c>
      <c r="F991" s="66">
        <v>15</v>
      </c>
      <c r="G991" s="66">
        <f>F991/4</f>
        <v>3.75</v>
      </c>
    </row>
    <row r="992" spans="1:7" ht="99.75" x14ac:dyDescent="0.25">
      <c r="A992" s="73" t="s">
        <v>14906</v>
      </c>
      <c r="B992" s="73" t="s">
        <v>14641</v>
      </c>
      <c r="C992" s="73" t="s">
        <v>14907</v>
      </c>
      <c r="D992" s="66" t="s">
        <v>14908</v>
      </c>
      <c r="E992" s="66" t="s">
        <v>14909</v>
      </c>
      <c r="F992" s="66"/>
      <c r="G992" s="66">
        <f>15/4</f>
        <v>3.75</v>
      </c>
    </row>
    <row r="993" spans="1:7" ht="199.5" x14ac:dyDescent="0.25">
      <c r="A993" s="73" t="s">
        <v>14910</v>
      </c>
      <c r="B993" s="604" t="s">
        <v>14641</v>
      </c>
      <c r="C993" s="73" t="s">
        <v>14911</v>
      </c>
      <c r="D993" s="600" t="s">
        <v>14912</v>
      </c>
      <c r="E993" s="600" t="s">
        <v>14913</v>
      </c>
      <c r="F993" s="600"/>
      <c r="G993" s="600">
        <f>15/4</f>
        <v>3.75</v>
      </c>
    </row>
    <row r="994" spans="1:7" ht="313.5" x14ac:dyDescent="0.25">
      <c r="A994" s="599" t="s">
        <v>14914</v>
      </c>
      <c r="B994" s="73" t="s">
        <v>14641</v>
      </c>
      <c r="C994" s="599" t="s">
        <v>14915</v>
      </c>
      <c r="D994" s="599" t="s">
        <v>14916</v>
      </c>
      <c r="E994" s="599" t="s">
        <v>14917</v>
      </c>
      <c r="F994" s="599">
        <v>15</v>
      </c>
      <c r="G994" s="599">
        <v>7.5</v>
      </c>
    </row>
    <row r="995" spans="1:7" ht="409.5" x14ac:dyDescent="0.25">
      <c r="A995" s="599" t="s">
        <v>14918</v>
      </c>
      <c r="B995" s="604" t="s">
        <v>14641</v>
      </c>
      <c r="C995" s="599" t="s">
        <v>14919</v>
      </c>
      <c r="D995" s="599" t="s">
        <v>14916</v>
      </c>
      <c r="E995" s="599" t="s">
        <v>14920</v>
      </c>
      <c r="F995" s="599">
        <v>15</v>
      </c>
      <c r="G995" s="599">
        <v>7.5</v>
      </c>
    </row>
    <row r="996" spans="1:7" ht="313.5" x14ac:dyDescent="0.25">
      <c r="A996" s="599" t="s">
        <v>14921</v>
      </c>
      <c r="B996" s="73" t="s">
        <v>14641</v>
      </c>
      <c r="C996" s="599" t="s">
        <v>14922</v>
      </c>
      <c r="D996" s="599" t="s">
        <v>14916</v>
      </c>
      <c r="E996" s="599" t="s">
        <v>14917</v>
      </c>
      <c r="F996" s="599">
        <v>15</v>
      </c>
      <c r="G996" s="599">
        <v>7.5</v>
      </c>
    </row>
    <row r="997" spans="1:7" ht="185.25" x14ac:dyDescent="0.25">
      <c r="A997" s="599" t="s">
        <v>14923</v>
      </c>
      <c r="B997" s="604" t="s">
        <v>14641</v>
      </c>
      <c r="C997" s="599" t="s">
        <v>14924</v>
      </c>
      <c r="D997" s="599" t="s">
        <v>14925</v>
      </c>
      <c r="E997" s="599" t="s">
        <v>14926</v>
      </c>
      <c r="F997" s="599">
        <v>15</v>
      </c>
      <c r="G997" s="599">
        <v>3.75</v>
      </c>
    </row>
    <row r="998" spans="1:7" ht="171" x14ac:dyDescent="0.25">
      <c r="A998" s="599" t="s">
        <v>14921</v>
      </c>
      <c r="B998" s="73" t="s">
        <v>14641</v>
      </c>
      <c r="C998" s="599" t="s">
        <v>14927</v>
      </c>
      <c r="D998" s="599" t="s">
        <v>14928</v>
      </c>
      <c r="E998" s="599" t="s">
        <v>14929</v>
      </c>
      <c r="F998" s="599">
        <v>15</v>
      </c>
      <c r="G998" s="599">
        <v>7.5</v>
      </c>
    </row>
    <row r="999" spans="1:7" ht="171" x14ac:dyDescent="0.25">
      <c r="A999" s="599" t="s">
        <v>14930</v>
      </c>
      <c r="B999" s="604" t="s">
        <v>14641</v>
      </c>
      <c r="C999" s="599" t="s">
        <v>14931</v>
      </c>
      <c r="D999" s="599" t="s">
        <v>14932</v>
      </c>
      <c r="E999" s="599" t="s">
        <v>14933</v>
      </c>
      <c r="F999" s="599">
        <v>15</v>
      </c>
      <c r="G999" s="599">
        <v>7.5</v>
      </c>
    </row>
    <row r="1000" spans="1:7" ht="185.25" x14ac:dyDescent="0.25">
      <c r="A1000" s="599" t="s">
        <v>14934</v>
      </c>
      <c r="B1000" s="73" t="s">
        <v>14641</v>
      </c>
      <c r="C1000" s="599" t="s">
        <v>14935</v>
      </c>
      <c r="D1000" s="599" t="s">
        <v>14932</v>
      </c>
      <c r="E1000" s="599" t="s">
        <v>14933</v>
      </c>
      <c r="F1000" s="599">
        <v>15</v>
      </c>
      <c r="G1000" s="599">
        <v>7.5</v>
      </c>
    </row>
    <row r="1001" spans="1:7" ht="185.25" x14ac:dyDescent="0.25">
      <c r="A1001" s="599" t="s">
        <v>14934</v>
      </c>
      <c r="B1001" s="604" t="s">
        <v>14641</v>
      </c>
      <c r="C1001" s="599" t="s">
        <v>14935</v>
      </c>
      <c r="D1001" s="599" t="s">
        <v>14936</v>
      </c>
      <c r="E1001" s="599" t="s">
        <v>14937</v>
      </c>
      <c r="F1001" s="599">
        <v>15</v>
      </c>
      <c r="G1001" s="599">
        <v>7.5</v>
      </c>
    </row>
    <row r="1002" spans="1:7" ht="299.25" x14ac:dyDescent="0.25">
      <c r="A1002" s="599" t="s">
        <v>14918</v>
      </c>
      <c r="B1002" s="73" t="s">
        <v>14641</v>
      </c>
      <c r="C1002" s="599" t="s">
        <v>14938</v>
      </c>
      <c r="D1002" s="599" t="s">
        <v>14939</v>
      </c>
      <c r="E1002" s="599" t="s">
        <v>14807</v>
      </c>
      <c r="F1002" s="599">
        <v>15</v>
      </c>
      <c r="G1002" s="599">
        <v>7.5</v>
      </c>
    </row>
    <row r="1003" spans="1:7" ht="256.5" x14ac:dyDescent="0.25">
      <c r="A1003" s="599" t="s">
        <v>14918</v>
      </c>
      <c r="B1003" s="604" t="s">
        <v>14641</v>
      </c>
      <c r="C1003" s="599" t="s">
        <v>14938</v>
      </c>
      <c r="D1003" s="599" t="s">
        <v>14940</v>
      </c>
      <c r="E1003" s="599" t="s">
        <v>14807</v>
      </c>
      <c r="F1003" s="599">
        <v>15</v>
      </c>
      <c r="G1003" s="599">
        <v>7.5</v>
      </c>
    </row>
    <row r="1004" spans="1:7" ht="256.5" x14ac:dyDescent="0.25">
      <c r="A1004" s="599" t="s">
        <v>14941</v>
      </c>
      <c r="B1004" s="73" t="s">
        <v>14641</v>
      </c>
      <c r="C1004" s="599" t="s">
        <v>14942</v>
      </c>
      <c r="D1004" s="599" t="s">
        <v>14943</v>
      </c>
      <c r="E1004" s="599" t="s">
        <v>14944</v>
      </c>
      <c r="F1004" s="599">
        <v>15</v>
      </c>
      <c r="G1004" s="599">
        <v>7.5</v>
      </c>
    </row>
    <row r="1005" spans="1:7" ht="213.75" x14ac:dyDescent="0.25">
      <c r="A1005" s="599" t="s">
        <v>14914</v>
      </c>
      <c r="B1005" s="604" t="s">
        <v>14641</v>
      </c>
      <c r="C1005" s="599" t="s">
        <v>14945</v>
      </c>
      <c r="D1005" s="599" t="s">
        <v>14946</v>
      </c>
      <c r="E1005" s="599" t="s">
        <v>14947</v>
      </c>
      <c r="F1005" s="599">
        <v>15</v>
      </c>
      <c r="G1005" s="599">
        <v>7.5</v>
      </c>
    </row>
    <row r="1006" spans="1:7" ht="313.5" x14ac:dyDescent="0.25">
      <c r="A1006" s="604" t="s">
        <v>14930</v>
      </c>
      <c r="B1006" s="73" t="s">
        <v>14641</v>
      </c>
      <c r="C1006" s="604" t="s">
        <v>14931</v>
      </c>
      <c r="D1006" s="600" t="s">
        <v>14948</v>
      </c>
      <c r="E1006" s="600" t="s">
        <v>14949</v>
      </c>
      <c r="F1006" s="599">
        <v>15</v>
      </c>
      <c r="G1006" s="600">
        <v>7.5</v>
      </c>
    </row>
    <row r="1007" spans="1:7" ht="256.5" x14ac:dyDescent="0.25">
      <c r="A1007" s="604" t="s">
        <v>14918</v>
      </c>
      <c r="B1007" s="604" t="s">
        <v>14641</v>
      </c>
      <c r="C1007" s="604" t="s">
        <v>14950</v>
      </c>
      <c r="D1007" s="600" t="s">
        <v>14951</v>
      </c>
      <c r="E1007" s="600" t="s">
        <v>14807</v>
      </c>
      <c r="F1007" s="600">
        <v>15</v>
      </c>
      <c r="G1007" s="600">
        <v>7.5</v>
      </c>
    </row>
    <row r="1008" spans="1:7" ht="142.5" x14ac:dyDescent="0.25">
      <c r="A1008" s="604" t="s">
        <v>14918</v>
      </c>
      <c r="B1008" s="73" t="s">
        <v>14641</v>
      </c>
      <c r="C1008" s="604" t="s">
        <v>14950</v>
      </c>
      <c r="D1008" s="604" t="s">
        <v>14952</v>
      </c>
      <c r="E1008" s="604" t="s">
        <v>14953</v>
      </c>
      <c r="F1008" s="604">
        <v>15</v>
      </c>
      <c r="G1008" s="604">
        <v>7.5</v>
      </c>
    </row>
    <row r="1009" spans="1:7" ht="142.5" x14ac:dyDescent="0.25">
      <c r="A1009" s="604" t="s">
        <v>14954</v>
      </c>
      <c r="B1009" s="604" t="s">
        <v>14641</v>
      </c>
      <c r="C1009" s="604" t="s">
        <v>14955</v>
      </c>
      <c r="D1009" s="101" t="s">
        <v>14956</v>
      </c>
      <c r="E1009" s="75" t="s">
        <v>14957</v>
      </c>
      <c r="F1009" s="101">
        <v>15</v>
      </c>
      <c r="G1009" s="101">
        <v>15</v>
      </c>
    </row>
    <row r="1010" spans="1:7" ht="99.75" x14ac:dyDescent="0.25">
      <c r="A1010" s="604" t="s">
        <v>14958</v>
      </c>
      <c r="B1010" s="73" t="s">
        <v>14641</v>
      </c>
      <c r="C1010" s="604" t="s">
        <v>14959</v>
      </c>
      <c r="D1010" s="101" t="s">
        <v>14960</v>
      </c>
      <c r="E1010" s="358" t="s">
        <v>14961</v>
      </c>
      <c r="F1010" s="101">
        <v>15</v>
      </c>
      <c r="G1010" s="101">
        <f>15/3</f>
        <v>5</v>
      </c>
    </row>
    <row r="1011" spans="1:7" ht="171" x14ac:dyDescent="0.25">
      <c r="A1011" s="604" t="s">
        <v>14958</v>
      </c>
      <c r="B1011" s="604" t="s">
        <v>14641</v>
      </c>
      <c r="C1011" s="604" t="s">
        <v>14959</v>
      </c>
      <c r="D1011" s="600" t="s">
        <v>14962</v>
      </c>
      <c r="E1011" s="75" t="s">
        <v>14963</v>
      </c>
      <c r="F1011" s="600"/>
      <c r="G1011" s="600">
        <f>15/3</f>
        <v>5</v>
      </c>
    </row>
    <row r="1012" spans="1:7" ht="171" x14ac:dyDescent="0.25">
      <c r="A1012" s="604" t="s">
        <v>14958</v>
      </c>
      <c r="B1012" s="73" t="s">
        <v>14641</v>
      </c>
      <c r="C1012" s="604" t="s">
        <v>14959</v>
      </c>
      <c r="D1012" s="600" t="s">
        <v>14964</v>
      </c>
      <c r="E1012" s="75" t="s">
        <v>14965</v>
      </c>
      <c r="F1012" s="600"/>
      <c r="G1012" s="600">
        <f>15/3</f>
        <v>5</v>
      </c>
    </row>
    <row r="1013" spans="1:7" ht="199.5" x14ac:dyDescent="0.25">
      <c r="A1013" s="604" t="s">
        <v>14910</v>
      </c>
      <c r="B1013" s="604" t="s">
        <v>14641</v>
      </c>
      <c r="C1013" s="604" t="s">
        <v>14911</v>
      </c>
      <c r="D1013" s="600" t="s">
        <v>14912</v>
      </c>
      <c r="E1013" s="75" t="s">
        <v>14913</v>
      </c>
      <c r="F1013" s="604"/>
      <c r="G1013" s="604">
        <f>15/4</f>
        <v>3.75</v>
      </c>
    </row>
    <row r="1014" spans="1:7" ht="199.5" x14ac:dyDescent="0.25">
      <c r="A1014" s="604" t="s">
        <v>14966</v>
      </c>
      <c r="B1014" s="73" t="s">
        <v>14641</v>
      </c>
      <c r="C1014" s="604" t="s">
        <v>14967</v>
      </c>
      <c r="D1014" s="101" t="s">
        <v>14968</v>
      </c>
      <c r="E1014" s="101" t="s">
        <v>14969</v>
      </c>
      <c r="F1014" s="101">
        <v>15</v>
      </c>
      <c r="G1014" s="101">
        <f>F1014/3</f>
        <v>5</v>
      </c>
    </row>
    <row r="1015" spans="1:7" ht="185.25" x14ac:dyDescent="0.25">
      <c r="A1015" s="604" t="s">
        <v>14970</v>
      </c>
      <c r="B1015" s="604" t="s">
        <v>14641</v>
      </c>
      <c r="C1015" s="604" t="s">
        <v>14971</v>
      </c>
      <c r="D1015" s="600" t="s">
        <v>14972</v>
      </c>
      <c r="E1015" s="101" t="s">
        <v>14973</v>
      </c>
      <c r="F1015" s="101">
        <v>15</v>
      </c>
      <c r="G1015" s="144">
        <f>F1015/4</f>
        <v>3.75</v>
      </c>
    </row>
    <row r="1016" spans="1:7" ht="256.5" x14ac:dyDescent="0.25">
      <c r="A1016" s="604" t="s">
        <v>14974</v>
      </c>
      <c r="B1016" s="73" t="s">
        <v>14641</v>
      </c>
      <c r="C1016" s="604" t="s">
        <v>14975</v>
      </c>
      <c r="D1016" s="600" t="s">
        <v>14976</v>
      </c>
      <c r="E1016" s="600" t="s">
        <v>5295</v>
      </c>
      <c r="F1016" s="101">
        <v>15</v>
      </c>
      <c r="G1016" s="600">
        <f>F1016/3</f>
        <v>5</v>
      </c>
    </row>
    <row r="1017" spans="1:7" ht="142.5" x14ac:dyDescent="0.25">
      <c r="A1017" s="604" t="s">
        <v>14977</v>
      </c>
      <c r="B1017" s="604" t="s">
        <v>14641</v>
      </c>
      <c r="C1017" s="604" t="s">
        <v>14978</v>
      </c>
      <c r="D1017" s="600" t="s">
        <v>14979</v>
      </c>
      <c r="E1017" s="600" t="s">
        <v>2511</v>
      </c>
      <c r="F1017" s="101">
        <v>15</v>
      </c>
      <c r="G1017" s="600">
        <f>F1017/5</f>
        <v>3</v>
      </c>
    </row>
    <row r="1018" spans="1:7" ht="256.5" x14ac:dyDescent="0.25">
      <c r="A1018" s="604" t="s">
        <v>14974</v>
      </c>
      <c r="B1018" s="73" t="s">
        <v>14641</v>
      </c>
      <c r="C1018" s="604" t="s">
        <v>14975</v>
      </c>
      <c r="D1018" s="600" t="s">
        <v>14980</v>
      </c>
      <c r="E1018" s="600" t="s">
        <v>14981</v>
      </c>
      <c r="F1018" s="101">
        <v>15</v>
      </c>
      <c r="G1018" s="604">
        <f>F1018/3</f>
        <v>5</v>
      </c>
    </row>
    <row r="1019" spans="1:7" ht="142.5" x14ac:dyDescent="0.25">
      <c r="A1019" s="73" t="s">
        <v>14982</v>
      </c>
      <c r="B1019" s="604" t="s">
        <v>14641</v>
      </c>
      <c r="C1019" s="73" t="s">
        <v>14983</v>
      </c>
      <c r="D1019" s="66" t="s">
        <v>15191</v>
      </c>
      <c r="E1019" s="66" t="s">
        <v>14984</v>
      </c>
      <c r="F1019" s="66">
        <v>15</v>
      </c>
      <c r="G1019" s="66">
        <v>7.5</v>
      </c>
    </row>
    <row r="1020" spans="1:7" ht="156.75" x14ac:dyDescent="0.25">
      <c r="A1020" s="73" t="s">
        <v>14985</v>
      </c>
      <c r="B1020" s="73" t="s">
        <v>14641</v>
      </c>
      <c r="C1020" s="91" t="s">
        <v>14986</v>
      </c>
      <c r="D1020" s="66" t="s">
        <v>14987</v>
      </c>
      <c r="E1020" s="66" t="s">
        <v>14988</v>
      </c>
      <c r="F1020" s="66">
        <v>15</v>
      </c>
      <c r="G1020" s="66">
        <v>5</v>
      </c>
    </row>
    <row r="1021" spans="1:7" ht="128.25" x14ac:dyDescent="0.25">
      <c r="A1021" s="73" t="s">
        <v>14982</v>
      </c>
      <c r="B1021" s="604" t="s">
        <v>14641</v>
      </c>
      <c r="C1021" s="73" t="s">
        <v>14983</v>
      </c>
      <c r="D1021" s="66" t="s">
        <v>15192</v>
      </c>
      <c r="E1021" s="600" t="s">
        <v>14989</v>
      </c>
      <c r="F1021" s="66">
        <v>15</v>
      </c>
      <c r="G1021" s="66">
        <v>7.5</v>
      </c>
    </row>
    <row r="1022" spans="1:7" ht="128.25" x14ac:dyDescent="0.25">
      <c r="A1022" s="73" t="s">
        <v>14990</v>
      </c>
      <c r="B1022" s="73" t="s">
        <v>14641</v>
      </c>
      <c r="C1022" s="73" t="s">
        <v>14991</v>
      </c>
      <c r="D1022" s="66" t="s">
        <v>15192</v>
      </c>
      <c r="E1022" s="600" t="s">
        <v>14989</v>
      </c>
      <c r="F1022" s="66">
        <v>15</v>
      </c>
      <c r="G1022" s="66">
        <v>7.5</v>
      </c>
    </row>
    <row r="1023" spans="1:7" ht="128.25" x14ac:dyDescent="0.25">
      <c r="A1023" s="73" t="s">
        <v>14982</v>
      </c>
      <c r="B1023" s="604" t="s">
        <v>14641</v>
      </c>
      <c r="C1023" s="73" t="s">
        <v>14983</v>
      </c>
      <c r="D1023" s="73" t="s">
        <v>14992</v>
      </c>
      <c r="E1023" s="73" t="s">
        <v>14993</v>
      </c>
      <c r="F1023" s="66">
        <v>15</v>
      </c>
      <c r="G1023" s="73">
        <v>7.5</v>
      </c>
    </row>
    <row r="1024" spans="1:7" ht="142.5" x14ac:dyDescent="0.25">
      <c r="A1024" s="73" t="s">
        <v>14994</v>
      </c>
      <c r="B1024" s="73" t="s">
        <v>14641</v>
      </c>
      <c r="C1024" s="91" t="s">
        <v>14995</v>
      </c>
      <c r="D1024" s="73" t="s">
        <v>15193</v>
      </c>
      <c r="E1024" s="73" t="s">
        <v>14996</v>
      </c>
      <c r="F1024" s="66">
        <v>15</v>
      </c>
      <c r="G1024" s="73">
        <v>3.75</v>
      </c>
    </row>
    <row r="1025" spans="1:7" ht="142.5" x14ac:dyDescent="0.25">
      <c r="A1025" s="73" t="s">
        <v>14994</v>
      </c>
      <c r="B1025" s="604" t="s">
        <v>14641</v>
      </c>
      <c r="C1025" s="91" t="s">
        <v>14995</v>
      </c>
      <c r="D1025" s="73" t="s">
        <v>14997</v>
      </c>
      <c r="E1025" s="73" t="s">
        <v>14998</v>
      </c>
      <c r="F1025" s="73">
        <v>15</v>
      </c>
      <c r="G1025" s="73">
        <v>3.75</v>
      </c>
    </row>
    <row r="1026" spans="1:7" ht="171" x14ac:dyDescent="0.25">
      <c r="A1026" s="73" t="s">
        <v>14999</v>
      </c>
      <c r="B1026" s="73" t="s">
        <v>14641</v>
      </c>
      <c r="C1026" s="91" t="s">
        <v>15000</v>
      </c>
      <c r="D1026" s="73" t="s">
        <v>15001</v>
      </c>
      <c r="E1026" s="73" t="s">
        <v>15002</v>
      </c>
      <c r="F1026" s="73">
        <v>15</v>
      </c>
      <c r="G1026" s="73">
        <v>5</v>
      </c>
    </row>
    <row r="1027" spans="1:7" ht="128.25" x14ac:dyDescent="0.25">
      <c r="A1027" s="73" t="s">
        <v>14982</v>
      </c>
      <c r="B1027" s="604" t="s">
        <v>14641</v>
      </c>
      <c r="C1027" s="73" t="s">
        <v>14983</v>
      </c>
      <c r="D1027" s="73" t="s">
        <v>15003</v>
      </c>
      <c r="E1027" s="73" t="s">
        <v>15004</v>
      </c>
      <c r="F1027" s="66">
        <v>15</v>
      </c>
      <c r="G1027" s="73">
        <v>7.5</v>
      </c>
    </row>
    <row r="1028" spans="1:7" ht="142.5" x14ac:dyDescent="0.25">
      <c r="A1028" s="73" t="s">
        <v>15005</v>
      </c>
      <c r="B1028" s="73" t="s">
        <v>14641</v>
      </c>
      <c r="C1028" s="91" t="s">
        <v>15006</v>
      </c>
      <c r="D1028" s="73" t="s">
        <v>15007</v>
      </c>
      <c r="E1028" s="73" t="s">
        <v>15008</v>
      </c>
      <c r="F1028" s="66">
        <v>15</v>
      </c>
      <c r="G1028" s="73">
        <v>7.5</v>
      </c>
    </row>
    <row r="1029" spans="1:7" ht="156.75" x14ac:dyDescent="0.25">
      <c r="A1029" s="73" t="s">
        <v>14985</v>
      </c>
      <c r="B1029" s="604" t="s">
        <v>14641</v>
      </c>
      <c r="C1029" s="91" t="s">
        <v>14986</v>
      </c>
      <c r="D1029" s="73" t="s">
        <v>15009</v>
      </c>
      <c r="E1029" s="73" t="s">
        <v>15010</v>
      </c>
      <c r="F1029" s="66">
        <v>15</v>
      </c>
      <c r="G1029" s="73">
        <v>5</v>
      </c>
    </row>
    <row r="1030" spans="1:7" ht="171" x14ac:dyDescent="0.25">
      <c r="A1030" s="73" t="s">
        <v>14982</v>
      </c>
      <c r="B1030" s="73" t="s">
        <v>14641</v>
      </c>
      <c r="C1030" s="73" t="s">
        <v>14983</v>
      </c>
      <c r="D1030" s="91" t="s">
        <v>15011</v>
      </c>
      <c r="E1030" s="73" t="s">
        <v>15012</v>
      </c>
      <c r="F1030" s="66">
        <v>15</v>
      </c>
      <c r="G1030" s="73">
        <v>7.5</v>
      </c>
    </row>
    <row r="1031" spans="1:7" ht="114" x14ac:dyDescent="0.25">
      <c r="A1031" s="73" t="s">
        <v>14982</v>
      </c>
      <c r="B1031" s="604" t="s">
        <v>14641</v>
      </c>
      <c r="C1031" s="73" t="s">
        <v>14983</v>
      </c>
      <c r="D1031" s="91" t="s">
        <v>15013</v>
      </c>
      <c r="E1031" s="73" t="s">
        <v>15014</v>
      </c>
      <c r="F1031" s="66">
        <v>15</v>
      </c>
      <c r="G1031" s="73">
        <v>7.5</v>
      </c>
    </row>
    <row r="1032" spans="1:7" ht="156.75" x14ac:dyDescent="0.25">
      <c r="A1032" s="73" t="s">
        <v>15015</v>
      </c>
      <c r="B1032" s="73" t="s">
        <v>14641</v>
      </c>
      <c r="C1032" s="91" t="s">
        <v>15016</v>
      </c>
      <c r="D1032" s="91" t="s">
        <v>15017</v>
      </c>
      <c r="E1032" s="73" t="s">
        <v>15018</v>
      </c>
      <c r="F1032" s="66">
        <v>15</v>
      </c>
      <c r="G1032" s="73">
        <v>3</v>
      </c>
    </row>
    <row r="1033" spans="1:7" ht="128.25" x14ac:dyDescent="0.25">
      <c r="A1033" s="73" t="s">
        <v>14982</v>
      </c>
      <c r="B1033" s="604" t="s">
        <v>14641</v>
      </c>
      <c r="C1033" s="73" t="s">
        <v>14983</v>
      </c>
      <c r="D1033" s="91" t="s">
        <v>15019</v>
      </c>
      <c r="E1033" s="73" t="s">
        <v>15020</v>
      </c>
      <c r="F1033" s="66">
        <v>15</v>
      </c>
      <c r="G1033" s="73">
        <v>7.5</v>
      </c>
    </row>
    <row r="1034" spans="1:7" ht="128.25" x14ac:dyDescent="0.25">
      <c r="A1034" s="73" t="s">
        <v>14990</v>
      </c>
      <c r="B1034" s="73" t="s">
        <v>14641</v>
      </c>
      <c r="C1034" s="73" t="s">
        <v>14991</v>
      </c>
      <c r="D1034" s="73" t="s">
        <v>15021</v>
      </c>
      <c r="E1034" s="73" t="s">
        <v>15022</v>
      </c>
      <c r="F1034" s="66">
        <v>15</v>
      </c>
      <c r="G1034" s="73">
        <v>7.5</v>
      </c>
    </row>
    <row r="1035" spans="1:7" ht="114" x14ac:dyDescent="0.25">
      <c r="A1035" s="73" t="s">
        <v>14982</v>
      </c>
      <c r="B1035" s="604" t="s">
        <v>14641</v>
      </c>
      <c r="C1035" s="73" t="s">
        <v>14983</v>
      </c>
      <c r="D1035" s="73" t="s">
        <v>15021</v>
      </c>
      <c r="E1035" s="73" t="s">
        <v>15022</v>
      </c>
      <c r="F1035" s="66">
        <v>15</v>
      </c>
      <c r="G1035" s="73">
        <v>7.5</v>
      </c>
    </row>
    <row r="1036" spans="1:7" ht="142.5" x14ac:dyDescent="0.25">
      <c r="A1036" s="73" t="s">
        <v>14982</v>
      </c>
      <c r="B1036" s="73" t="s">
        <v>14641</v>
      </c>
      <c r="C1036" s="73" t="s">
        <v>14983</v>
      </c>
      <c r="D1036" s="73" t="s">
        <v>15023</v>
      </c>
      <c r="E1036" s="73" t="s">
        <v>15024</v>
      </c>
      <c r="F1036" s="66">
        <v>15</v>
      </c>
      <c r="G1036" s="73">
        <v>7.5</v>
      </c>
    </row>
    <row r="1037" spans="1:7" ht="99.75" x14ac:dyDescent="0.25">
      <c r="A1037" s="66" t="s">
        <v>14709</v>
      </c>
      <c r="B1037" s="604" t="s">
        <v>14641</v>
      </c>
      <c r="C1037" s="73" t="s">
        <v>15025</v>
      </c>
      <c r="D1037" s="73" t="s">
        <v>15026</v>
      </c>
      <c r="E1037" s="73" t="s">
        <v>15027</v>
      </c>
      <c r="F1037" s="66">
        <v>15</v>
      </c>
      <c r="G1037" s="73">
        <v>3</v>
      </c>
    </row>
    <row r="1038" spans="1:7" ht="142.5" x14ac:dyDescent="0.25">
      <c r="A1038" s="604" t="s">
        <v>15028</v>
      </c>
      <c r="B1038" s="73" t="s">
        <v>14641</v>
      </c>
      <c r="C1038" s="604" t="s">
        <v>15029</v>
      </c>
      <c r="D1038" s="101" t="s">
        <v>15030</v>
      </c>
      <c r="E1038" s="358" t="s">
        <v>15031</v>
      </c>
      <c r="F1038" s="101">
        <v>15</v>
      </c>
      <c r="G1038" s="101">
        <f>15/2</f>
        <v>7.5</v>
      </c>
    </row>
    <row r="1039" spans="1:7" ht="99.75" x14ac:dyDescent="0.25">
      <c r="A1039" s="604" t="s">
        <v>14958</v>
      </c>
      <c r="B1039" s="604" t="s">
        <v>14641</v>
      </c>
      <c r="C1039" s="604" t="s">
        <v>14959</v>
      </c>
      <c r="D1039" s="101" t="s">
        <v>14960</v>
      </c>
      <c r="E1039" s="358" t="s">
        <v>14961</v>
      </c>
      <c r="F1039" s="101"/>
      <c r="G1039" s="101">
        <f>15/3</f>
        <v>5</v>
      </c>
    </row>
    <row r="1040" spans="1:7" ht="171" x14ac:dyDescent="0.25">
      <c r="A1040" s="604" t="s">
        <v>14958</v>
      </c>
      <c r="B1040" s="73" t="s">
        <v>14641</v>
      </c>
      <c r="C1040" s="604" t="s">
        <v>14959</v>
      </c>
      <c r="D1040" s="599" t="s">
        <v>14962</v>
      </c>
      <c r="E1040" s="75" t="s">
        <v>14963</v>
      </c>
      <c r="F1040" s="600"/>
      <c r="G1040" s="600">
        <f>15/3</f>
        <v>5</v>
      </c>
    </row>
    <row r="1041" spans="1:7" ht="171" x14ac:dyDescent="0.25">
      <c r="A1041" s="604" t="s">
        <v>14958</v>
      </c>
      <c r="B1041" s="604" t="s">
        <v>14641</v>
      </c>
      <c r="C1041" s="604" t="s">
        <v>14959</v>
      </c>
      <c r="D1041" s="600" t="s">
        <v>14964</v>
      </c>
      <c r="E1041" s="75" t="s">
        <v>14965</v>
      </c>
      <c r="F1041" s="600"/>
      <c r="G1041" s="600">
        <f>15/3</f>
        <v>5</v>
      </c>
    </row>
    <row r="1042" spans="1:7" ht="199.5" x14ac:dyDescent="0.25">
      <c r="A1042" s="604" t="s">
        <v>14910</v>
      </c>
      <c r="B1042" s="73" t="s">
        <v>14641</v>
      </c>
      <c r="C1042" s="604" t="s">
        <v>14911</v>
      </c>
      <c r="D1042" s="600" t="s">
        <v>14912</v>
      </c>
      <c r="E1042" s="75" t="s">
        <v>14913</v>
      </c>
      <c r="F1042" s="604"/>
      <c r="G1042" s="604">
        <f>15/4</f>
        <v>3.75</v>
      </c>
    </row>
    <row r="1043" spans="1:7" ht="213.75" x14ac:dyDescent="0.25">
      <c r="A1043" s="604" t="s">
        <v>15032</v>
      </c>
      <c r="B1043" s="604" t="s">
        <v>14641</v>
      </c>
      <c r="C1043" s="604" t="s">
        <v>15029</v>
      </c>
      <c r="D1043" s="600" t="s">
        <v>15033</v>
      </c>
      <c r="E1043" s="75" t="s">
        <v>15034</v>
      </c>
      <c r="F1043" s="604"/>
      <c r="G1043" s="604">
        <f>15/2</f>
        <v>7.5</v>
      </c>
    </row>
    <row r="1044" spans="1:7" ht="270.75" x14ac:dyDescent="0.25">
      <c r="A1044" s="604" t="s">
        <v>15035</v>
      </c>
      <c r="B1044" s="73" t="s">
        <v>14641</v>
      </c>
      <c r="C1044" s="604" t="s">
        <v>15036</v>
      </c>
      <c r="D1044" s="600" t="s">
        <v>15037</v>
      </c>
      <c r="E1044" s="75" t="s">
        <v>15038</v>
      </c>
      <c r="F1044" s="604"/>
      <c r="G1044" s="604">
        <f>15/3</f>
        <v>5</v>
      </c>
    </row>
    <row r="1045" spans="1:7" ht="156.75" x14ac:dyDescent="0.25">
      <c r="A1045" s="604" t="s">
        <v>15032</v>
      </c>
      <c r="B1045" s="604" t="s">
        <v>14641</v>
      </c>
      <c r="C1045" s="604" t="s">
        <v>15029</v>
      </c>
      <c r="D1045" s="600" t="s">
        <v>15039</v>
      </c>
      <c r="E1045" s="75" t="s">
        <v>15040</v>
      </c>
      <c r="F1045" s="604"/>
      <c r="G1045" s="604">
        <f>15/2</f>
        <v>7.5</v>
      </c>
    </row>
    <row r="1046" spans="1:7" ht="142.5" x14ac:dyDescent="0.25">
      <c r="A1046" s="604" t="s">
        <v>15032</v>
      </c>
      <c r="B1046" s="73" t="s">
        <v>14641</v>
      </c>
      <c r="C1046" s="604" t="s">
        <v>15029</v>
      </c>
      <c r="D1046" s="600" t="s">
        <v>15041</v>
      </c>
      <c r="E1046" s="75" t="s">
        <v>15042</v>
      </c>
      <c r="F1046" s="604"/>
      <c r="G1046" s="604">
        <f>15/2</f>
        <v>7.5</v>
      </c>
    </row>
    <row r="1047" spans="1:7" ht="99.75" x14ac:dyDescent="0.25">
      <c r="A1047" s="604" t="s">
        <v>14906</v>
      </c>
      <c r="B1047" s="604" t="s">
        <v>14641</v>
      </c>
      <c r="C1047" s="604" t="s">
        <v>14907</v>
      </c>
      <c r="D1047" s="604" t="s">
        <v>14908</v>
      </c>
      <c r="E1047" s="604" t="s">
        <v>14909</v>
      </c>
      <c r="F1047" s="604"/>
      <c r="G1047" s="604">
        <f>15/4</f>
        <v>3.75</v>
      </c>
    </row>
    <row r="1048" spans="1:7" ht="128.25" x14ac:dyDescent="0.25">
      <c r="A1048" s="604" t="s">
        <v>14910</v>
      </c>
      <c r="B1048" s="73" t="s">
        <v>14641</v>
      </c>
      <c r="C1048" s="604" t="s">
        <v>14911</v>
      </c>
      <c r="D1048" s="603" t="s">
        <v>15194</v>
      </c>
      <c r="E1048" s="604" t="s">
        <v>15043</v>
      </c>
      <c r="F1048" s="604"/>
      <c r="G1048" s="604">
        <f>15/4</f>
        <v>3.75</v>
      </c>
    </row>
    <row r="1049" spans="1:7" ht="171" x14ac:dyDescent="0.25">
      <c r="A1049" s="604" t="s">
        <v>15044</v>
      </c>
      <c r="B1049" s="604" t="s">
        <v>14641</v>
      </c>
      <c r="C1049" s="604" t="s">
        <v>15045</v>
      </c>
      <c r="D1049" s="101" t="s">
        <v>15046</v>
      </c>
      <c r="E1049" s="101" t="s">
        <v>15047</v>
      </c>
      <c r="F1049" s="101">
        <v>15</v>
      </c>
      <c r="G1049" s="101">
        <f>15/3</f>
        <v>5</v>
      </c>
    </row>
    <row r="1050" spans="1:7" ht="256.5" x14ac:dyDescent="0.25">
      <c r="A1050" s="599" t="s">
        <v>15048</v>
      </c>
      <c r="B1050" s="73" t="s">
        <v>14641</v>
      </c>
      <c r="C1050" s="599" t="s">
        <v>15049</v>
      </c>
      <c r="D1050" s="599" t="s">
        <v>15050</v>
      </c>
      <c r="E1050" s="201" t="s">
        <v>15034</v>
      </c>
      <c r="F1050" s="599">
        <v>15</v>
      </c>
      <c r="G1050" s="599">
        <v>7.5</v>
      </c>
    </row>
    <row r="1051" spans="1:7" ht="313.5" x14ac:dyDescent="0.25">
      <c r="A1051" s="599" t="s">
        <v>15051</v>
      </c>
      <c r="B1051" s="604" t="s">
        <v>14641</v>
      </c>
      <c r="C1051" s="599" t="s">
        <v>15052</v>
      </c>
      <c r="D1051" s="599" t="s">
        <v>15053</v>
      </c>
      <c r="E1051" s="599" t="s">
        <v>14949</v>
      </c>
      <c r="F1051" s="599">
        <v>15</v>
      </c>
      <c r="G1051" s="599">
        <v>5</v>
      </c>
    </row>
    <row r="1052" spans="1:7" ht="213.75" x14ac:dyDescent="0.25">
      <c r="A1052" s="599" t="s">
        <v>15048</v>
      </c>
      <c r="B1052" s="73" t="s">
        <v>14641</v>
      </c>
      <c r="C1052" s="599" t="s">
        <v>15054</v>
      </c>
      <c r="D1052" s="599" t="s">
        <v>15055</v>
      </c>
      <c r="E1052" s="201" t="s">
        <v>15040</v>
      </c>
      <c r="F1052" s="599">
        <v>15</v>
      </c>
      <c r="G1052" s="599">
        <v>7.5</v>
      </c>
    </row>
    <row r="1053" spans="1:7" ht="313.5" x14ac:dyDescent="0.25">
      <c r="A1053" s="599" t="s">
        <v>15051</v>
      </c>
      <c r="B1053" s="604" t="s">
        <v>14641</v>
      </c>
      <c r="C1053" s="599" t="s">
        <v>15052</v>
      </c>
      <c r="D1053" s="599" t="s">
        <v>15056</v>
      </c>
      <c r="E1053" s="201" t="s">
        <v>14963</v>
      </c>
      <c r="F1053" s="599">
        <v>15</v>
      </c>
      <c r="G1053" s="599">
        <v>5</v>
      </c>
    </row>
    <row r="1054" spans="1:7" ht="171" x14ac:dyDescent="0.25">
      <c r="A1054" s="599" t="s">
        <v>15048</v>
      </c>
      <c r="B1054" s="73" t="s">
        <v>14641</v>
      </c>
      <c r="C1054" s="599" t="s">
        <v>15049</v>
      </c>
      <c r="D1054" s="599" t="s">
        <v>15057</v>
      </c>
      <c r="E1054" s="201" t="s">
        <v>15042</v>
      </c>
      <c r="F1054" s="599">
        <v>15</v>
      </c>
      <c r="G1054" s="599">
        <v>7.5</v>
      </c>
    </row>
    <row r="1055" spans="1:7" ht="199.5" x14ac:dyDescent="0.25">
      <c r="A1055" s="599" t="s">
        <v>15058</v>
      </c>
      <c r="B1055" s="604" t="s">
        <v>14641</v>
      </c>
      <c r="C1055" s="599" t="s">
        <v>15059</v>
      </c>
      <c r="D1055" s="599" t="s">
        <v>15060</v>
      </c>
      <c r="E1055" s="599" t="s">
        <v>15061</v>
      </c>
      <c r="F1055" s="599">
        <v>15</v>
      </c>
      <c r="G1055" s="599">
        <v>5</v>
      </c>
    </row>
    <row r="1056" spans="1:7" ht="213.75" x14ac:dyDescent="0.25">
      <c r="A1056" s="599" t="s">
        <v>14914</v>
      </c>
      <c r="B1056" s="73" t="s">
        <v>14641</v>
      </c>
      <c r="C1056" s="599" t="s">
        <v>15062</v>
      </c>
      <c r="D1056" s="599" t="s">
        <v>15063</v>
      </c>
      <c r="E1056" s="599" t="s">
        <v>15064</v>
      </c>
      <c r="F1056" s="599">
        <v>15</v>
      </c>
      <c r="G1056" s="599">
        <v>7.5</v>
      </c>
    </row>
    <row r="1057" spans="1:7" ht="313.5" x14ac:dyDescent="0.25">
      <c r="A1057" s="599" t="s">
        <v>15051</v>
      </c>
      <c r="B1057" s="604" t="s">
        <v>14641</v>
      </c>
      <c r="C1057" s="599" t="s">
        <v>15052</v>
      </c>
      <c r="D1057" s="599" t="s">
        <v>15065</v>
      </c>
      <c r="E1057" s="599" t="s">
        <v>15066</v>
      </c>
      <c r="F1057" s="599">
        <v>15</v>
      </c>
      <c r="G1057" s="599">
        <v>5</v>
      </c>
    </row>
    <row r="1058" spans="1:7" ht="185.25" x14ac:dyDescent="0.25">
      <c r="A1058" s="599" t="s">
        <v>15067</v>
      </c>
      <c r="B1058" s="73" t="s">
        <v>14641</v>
      </c>
      <c r="C1058" s="599" t="s">
        <v>15068</v>
      </c>
      <c r="D1058" s="599" t="s">
        <v>15069</v>
      </c>
      <c r="E1058" s="599" t="s">
        <v>14949</v>
      </c>
      <c r="F1058" s="599">
        <v>15</v>
      </c>
      <c r="G1058" s="599">
        <v>7.5</v>
      </c>
    </row>
    <row r="1059" spans="1:7" ht="185.25" x14ac:dyDescent="0.25">
      <c r="A1059" s="599" t="s">
        <v>15070</v>
      </c>
      <c r="B1059" s="604" t="s">
        <v>14641</v>
      </c>
      <c r="C1059" s="599" t="s">
        <v>15071</v>
      </c>
      <c r="D1059" s="599" t="s">
        <v>15069</v>
      </c>
      <c r="E1059" s="599" t="s">
        <v>14949</v>
      </c>
      <c r="F1059" s="599">
        <v>15</v>
      </c>
      <c r="G1059" s="599">
        <v>7.5</v>
      </c>
    </row>
    <row r="1060" spans="1:7" ht="399" x14ac:dyDescent="0.25">
      <c r="A1060" s="599" t="s">
        <v>15072</v>
      </c>
      <c r="B1060" s="73" t="s">
        <v>14641</v>
      </c>
      <c r="C1060" s="599" t="s">
        <v>15073</v>
      </c>
      <c r="D1060" s="599" t="s">
        <v>15074</v>
      </c>
      <c r="E1060" s="599" t="s">
        <v>14807</v>
      </c>
      <c r="F1060" s="599">
        <v>15</v>
      </c>
      <c r="G1060" s="599">
        <v>15</v>
      </c>
    </row>
    <row r="1061" spans="1:7" ht="242.25" x14ac:dyDescent="0.25">
      <c r="A1061" s="599" t="s">
        <v>15075</v>
      </c>
      <c r="B1061" s="604" t="s">
        <v>14641</v>
      </c>
      <c r="C1061" s="599" t="s">
        <v>15076</v>
      </c>
      <c r="D1061" s="599" t="s">
        <v>15077</v>
      </c>
      <c r="E1061" s="599" t="s">
        <v>2511</v>
      </c>
      <c r="F1061" s="599">
        <v>15</v>
      </c>
      <c r="G1061" s="599">
        <v>7.5</v>
      </c>
    </row>
    <row r="1062" spans="1:7" ht="313.5" x14ac:dyDescent="0.25">
      <c r="A1062" s="599" t="s">
        <v>15067</v>
      </c>
      <c r="B1062" s="73" t="s">
        <v>14641</v>
      </c>
      <c r="C1062" s="599" t="s">
        <v>15068</v>
      </c>
      <c r="D1062" s="599" t="s">
        <v>15078</v>
      </c>
      <c r="E1062" s="599" t="s">
        <v>14807</v>
      </c>
      <c r="F1062" s="599">
        <v>15</v>
      </c>
      <c r="G1062" s="599">
        <v>7.5</v>
      </c>
    </row>
    <row r="1063" spans="1:7" ht="299.25" x14ac:dyDescent="0.25">
      <c r="A1063" s="599" t="s">
        <v>15079</v>
      </c>
      <c r="B1063" s="604" t="s">
        <v>14641</v>
      </c>
      <c r="C1063" s="599" t="s">
        <v>15080</v>
      </c>
      <c r="D1063" s="599" t="s">
        <v>15081</v>
      </c>
      <c r="E1063" s="599" t="s">
        <v>15082</v>
      </c>
      <c r="F1063" s="599">
        <v>15</v>
      </c>
      <c r="G1063" s="599">
        <v>7.5</v>
      </c>
    </row>
    <row r="1064" spans="1:7" ht="256.5" x14ac:dyDescent="0.25">
      <c r="A1064" s="599" t="s">
        <v>15083</v>
      </c>
      <c r="B1064" s="73" t="s">
        <v>14641</v>
      </c>
      <c r="C1064" s="599" t="s">
        <v>15084</v>
      </c>
      <c r="D1064" s="599" t="s">
        <v>15081</v>
      </c>
      <c r="E1064" s="599" t="s">
        <v>15085</v>
      </c>
      <c r="F1064" s="599">
        <v>15</v>
      </c>
      <c r="G1064" s="599">
        <v>7.5</v>
      </c>
    </row>
    <row r="1065" spans="1:7" ht="409.5" x14ac:dyDescent="0.25">
      <c r="A1065" s="599" t="s">
        <v>14918</v>
      </c>
      <c r="B1065" s="604" t="s">
        <v>14641</v>
      </c>
      <c r="C1065" s="599" t="s">
        <v>14919</v>
      </c>
      <c r="D1065" s="599" t="s">
        <v>14916</v>
      </c>
      <c r="E1065" s="599" t="s">
        <v>14920</v>
      </c>
      <c r="F1065" s="599">
        <v>15</v>
      </c>
      <c r="G1065" s="599">
        <v>7.5</v>
      </c>
    </row>
    <row r="1066" spans="1:7" ht="313.5" x14ac:dyDescent="0.25">
      <c r="A1066" s="599" t="s">
        <v>14921</v>
      </c>
      <c r="B1066" s="73" t="s">
        <v>14641</v>
      </c>
      <c r="C1066" s="599" t="s">
        <v>14922</v>
      </c>
      <c r="D1066" s="599" t="s">
        <v>14916</v>
      </c>
      <c r="E1066" s="599" t="s">
        <v>14917</v>
      </c>
      <c r="F1066" s="599">
        <v>15</v>
      </c>
      <c r="G1066" s="599">
        <v>7.5</v>
      </c>
    </row>
    <row r="1067" spans="1:7" ht="313.5" x14ac:dyDescent="0.25">
      <c r="A1067" s="599" t="s">
        <v>14914</v>
      </c>
      <c r="B1067" s="604" t="s">
        <v>14641</v>
      </c>
      <c r="C1067" s="599" t="s">
        <v>14915</v>
      </c>
      <c r="D1067" s="599" t="s">
        <v>14916</v>
      </c>
      <c r="E1067" s="599" t="s">
        <v>14917</v>
      </c>
      <c r="F1067" s="599">
        <v>15</v>
      </c>
      <c r="G1067" s="599">
        <v>7.5</v>
      </c>
    </row>
    <row r="1068" spans="1:7" ht="199.5" x14ac:dyDescent="0.25">
      <c r="A1068" s="599" t="s">
        <v>15086</v>
      </c>
      <c r="B1068" s="73" t="s">
        <v>14641</v>
      </c>
      <c r="C1068" s="599" t="s">
        <v>15087</v>
      </c>
      <c r="D1068" s="599" t="s">
        <v>15088</v>
      </c>
      <c r="E1068" s="599" t="s">
        <v>12388</v>
      </c>
      <c r="F1068" s="599">
        <v>15</v>
      </c>
      <c r="G1068" s="599">
        <v>15</v>
      </c>
    </row>
    <row r="1069" spans="1:7" ht="185.25" x14ac:dyDescent="0.25">
      <c r="A1069" s="599" t="s">
        <v>15079</v>
      </c>
      <c r="B1069" s="604" t="s">
        <v>14641</v>
      </c>
      <c r="C1069" s="599" t="s">
        <v>15089</v>
      </c>
      <c r="D1069" s="599" t="s">
        <v>15090</v>
      </c>
      <c r="E1069" s="599" t="s">
        <v>15091</v>
      </c>
      <c r="F1069" s="599">
        <v>15</v>
      </c>
      <c r="G1069" s="599">
        <v>7.5</v>
      </c>
    </row>
    <row r="1070" spans="1:7" ht="156.75" x14ac:dyDescent="0.25">
      <c r="A1070" s="599" t="s">
        <v>15083</v>
      </c>
      <c r="B1070" s="73" t="s">
        <v>14641</v>
      </c>
      <c r="C1070" s="599" t="s">
        <v>15092</v>
      </c>
      <c r="D1070" s="599" t="s">
        <v>15090</v>
      </c>
      <c r="E1070" s="599" t="s">
        <v>15091</v>
      </c>
      <c r="F1070" s="599">
        <v>15</v>
      </c>
      <c r="G1070" s="599">
        <v>7.5</v>
      </c>
    </row>
    <row r="1071" spans="1:7" ht="171" x14ac:dyDescent="0.25">
      <c r="A1071" s="599" t="s">
        <v>15093</v>
      </c>
      <c r="B1071" s="604" t="s">
        <v>14641</v>
      </c>
      <c r="C1071" s="599" t="s">
        <v>15094</v>
      </c>
      <c r="D1071" s="599" t="s">
        <v>15095</v>
      </c>
      <c r="E1071" s="599" t="s">
        <v>15096</v>
      </c>
      <c r="F1071" s="599">
        <v>15</v>
      </c>
      <c r="G1071" s="599">
        <v>7.5</v>
      </c>
    </row>
    <row r="1072" spans="1:7" ht="199.5" x14ac:dyDescent="0.25">
      <c r="A1072" s="599" t="s">
        <v>15097</v>
      </c>
      <c r="B1072" s="73" t="s">
        <v>14641</v>
      </c>
      <c r="C1072" s="599" t="s">
        <v>15068</v>
      </c>
      <c r="D1072" s="599" t="s">
        <v>15098</v>
      </c>
      <c r="E1072" s="599" t="s">
        <v>15099</v>
      </c>
      <c r="F1072" s="599">
        <v>15</v>
      </c>
      <c r="G1072" s="599">
        <v>7.5</v>
      </c>
    </row>
    <row r="1073" spans="1:7" ht="185.25" x14ac:dyDescent="0.25">
      <c r="A1073" s="599" t="s">
        <v>14923</v>
      </c>
      <c r="B1073" s="604" t="s">
        <v>14641</v>
      </c>
      <c r="C1073" s="599" t="s">
        <v>14924</v>
      </c>
      <c r="D1073" s="599" t="s">
        <v>14925</v>
      </c>
      <c r="E1073" s="599" t="s">
        <v>14926</v>
      </c>
      <c r="F1073" s="599">
        <v>15</v>
      </c>
      <c r="G1073" s="599">
        <v>3.75</v>
      </c>
    </row>
    <row r="1074" spans="1:7" ht="171" x14ac:dyDescent="0.25">
      <c r="A1074" s="599" t="s">
        <v>14921</v>
      </c>
      <c r="B1074" s="73" t="s">
        <v>14641</v>
      </c>
      <c r="C1074" s="599" t="s">
        <v>14927</v>
      </c>
      <c r="D1074" s="599" t="s">
        <v>14928</v>
      </c>
      <c r="E1074" s="599" t="s">
        <v>14929</v>
      </c>
      <c r="F1074" s="599">
        <v>15</v>
      </c>
      <c r="G1074" s="599">
        <v>7.5</v>
      </c>
    </row>
    <row r="1075" spans="1:7" ht="114" x14ac:dyDescent="0.25">
      <c r="A1075" s="599" t="s">
        <v>15097</v>
      </c>
      <c r="B1075" s="604" t="s">
        <v>14641</v>
      </c>
      <c r="C1075" s="599" t="s">
        <v>15068</v>
      </c>
      <c r="D1075" s="599" t="s">
        <v>15100</v>
      </c>
      <c r="E1075" s="599" t="s">
        <v>2511</v>
      </c>
      <c r="F1075" s="599">
        <v>15</v>
      </c>
      <c r="G1075" s="599">
        <v>7.5</v>
      </c>
    </row>
    <row r="1076" spans="1:7" ht="171" x14ac:dyDescent="0.25">
      <c r="A1076" s="599" t="s">
        <v>14930</v>
      </c>
      <c r="B1076" s="73" t="s">
        <v>14641</v>
      </c>
      <c r="C1076" s="599" t="s">
        <v>14931</v>
      </c>
      <c r="D1076" s="599" t="s">
        <v>14932</v>
      </c>
      <c r="E1076" s="599" t="s">
        <v>14933</v>
      </c>
      <c r="F1076" s="599">
        <v>15</v>
      </c>
      <c r="G1076" s="599">
        <v>7.5</v>
      </c>
    </row>
    <row r="1077" spans="1:7" ht="185.25" x14ac:dyDescent="0.25">
      <c r="A1077" s="599" t="s">
        <v>14934</v>
      </c>
      <c r="B1077" s="604" t="s">
        <v>14641</v>
      </c>
      <c r="C1077" s="599" t="s">
        <v>14935</v>
      </c>
      <c r="D1077" s="599" t="s">
        <v>14932</v>
      </c>
      <c r="E1077" s="599" t="s">
        <v>14933</v>
      </c>
      <c r="F1077" s="599">
        <v>15</v>
      </c>
      <c r="G1077" s="599">
        <v>7.5</v>
      </c>
    </row>
    <row r="1078" spans="1:7" ht="114" x14ac:dyDescent="0.25">
      <c r="A1078" s="599" t="s">
        <v>15101</v>
      </c>
      <c r="B1078" s="73" t="s">
        <v>14641</v>
      </c>
      <c r="C1078" s="599" t="s">
        <v>15068</v>
      </c>
      <c r="D1078" s="599" t="s">
        <v>15102</v>
      </c>
      <c r="E1078" s="599" t="s">
        <v>15103</v>
      </c>
      <c r="F1078" s="599">
        <v>15</v>
      </c>
      <c r="G1078" s="599">
        <v>15</v>
      </c>
    </row>
    <row r="1079" spans="1:7" ht="114" x14ac:dyDescent="0.25">
      <c r="A1079" s="599"/>
      <c r="B1079" s="604" t="s">
        <v>14641</v>
      </c>
      <c r="C1079" s="599"/>
      <c r="D1079" s="599" t="s">
        <v>15102</v>
      </c>
      <c r="E1079" s="599"/>
      <c r="F1079" s="599">
        <v>15</v>
      </c>
      <c r="G1079" s="599">
        <v>15</v>
      </c>
    </row>
    <row r="1080" spans="1:7" ht="114" x14ac:dyDescent="0.25">
      <c r="A1080" s="599" t="s">
        <v>15070</v>
      </c>
      <c r="B1080" s="73" t="s">
        <v>14641</v>
      </c>
      <c r="C1080" s="599" t="s">
        <v>15104</v>
      </c>
      <c r="D1080" s="599" t="s">
        <v>15102</v>
      </c>
      <c r="E1080" s="599" t="s">
        <v>15103</v>
      </c>
      <c r="F1080" s="599">
        <v>15</v>
      </c>
      <c r="G1080" s="599">
        <v>15</v>
      </c>
    </row>
    <row r="1081" spans="1:7" ht="171" x14ac:dyDescent="0.25">
      <c r="A1081" s="599" t="s">
        <v>15105</v>
      </c>
      <c r="B1081" s="604" t="s">
        <v>14641</v>
      </c>
      <c r="C1081" s="599" t="s">
        <v>15106</v>
      </c>
      <c r="D1081" s="599" t="s">
        <v>15107</v>
      </c>
      <c r="E1081" s="599" t="s">
        <v>15103</v>
      </c>
      <c r="F1081" s="599">
        <v>15</v>
      </c>
      <c r="G1081" s="599">
        <v>15</v>
      </c>
    </row>
    <row r="1082" spans="1:7" ht="171" x14ac:dyDescent="0.25">
      <c r="A1082" s="599" t="s">
        <v>15097</v>
      </c>
      <c r="B1082" s="73" t="s">
        <v>14641</v>
      </c>
      <c r="C1082" s="599" t="s">
        <v>15068</v>
      </c>
      <c r="D1082" s="599" t="s">
        <v>15108</v>
      </c>
      <c r="E1082" s="599" t="s">
        <v>12388</v>
      </c>
      <c r="F1082" s="599">
        <v>15</v>
      </c>
      <c r="G1082" s="599">
        <v>7.5</v>
      </c>
    </row>
    <row r="1083" spans="1:7" ht="299.25" x14ac:dyDescent="0.25">
      <c r="A1083" s="599" t="s">
        <v>15109</v>
      </c>
      <c r="B1083" s="604" t="s">
        <v>14641</v>
      </c>
      <c r="C1083" s="599" t="s">
        <v>15110</v>
      </c>
      <c r="D1083" s="599" t="s">
        <v>15111</v>
      </c>
      <c r="E1083" s="599" t="s">
        <v>2511</v>
      </c>
      <c r="F1083" s="599">
        <v>15</v>
      </c>
      <c r="G1083" s="599">
        <v>5</v>
      </c>
    </row>
    <row r="1084" spans="1:7" ht="171" x14ac:dyDescent="0.25">
      <c r="A1084" s="599" t="s">
        <v>15112</v>
      </c>
      <c r="B1084" s="73" t="s">
        <v>14641</v>
      </c>
      <c r="C1084" s="599" t="s">
        <v>15113</v>
      </c>
      <c r="D1084" s="599" t="s">
        <v>15114</v>
      </c>
      <c r="E1084" s="599" t="s">
        <v>14807</v>
      </c>
      <c r="F1084" s="599">
        <v>15</v>
      </c>
      <c r="G1084" s="599">
        <v>5</v>
      </c>
    </row>
    <row r="1085" spans="1:7" ht="128.25" x14ac:dyDescent="0.25">
      <c r="A1085" s="599" t="s">
        <v>15115</v>
      </c>
      <c r="B1085" s="604" t="s">
        <v>14641</v>
      </c>
      <c r="C1085" s="599" t="s">
        <v>15068</v>
      </c>
      <c r="D1085" s="599" t="s">
        <v>15116</v>
      </c>
      <c r="E1085" s="599" t="s">
        <v>2511</v>
      </c>
      <c r="F1085" s="599">
        <v>15</v>
      </c>
      <c r="G1085" s="599">
        <v>7.5</v>
      </c>
    </row>
    <row r="1086" spans="1:7" ht="242.25" x14ac:dyDescent="0.25">
      <c r="A1086" s="599" t="s">
        <v>15117</v>
      </c>
      <c r="B1086" s="73" t="s">
        <v>14641</v>
      </c>
      <c r="C1086" s="599" t="s">
        <v>15118</v>
      </c>
      <c r="D1086" s="599" t="s">
        <v>15119</v>
      </c>
      <c r="E1086" s="599" t="s">
        <v>15103</v>
      </c>
      <c r="F1086" s="599">
        <v>15</v>
      </c>
      <c r="G1086" s="599">
        <v>3.75</v>
      </c>
    </row>
    <row r="1087" spans="1:7" ht="185.25" x14ac:dyDescent="0.25">
      <c r="A1087" s="599" t="s">
        <v>14934</v>
      </c>
      <c r="B1087" s="604" t="s">
        <v>14641</v>
      </c>
      <c r="C1087" s="599" t="s">
        <v>14935</v>
      </c>
      <c r="D1087" s="599" t="s">
        <v>14936</v>
      </c>
      <c r="E1087" s="599" t="s">
        <v>14937</v>
      </c>
      <c r="F1087" s="599">
        <v>15</v>
      </c>
      <c r="G1087" s="599">
        <v>7.5</v>
      </c>
    </row>
    <row r="1088" spans="1:7" ht="327.75" x14ac:dyDescent="0.25">
      <c r="A1088" s="599" t="s">
        <v>15097</v>
      </c>
      <c r="B1088" s="73" t="s">
        <v>14641</v>
      </c>
      <c r="C1088" s="599" t="s">
        <v>15068</v>
      </c>
      <c r="D1088" s="599" t="s">
        <v>15120</v>
      </c>
      <c r="E1088" s="599" t="s">
        <v>15121</v>
      </c>
      <c r="F1088" s="599">
        <v>15</v>
      </c>
      <c r="G1088" s="599">
        <v>7.5</v>
      </c>
    </row>
    <row r="1089" spans="1:7" ht="327.75" x14ac:dyDescent="0.25">
      <c r="A1089" s="599" t="s">
        <v>15070</v>
      </c>
      <c r="B1089" s="604" t="s">
        <v>14641</v>
      </c>
      <c r="C1089" s="599" t="s">
        <v>15104</v>
      </c>
      <c r="D1089" s="599" t="s">
        <v>15120</v>
      </c>
      <c r="E1089" s="599" t="s">
        <v>2511</v>
      </c>
      <c r="F1089" s="599">
        <v>15</v>
      </c>
      <c r="G1089" s="599">
        <v>7.5</v>
      </c>
    </row>
    <row r="1090" spans="1:7" ht="299.25" x14ac:dyDescent="0.25">
      <c r="A1090" s="599" t="s">
        <v>14918</v>
      </c>
      <c r="B1090" s="73" t="s">
        <v>14641</v>
      </c>
      <c r="C1090" s="599" t="s">
        <v>14938</v>
      </c>
      <c r="D1090" s="599" t="s">
        <v>14939</v>
      </c>
      <c r="E1090" s="599" t="s">
        <v>14807</v>
      </c>
      <c r="F1090" s="599">
        <v>15</v>
      </c>
      <c r="G1090" s="599">
        <v>7.5</v>
      </c>
    </row>
    <row r="1091" spans="1:7" ht="199.5" x14ac:dyDescent="0.25">
      <c r="A1091" s="599" t="s">
        <v>15097</v>
      </c>
      <c r="B1091" s="604" t="s">
        <v>14641</v>
      </c>
      <c r="C1091" s="599" t="s">
        <v>15068</v>
      </c>
      <c r="D1091" s="599" t="s">
        <v>15122</v>
      </c>
      <c r="E1091" s="599" t="s">
        <v>15123</v>
      </c>
      <c r="F1091" s="599">
        <v>15</v>
      </c>
      <c r="G1091" s="599">
        <v>7.5</v>
      </c>
    </row>
    <row r="1092" spans="1:7" ht="199.5" x14ac:dyDescent="0.25">
      <c r="A1092" s="599" t="s">
        <v>15124</v>
      </c>
      <c r="B1092" s="73" t="s">
        <v>14641</v>
      </c>
      <c r="C1092" s="599" t="s">
        <v>15125</v>
      </c>
      <c r="D1092" s="599" t="s">
        <v>15126</v>
      </c>
      <c r="E1092" s="599" t="s">
        <v>12388</v>
      </c>
      <c r="F1092" s="599">
        <v>15</v>
      </c>
      <c r="G1092" s="599">
        <v>7.5</v>
      </c>
    </row>
    <row r="1093" spans="1:7" ht="256.5" x14ac:dyDescent="0.25">
      <c r="A1093" s="599" t="s">
        <v>14918</v>
      </c>
      <c r="B1093" s="604" t="s">
        <v>14641</v>
      </c>
      <c r="C1093" s="599" t="s">
        <v>14938</v>
      </c>
      <c r="D1093" s="599" t="s">
        <v>14940</v>
      </c>
      <c r="E1093" s="599" t="s">
        <v>14807</v>
      </c>
      <c r="F1093" s="599">
        <v>15</v>
      </c>
      <c r="G1093" s="599">
        <v>7.5</v>
      </c>
    </row>
    <row r="1094" spans="1:7" ht="256.5" x14ac:dyDescent="0.25">
      <c r="A1094" s="599" t="s">
        <v>14941</v>
      </c>
      <c r="B1094" s="73" t="s">
        <v>14641</v>
      </c>
      <c r="C1094" s="599" t="s">
        <v>14942</v>
      </c>
      <c r="D1094" s="599" t="s">
        <v>14943</v>
      </c>
      <c r="E1094" s="599" t="s">
        <v>14944</v>
      </c>
      <c r="F1094" s="599">
        <v>15</v>
      </c>
      <c r="G1094" s="599">
        <v>7.5</v>
      </c>
    </row>
    <row r="1095" spans="1:7" ht="213.75" x14ac:dyDescent="0.25">
      <c r="A1095" s="599" t="s">
        <v>14914</v>
      </c>
      <c r="B1095" s="604" t="s">
        <v>14641</v>
      </c>
      <c r="C1095" s="599" t="s">
        <v>14945</v>
      </c>
      <c r="D1095" s="599" t="s">
        <v>14946</v>
      </c>
      <c r="E1095" s="599" t="s">
        <v>14947</v>
      </c>
      <c r="F1095" s="599">
        <v>15</v>
      </c>
      <c r="G1095" s="599">
        <v>7.5</v>
      </c>
    </row>
    <row r="1096" spans="1:7" ht="185.25" x14ac:dyDescent="0.25">
      <c r="A1096" s="604" t="s">
        <v>15079</v>
      </c>
      <c r="B1096" s="73" t="s">
        <v>14641</v>
      </c>
      <c r="C1096" s="604" t="s">
        <v>15089</v>
      </c>
      <c r="D1096" s="101" t="s">
        <v>15127</v>
      </c>
      <c r="E1096" s="101" t="s">
        <v>15128</v>
      </c>
      <c r="F1096" s="599">
        <v>15</v>
      </c>
      <c r="G1096" s="101">
        <v>7.5</v>
      </c>
    </row>
    <row r="1097" spans="1:7" ht="171" x14ac:dyDescent="0.25">
      <c r="A1097" s="604" t="s">
        <v>15083</v>
      </c>
      <c r="B1097" s="604" t="s">
        <v>14641</v>
      </c>
      <c r="C1097" s="604" t="s">
        <v>15092</v>
      </c>
      <c r="D1097" s="101" t="s">
        <v>15127</v>
      </c>
      <c r="E1097" s="101" t="s">
        <v>15128</v>
      </c>
      <c r="F1097" s="599">
        <v>15</v>
      </c>
      <c r="G1097" s="101">
        <v>7.5</v>
      </c>
    </row>
    <row r="1098" spans="1:7" ht="313.5" x14ac:dyDescent="0.25">
      <c r="A1098" s="604" t="s">
        <v>14930</v>
      </c>
      <c r="B1098" s="73" t="s">
        <v>14641</v>
      </c>
      <c r="C1098" s="604" t="s">
        <v>14931</v>
      </c>
      <c r="D1098" s="600" t="s">
        <v>14948</v>
      </c>
      <c r="E1098" s="600" t="s">
        <v>14949</v>
      </c>
      <c r="F1098" s="599">
        <v>15</v>
      </c>
      <c r="G1098" s="600">
        <v>7.5</v>
      </c>
    </row>
    <row r="1099" spans="1:7" ht="256.5" x14ac:dyDescent="0.25">
      <c r="A1099" s="604" t="s">
        <v>14918</v>
      </c>
      <c r="B1099" s="604" t="s">
        <v>14641</v>
      </c>
      <c r="C1099" s="604" t="s">
        <v>14950</v>
      </c>
      <c r="D1099" s="600" t="s">
        <v>14951</v>
      </c>
      <c r="E1099" s="600" t="s">
        <v>14807</v>
      </c>
      <c r="F1099" s="600">
        <v>15</v>
      </c>
      <c r="G1099" s="600">
        <v>7.5</v>
      </c>
    </row>
    <row r="1100" spans="1:7" ht="228" x14ac:dyDescent="0.25">
      <c r="A1100" s="604" t="s">
        <v>15101</v>
      </c>
      <c r="B1100" s="73" t="s">
        <v>14641</v>
      </c>
      <c r="C1100" s="604" t="s">
        <v>15129</v>
      </c>
      <c r="D1100" s="600" t="s">
        <v>15130</v>
      </c>
      <c r="E1100" s="600" t="s">
        <v>15131</v>
      </c>
      <c r="F1100" s="600">
        <v>15</v>
      </c>
      <c r="G1100" s="600">
        <v>15</v>
      </c>
    </row>
    <row r="1101" spans="1:7" ht="114" x14ac:dyDescent="0.25">
      <c r="A1101" s="604" t="s">
        <v>15015</v>
      </c>
      <c r="B1101" s="604" t="s">
        <v>14641</v>
      </c>
      <c r="C1101" s="604" t="s">
        <v>15132</v>
      </c>
      <c r="D1101" s="600" t="s">
        <v>15133</v>
      </c>
      <c r="E1101" s="600" t="s">
        <v>15134</v>
      </c>
      <c r="F1101" s="600">
        <v>15</v>
      </c>
      <c r="G1101" s="600">
        <v>3</v>
      </c>
    </row>
    <row r="1102" spans="1:7" ht="185.25" x14ac:dyDescent="0.25">
      <c r="A1102" s="604" t="s">
        <v>15135</v>
      </c>
      <c r="B1102" s="73" t="s">
        <v>14641</v>
      </c>
      <c r="C1102" s="604" t="s">
        <v>15136</v>
      </c>
      <c r="D1102" s="600" t="s">
        <v>15137</v>
      </c>
      <c r="E1102" s="600" t="s">
        <v>15138</v>
      </c>
      <c r="F1102" s="600">
        <v>15</v>
      </c>
      <c r="G1102" s="600">
        <v>7.5</v>
      </c>
    </row>
    <row r="1103" spans="1:7" ht="142.5" x14ac:dyDescent="0.25">
      <c r="A1103" s="604" t="s">
        <v>14918</v>
      </c>
      <c r="B1103" s="604" t="s">
        <v>14641</v>
      </c>
      <c r="C1103" s="604" t="s">
        <v>14950</v>
      </c>
      <c r="D1103" s="604" t="s">
        <v>14952</v>
      </c>
      <c r="E1103" s="604" t="s">
        <v>14953</v>
      </c>
      <c r="F1103" s="604">
        <v>15</v>
      </c>
      <c r="G1103" s="604">
        <v>7.5</v>
      </c>
    </row>
    <row r="1104" spans="1:7" ht="270.75" x14ac:dyDescent="0.25">
      <c r="A1104" s="599" t="s">
        <v>15139</v>
      </c>
      <c r="B1104" s="73" t="s">
        <v>14641</v>
      </c>
      <c r="C1104" s="599" t="s">
        <v>15140</v>
      </c>
      <c r="D1104" s="599" t="s">
        <v>15141</v>
      </c>
      <c r="E1104" s="201" t="s">
        <v>15142</v>
      </c>
      <c r="F1104" s="599">
        <v>15</v>
      </c>
      <c r="G1104" s="599">
        <v>3.75</v>
      </c>
    </row>
    <row r="1105" spans="1:7" ht="409.5" x14ac:dyDescent="0.25">
      <c r="A1105" s="599" t="s">
        <v>15143</v>
      </c>
      <c r="B1105" s="604" t="s">
        <v>14641</v>
      </c>
      <c r="C1105" s="599" t="s">
        <v>15144</v>
      </c>
      <c r="D1105" s="599" t="s">
        <v>15145</v>
      </c>
      <c r="E1105" s="201" t="s">
        <v>15146</v>
      </c>
      <c r="F1105" s="599">
        <v>15</v>
      </c>
      <c r="G1105" s="599">
        <v>15</v>
      </c>
    </row>
    <row r="1106" spans="1:7" ht="242.25" x14ac:dyDescent="0.25">
      <c r="A1106" s="599" t="s">
        <v>15147</v>
      </c>
      <c r="B1106" s="73" t="s">
        <v>14641</v>
      </c>
      <c r="C1106" s="599" t="s">
        <v>15148</v>
      </c>
      <c r="D1106" s="599" t="s">
        <v>15145</v>
      </c>
      <c r="E1106" s="201" t="s">
        <v>15146</v>
      </c>
      <c r="F1106" s="599">
        <v>15</v>
      </c>
      <c r="G1106" s="599">
        <v>5</v>
      </c>
    </row>
    <row r="1107" spans="1:7" ht="409.5" x14ac:dyDescent="0.25">
      <c r="A1107" s="599" t="s">
        <v>15143</v>
      </c>
      <c r="B1107" s="604" t="s">
        <v>14641</v>
      </c>
      <c r="C1107" s="599" t="s">
        <v>15144</v>
      </c>
      <c r="D1107" s="599" t="s">
        <v>15149</v>
      </c>
      <c r="E1107" s="201" t="s">
        <v>15150</v>
      </c>
      <c r="F1107" s="599">
        <v>15</v>
      </c>
      <c r="G1107" s="599">
        <v>15</v>
      </c>
    </row>
    <row r="1108" spans="1:7" ht="270.75" x14ac:dyDescent="0.25">
      <c r="A1108" s="599" t="s">
        <v>15035</v>
      </c>
      <c r="B1108" s="73" t="s">
        <v>14641</v>
      </c>
      <c r="C1108" s="599" t="s">
        <v>15036</v>
      </c>
      <c r="D1108" s="599" t="s">
        <v>15037</v>
      </c>
      <c r="E1108" s="201" t="s">
        <v>15038</v>
      </c>
      <c r="F1108" s="599">
        <v>15</v>
      </c>
      <c r="G1108" s="599">
        <f>15/3</f>
        <v>5</v>
      </c>
    </row>
    <row r="1109" spans="1:7" ht="327.75" x14ac:dyDescent="0.25">
      <c r="A1109" s="73" t="s">
        <v>15151</v>
      </c>
      <c r="B1109" s="604" t="s">
        <v>14641</v>
      </c>
      <c r="C1109" s="73" t="s">
        <v>15152</v>
      </c>
      <c r="D1109" s="600" t="s">
        <v>15153</v>
      </c>
      <c r="E1109" s="75" t="s">
        <v>15154</v>
      </c>
      <c r="F1109" s="599">
        <v>15</v>
      </c>
      <c r="G1109" s="600">
        <f>15/2</f>
        <v>7.5</v>
      </c>
    </row>
    <row r="1110" spans="1:7" ht="370.5" x14ac:dyDescent="0.25">
      <c r="A1110" s="73" t="s">
        <v>15151</v>
      </c>
      <c r="B1110" s="73" t="s">
        <v>14641</v>
      </c>
      <c r="C1110" s="73" t="s">
        <v>15152</v>
      </c>
      <c r="D1110" s="600" t="s">
        <v>15155</v>
      </c>
      <c r="E1110" s="72" t="s">
        <v>15156</v>
      </c>
      <c r="F1110" s="600">
        <v>15</v>
      </c>
      <c r="G1110" s="600">
        <v>7.5</v>
      </c>
    </row>
    <row r="1111" spans="1:7" ht="99.75" x14ac:dyDescent="0.25">
      <c r="A1111" s="604" t="s">
        <v>14906</v>
      </c>
      <c r="B1111" s="604" t="s">
        <v>14641</v>
      </c>
      <c r="C1111" s="604" t="s">
        <v>14907</v>
      </c>
      <c r="D1111" s="101" t="s">
        <v>14908</v>
      </c>
      <c r="E1111" s="101" t="s">
        <v>14909</v>
      </c>
      <c r="F1111" s="101">
        <v>15</v>
      </c>
      <c r="G1111" s="101">
        <f>15/4</f>
        <v>3.75</v>
      </c>
    </row>
    <row r="1112" spans="1:7" ht="99.75" x14ac:dyDescent="0.25">
      <c r="A1112" s="73" t="s">
        <v>15157</v>
      </c>
      <c r="B1112" s="73" t="s">
        <v>14641</v>
      </c>
      <c r="C1112" s="73" t="s">
        <v>15158</v>
      </c>
      <c r="D1112" s="73" t="s">
        <v>15159</v>
      </c>
      <c r="E1112" s="66" t="s">
        <v>15160</v>
      </c>
      <c r="F1112" s="66">
        <v>15</v>
      </c>
      <c r="G1112" s="66">
        <v>7.5</v>
      </c>
    </row>
    <row r="1113" spans="1:7" ht="171" x14ac:dyDescent="0.25">
      <c r="A1113" s="73" t="s">
        <v>15161</v>
      </c>
      <c r="B1113" s="604" t="s">
        <v>14641</v>
      </c>
      <c r="C1113" s="73" t="s">
        <v>15190</v>
      </c>
      <c r="D1113" s="73" t="s">
        <v>15162</v>
      </c>
      <c r="E1113" s="66" t="s">
        <v>15163</v>
      </c>
      <c r="F1113" s="66">
        <v>15</v>
      </c>
      <c r="G1113" s="66">
        <v>15</v>
      </c>
    </row>
    <row r="1114" spans="1:7" ht="142.5" x14ac:dyDescent="0.25">
      <c r="A1114" s="73" t="s">
        <v>15164</v>
      </c>
      <c r="B1114" s="73" t="s">
        <v>14641</v>
      </c>
      <c r="C1114" s="73" t="s">
        <v>15165</v>
      </c>
      <c r="D1114" s="73" t="s">
        <v>15166</v>
      </c>
      <c r="E1114" s="600" t="s">
        <v>15167</v>
      </c>
      <c r="F1114" s="600">
        <v>15</v>
      </c>
      <c r="G1114" s="600">
        <v>5</v>
      </c>
    </row>
    <row r="1115" spans="1:7" ht="171" x14ac:dyDescent="0.25">
      <c r="A1115" s="73" t="s">
        <v>15164</v>
      </c>
      <c r="B1115" s="604" t="s">
        <v>14641</v>
      </c>
      <c r="C1115" s="73" t="s">
        <v>15165</v>
      </c>
      <c r="D1115" s="600" t="s">
        <v>15168</v>
      </c>
      <c r="E1115" s="600" t="s">
        <v>15169</v>
      </c>
      <c r="F1115" s="600">
        <v>15</v>
      </c>
      <c r="G1115" s="600">
        <v>5</v>
      </c>
    </row>
    <row r="1116" spans="1:7" ht="114" x14ac:dyDescent="0.25">
      <c r="A1116" s="73" t="s">
        <v>15170</v>
      </c>
      <c r="B1116" s="73" t="s">
        <v>14641</v>
      </c>
      <c r="C1116" s="73" t="s">
        <v>15171</v>
      </c>
      <c r="D1116" s="73" t="s">
        <v>15172</v>
      </c>
      <c r="E1116" s="66" t="s">
        <v>15173</v>
      </c>
      <c r="F1116" s="73">
        <v>15</v>
      </c>
      <c r="G1116" s="73">
        <v>5</v>
      </c>
    </row>
    <row r="1117" spans="1:7" ht="185.25" x14ac:dyDescent="0.25">
      <c r="A1117" s="73" t="s">
        <v>15174</v>
      </c>
      <c r="B1117" s="604" t="s">
        <v>14641</v>
      </c>
      <c r="C1117" s="73" t="s">
        <v>15175</v>
      </c>
      <c r="D1117" s="73" t="s">
        <v>15176</v>
      </c>
      <c r="E1117" s="73" t="s">
        <v>15177</v>
      </c>
      <c r="F1117" s="73">
        <v>15</v>
      </c>
      <c r="G1117" s="73">
        <v>15</v>
      </c>
    </row>
    <row r="1118" spans="1:7" ht="142.5" x14ac:dyDescent="0.25">
      <c r="A1118" s="73" t="s">
        <v>15178</v>
      </c>
      <c r="B1118" s="73" t="s">
        <v>14641</v>
      </c>
      <c r="C1118" s="73" t="s">
        <v>15179</v>
      </c>
      <c r="D1118" s="73" t="s">
        <v>15180</v>
      </c>
      <c r="E1118" s="73" t="s">
        <v>15181</v>
      </c>
      <c r="F1118" s="73">
        <v>15</v>
      </c>
      <c r="G1118" s="73">
        <v>7.5</v>
      </c>
    </row>
    <row r="1119" spans="1:7" ht="114" x14ac:dyDescent="0.25">
      <c r="A1119" s="73" t="s">
        <v>15178</v>
      </c>
      <c r="B1119" s="604" t="s">
        <v>14641</v>
      </c>
      <c r="C1119" s="73" t="s">
        <v>15179</v>
      </c>
      <c r="D1119" s="73" t="s">
        <v>15182</v>
      </c>
      <c r="E1119" s="73" t="s">
        <v>15183</v>
      </c>
      <c r="F1119" s="73">
        <v>15</v>
      </c>
      <c r="G1119" s="73">
        <v>7.5</v>
      </c>
    </row>
    <row r="1120" spans="1:7" ht="142.5" x14ac:dyDescent="0.25">
      <c r="A1120" s="73" t="s">
        <v>15164</v>
      </c>
      <c r="B1120" s="73" t="s">
        <v>14641</v>
      </c>
      <c r="C1120" s="73" t="s">
        <v>15184</v>
      </c>
      <c r="D1120" s="73" t="s">
        <v>15166</v>
      </c>
      <c r="E1120" s="600" t="s">
        <v>15167</v>
      </c>
      <c r="F1120" s="73">
        <v>15</v>
      </c>
      <c r="G1120" s="73">
        <v>5</v>
      </c>
    </row>
    <row r="1121" spans="1:7" ht="128.25" x14ac:dyDescent="0.25">
      <c r="A1121" s="73" t="s">
        <v>15185</v>
      </c>
      <c r="B1121" s="604" t="s">
        <v>14641</v>
      </c>
      <c r="C1121" s="73" t="s">
        <v>15186</v>
      </c>
      <c r="D1121" s="73" t="s">
        <v>15187</v>
      </c>
      <c r="E1121" s="73" t="s">
        <v>15188</v>
      </c>
      <c r="F1121" s="73">
        <v>15</v>
      </c>
      <c r="G1121" s="73">
        <v>7.5</v>
      </c>
    </row>
    <row r="1122" spans="1:7" ht="171" x14ac:dyDescent="0.25">
      <c r="A1122" s="73" t="s">
        <v>15164</v>
      </c>
      <c r="B1122" s="73" t="s">
        <v>14641</v>
      </c>
      <c r="C1122" s="73" t="s">
        <v>15184</v>
      </c>
      <c r="D1122" s="600" t="s">
        <v>15168</v>
      </c>
      <c r="E1122" s="600" t="s">
        <v>15169</v>
      </c>
      <c r="F1122" s="73">
        <v>15</v>
      </c>
      <c r="G1122" s="73">
        <v>5</v>
      </c>
    </row>
    <row r="1123" spans="1:7" ht="156.75" x14ac:dyDescent="0.25">
      <c r="A1123" s="604" t="s">
        <v>16215</v>
      </c>
      <c r="B1123" s="604" t="s">
        <v>15397</v>
      </c>
      <c r="C1123" s="604" t="s">
        <v>16216</v>
      </c>
      <c r="D1123" s="604" t="s">
        <v>16217</v>
      </c>
      <c r="E1123" s="101" t="s">
        <v>16218</v>
      </c>
      <c r="F1123" s="101">
        <v>15</v>
      </c>
      <c r="G1123" s="101">
        <v>7.5</v>
      </c>
    </row>
    <row r="1124" spans="1:7" ht="228" x14ac:dyDescent="0.25">
      <c r="A1124" s="604" t="s">
        <v>16215</v>
      </c>
      <c r="B1124" s="73" t="s">
        <v>15397</v>
      </c>
      <c r="C1124" s="604" t="s">
        <v>16216</v>
      </c>
      <c r="D1124" s="604" t="s">
        <v>16219</v>
      </c>
      <c r="E1124" s="101" t="s">
        <v>16220</v>
      </c>
      <c r="F1124" s="101">
        <v>15</v>
      </c>
      <c r="G1124" s="101">
        <v>7.5</v>
      </c>
    </row>
    <row r="1125" spans="1:7" ht="199.5" x14ac:dyDescent="0.25">
      <c r="A1125" s="604" t="s">
        <v>16215</v>
      </c>
      <c r="B1125" s="604" t="s">
        <v>15397</v>
      </c>
      <c r="C1125" s="604" t="s">
        <v>16216</v>
      </c>
      <c r="D1125" s="604" t="s">
        <v>16221</v>
      </c>
      <c r="E1125" s="600" t="s">
        <v>16222</v>
      </c>
      <c r="F1125" s="600">
        <v>15</v>
      </c>
      <c r="G1125" s="600">
        <v>7.5</v>
      </c>
    </row>
    <row r="1126" spans="1:7" ht="156.75" x14ac:dyDescent="0.25">
      <c r="A1126" s="604" t="s">
        <v>16223</v>
      </c>
      <c r="B1126" s="73" t="s">
        <v>15397</v>
      </c>
      <c r="C1126" s="604" t="s">
        <v>16224</v>
      </c>
      <c r="D1126" s="604" t="s">
        <v>16225</v>
      </c>
      <c r="E1126" s="600" t="s">
        <v>16226</v>
      </c>
      <c r="F1126" s="600">
        <v>15</v>
      </c>
      <c r="G1126" s="600">
        <v>5</v>
      </c>
    </row>
    <row r="1127" spans="1:7" ht="171" x14ac:dyDescent="0.25">
      <c r="A1127" s="604" t="s">
        <v>16227</v>
      </c>
      <c r="B1127" s="604" t="s">
        <v>15397</v>
      </c>
      <c r="C1127" s="350" t="s">
        <v>16228</v>
      </c>
      <c r="D1127" s="132" t="s">
        <v>16229</v>
      </c>
      <c r="E1127" s="604" t="s">
        <v>16230</v>
      </c>
      <c r="F1127" s="604">
        <v>15</v>
      </c>
      <c r="G1127" s="604">
        <v>15</v>
      </c>
    </row>
    <row r="1128" spans="1:7" ht="128.25" x14ac:dyDescent="0.25">
      <c r="A1128" s="604" t="s">
        <v>16231</v>
      </c>
      <c r="B1128" s="73" t="s">
        <v>15397</v>
      </c>
      <c r="C1128" s="604" t="s">
        <v>16232</v>
      </c>
      <c r="D1128" s="728" t="s">
        <v>16233</v>
      </c>
      <c r="E1128" s="358" t="s">
        <v>16234</v>
      </c>
      <c r="F1128" s="101">
        <v>15</v>
      </c>
      <c r="G1128" s="101">
        <v>7.5</v>
      </c>
    </row>
    <row r="1129" spans="1:7" ht="71.25" x14ac:dyDescent="0.25">
      <c r="A1129" s="604" t="s">
        <v>16235</v>
      </c>
      <c r="B1129" s="604" t="s">
        <v>15397</v>
      </c>
      <c r="C1129" s="604" t="s">
        <v>16236</v>
      </c>
      <c r="D1129" s="101" t="s">
        <v>16237</v>
      </c>
      <c r="E1129" s="101" t="s">
        <v>16238</v>
      </c>
      <c r="F1129" s="101">
        <v>15</v>
      </c>
      <c r="G1129" s="101">
        <f>F1129/3</f>
        <v>5</v>
      </c>
    </row>
    <row r="1130" spans="1:7" ht="142.5" x14ac:dyDescent="0.25">
      <c r="A1130" s="600" t="s">
        <v>16239</v>
      </c>
      <c r="B1130" s="73" t="s">
        <v>15397</v>
      </c>
      <c r="C1130" s="239" t="s">
        <v>16405</v>
      </c>
      <c r="D1130" s="600" t="s">
        <v>16240</v>
      </c>
      <c r="E1130" s="239" t="s">
        <v>16241</v>
      </c>
      <c r="F1130" s="101">
        <v>15</v>
      </c>
      <c r="G1130" s="101">
        <v>5</v>
      </c>
    </row>
    <row r="1131" spans="1:7" ht="114" x14ac:dyDescent="0.25">
      <c r="A1131" s="600" t="s">
        <v>16242</v>
      </c>
      <c r="B1131" s="604" t="s">
        <v>15397</v>
      </c>
      <c r="C1131" s="600" t="s">
        <v>16243</v>
      </c>
      <c r="D1131" s="600" t="s">
        <v>16244</v>
      </c>
      <c r="E1131" s="239" t="s">
        <v>16241</v>
      </c>
      <c r="F1131" s="101">
        <v>15</v>
      </c>
      <c r="G1131" s="101">
        <v>5</v>
      </c>
    </row>
    <row r="1132" spans="1:7" ht="142.5" x14ac:dyDescent="0.25">
      <c r="A1132" s="604" t="s">
        <v>16239</v>
      </c>
      <c r="B1132" s="73" t="s">
        <v>15397</v>
      </c>
      <c r="C1132" s="604" t="s">
        <v>16245</v>
      </c>
      <c r="D1132" s="604" t="s">
        <v>16246</v>
      </c>
      <c r="E1132" s="239" t="s">
        <v>16241</v>
      </c>
      <c r="F1132" s="101">
        <v>15</v>
      </c>
      <c r="G1132" s="101">
        <v>5</v>
      </c>
    </row>
    <row r="1133" spans="1:7" ht="114" x14ac:dyDescent="0.25">
      <c r="A1133" s="604" t="s">
        <v>16242</v>
      </c>
      <c r="B1133" s="604" t="s">
        <v>15397</v>
      </c>
      <c r="C1133" s="604" t="s">
        <v>16247</v>
      </c>
      <c r="D1133" s="604" t="s">
        <v>16248</v>
      </c>
      <c r="E1133" s="239" t="s">
        <v>16241</v>
      </c>
      <c r="F1133" s="101">
        <v>15</v>
      </c>
      <c r="G1133" s="101">
        <v>5</v>
      </c>
    </row>
    <row r="1134" spans="1:7" ht="199.5" x14ac:dyDescent="0.25">
      <c r="A1134" s="604" t="s">
        <v>16239</v>
      </c>
      <c r="B1134" s="73" t="s">
        <v>15397</v>
      </c>
      <c r="C1134" s="604" t="s">
        <v>16245</v>
      </c>
      <c r="D1134" s="604" t="s">
        <v>16249</v>
      </c>
      <c r="E1134" s="239" t="s">
        <v>16241</v>
      </c>
      <c r="F1134" s="101">
        <v>15</v>
      </c>
      <c r="G1134" s="101">
        <v>5</v>
      </c>
    </row>
    <row r="1135" spans="1:7" ht="114" x14ac:dyDescent="0.25">
      <c r="A1135" s="604" t="s">
        <v>16242</v>
      </c>
      <c r="B1135" s="604" t="s">
        <v>15397</v>
      </c>
      <c r="C1135" s="604" t="s">
        <v>16247</v>
      </c>
      <c r="D1135" s="604" t="s">
        <v>16250</v>
      </c>
      <c r="E1135" s="239" t="s">
        <v>16241</v>
      </c>
      <c r="F1135" s="101">
        <v>15</v>
      </c>
      <c r="G1135" s="101">
        <v>5</v>
      </c>
    </row>
    <row r="1136" spans="1:7" ht="199.5" x14ac:dyDescent="0.25">
      <c r="A1136" s="600" t="s">
        <v>16239</v>
      </c>
      <c r="B1136" s="73" t="s">
        <v>15397</v>
      </c>
      <c r="C1136" s="600" t="s">
        <v>16245</v>
      </c>
      <c r="D1136" s="600" t="s">
        <v>16251</v>
      </c>
      <c r="E1136" s="239" t="s">
        <v>16241</v>
      </c>
      <c r="F1136" s="101">
        <v>15</v>
      </c>
      <c r="G1136" s="101">
        <v>5</v>
      </c>
    </row>
    <row r="1137" spans="1:7" ht="128.25" x14ac:dyDescent="0.25">
      <c r="A1137" s="600" t="s">
        <v>16242</v>
      </c>
      <c r="B1137" s="604" t="s">
        <v>15397</v>
      </c>
      <c r="C1137" s="600" t="s">
        <v>16247</v>
      </c>
      <c r="D1137" s="600" t="s">
        <v>16252</v>
      </c>
      <c r="E1137" s="239" t="s">
        <v>16241</v>
      </c>
      <c r="F1137" s="600">
        <v>15</v>
      </c>
      <c r="G1137" s="600">
        <v>5</v>
      </c>
    </row>
    <row r="1138" spans="1:7" ht="99.75" x14ac:dyDescent="0.25">
      <c r="A1138" s="600" t="s">
        <v>16253</v>
      </c>
      <c r="B1138" s="73" t="s">
        <v>15397</v>
      </c>
      <c r="C1138" s="239" t="s">
        <v>16406</v>
      </c>
      <c r="D1138" s="600" t="s">
        <v>16254</v>
      </c>
      <c r="E1138" s="239" t="s">
        <v>16241</v>
      </c>
      <c r="F1138" s="600">
        <v>15</v>
      </c>
      <c r="G1138" s="600">
        <v>7.5</v>
      </c>
    </row>
    <row r="1139" spans="1:7" ht="114" x14ac:dyDescent="0.25">
      <c r="A1139" s="600" t="s">
        <v>16242</v>
      </c>
      <c r="B1139" s="604" t="s">
        <v>15397</v>
      </c>
      <c r="C1139" s="600" t="s">
        <v>16247</v>
      </c>
      <c r="D1139" s="600" t="s">
        <v>16255</v>
      </c>
      <c r="E1139" s="239" t="s">
        <v>16241</v>
      </c>
      <c r="F1139" s="600">
        <v>15</v>
      </c>
      <c r="G1139" s="600">
        <v>5</v>
      </c>
    </row>
    <row r="1140" spans="1:7" ht="185.25" x14ac:dyDescent="0.25">
      <c r="A1140" s="604" t="s">
        <v>16253</v>
      </c>
      <c r="B1140" s="73" t="s">
        <v>15397</v>
      </c>
      <c r="C1140" s="96" t="s">
        <v>16407</v>
      </c>
      <c r="D1140" s="604" t="s">
        <v>16256</v>
      </c>
      <c r="E1140" s="239" t="s">
        <v>16241</v>
      </c>
      <c r="F1140" s="600">
        <v>15</v>
      </c>
      <c r="G1140" s="600">
        <v>7.5</v>
      </c>
    </row>
    <row r="1141" spans="1:7" ht="114" x14ac:dyDescent="0.25">
      <c r="A1141" s="604" t="s">
        <v>16242</v>
      </c>
      <c r="B1141" s="604" t="s">
        <v>15397</v>
      </c>
      <c r="C1141" s="604" t="s">
        <v>16247</v>
      </c>
      <c r="D1141" s="604" t="s">
        <v>16257</v>
      </c>
      <c r="E1141" s="239" t="s">
        <v>16241</v>
      </c>
      <c r="F1141" s="600">
        <v>15</v>
      </c>
      <c r="G1141" s="600">
        <v>5</v>
      </c>
    </row>
    <row r="1142" spans="1:7" ht="128.25" x14ac:dyDescent="0.25">
      <c r="A1142" s="604" t="s">
        <v>16258</v>
      </c>
      <c r="B1142" s="73" t="s">
        <v>15397</v>
      </c>
      <c r="C1142" s="604" t="s">
        <v>16259</v>
      </c>
      <c r="D1142" s="604" t="s">
        <v>16260</v>
      </c>
      <c r="E1142" s="239" t="s">
        <v>16241</v>
      </c>
      <c r="F1142" s="600">
        <v>15</v>
      </c>
      <c r="G1142" s="600">
        <v>5</v>
      </c>
    </row>
    <row r="1143" spans="1:7" ht="114" x14ac:dyDescent="0.25">
      <c r="A1143" s="604" t="s">
        <v>16242</v>
      </c>
      <c r="B1143" s="604" t="s">
        <v>15397</v>
      </c>
      <c r="C1143" s="604" t="s">
        <v>16247</v>
      </c>
      <c r="D1143" s="604" t="s">
        <v>16261</v>
      </c>
      <c r="E1143" s="239" t="s">
        <v>16241</v>
      </c>
      <c r="F1143" s="600">
        <v>15</v>
      </c>
      <c r="G1143" s="600">
        <v>5</v>
      </c>
    </row>
    <row r="1144" spans="1:7" ht="199.5" x14ac:dyDescent="0.25">
      <c r="A1144" s="604" t="s">
        <v>16239</v>
      </c>
      <c r="B1144" s="73" t="s">
        <v>15397</v>
      </c>
      <c r="C1144" s="604" t="s">
        <v>16245</v>
      </c>
      <c r="D1144" s="604" t="s">
        <v>16262</v>
      </c>
      <c r="E1144" s="239" t="s">
        <v>16241</v>
      </c>
      <c r="F1144" s="600">
        <v>15</v>
      </c>
      <c r="G1144" s="600">
        <v>5</v>
      </c>
    </row>
    <row r="1145" spans="1:7" ht="156.75" x14ac:dyDescent="0.25">
      <c r="A1145" s="350" t="s">
        <v>16263</v>
      </c>
      <c r="B1145" s="604" t="s">
        <v>15397</v>
      </c>
      <c r="C1145" s="604" t="s">
        <v>16408</v>
      </c>
      <c r="D1145" s="604" t="s">
        <v>16409</v>
      </c>
      <c r="E1145" s="239" t="s">
        <v>16241</v>
      </c>
      <c r="F1145" s="604">
        <v>15</v>
      </c>
      <c r="G1145" s="604">
        <v>5</v>
      </c>
    </row>
    <row r="1146" spans="1:7" ht="114" x14ac:dyDescent="0.25">
      <c r="A1146" s="350" t="s">
        <v>16264</v>
      </c>
      <c r="B1146" s="73" t="s">
        <v>15397</v>
      </c>
      <c r="C1146" s="604" t="s">
        <v>16410</v>
      </c>
      <c r="D1146" s="604" t="s">
        <v>16265</v>
      </c>
      <c r="E1146" s="239" t="s">
        <v>16241</v>
      </c>
      <c r="F1146" s="604">
        <v>15</v>
      </c>
      <c r="G1146" s="604">
        <v>5</v>
      </c>
    </row>
    <row r="1147" spans="1:7" ht="213.75" x14ac:dyDescent="0.25">
      <c r="A1147" s="350" t="s">
        <v>16266</v>
      </c>
      <c r="B1147" s="604" t="s">
        <v>15397</v>
      </c>
      <c r="C1147" s="604" t="s">
        <v>16267</v>
      </c>
      <c r="D1147" s="604" t="s">
        <v>16268</v>
      </c>
      <c r="E1147" s="239" t="s">
        <v>16241</v>
      </c>
      <c r="F1147" s="604">
        <v>15</v>
      </c>
      <c r="G1147" s="604">
        <v>7.5</v>
      </c>
    </row>
    <row r="1148" spans="1:7" ht="285" x14ac:dyDescent="0.25">
      <c r="A1148" s="350" t="s">
        <v>16266</v>
      </c>
      <c r="B1148" s="73" t="s">
        <v>15397</v>
      </c>
      <c r="C1148" s="604" t="s">
        <v>16267</v>
      </c>
      <c r="D1148" s="604" t="s">
        <v>16269</v>
      </c>
      <c r="E1148" s="239" t="s">
        <v>16241</v>
      </c>
      <c r="F1148" s="604">
        <v>15</v>
      </c>
      <c r="G1148" s="604">
        <v>7.5</v>
      </c>
    </row>
    <row r="1149" spans="1:7" ht="142.5" x14ac:dyDescent="0.25">
      <c r="A1149" s="350" t="s">
        <v>16270</v>
      </c>
      <c r="B1149" s="604" t="s">
        <v>15397</v>
      </c>
      <c r="C1149" s="604" t="s">
        <v>16411</v>
      </c>
      <c r="D1149" s="604" t="s">
        <v>16412</v>
      </c>
      <c r="E1149" s="239" t="s">
        <v>16241</v>
      </c>
      <c r="F1149" s="604">
        <v>15</v>
      </c>
      <c r="G1149" s="604">
        <v>5</v>
      </c>
    </row>
    <row r="1150" spans="1:7" ht="142.5" x14ac:dyDescent="0.25">
      <c r="A1150" s="604" t="s">
        <v>16239</v>
      </c>
      <c r="B1150" s="73" t="s">
        <v>15397</v>
      </c>
      <c r="C1150" s="96" t="s">
        <v>16413</v>
      </c>
      <c r="D1150" s="604" t="s">
        <v>16240</v>
      </c>
      <c r="E1150" s="101"/>
      <c r="F1150" s="101">
        <v>15</v>
      </c>
      <c r="G1150" s="101">
        <v>5</v>
      </c>
    </row>
    <row r="1151" spans="1:7" ht="114" x14ac:dyDescent="0.25">
      <c r="A1151" s="604" t="s">
        <v>16242</v>
      </c>
      <c r="B1151" s="604" t="s">
        <v>15397</v>
      </c>
      <c r="C1151" s="604" t="s">
        <v>16243</v>
      </c>
      <c r="D1151" s="604" t="s">
        <v>16244</v>
      </c>
      <c r="E1151" s="101"/>
      <c r="F1151" s="101">
        <v>15</v>
      </c>
      <c r="G1151" s="101">
        <v>5</v>
      </c>
    </row>
    <row r="1152" spans="1:7" ht="142.5" x14ac:dyDescent="0.25">
      <c r="A1152" s="604" t="s">
        <v>16239</v>
      </c>
      <c r="B1152" s="73" t="s">
        <v>15397</v>
      </c>
      <c r="C1152" s="604" t="s">
        <v>16245</v>
      </c>
      <c r="D1152" s="604" t="s">
        <v>16246</v>
      </c>
      <c r="E1152" s="101"/>
      <c r="F1152" s="101">
        <v>15</v>
      </c>
      <c r="G1152" s="101">
        <v>5</v>
      </c>
    </row>
    <row r="1153" spans="1:7" ht="114" x14ac:dyDescent="0.25">
      <c r="A1153" s="604" t="s">
        <v>16242</v>
      </c>
      <c r="B1153" s="604" t="s">
        <v>15397</v>
      </c>
      <c r="C1153" s="604" t="s">
        <v>16247</v>
      </c>
      <c r="D1153" s="604" t="s">
        <v>16248</v>
      </c>
      <c r="E1153" s="101"/>
      <c r="F1153" s="101">
        <v>15</v>
      </c>
      <c r="G1153" s="101">
        <v>5</v>
      </c>
    </row>
    <row r="1154" spans="1:7" ht="199.5" x14ac:dyDescent="0.25">
      <c r="A1154" s="604" t="s">
        <v>16239</v>
      </c>
      <c r="B1154" s="73" t="s">
        <v>15397</v>
      </c>
      <c r="C1154" s="604" t="s">
        <v>16245</v>
      </c>
      <c r="D1154" s="604" t="s">
        <v>16249</v>
      </c>
      <c r="E1154" s="101"/>
      <c r="F1154" s="101">
        <v>15</v>
      </c>
      <c r="G1154" s="101">
        <v>5</v>
      </c>
    </row>
    <row r="1155" spans="1:7" ht="114" x14ac:dyDescent="0.25">
      <c r="A1155" s="604" t="s">
        <v>16242</v>
      </c>
      <c r="B1155" s="604" t="s">
        <v>15397</v>
      </c>
      <c r="C1155" s="604" t="s">
        <v>16247</v>
      </c>
      <c r="D1155" s="604" t="s">
        <v>16250</v>
      </c>
      <c r="E1155" s="101"/>
      <c r="F1155" s="101">
        <v>15</v>
      </c>
      <c r="G1155" s="101">
        <v>5</v>
      </c>
    </row>
    <row r="1156" spans="1:7" ht="199.5" x14ac:dyDescent="0.25">
      <c r="A1156" s="604" t="s">
        <v>16239</v>
      </c>
      <c r="B1156" s="73" t="s">
        <v>15397</v>
      </c>
      <c r="C1156" s="604" t="s">
        <v>16245</v>
      </c>
      <c r="D1156" s="604" t="s">
        <v>16251</v>
      </c>
      <c r="E1156" s="101"/>
      <c r="F1156" s="101">
        <v>15</v>
      </c>
      <c r="G1156" s="101">
        <v>5</v>
      </c>
    </row>
    <row r="1157" spans="1:7" ht="128.25" x14ac:dyDescent="0.25">
      <c r="A1157" s="604" t="s">
        <v>16242</v>
      </c>
      <c r="B1157" s="604" t="s">
        <v>15397</v>
      </c>
      <c r="C1157" s="604" t="s">
        <v>16247</v>
      </c>
      <c r="D1157" s="604" t="s">
        <v>16252</v>
      </c>
      <c r="E1157" s="600"/>
      <c r="F1157" s="600">
        <v>15</v>
      </c>
      <c r="G1157" s="600">
        <v>5</v>
      </c>
    </row>
    <row r="1158" spans="1:7" ht="99.75" x14ac:dyDescent="0.25">
      <c r="A1158" s="604" t="s">
        <v>16253</v>
      </c>
      <c r="B1158" s="73" t="s">
        <v>15397</v>
      </c>
      <c r="C1158" s="96" t="s">
        <v>16407</v>
      </c>
      <c r="D1158" s="604" t="s">
        <v>16254</v>
      </c>
      <c r="E1158" s="600"/>
      <c r="F1158" s="600">
        <v>15</v>
      </c>
      <c r="G1158" s="600">
        <v>7.5</v>
      </c>
    </row>
    <row r="1159" spans="1:7" ht="114" x14ac:dyDescent="0.25">
      <c r="A1159" s="604" t="s">
        <v>16242</v>
      </c>
      <c r="B1159" s="604" t="s">
        <v>15397</v>
      </c>
      <c r="C1159" s="604" t="s">
        <v>16247</v>
      </c>
      <c r="D1159" s="604" t="s">
        <v>16255</v>
      </c>
      <c r="E1159" s="600"/>
      <c r="F1159" s="600">
        <v>15</v>
      </c>
      <c r="G1159" s="600">
        <v>5</v>
      </c>
    </row>
    <row r="1160" spans="1:7" ht="185.25" x14ac:dyDescent="0.25">
      <c r="A1160" s="604" t="s">
        <v>16253</v>
      </c>
      <c r="B1160" s="73" t="s">
        <v>15397</v>
      </c>
      <c r="C1160" s="96" t="s">
        <v>16407</v>
      </c>
      <c r="D1160" s="604" t="s">
        <v>16256</v>
      </c>
      <c r="E1160" s="600"/>
      <c r="F1160" s="600">
        <v>15</v>
      </c>
      <c r="G1160" s="600">
        <v>7.5</v>
      </c>
    </row>
    <row r="1161" spans="1:7" ht="114" x14ac:dyDescent="0.25">
      <c r="A1161" s="604" t="s">
        <v>16242</v>
      </c>
      <c r="B1161" s="604" t="s">
        <v>15397</v>
      </c>
      <c r="C1161" s="604" t="s">
        <v>16247</v>
      </c>
      <c r="D1161" s="604" t="s">
        <v>16257</v>
      </c>
      <c r="E1161" s="600"/>
      <c r="F1161" s="600">
        <v>15</v>
      </c>
      <c r="G1161" s="600">
        <v>5</v>
      </c>
    </row>
    <row r="1162" spans="1:7" ht="128.25" x14ac:dyDescent="0.25">
      <c r="A1162" s="604" t="s">
        <v>16258</v>
      </c>
      <c r="B1162" s="73" t="s">
        <v>15397</v>
      </c>
      <c r="C1162" s="604" t="s">
        <v>16259</v>
      </c>
      <c r="D1162" s="604" t="s">
        <v>16260</v>
      </c>
      <c r="E1162" s="600"/>
      <c r="F1162" s="600">
        <v>15</v>
      </c>
      <c r="G1162" s="600">
        <v>5</v>
      </c>
    </row>
    <row r="1163" spans="1:7" ht="114" x14ac:dyDescent="0.25">
      <c r="A1163" s="604" t="s">
        <v>16242</v>
      </c>
      <c r="B1163" s="604" t="s">
        <v>15397</v>
      </c>
      <c r="C1163" s="604" t="s">
        <v>16247</v>
      </c>
      <c r="D1163" s="604" t="s">
        <v>16261</v>
      </c>
      <c r="E1163" s="600"/>
      <c r="F1163" s="600">
        <v>15</v>
      </c>
      <c r="G1163" s="600">
        <v>5</v>
      </c>
    </row>
    <row r="1164" spans="1:7" ht="199.5" x14ac:dyDescent="0.25">
      <c r="A1164" s="604" t="s">
        <v>16239</v>
      </c>
      <c r="B1164" s="73" t="s">
        <v>15397</v>
      </c>
      <c r="C1164" s="604" t="s">
        <v>16245</v>
      </c>
      <c r="D1164" s="604" t="s">
        <v>16262</v>
      </c>
      <c r="E1164" s="600"/>
      <c r="F1164" s="600">
        <v>15</v>
      </c>
      <c r="G1164" s="600">
        <v>5</v>
      </c>
    </row>
    <row r="1165" spans="1:7" ht="114" x14ac:dyDescent="0.25">
      <c r="A1165" s="604" t="s">
        <v>16271</v>
      </c>
      <c r="B1165" s="604" t="s">
        <v>15397</v>
      </c>
      <c r="C1165" s="96" t="s">
        <v>16414</v>
      </c>
      <c r="D1165" s="604" t="s">
        <v>16272</v>
      </c>
      <c r="E1165" s="600"/>
      <c r="F1165" s="600">
        <v>15</v>
      </c>
      <c r="G1165" s="600">
        <v>3.75</v>
      </c>
    </row>
    <row r="1166" spans="1:7" ht="100.5" x14ac:dyDescent="0.25">
      <c r="A1166" s="350" t="s">
        <v>16273</v>
      </c>
      <c r="B1166" s="73" t="s">
        <v>15397</v>
      </c>
      <c r="C1166" s="604" t="s">
        <v>16415</v>
      </c>
      <c r="D1166" s="604" t="s">
        <v>16274</v>
      </c>
      <c r="E1166" s="600"/>
      <c r="F1166" s="600">
        <v>15</v>
      </c>
      <c r="G1166" s="600">
        <v>7.5</v>
      </c>
    </row>
    <row r="1167" spans="1:7" ht="114" x14ac:dyDescent="0.25">
      <c r="A1167" s="350" t="s">
        <v>16273</v>
      </c>
      <c r="B1167" s="604" t="s">
        <v>15397</v>
      </c>
      <c r="C1167" s="604" t="s">
        <v>16415</v>
      </c>
      <c r="D1167" s="604" t="s">
        <v>16250</v>
      </c>
      <c r="E1167" s="600"/>
      <c r="F1167" s="600">
        <v>15</v>
      </c>
      <c r="G1167" s="600">
        <v>7.5</v>
      </c>
    </row>
    <row r="1168" spans="1:7" ht="128.25" x14ac:dyDescent="0.25">
      <c r="A1168" s="350" t="s">
        <v>16273</v>
      </c>
      <c r="B1168" s="73" t="s">
        <v>15397</v>
      </c>
      <c r="C1168" s="604" t="s">
        <v>16415</v>
      </c>
      <c r="D1168" s="604" t="s">
        <v>16275</v>
      </c>
      <c r="E1168" s="600"/>
      <c r="F1168" s="600">
        <v>15</v>
      </c>
      <c r="G1168" s="600">
        <v>7.5</v>
      </c>
    </row>
    <row r="1169" spans="1:7" ht="100.5" x14ac:dyDescent="0.25">
      <c r="A1169" s="350" t="s">
        <v>16273</v>
      </c>
      <c r="B1169" s="604" t="s">
        <v>15397</v>
      </c>
      <c r="C1169" s="604" t="s">
        <v>16415</v>
      </c>
      <c r="D1169" s="604" t="s">
        <v>16276</v>
      </c>
      <c r="E1169" s="600"/>
      <c r="F1169" s="600">
        <v>15</v>
      </c>
      <c r="G1169" s="600">
        <v>7.5</v>
      </c>
    </row>
    <row r="1170" spans="1:7" ht="114" x14ac:dyDescent="0.25">
      <c r="A1170" s="350" t="s">
        <v>16273</v>
      </c>
      <c r="B1170" s="73" t="s">
        <v>15397</v>
      </c>
      <c r="C1170" s="604" t="s">
        <v>16415</v>
      </c>
      <c r="D1170" s="604" t="s">
        <v>16277</v>
      </c>
      <c r="E1170" s="600"/>
      <c r="F1170" s="600">
        <v>15</v>
      </c>
      <c r="G1170" s="600">
        <v>7.5</v>
      </c>
    </row>
    <row r="1171" spans="1:7" ht="114" x14ac:dyDescent="0.25">
      <c r="A1171" s="350" t="s">
        <v>16273</v>
      </c>
      <c r="B1171" s="604" t="s">
        <v>15397</v>
      </c>
      <c r="C1171" s="604" t="s">
        <v>16415</v>
      </c>
      <c r="D1171" s="604" t="s">
        <v>16278</v>
      </c>
      <c r="E1171" s="604"/>
      <c r="F1171" s="604">
        <v>15</v>
      </c>
      <c r="G1171" s="604">
        <v>7.5</v>
      </c>
    </row>
    <row r="1172" spans="1:7" ht="71.25" x14ac:dyDescent="0.25">
      <c r="A1172" s="604" t="s">
        <v>16279</v>
      </c>
      <c r="B1172" s="73" t="s">
        <v>15397</v>
      </c>
      <c r="C1172" s="604" t="s">
        <v>16280</v>
      </c>
      <c r="D1172" s="728" t="s">
        <v>16281</v>
      </c>
      <c r="E1172" s="358" t="s">
        <v>16234</v>
      </c>
      <c r="F1172" s="101">
        <v>15</v>
      </c>
      <c r="G1172" s="101">
        <v>15</v>
      </c>
    </row>
    <row r="1173" spans="1:7" ht="128.25" x14ac:dyDescent="0.25">
      <c r="A1173" s="604" t="s">
        <v>16231</v>
      </c>
      <c r="B1173" s="604" t="s">
        <v>15397</v>
      </c>
      <c r="C1173" s="604" t="s">
        <v>16232</v>
      </c>
      <c r="D1173" s="728" t="s">
        <v>16233</v>
      </c>
      <c r="E1173" s="358" t="s">
        <v>16234</v>
      </c>
      <c r="F1173" s="101">
        <v>15</v>
      </c>
      <c r="G1173" s="101">
        <v>7.5</v>
      </c>
    </row>
    <row r="1174" spans="1:7" ht="156.75" x14ac:dyDescent="0.25">
      <c r="A1174" s="604" t="s">
        <v>16282</v>
      </c>
      <c r="B1174" s="73" t="s">
        <v>15397</v>
      </c>
      <c r="C1174" s="604" t="s">
        <v>16283</v>
      </c>
      <c r="D1174" s="101" t="s">
        <v>16284</v>
      </c>
      <c r="E1174" s="101" t="s">
        <v>16285</v>
      </c>
      <c r="F1174" s="101">
        <v>15</v>
      </c>
      <c r="G1174" s="101">
        <v>2.5</v>
      </c>
    </row>
    <row r="1175" spans="1:7" ht="85.5" x14ac:dyDescent="0.25">
      <c r="A1175" s="604" t="s">
        <v>16286</v>
      </c>
      <c r="B1175" s="604" t="s">
        <v>15397</v>
      </c>
      <c r="C1175" s="604" t="s">
        <v>16287</v>
      </c>
      <c r="D1175" s="101" t="s">
        <v>16288</v>
      </c>
      <c r="E1175" s="101" t="s">
        <v>16289</v>
      </c>
      <c r="F1175" s="101">
        <v>15</v>
      </c>
      <c r="G1175" s="101">
        <v>5</v>
      </c>
    </row>
    <row r="1176" spans="1:7" ht="185.25" x14ac:dyDescent="0.25">
      <c r="A1176" s="604" t="s">
        <v>16290</v>
      </c>
      <c r="B1176" s="73" t="s">
        <v>15397</v>
      </c>
      <c r="C1176" s="604" t="s">
        <v>16291</v>
      </c>
      <c r="D1176" s="604" t="s">
        <v>16292</v>
      </c>
      <c r="E1176" s="358" t="s">
        <v>16293</v>
      </c>
      <c r="F1176" s="101">
        <v>15</v>
      </c>
      <c r="G1176" s="101">
        <f>15/2</f>
        <v>7.5</v>
      </c>
    </row>
    <row r="1177" spans="1:7" ht="156.75" x14ac:dyDescent="0.25">
      <c r="A1177" s="604" t="s">
        <v>16290</v>
      </c>
      <c r="B1177" s="604" t="s">
        <v>15397</v>
      </c>
      <c r="C1177" s="604" t="s">
        <v>16291</v>
      </c>
      <c r="D1177" s="101" t="s">
        <v>16294</v>
      </c>
      <c r="E1177" s="73" t="s">
        <v>16295</v>
      </c>
      <c r="F1177" s="101">
        <v>15</v>
      </c>
      <c r="G1177" s="101">
        <f>15/2</f>
        <v>7.5</v>
      </c>
    </row>
    <row r="1178" spans="1:7" ht="185.25" x14ac:dyDescent="0.25">
      <c r="A1178" s="604" t="s">
        <v>16296</v>
      </c>
      <c r="B1178" s="73" t="s">
        <v>15397</v>
      </c>
      <c r="C1178" s="604" t="s">
        <v>16297</v>
      </c>
      <c r="D1178" s="101" t="s">
        <v>16298</v>
      </c>
      <c r="E1178" s="101" t="s">
        <v>15820</v>
      </c>
      <c r="F1178" s="101">
        <v>15</v>
      </c>
      <c r="G1178" s="101">
        <v>5</v>
      </c>
    </row>
    <row r="1179" spans="1:7" ht="199.5" x14ac:dyDescent="0.25">
      <c r="A1179" s="599" t="s">
        <v>16299</v>
      </c>
      <c r="B1179" s="604" t="s">
        <v>15397</v>
      </c>
      <c r="C1179" s="599" t="s">
        <v>16300</v>
      </c>
      <c r="D1179" s="599" t="s">
        <v>16301</v>
      </c>
      <c r="E1179" s="201" t="s">
        <v>16302</v>
      </c>
      <c r="F1179" s="216">
        <v>15</v>
      </c>
      <c r="G1179" s="216">
        <v>15</v>
      </c>
    </row>
    <row r="1180" spans="1:7" ht="185.25" x14ac:dyDescent="0.25">
      <c r="A1180" s="604" t="s">
        <v>16303</v>
      </c>
      <c r="B1180" s="73" t="s">
        <v>15397</v>
      </c>
      <c r="C1180" s="604" t="s">
        <v>16304</v>
      </c>
      <c r="D1180" s="101" t="s">
        <v>16305</v>
      </c>
      <c r="E1180" s="358" t="s">
        <v>16306</v>
      </c>
      <c r="F1180" s="101">
        <v>15</v>
      </c>
      <c r="G1180" s="101">
        <v>5</v>
      </c>
    </row>
    <row r="1181" spans="1:7" ht="99.75" x14ac:dyDescent="0.25">
      <c r="A1181" s="599" t="s">
        <v>16307</v>
      </c>
      <c r="B1181" s="604" t="s">
        <v>15397</v>
      </c>
      <c r="C1181" s="599" t="s">
        <v>16308</v>
      </c>
      <c r="D1181" s="599" t="s">
        <v>16309</v>
      </c>
      <c r="E1181" s="201" t="s">
        <v>16310</v>
      </c>
      <c r="F1181" s="599">
        <v>15</v>
      </c>
      <c r="G1181" s="599">
        <v>5</v>
      </c>
    </row>
    <row r="1182" spans="1:7" ht="85.5" x14ac:dyDescent="0.25">
      <c r="A1182" s="599" t="s">
        <v>16307</v>
      </c>
      <c r="B1182" s="73" t="s">
        <v>15397</v>
      </c>
      <c r="C1182" s="599" t="s">
        <v>16308</v>
      </c>
      <c r="D1182" s="599" t="s">
        <v>16311</v>
      </c>
      <c r="E1182" s="201" t="s">
        <v>16310</v>
      </c>
      <c r="F1182" s="599">
        <v>15</v>
      </c>
      <c r="G1182" s="599">
        <v>5</v>
      </c>
    </row>
    <row r="1183" spans="1:7" ht="85.5" x14ac:dyDescent="0.25">
      <c r="A1183" s="599" t="s">
        <v>16312</v>
      </c>
      <c r="B1183" s="604" t="s">
        <v>15397</v>
      </c>
      <c r="C1183" s="599" t="s">
        <v>16313</v>
      </c>
      <c r="D1183" s="599" t="s">
        <v>16314</v>
      </c>
      <c r="E1183" s="201" t="s">
        <v>16315</v>
      </c>
      <c r="F1183" s="599">
        <v>15</v>
      </c>
      <c r="G1183" s="599">
        <v>7.5</v>
      </c>
    </row>
    <row r="1184" spans="1:7" ht="142.5" x14ac:dyDescent="0.25">
      <c r="A1184" s="604" t="s">
        <v>16316</v>
      </c>
      <c r="B1184" s="73" t="s">
        <v>15397</v>
      </c>
      <c r="C1184" s="604" t="s">
        <v>16317</v>
      </c>
      <c r="D1184" s="101" t="s">
        <v>16318</v>
      </c>
      <c r="E1184" s="358" t="s">
        <v>16319</v>
      </c>
      <c r="F1184" s="101">
        <v>15</v>
      </c>
      <c r="G1184" s="101">
        <v>7.5</v>
      </c>
    </row>
    <row r="1185" spans="1:7" ht="114" x14ac:dyDescent="0.25">
      <c r="A1185" s="604" t="s">
        <v>16320</v>
      </c>
      <c r="B1185" s="604" t="s">
        <v>15397</v>
      </c>
      <c r="C1185" s="604" t="s">
        <v>16321</v>
      </c>
      <c r="D1185" s="600" t="s">
        <v>16322</v>
      </c>
      <c r="E1185" s="75" t="s">
        <v>16323</v>
      </c>
      <c r="F1185" s="600">
        <v>15</v>
      </c>
      <c r="G1185" s="600">
        <v>5</v>
      </c>
    </row>
    <row r="1186" spans="1:7" ht="99.75" x14ac:dyDescent="0.25">
      <c r="A1186" s="604" t="s">
        <v>16324</v>
      </c>
      <c r="B1186" s="73" t="s">
        <v>15397</v>
      </c>
      <c r="C1186" s="604" t="s">
        <v>16325</v>
      </c>
      <c r="D1186" s="600" t="s">
        <v>16326</v>
      </c>
      <c r="E1186" s="75" t="s">
        <v>16327</v>
      </c>
      <c r="F1186" s="600">
        <v>15</v>
      </c>
      <c r="G1186" s="600">
        <v>7.5</v>
      </c>
    </row>
    <row r="1187" spans="1:7" ht="142.5" x14ac:dyDescent="0.25">
      <c r="A1187" s="604" t="s">
        <v>16328</v>
      </c>
      <c r="B1187" s="604" t="s">
        <v>15397</v>
      </c>
      <c r="C1187" s="604" t="s">
        <v>16329</v>
      </c>
      <c r="D1187" s="604" t="s">
        <v>16330</v>
      </c>
      <c r="E1187" s="75" t="s">
        <v>16331</v>
      </c>
      <c r="F1187" s="604">
        <v>15</v>
      </c>
      <c r="G1187" s="604">
        <v>5</v>
      </c>
    </row>
    <row r="1188" spans="1:7" ht="142.5" x14ac:dyDescent="0.25">
      <c r="A1188" s="604" t="s">
        <v>16332</v>
      </c>
      <c r="B1188" s="73" t="s">
        <v>15397</v>
      </c>
      <c r="C1188" s="604" t="s">
        <v>16333</v>
      </c>
      <c r="D1188" s="604" t="s">
        <v>16334</v>
      </c>
      <c r="E1188" s="75" t="s">
        <v>16335</v>
      </c>
      <c r="F1188" s="604">
        <v>15</v>
      </c>
      <c r="G1188" s="604">
        <v>7.5</v>
      </c>
    </row>
    <row r="1189" spans="1:7" ht="114" x14ac:dyDescent="0.25">
      <c r="A1189" s="604" t="s">
        <v>16336</v>
      </c>
      <c r="B1189" s="604" t="s">
        <v>15397</v>
      </c>
      <c r="C1189" s="604" t="s">
        <v>16337</v>
      </c>
      <c r="D1189" s="604" t="s">
        <v>16338</v>
      </c>
      <c r="E1189" s="75" t="s">
        <v>16339</v>
      </c>
      <c r="F1189" s="604">
        <v>15</v>
      </c>
      <c r="G1189" s="604">
        <v>3.75</v>
      </c>
    </row>
    <row r="1190" spans="1:7" ht="185.25" x14ac:dyDescent="0.25">
      <c r="A1190" s="604" t="s">
        <v>16340</v>
      </c>
      <c r="B1190" s="73" t="s">
        <v>15397</v>
      </c>
      <c r="C1190" s="604" t="s">
        <v>16341</v>
      </c>
      <c r="D1190" s="604" t="s">
        <v>16342</v>
      </c>
      <c r="E1190" s="75" t="s">
        <v>16343</v>
      </c>
      <c r="F1190" s="604">
        <v>15</v>
      </c>
      <c r="G1190" s="604">
        <v>3.75</v>
      </c>
    </row>
    <row r="1191" spans="1:7" ht="114" x14ac:dyDescent="0.25">
      <c r="A1191" s="604" t="s">
        <v>16340</v>
      </c>
      <c r="B1191" s="604" t="s">
        <v>15397</v>
      </c>
      <c r="C1191" s="604" t="s">
        <v>16341</v>
      </c>
      <c r="D1191" s="604" t="s">
        <v>16344</v>
      </c>
      <c r="E1191" s="75" t="s">
        <v>16343</v>
      </c>
      <c r="F1191" s="604">
        <v>15</v>
      </c>
      <c r="G1191" s="604">
        <v>3.75</v>
      </c>
    </row>
    <row r="1192" spans="1:7" ht="85.5" x14ac:dyDescent="0.25">
      <c r="A1192" s="604" t="s">
        <v>16345</v>
      </c>
      <c r="B1192" s="73" t="s">
        <v>15397</v>
      </c>
      <c r="C1192" s="604" t="s">
        <v>16346</v>
      </c>
      <c r="D1192" s="604" t="s">
        <v>16347</v>
      </c>
      <c r="E1192" s="75" t="s">
        <v>16348</v>
      </c>
      <c r="F1192" s="604">
        <v>15</v>
      </c>
      <c r="G1192" s="604">
        <v>7.5</v>
      </c>
    </row>
    <row r="1193" spans="1:7" ht="185.25" x14ac:dyDescent="0.25">
      <c r="A1193" s="604" t="s">
        <v>16349</v>
      </c>
      <c r="B1193" s="604" t="s">
        <v>15397</v>
      </c>
      <c r="C1193" s="604" t="s">
        <v>16350</v>
      </c>
      <c r="D1193" s="604" t="s">
        <v>16342</v>
      </c>
      <c r="E1193" s="75" t="s">
        <v>16351</v>
      </c>
      <c r="F1193" s="604">
        <v>15</v>
      </c>
      <c r="G1193" s="604">
        <v>3.75</v>
      </c>
    </row>
    <row r="1194" spans="1:7" ht="85.5" x14ac:dyDescent="0.25">
      <c r="A1194" s="73" t="s">
        <v>16424</v>
      </c>
      <c r="B1194" s="73" t="s">
        <v>15397</v>
      </c>
      <c r="C1194" s="73" t="s">
        <v>16352</v>
      </c>
      <c r="D1194" s="131" t="s">
        <v>16353</v>
      </c>
      <c r="E1194" s="72" t="s">
        <v>16354</v>
      </c>
      <c r="F1194" s="604">
        <v>15</v>
      </c>
      <c r="G1194" s="604">
        <v>7.5</v>
      </c>
    </row>
    <row r="1195" spans="1:7" ht="71.25" x14ac:dyDescent="0.25">
      <c r="A1195" s="73" t="s">
        <v>16425</v>
      </c>
      <c r="B1195" s="604" t="s">
        <v>15397</v>
      </c>
      <c r="C1195" s="73" t="s">
        <v>16352</v>
      </c>
      <c r="D1195" s="73" t="s">
        <v>16416</v>
      </c>
      <c r="E1195" s="72" t="s">
        <v>16355</v>
      </c>
      <c r="F1195" s="600">
        <v>15</v>
      </c>
      <c r="G1195" s="600">
        <v>7.5</v>
      </c>
    </row>
    <row r="1196" spans="1:7" ht="114" x14ac:dyDescent="0.25">
      <c r="A1196" s="73" t="s">
        <v>16424</v>
      </c>
      <c r="B1196" s="73" t="s">
        <v>15397</v>
      </c>
      <c r="C1196" s="73" t="s">
        <v>16352</v>
      </c>
      <c r="D1196" s="131" t="s">
        <v>16356</v>
      </c>
      <c r="E1196" s="72" t="s">
        <v>16357</v>
      </c>
      <c r="F1196" s="600">
        <v>15</v>
      </c>
      <c r="G1196" s="600">
        <v>7.5</v>
      </c>
    </row>
    <row r="1197" spans="1:7" ht="242.25" x14ac:dyDescent="0.25">
      <c r="A1197" s="73" t="s">
        <v>16426</v>
      </c>
      <c r="B1197" s="604" t="s">
        <v>15397</v>
      </c>
      <c r="C1197" s="93" t="s">
        <v>16417</v>
      </c>
      <c r="D1197" s="131" t="s">
        <v>16358</v>
      </c>
      <c r="E1197" s="72" t="s">
        <v>16359</v>
      </c>
      <c r="F1197" s="73">
        <v>15</v>
      </c>
      <c r="G1197" s="73">
        <v>7.5</v>
      </c>
    </row>
    <row r="1198" spans="1:7" ht="409.5" x14ac:dyDescent="0.25">
      <c r="A1198" s="598" t="s">
        <v>16418</v>
      </c>
      <c r="B1198" s="73" t="s">
        <v>15397</v>
      </c>
      <c r="C1198" s="93" t="s">
        <v>16419</v>
      </c>
      <c r="D1198" s="91" t="s">
        <v>16360</v>
      </c>
      <c r="E1198" s="156" t="s">
        <v>16361</v>
      </c>
      <c r="F1198" s="604">
        <v>15</v>
      </c>
      <c r="G1198" s="604">
        <v>5</v>
      </c>
    </row>
    <row r="1199" spans="1:7" ht="242.25" x14ac:dyDescent="0.25">
      <c r="A1199" s="598" t="s">
        <v>16362</v>
      </c>
      <c r="B1199" s="604" t="s">
        <v>15397</v>
      </c>
      <c r="C1199" s="93" t="s">
        <v>16420</v>
      </c>
      <c r="D1199" s="91" t="s">
        <v>16363</v>
      </c>
      <c r="E1199" s="75" t="s">
        <v>15547</v>
      </c>
      <c r="F1199" s="604">
        <v>15</v>
      </c>
      <c r="G1199" s="604">
        <v>15</v>
      </c>
    </row>
    <row r="1200" spans="1:7" ht="242.25" x14ac:dyDescent="0.25">
      <c r="A1200" s="73" t="s">
        <v>16421</v>
      </c>
      <c r="B1200" s="73" t="s">
        <v>15397</v>
      </c>
      <c r="C1200" s="93" t="s">
        <v>16364</v>
      </c>
      <c r="D1200" s="91" t="s">
        <v>16363</v>
      </c>
      <c r="E1200" s="75" t="s">
        <v>15547</v>
      </c>
      <c r="F1200" s="604">
        <v>15</v>
      </c>
      <c r="G1200" s="604">
        <v>7.5</v>
      </c>
    </row>
    <row r="1201" spans="1:7" ht="228" x14ac:dyDescent="0.25">
      <c r="A1201" s="598" t="s">
        <v>16147</v>
      </c>
      <c r="B1201" s="604" t="s">
        <v>15397</v>
      </c>
      <c r="C1201" s="93" t="s">
        <v>16365</v>
      </c>
      <c r="D1201" s="91" t="s">
        <v>16366</v>
      </c>
      <c r="E1201" s="75" t="s">
        <v>15547</v>
      </c>
      <c r="F1201" s="604">
        <v>15</v>
      </c>
      <c r="G1201" s="604">
        <v>15</v>
      </c>
    </row>
    <row r="1202" spans="1:7" ht="156.75" x14ac:dyDescent="0.25">
      <c r="A1202" s="73" t="s">
        <v>16421</v>
      </c>
      <c r="B1202" s="73" t="s">
        <v>15397</v>
      </c>
      <c r="C1202" s="93" t="s">
        <v>16364</v>
      </c>
      <c r="D1202" s="91" t="s">
        <v>16367</v>
      </c>
      <c r="E1202" s="729" t="s">
        <v>16368</v>
      </c>
      <c r="F1202" s="604">
        <v>15</v>
      </c>
      <c r="G1202" s="604">
        <v>7.5</v>
      </c>
    </row>
    <row r="1203" spans="1:7" ht="213.75" x14ac:dyDescent="0.25">
      <c r="A1203" s="598" t="s">
        <v>16147</v>
      </c>
      <c r="B1203" s="604" t="s">
        <v>15397</v>
      </c>
      <c r="C1203" s="93" t="s">
        <v>16365</v>
      </c>
      <c r="D1203" s="91" t="s">
        <v>16369</v>
      </c>
      <c r="E1203" s="75" t="s">
        <v>16370</v>
      </c>
      <c r="F1203" s="604">
        <v>15</v>
      </c>
      <c r="G1203" s="604">
        <v>15</v>
      </c>
    </row>
    <row r="1204" spans="1:7" ht="114" x14ac:dyDescent="0.25">
      <c r="A1204" s="73" t="s">
        <v>16422</v>
      </c>
      <c r="B1204" s="73" t="s">
        <v>15397</v>
      </c>
      <c r="C1204" s="73" t="s">
        <v>16371</v>
      </c>
      <c r="D1204" s="91" t="s">
        <v>16372</v>
      </c>
      <c r="E1204" s="729" t="s">
        <v>16373</v>
      </c>
      <c r="F1204" s="604">
        <v>15</v>
      </c>
      <c r="G1204" s="604">
        <v>3.75</v>
      </c>
    </row>
    <row r="1205" spans="1:7" ht="156.75" x14ac:dyDescent="0.25">
      <c r="A1205" s="598" t="s">
        <v>16147</v>
      </c>
      <c r="B1205" s="604" t="s">
        <v>15397</v>
      </c>
      <c r="C1205" s="93" t="s">
        <v>16365</v>
      </c>
      <c r="D1205" s="91" t="s">
        <v>16367</v>
      </c>
      <c r="E1205" s="729" t="s">
        <v>16368</v>
      </c>
      <c r="F1205" s="604">
        <v>15</v>
      </c>
      <c r="G1205" s="604">
        <v>15</v>
      </c>
    </row>
    <row r="1206" spans="1:7" ht="242.25" x14ac:dyDescent="0.25">
      <c r="A1206" s="598" t="s">
        <v>16362</v>
      </c>
      <c r="B1206" s="73" t="s">
        <v>15397</v>
      </c>
      <c r="C1206" s="93" t="s">
        <v>16423</v>
      </c>
      <c r="D1206" s="73" t="s">
        <v>16374</v>
      </c>
      <c r="E1206" s="72" t="s">
        <v>2490</v>
      </c>
      <c r="F1206" s="73">
        <v>15</v>
      </c>
      <c r="G1206" s="73">
        <v>15</v>
      </c>
    </row>
    <row r="1207" spans="1:7" ht="299.25" x14ac:dyDescent="0.25">
      <c r="A1207" s="73" t="s">
        <v>15933</v>
      </c>
      <c r="B1207" s="604" t="s">
        <v>15397</v>
      </c>
      <c r="C1207" s="73" t="s">
        <v>16375</v>
      </c>
      <c r="D1207" s="66" t="s">
        <v>16376</v>
      </c>
      <c r="E1207" s="66" t="s">
        <v>16377</v>
      </c>
      <c r="F1207" s="66">
        <v>15</v>
      </c>
      <c r="G1207" s="66">
        <v>15</v>
      </c>
    </row>
    <row r="1208" spans="1:7" ht="85.5" x14ac:dyDescent="0.25">
      <c r="A1208" s="599" t="s">
        <v>16307</v>
      </c>
      <c r="B1208" s="73" t="s">
        <v>15397</v>
      </c>
      <c r="C1208" s="599" t="s">
        <v>16308</v>
      </c>
      <c r="D1208" s="599" t="s">
        <v>16378</v>
      </c>
      <c r="E1208" s="201" t="s">
        <v>16310</v>
      </c>
      <c r="F1208" s="599">
        <v>15</v>
      </c>
      <c r="G1208" s="599">
        <v>5</v>
      </c>
    </row>
    <row r="1209" spans="1:7" ht="85.5" x14ac:dyDescent="0.25">
      <c r="A1209" s="599" t="s">
        <v>16307</v>
      </c>
      <c r="B1209" s="604" t="s">
        <v>15397</v>
      </c>
      <c r="C1209" s="599" t="s">
        <v>16308</v>
      </c>
      <c r="D1209" s="599" t="s">
        <v>16379</v>
      </c>
      <c r="E1209" s="201" t="s">
        <v>16310</v>
      </c>
      <c r="F1209" s="599">
        <v>15</v>
      </c>
      <c r="G1209" s="599">
        <v>5</v>
      </c>
    </row>
    <row r="1210" spans="1:7" ht="85.5" x14ac:dyDescent="0.25">
      <c r="A1210" s="599" t="s">
        <v>16312</v>
      </c>
      <c r="B1210" s="73" t="s">
        <v>15397</v>
      </c>
      <c r="C1210" s="599" t="s">
        <v>16313</v>
      </c>
      <c r="D1210" s="599" t="s">
        <v>16314</v>
      </c>
      <c r="E1210" s="201" t="s">
        <v>16315</v>
      </c>
      <c r="F1210" s="599">
        <v>15</v>
      </c>
      <c r="G1210" s="599">
        <v>7.5</v>
      </c>
    </row>
    <row r="1211" spans="1:7" ht="85.5" x14ac:dyDescent="0.25">
      <c r="A1211" s="604" t="s">
        <v>16316</v>
      </c>
      <c r="B1211" s="604" t="s">
        <v>15397</v>
      </c>
      <c r="C1211" s="604" t="s">
        <v>16317</v>
      </c>
      <c r="D1211" s="101" t="s">
        <v>16380</v>
      </c>
      <c r="E1211" s="358" t="s">
        <v>16381</v>
      </c>
      <c r="F1211" s="101">
        <v>15</v>
      </c>
      <c r="G1211" s="101">
        <v>7.5</v>
      </c>
    </row>
    <row r="1212" spans="1:7" ht="85.5" x14ac:dyDescent="0.25">
      <c r="A1212" s="604" t="s">
        <v>16303</v>
      </c>
      <c r="B1212" s="73" t="s">
        <v>15397</v>
      </c>
      <c r="C1212" s="604" t="s">
        <v>16304</v>
      </c>
      <c r="D1212" s="101" t="s">
        <v>16382</v>
      </c>
      <c r="E1212" s="358" t="s">
        <v>16383</v>
      </c>
      <c r="F1212" s="101">
        <v>15</v>
      </c>
      <c r="G1212" s="101">
        <v>5</v>
      </c>
    </row>
    <row r="1213" spans="1:7" ht="114" x14ac:dyDescent="0.25">
      <c r="A1213" s="604" t="s">
        <v>16320</v>
      </c>
      <c r="B1213" s="604" t="s">
        <v>15397</v>
      </c>
      <c r="C1213" s="604" t="s">
        <v>16321</v>
      </c>
      <c r="D1213" s="600" t="s">
        <v>16322</v>
      </c>
      <c r="E1213" s="75" t="s">
        <v>16323</v>
      </c>
      <c r="F1213" s="600">
        <v>15</v>
      </c>
      <c r="G1213" s="600">
        <v>5</v>
      </c>
    </row>
    <row r="1214" spans="1:7" ht="114" x14ac:dyDescent="0.25">
      <c r="A1214" s="604" t="s">
        <v>16324</v>
      </c>
      <c r="B1214" s="73" t="s">
        <v>15397</v>
      </c>
      <c r="C1214" s="604" t="s">
        <v>16325</v>
      </c>
      <c r="D1214" s="600" t="s">
        <v>16384</v>
      </c>
      <c r="E1214" s="75" t="s">
        <v>16327</v>
      </c>
      <c r="F1214" s="600">
        <v>15</v>
      </c>
      <c r="G1214" s="600">
        <v>7.5</v>
      </c>
    </row>
    <row r="1215" spans="1:7" ht="142.5" x14ac:dyDescent="0.25">
      <c r="A1215" s="604" t="s">
        <v>16328</v>
      </c>
      <c r="B1215" s="604" t="s">
        <v>15397</v>
      </c>
      <c r="C1215" s="604" t="s">
        <v>16329</v>
      </c>
      <c r="D1215" s="604" t="s">
        <v>16330</v>
      </c>
      <c r="E1215" s="75" t="s">
        <v>16331</v>
      </c>
      <c r="F1215" s="604">
        <v>15</v>
      </c>
      <c r="G1215" s="604">
        <v>5</v>
      </c>
    </row>
    <row r="1216" spans="1:7" ht="114" x14ac:dyDescent="0.25">
      <c r="A1216" s="604" t="s">
        <v>16332</v>
      </c>
      <c r="B1216" s="73" t="s">
        <v>15397</v>
      </c>
      <c r="C1216" s="604" t="s">
        <v>16333</v>
      </c>
      <c r="D1216" s="604" t="s">
        <v>16338</v>
      </c>
      <c r="E1216" s="75" t="s">
        <v>16335</v>
      </c>
      <c r="F1216" s="604">
        <v>15</v>
      </c>
      <c r="G1216" s="604">
        <v>7.5</v>
      </c>
    </row>
    <row r="1217" spans="1:7" ht="114" x14ac:dyDescent="0.25">
      <c r="A1217" s="604" t="s">
        <v>16336</v>
      </c>
      <c r="B1217" s="604" t="s">
        <v>15397</v>
      </c>
      <c r="C1217" s="604" t="s">
        <v>16337</v>
      </c>
      <c r="D1217" s="604" t="s">
        <v>16338</v>
      </c>
      <c r="E1217" s="75" t="s">
        <v>16339</v>
      </c>
      <c r="F1217" s="604">
        <v>15</v>
      </c>
      <c r="G1217" s="604">
        <v>3.75</v>
      </c>
    </row>
    <row r="1218" spans="1:7" ht="185.25" x14ac:dyDescent="0.25">
      <c r="A1218" s="604" t="s">
        <v>16340</v>
      </c>
      <c r="B1218" s="73" t="s">
        <v>15397</v>
      </c>
      <c r="C1218" s="604" t="s">
        <v>16341</v>
      </c>
      <c r="D1218" s="604" t="s">
        <v>16342</v>
      </c>
      <c r="E1218" s="75" t="s">
        <v>16343</v>
      </c>
      <c r="F1218" s="604">
        <v>15</v>
      </c>
      <c r="G1218" s="604">
        <v>3.75</v>
      </c>
    </row>
    <row r="1219" spans="1:7" ht="114" x14ac:dyDescent="0.25">
      <c r="A1219" s="604" t="s">
        <v>16340</v>
      </c>
      <c r="B1219" s="604" t="s">
        <v>15397</v>
      </c>
      <c r="C1219" s="604" t="s">
        <v>16341</v>
      </c>
      <c r="D1219" s="604" t="s">
        <v>16344</v>
      </c>
      <c r="E1219" s="75" t="s">
        <v>16343</v>
      </c>
      <c r="F1219" s="604">
        <v>15</v>
      </c>
      <c r="G1219" s="604">
        <v>3.75</v>
      </c>
    </row>
    <row r="1220" spans="1:7" ht="185.25" x14ac:dyDescent="0.25">
      <c r="A1220" s="604" t="s">
        <v>16349</v>
      </c>
      <c r="B1220" s="73" t="s">
        <v>15397</v>
      </c>
      <c r="C1220" s="604" t="s">
        <v>16350</v>
      </c>
      <c r="D1220" s="604" t="s">
        <v>16342</v>
      </c>
      <c r="E1220" s="75" t="s">
        <v>16351</v>
      </c>
      <c r="F1220" s="604">
        <v>15</v>
      </c>
      <c r="G1220" s="604">
        <v>3.75</v>
      </c>
    </row>
    <row r="1221" spans="1:7" ht="128.25" x14ac:dyDescent="0.25">
      <c r="A1221" s="604" t="s">
        <v>16215</v>
      </c>
      <c r="B1221" s="604" t="s">
        <v>15397</v>
      </c>
      <c r="C1221" s="604" t="s">
        <v>16385</v>
      </c>
      <c r="D1221" s="101" t="s">
        <v>16386</v>
      </c>
      <c r="E1221" s="101" t="s">
        <v>16218</v>
      </c>
      <c r="F1221" s="101">
        <v>15</v>
      </c>
      <c r="G1221" s="101">
        <v>7.5</v>
      </c>
    </row>
    <row r="1222" spans="1:7" ht="213.75" x14ac:dyDescent="0.25">
      <c r="A1222" s="604" t="s">
        <v>16215</v>
      </c>
      <c r="B1222" s="73" t="s">
        <v>15397</v>
      </c>
      <c r="C1222" s="604" t="s">
        <v>16385</v>
      </c>
      <c r="D1222" s="101" t="s">
        <v>16387</v>
      </c>
      <c r="E1222" s="101" t="s">
        <v>16222</v>
      </c>
      <c r="F1222" s="101">
        <v>15</v>
      </c>
      <c r="G1222" s="101">
        <v>7.5</v>
      </c>
    </row>
    <row r="1223" spans="1:7" ht="227.25" customHeight="1" x14ac:dyDescent="0.25">
      <c r="A1223" s="604" t="s">
        <v>16215</v>
      </c>
      <c r="B1223" s="604" t="s">
        <v>15397</v>
      </c>
      <c r="C1223" s="604" t="s">
        <v>16385</v>
      </c>
      <c r="D1223" s="600" t="s">
        <v>16388</v>
      </c>
      <c r="E1223" s="101" t="s">
        <v>16220</v>
      </c>
      <c r="F1223" s="101">
        <v>15</v>
      </c>
      <c r="G1223" s="101">
        <v>7.5</v>
      </c>
    </row>
    <row r="1224" spans="1:7" ht="85.5" x14ac:dyDescent="0.25">
      <c r="A1224" s="73" t="s">
        <v>16389</v>
      </c>
      <c r="B1224" s="73" t="s">
        <v>15397</v>
      </c>
      <c r="C1224" s="73" t="s">
        <v>16390</v>
      </c>
      <c r="D1224" s="66" t="s">
        <v>16391</v>
      </c>
      <c r="E1224" s="66" t="s">
        <v>16392</v>
      </c>
      <c r="F1224" s="66">
        <v>15</v>
      </c>
      <c r="G1224" s="66">
        <v>15</v>
      </c>
    </row>
    <row r="1225" spans="1:7" ht="85.5" x14ac:dyDescent="0.25">
      <c r="A1225" s="73" t="s">
        <v>16393</v>
      </c>
      <c r="B1225" s="604" t="s">
        <v>15397</v>
      </c>
      <c r="C1225" s="73" t="s">
        <v>16394</v>
      </c>
      <c r="D1225" s="66" t="s">
        <v>16395</v>
      </c>
      <c r="E1225" s="66" t="s">
        <v>16396</v>
      </c>
      <c r="F1225" s="66">
        <v>15</v>
      </c>
      <c r="G1225" s="66">
        <v>15</v>
      </c>
    </row>
    <row r="1226" spans="1:7" ht="85.5" x14ac:dyDescent="0.25">
      <c r="A1226" s="73" t="s">
        <v>16393</v>
      </c>
      <c r="B1226" s="73" t="s">
        <v>15397</v>
      </c>
      <c r="C1226" s="73" t="s">
        <v>16397</v>
      </c>
      <c r="D1226" s="66" t="s">
        <v>16395</v>
      </c>
      <c r="E1226" s="66" t="s">
        <v>16396</v>
      </c>
      <c r="F1226" s="600">
        <v>15</v>
      </c>
      <c r="G1226" s="600">
        <v>15</v>
      </c>
    </row>
    <row r="1227" spans="1:7" ht="156.75" x14ac:dyDescent="0.25">
      <c r="A1227" s="604" t="s">
        <v>16398</v>
      </c>
      <c r="B1227" s="604" t="s">
        <v>15397</v>
      </c>
      <c r="C1227" s="604" t="s">
        <v>16399</v>
      </c>
      <c r="D1227" s="604" t="s">
        <v>16400</v>
      </c>
      <c r="E1227" s="101" t="s">
        <v>16226</v>
      </c>
      <c r="F1227" s="101">
        <v>15</v>
      </c>
      <c r="G1227" s="101">
        <v>5</v>
      </c>
    </row>
    <row r="1228" spans="1:7" ht="114" x14ac:dyDescent="0.25">
      <c r="A1228" s="604" t="s">
        <v>16401</v>
      </c>
      <c r="B1228" s="73" t="s">
        <v>15397</v>
      </c>
      <c r="C1228" s="604" t="s">
        <v>16402</v>
      </c>
      <c r="D1228" s="101" t="s">
        <v>16403</v>
      </c>
      <c r="E1228" s="101" t="s">
        <v>16404</v>
      </c>
      <c r="F1228" s="101">
        <v>15</v>
      </c>
      <c r="G1228" s="101">
        <v>5</v>
      </c>
    </row>
    <row r="1229" spans="1:7" ht="185.25" x14ac:dyDescent="0.25">
      <c r="A1229" s="600" t="s">
        <v>17147</v>
      </c>
      <c r="B1229" s="73" t="s">
        <v>16825</v>
      </c>
      <c r="C1229" s="600" t="s">
        <v>17271</v>
      </c>
      <c r="D1229" s="600" t="s">
        <v>17250</v>
      </c>
      <c r="E1229" s="101" t="s">
        <v>17148</v>
      </c>
      <c r="F1229" s="101">
        <v>15</v>
      </c>
      <c r="G1229" s="101">
        <v>3.75</v>
      </c>
    </row>
    <row r="1230" spans="1:7" ht="213.75" x14ac:dyDescent="0.25">
      <c r="A1230" s="604" t="s">
        <v>17251</v>
      </c>
      <c r="B1230" s="73" t="s">
        <v>16825</v>
      </c>
      <c r="C1230" s="604" t="s">
        <v>17252</v>
      </c>
      <c r="D1230" s="604" t="s">
        <v>17253</v>
      </c>
      <c r="E1230" s="101" t="s">
        <v>17149</v>
      </c>
      <c r="F1230" s="101">
        <v>15</v>
      </c>
      <c r="G1230" s="101">
        <v>2.5</v>
      </c>
    </row>
    <row r="1231" spans="1:7" ht="171" x14ac:dyDescent="0.25">
      <c r="A1231" s="604" t="s">
        <v>17150</v>
      </c>
      <c r="B1231" s="73" t="s">
        <v>16825</v>
      </c>
      <c r="C1231" s="604" t="s">
        <v>17273</v>
      </c>
      <c r="D1231" s="600" t="s">
        <v>17151</v>
      </c>
      <c r="E1231" s="600" t="s">
        <v>17152</v>
      </c>
      <c r="F1231" s="600">
        <v>15</v>
      </c>
      <c r="G1231" s="600">
        <v>3.75</v>
      </c>
    </row>
    <row r="1232" spans="1:7" ht="199.5" x14ac:dyDescent="0.25">
      <c r="A1232" s="604" t="s">
        <v>17255</v>
      </c>
      <c r="B1232" s="73" t="s">
        <v>16825</v>
      </c>
      <c r="C1232" s="604" t="s">
        <v>17272</v>
      </c>
      <c r="D1232" s="604" t="s">
        <v>17256</v>
      </c>
      <c r="E1232" s="600" t="s">
        <v>17153</v>
      </c>
      <c r="F1232" s="600">
        <v>15</v>
      </c>
      <c r="G1232" s="600">
        <v>2.5</v>
      </c>
    </row>
    <row r="1233" spans="1:7" ht="185.25" x14ac:dyDescent="0.25">
      <c r="A1233" s="604" t="s">
        <v>17257</v>
      </c>
      <c r="B1233" s="73" t="s">
        <v>16825</v>
      </c>
      <c r="C1233" s="96" t="s">
        <v>17258</v>
      </c>
      <c r="D1233" s="604" t="s">
        <v>17259</v>
      </c>
      <c r="E1233" s="600"/>
      <c r="F1233" s="600">
        <v>15</v>
      </c>
      <c r="G1233" s="600">
        <v>3.75</v>
      </c>
    </row>
    <row r="1234" spans="1:7" ht="171" x14ac:dyDescent="0.25">
      <c r="A1234" s="604" t="s">
        <v>17154</v>
      </c>
      <c r="B1234" s="73" t="s">
        <v>16825</v>
      </c>
      <c r="C1234" s="604" t="s">
        <v>17260</v>
      </c>
      <c r="D1234" s="600" t="s">
        <v>17261</v>
      </c>
      <c r="E1234" s="600" t="s">
        <v>17155</v>
      </c>
      <c r="F1234" s="600">
        <v>15</v>
      </c>
      <c r="G1234" s="600">
        <v>3.75</v>
      </c>
    </row>
    <row r="1235" spans="1:7" ht="185.25" x14ac:dyDescent="0.25">
      <c r="A1235" s="600" t="s">
        <v>17147</v>
      </c>
      <c r="B1235" s="73" t="s">
        <v>16825</v>
      </c>
      <c r="C1235" s="239" t="s">
        <v>17249</v>
      </c>
      <c r="D1235" s="600" t="s">
        <v>17250</v>
      </c>
      <c r="E1235" s="101" t="s">
        <v>17148</v>
      </c>
      <c r="F1235" s="101">
        <v>15</v>
      </c>
      <c r="G1235" s="101">
        <v>3.75</v>
      </c>
    </row>
    <row r="1236" spans="1:7" ht="213.75" x14ac:dyDescent="0.25">
      <c r="A1236" s="604" t="s">
        <v>17251</v>
      </c>
      <c r="B1236" s="73" t="s">
        <v>16825</v>
      </c>
      <c r="C1236" s="604" t="s">
        <v>17252</v>
      </c>
      <c r="D1236" s="604" t="s">
        <v>17253</v>
      </c>
      <c r="E1236" s="101" t="s">
        <v>17149</v>
      </c>
      <c r="F1236" s="101">
        <v>15</v>
      </c>
      <c r="G1236" s="101">
        <v>2.5</v>
      </c>
    </row>
    <row r="1237" spans="1:7" ht="171" x14ac:dyDescent="0.25">
      <c r="A1237" s="604" t="s">
        <v>17150</v>
      </c>
      <c r="B1237" s="73" t="s">
        <v>16825</v>
      </c>
      <c r="C1237" s="604" t="s">
        <v>17254</v>
      </c>
      <c r="D1237" s="600" t="s">
        <v>17151</v>
      </c>
      <c r="E1237" s="600" t="s">
        <v>17152</v>
      </c>
      <c r="F1237" s="600">
        <v>15</v>
      </c>
      <c r="G1237" s="600">
        <v>3.75</v>
      </c>
    </row>
    <row r="1238" spans="1:7" ht="171" x14ac:dyDescent="0.25">
      <c r="A1238" s="604" t="s">
        <v>17154</v>
      </c>
      <c r="B1238" s="73" t="s">
        <v>16825</v>
      </c>
      <c r="C1238" s="604" t="s">
        <v>17260</v>
      </c>
      <c r="D1238" s="600" t="s">
        <v>17261</v>
      </c>
      <c r="E1238" s="600" t="s">
        <v>17155</v>
      </c>
      <c r="F1238" s="600">
        <v>15</v>
      </c>
      <c r="G1238" s="600">
        <v>3.75</v>
      </c>
    </row>
    <row r="1239" spans="1:7" ht="342" x14ac:dyDescent="0.25">
      <c r="A1239" s="604" t="s">
        <v>17156</v>
      </c>
      <c r="B1239" s="73" t="s">
        <v>16825</v>
      </c>
      <c r="C1239" s="604" t="s">
        <v>17157</v>
      </c>
      <c r="D1239" s="101" t="s">
        <v>17158</v>
      </c>
      <c r="E1239" s="101" t="s">
        <v>17159</v>
      </c>
      <c r="F1239" s="101">
        <v>15</v>
      </c>
      <c r="G1239" s="101">
        <v>5</v>
      </c>
    </row>
    <row r="1240" spans="1:7" ht="171" x14ac:dyDescent="0.25">
      <c r="A1240" s="604" t="s">
        <v>17156</v>
      </c>
      <c r="B1240" s="73" t="s">
        <v>16825</v>
      </c>
      <c r="C1240" s="604" t="s">
        <v>17160</v>
      </c>
      <c r="D1240" s="600" t="s">
        <v>17161</v>
      </c>
      <c r="E1240" s="600" t="s">
        <v>17162</v>
      </c>
      <c r="F1240" s="600">
        <v>15</v>
      </c>
      <c r="G1240" s="600">
        <v>5</v>
      </c>
    </row>
    <row r="1241" spans="1:7" ht="185.25" x14ac:dyDescent="0.25">
      <c r="A1241" s="604" t="s">
        <v>17156</v>
      </c>
      <c r="B1241" s="73" t="s">
        <v>16825</v>
      </c>
      <c r="C1241" s="604" t="s">
        <v>17163</v>
      </c>
      <c r="D1241" s="600" t="s">
        <v>17164</v>
      </c>
      <c r="E1241" s="600" t="s">
        <v>17165</v>
      </c>
      <c r="F1241" s="600">
        <v>15</v>
      </c>
      <c r="G1241" s="600">
        <v>5</v>
      </c>
    </row>
    <row r="1242" spans="1:7" ht="228" x14ac:dyDescent="0.25">
      <c r="A1242" s="604" t="s">
        <v>17166</v>
      </c>
      <c r="B1242" s="73" t="s">
        <v>16825</v>
      </c>
      <c r="C1242" s="604" t="s">
        <v>17167</v>
      </c>
      <c r="D1242" s="604" t="s">
        <v>17168</v>
      </c>
      <c r="E1242" s="72" t="s">
        <v>17262</v>
      </c>
      <c r="F1242" s="604">
        <v>15</v>
      </c>
      <c r="G1242" s="604">
        <v>1.36</v>
      </c>
    </row>
    <row r="1243" spans="1:7" ht="213.75" x14ac:dyDescent="0.25">
      <c r="A1243" s="604" t="s">
        <v>17169</v>
      </c>
      <c r="B1243" s="73" t="s">
        <v>16825</v>
      </c>
      <c r="C1243" s="604" t="s">
        <v>17170</v>
      </c>
      <c r="D1243" s="604" t="s">
        <v>17171</v>
      </c>
      <c r="E1243" s="75" t="s">
        <v>17172</v>
      </c>
      <c r="F1243" s="604">
        <v>15</v>
      </c>
      <c r="G1243" s="604">
        <v>1.25</v>
      </c>
    </row>
    <row r="1244" spans="1:7" ht="185.25" x14ac:dyDescent="0.25">
      <c r="A1244" s="600" t="s">
        <v>17147</v>
      </c>
      <c r="B1244" s="73" t="s">
        <v>16825</v>
      </c>
      <c r="C1244" s="239" t="s">
        <v>17249</v>
      </c>
      <c r="D1244" s="600" t="s">
        <v>17250</v>
      </c>
      <c r="E1244" s="66" t="s">
        <v>17148</v>
      </c>
      <c r="F1244" s="66">
        <v>15</v>
      </c>
      <c r="G1244" s="66">
        <v>3.75</v>
      </c>
    </row>
    <row r="1245" spans="1:7" ht="185.25" x14ac:dyDescent="0.25">
      <c r="A1245" s="73" t="s">
        <v>17173</v>
      </c>
      <c r="B1245" s="73" t="s">
        <v>16825</v>
      </c>
      <c r="C1245" s="73" t="s">
        <v>17174</v>
      </c>
      <c r="D1245" s="66" t="s">
        <v>17175</v>
      </c>
      <c r="E1245" s="80" t="s">
        <v>17176</v>
      </c>
      <c r="F1245" s="66">
        <v>15</v>
      </c>
      <c r="G1245" s="66">
        <f>15/3</f>
        <v>5</v>
      </c>
    </row>
    <row r="1246" spans="1:7" ht="199.5" x14ac:dyDescent="0.25">
      <c r="A1246" s="604" t="s">
        <v>17177</v>
      </c>
      <c r="B1246" s="73" t="s">
        <v>16825</v>
      </c>
      <c r="C1246" s="604" t="s">
        <v>17178</v>
      </c>
      <c r="D1246" s="212" t="s">
        <v>17179</v>
      </c>
      <c r="E1246" s="101" t="s">
        <v>17180</v>
      </c>
      <c r="F1246" s="101">
        <v>15</v>
      </c>
      <c r="G1246" s="101">
        <v>7.5</v>
      </c>
    </row>
    <row r="1247" spans="1:7" ht="199.5" x14ac:dyDescent="0.25">
      <c r="A1247" s="604" t="s">
        <v>17181</v>
      </c>
      <c r="B1247" s="73" t="s">
        <v>16825</v>
      </c>
      <c r="C1247" s="604" t="s">
        <v>17182</v>
      </c>
      <c r="D1247" s="101" t="s">
        <v>17183</v>
      </c>
      <c r="E1247" s="101" t="s">
        <v>17054</v>
      </c>
      <c r="F1247" s="101">
        <v>15</v>
      </c>
      <c r="G1247" s="101">
        <f>15/3</f>
        <v>5</v>
      </c>
    </row>
    <row r="1248" spans="1:7" ht="213.75" x14ac:dyDescent="0.25">
      <c r="A1248" s="604" t="s">
        <v>17184</v>
      </c>
      <c r="B1248" s="73" t="s">
        <v>16825</v>
      </c>
      <c r="C1248" s="604" t="s">
        <v>17185</v>
      </c>
      <c r="D1248" s="101" t="s">
        <v>17186</v>
      </c>
      <c r="E1248" s="101" t="s">
        <v>17054</v>
      </c>
      <c r="F1248" s="101">
        <v>15</v>
      </c>
      <c r="G1248" s="101">
        <f>15/3</f>
        <v>5</v>
      </c>
    </row>
    <row r="1249" spans="1:7" ht="128.25" x14ac:dyDescent="0.25">
      <c r="A1249" s="604" t="s">
        <v>12618</v>
      </c>
      <c r="B1249" s="73" t="s">
        <v>16825</v>
      </c>
      <c r="C1249" s="604" t="s">
        <v>12619</v>
      </c>
      <c r="D1249" s="600" t="s">
        <v>17187</v>
      </c>
      <c r="E1249" s="600" t="s">
        <v>17188</v>
      </c>
      <c r="F1249" s="600">
        <v>15</v>
      </c>
      <c r="G1249" s="600">
        <f>15/5</f>
        <v>3</v>
      </c>
    </row>
    <row r="1250" spans="1:7" ht="128.25" x14ac:dyDescent="0.25">
      <c r="A1250" s="604" t="s">
        <v>12618</v>
      </c>
      <c r="B1250" s="73" t="s">
        <v>16825</v>
      </c>
      <c r="C1250" s="604" t="s">
        <v>12619</v>
      </c>
      <c r="D1250" s="600" t="s">
        <v>17189</v>
      </c>
      <c r="E1250" s="600" t="s">
        <v>17188</v>
      </c>
      <c r="F1250" s="600">
        <v>15</v>
      </c>
      <c r="G1250" s="600">
        <f>15/5</f>
        <v>3</v>
      </c>
    </row>
    <row r="1251" spans="1:7" ht="128.25" x14ac:dyDescent="0.25">
      <c r="A1251" s="604" t="s">
        <v>17190</v>
      </c>
      <c r="B1251" s="73" t="s">
        <v>16825</v>
      </c>
      <c r="C1251" s="604" t="s">
        <v>17191</v>
      </c>
      <c r="D1251" s="600" t="s">
        <v>17192</v>
      </c>
      <c r="E1251" s="600" t="s">
        <v>17188</v>
      </c>
      <c r="F1251" s="600">
        <v>15</v>
      </c>
      <c r="G1251" s="600">
        <f>15/6</f>
        <v>2.5</v>
      </c>
    </row>
    <row r="1252" spans="1:7" ht="242.25" x14ac:dyDescent="0.25">
      <c r="A1252" s="604" t="s">
        <v>17193</v>
      </c>
      <c r="B1252" s="73" t="s">
        <v>16825</v>
      </c>
      <c r="C1252" s="604" t="s">
        <v>17194</v>
      </c>
      <c r="D1252" s="600" t="s">
        <v>17195</v>
      </c>
      <c r="E1252" s="101" t="s">
        <v>17054</v>
      </c>
      <c r="F1252" s="600">
        <v>15</v>
      </c>
      <c r="G1252" s="600">
        <f>15/6</f>
        <v>2.5</v>
      </c>
    </row>
    <row r="1253" spans="1:7" ht="156.75" x14ac:dyDescent="0.25">
      <c r="A1253" s="604" t="s">
        <v>12618</v>
      </c>
      <c r="B1253" s="73" t="s">
        <v>16825</v>
      </c>
      <c r="C1253" s="604" t="s">
        <v>12619</v>
      </c>
      <c r="D1253" s="600" t="s">
        <v>17196</v>
      </c>
      <c r="E1253" s="600" t="s">
        <v>15730</v>
      </c>
      <c r="F1253" s="600">
        <v>15</v>
      </c>
      <c r="G1253" s="600">
        <f>15/5</f>
        <v>3</v>
      </c>
    </row>
    <row r="1254" spans="1:7" ht="171" x14ac:dyDescent="0.25">
      <c r="A1254" s="604" t="s">
        <v>17197</v>
      </c>
      <c r="B1254" s="73" t="s">
        <v>16825</v>
      </c>
      <c r="C1254" s="604" t="s">
        <v>17198</v>
      </c>
      <c r="D1254" s="600" t="s">
        <v>17196</v>
      </c>
      <c r="E1254" s="600" t="s">
        <v>15730</v>
      </c>
      <c r="F1254" s="600">
        <v>15</v>
      </c>
      <c r="G1254" s="600">
        <f>15/3</f>
        <v>5</v>
      </c>
    </row>
    <row r="1255" spans="1:7" ht="156.75" x14ac:dyDescent="0.25">
      <c r="A1255" s="604" t="s">
        <v>17199</v>
      </c>
      <c r="B1255" s="73" t="s">
        <v>16825</v>
      </c>
      <c r="C1255" s="604" t="s">
        <v>17185</v>
      </c>
      <c r="D1255" s="600" t="s">
        <v>17196</v>
      </c>
      <c r="E1255" s="600" t="s">
        <v>15730</v>
      </c>
      <c r="F1255" s="600">
        <v>15</v>
      </c>
      <c r="G1255" s="600">
        <f>15/3</f>
        <v>5</v>
      </c>
    </row>
    <row r="1256" spans="1:7" ht="156.75" x14ac:dyDescent="0.25">
      <c r="A1256" s="604" t="s">
        <v>17200</v>
      </c>
      <c r="B1256" s="73" t="s">
        <v>16825</v>
      </c>
      <c r="C1256" s="604" t="s">
        <v>17201</v>
      </c>
      <c r="D1256" s="600" t="s">
        <v>17202</v>
      </c>
      <c r="E1256" s="600" t="s">
        <v>17188</v>
      </c>
      <c r="F1256" s="600">
        <v>15</v>
      </c>
      <c r="G1256" s="600">
        <f>15/4</f>
        <v>3.75</v>
      </c>
    </row>
    <row r="1257" spans="1:7" ht="185.25" x14ac:dyDescent="0.25">
      <c r="A1257" s="604" t="s">
        <v>17203</v>
      </c>
      <c r="B1257" s="73" t="s">
        <v>16825</v>
      </c>
      <c r="C1257" s="604" t="s">
        <v>17204</v>
      </c>
      <c r="D1257" s="604" t="s">
        <v>17205</v>
      </c>
      <c r="E1257" s="604" t="s">
        <v>17064</v>
      </c>
      <c r="F1257" s="604">
        <v>15</v>
      </c>
      <c r="G1257" s="604">
        <f>15/3</f>
        <v>5</v>
      </c>
    </row>
    <row r="1258" spans="1:7" ht="243" x14ac:dyDescent="0.25">
      <c r="A1258" s="733" t="s">
        <v>17206</v>
      </c>
      <c r="B1258" s="73" t="s">
        <v>16825</v>
      </c>
      <c r="C1258" s="733" t="s">
        <v>17207</v>
      </c>
      <c r="D1258" s="607" t="s">
        <v>17239</v>
      </c>
      <c r="E1258" s="781" t="s">
        <v>17208</v>
      </c>
      <c r="F1258" s="167">
        <v>15</v>
      </c>
      <c r="G1258" s="167">
        <v>15</v>
      </c>
    </row>
    <row r="1259" spans="1:7" ht="185.25" x14ac:dyDescent="0.25">
      <c r="A1259" s="733" t="s">
        <v>17206</v>
      </c>
      <c r="B1259" s="73" t="s">
        <v>16825</v>
      </c>
      <c r="C1259" s="733" t="s">
        <v>17207</v>
      </c>
      <c r="D1259" s="193" t="s">
        <v>17240</v>
      </c>
      <c r="E1259" s="782" t="s">
        <v>17209</v>
      </c>
      <c r="F1259" s="167">
        <v>15</v>
      </c>
      <c r="G1259" s="167">
        <v>15</v>
      </c>
    </row>
    <row r="1260" spans="1:7" ht="228" x14ac:dyDescent="0.25">
      <c r="A1260" s="733" t="s">
        <v>17206</v>
      </c>
      <c r="B1260" s="73" t="s">
        <v>16825</v>
      </c>
      <c r="C1260" s="733" t="s">
        <v>17207</v>
      </c>
      <c r="D1260" s="733" t="s">
        <v>17241</v>
      </c>
      <c r="E1260" s="781" t="s">
        <v>17210</v>
      </c>
      <c r="F1260" s="167">
        <v>15</v>
      </c>
      <c r="G1260" s="167">
        <v>15</v>
      </c>
    </row>
    <row r="1261" spans="1:7" ht="171" x14ac:dyDescent="0.25">
      <c r="A1261" s="733" t="s">
        <v>17211</v>
      </c>
      <c r="B1261" s="73" t="s">
        <v>16825</v>
      </c>
      <c r="C1261" s="733" t="s">
        <v>17212</v>
      </c>
      <c r="D1261" s="733" t="s">
        <v>17242</v>
      </c>
      <c r="E1261" s="600"/>
      <c r="F1261" s="167">
        <v>15</v>
      </c>
      <c r="G1261" s="167">
        <f>F1261/5</f>
        <v>3</v>
      </c>
    </row>
    <row r="1262" spans="1:7" ht="171" x14ac:dyDescent="0.25">
      <c r="A1262" s="733" t="s">
        <v>17211</v>
      </c>
      <c r="B1262" s="73" t="s">
        <v>16825</v>
      </c>
      <c r="C1262" s="733" t="s">
        <v>17212</v>
      </c>
      <c r="D1262" s="733" t="s">
        <v>17243</v>
      </c>
      <c r="E1262" s="73"/>
      <c r="F1262" s="167">
        <v>15</v>
      </c>
      <c r="G1262" s="167">
        <f>F1262/5</f>
        <v>3</v>
      </c>
    </row>
    <row r="1263" spans="1:7" ht="228" x14ac:dyDescent="0.25">
      <c r="A1263" s="733" t="s">
        <v>17211</v>
      </c>
      <c r="B1263" s="73" t="s">
        <v>16825</v>
      </c>
      <c r="C1263" s="733" t="s">
        <v>17212</v>
      </c>
      <c r="D1263" s="733" t="s">
        <v>17244</v>
      </c>
      <c r="E1263" s="73"/>
      <c r="F1263" s="167">
        <v>15</v>
      </c>
      <c r="G1263" s="167">
        <f>F1263/5</f>
        <v>3</v>
      </c>
    </row>
    <row r="1264" spans="1:7" ht="242.25" x14ac:dyDescent="0.25">
      <c r="A1264" s="733" t="s">
        <v>17213</v>
      </c>
      <c r="B1264" s="73" t="s">
        <v>16825</v>
      </c>
      <c r="C1264" s="733" t="s">
        <v>17214</v>
      </c>
      <c r="D1264" s="733" t="s">
        <v>17244</v>
      </c>
      <c r="E1264" s="73"/>
      <c r="F1264" s="167">
        <v>15</v>
      </c>
      <c r="G1264" s="167">
        <f>15/3</f>
        <v>5</v>
      </c>
    </row>
    <row r="1265" spans="1:7" ht="228" x14ac:dyDescent="0.25">
      <c r="A1265" s="733" t="s">
        <v>17215</v>
      </c>
      <c r="B1265" s="73" t="s">
        <v>16825</v>
      </c>
      <c r="C1265" s="288" t="s">
        <v>17216</v>
      </c>
      <c r="D1265" s="733" t="s">
        <v>17244</v>
      </c>
      <c r="E1265" s="73"/>
      <c r="F1265" s="167">
        <v>15</v>
      </c>
      <c r="G1265" s="167">
        <f>15/3</f>
        <v>5</v>
      </c>
    </row>
    <row r="1266" spans="1:7" ht="213.75" x14ac:dyDescent="0.25">
      <c r="A1266" s="733" t="s">
        <v>17215</v>
      </c>
      <c r="B1266" s="73" t="s">
        <v>16825</v>
      </c>
      <c r="C1266" s="288" t="s">
        <v>17216</v>
      </c>
      <c r="D1266" s="733" t="s">
        <v>17245</v>
      </c>
      <c r="E1266" s="73"/>
      <c r="F1266" s="167">
        <v>15</v>
      </c>
      <c r="G1266" s="167">
        <f>F1266/3</f>
        <v>5</v>
      </c>
    </row>
    <row r="1267" spans="1:7" ht="271.5" x14ac:dyDescent="0.25">
      <c r="A1267" s="733" t="s">
        <v>17217</v>
      </c>
      <c r="B1267" s="73" t="s">
        <v>16825</v>
      </c>
      <c r="C1267" s="733" t="s">
        <v>17246</v>
      </c>
      <c r="D1267" s="235" t="s">
        <v>17218</v>
      </c>
      <c r="E1267" s="73"/>
      <c r="F1267" s="167">
        <v>15</v>
      </c>
      <c r="G1267" s="167">
        <f>F1267/6</f>
        <v>2.5</v>
      </c>
    </row>
    <row r="1268" spans="1:7" ht="128.25" x14ac:dyDescent="0.25">
      <c r="A1268" s="733" t="s">
        <v>17219</v>
      </c>
      <c r="B1268" s="73" t="s">
        <v>16825</v>
      </c>
      <c r="C1268" s="733" t="s">
        <v>17247</v>
      </c>
      <c r="D1268" s="733" t="s">
        <v>17248</v>
      </c>
      <c r="E1268" s="73"/>
      <c r="F1268" s="167">
        <v>15</v>
      </c>
      <c r="G1268" s="167">
        <f>F1268/6</f>
        <v>2.5</v>
      </c>
    </row>
    <row r="1269" spans="1:7" ht="185.25" x14ac:dyDescent="0.25">
      <c r="A1269" s="600" t="s">
        <v>17147</v>
      </c>
      <c r="B1269" s="73" t="s">
        <v>16825</v>
      </c>
      <c r="C1269" s="239" t="s">
        <v>17249</v>
      </c>
      <c r="D1269" s="600" t="s">
        <v>17250</v>
      </c>
      <c r="E1269" s="101" t="s">
        <v>17148</v>
      </c>
      <c r="F1269" s="101">
        <v>15</v>
      </c>
      <c r="G1269" s="101">
        <v>3.75</v>
      </c>
    </row>
    <row r="1270" spans="1:7" ht="213.75" x14ac:dyDescent="0.25">
      <c r="A1270" s="604" t="s">
        <v>17251</v>
      </c>
      <c r="B1270" s="73" t="s">
        <v>16825</v>
      </c>
      <c r="C1270" s="604" t="s">
        <v>17252</v>
      </c>
      <c r="D1270" s="604" t="s">
        <v>17253</v>
      </c>
      <c r="E1270" s="101" t="s">
        <v>17149</v>
      </c>
      <c r="F1270" s="101">
        <v>15</v>
      </c>
      <c r="G1270" s="101">
        <v>2.5</v>
      </c>
    </row>
    <row r="1271" spans="1:7" ht="171" x14ac:dyDescent="0.25">
      <c r="A1271" s="604" t="s">
        <v>17150</v>
      </c>
      <c r="B1271" s="73" t="s">
        <v>16825</v>
      </c>
      <c r="C1271" s="604" t="s">
        <v>17254</v>
      </c>
      <c r="D1271" s="600" t="s">
        <v>17151</v>
      </c>
      <c r="E1271" s="600" t="s">
        <v>17152</v>
      </c>
      <c r="F1271" s="600">
        <v>15</v>
      </c>
      <c r="G1271" s="600">
        <v>3.75</v>
      </c>
    </row>
    <row r="1272" spans="1:7" ht="171" x14ac:dyDescent="0.25">
      <c r="A1272" s="604" t="s">
        <v>17154</v>
      </c>
      <c r="B1272" s="73" t="s">
        <v>16825</v>
      </c>
      <c r="C1272" s="604" t="s">
        <v>17260</v>
      </c>
      <c r="D1272" s="600" t="s">
        <v>17261</v>
      </c>
      <c r="E1272" s="600" t="s">
        <v>17155</v>
      </c>
      <c r="F1272" s="600">
        <v>15</v>
      </c>
      <c r="G1272" s="600">
        <v>3.75</v>
      </c>
    </row>
    <row r="1273" spans="1:7" ht="142.5" x14ac:dyDescent="0.25">
      <c r="A1273" s="604" t="s">
        <v>17220</v>
      </c>
      <c r="B1273" s="73" t="s">
        <v>16825</v>
      </c>
      <c r="C1273" s="604" t="s">
        <v>17221</v>
      </c>
      <c r="D1273" s="600" t="s">
        <v>17222</v>
      </c>
      <c r="E1273" s="600" t="s">
        <v>17223</v>
      </c>
      <c r="F1273" s="600">
        <v>15</v>
      </c>
      <c r="G1273" s="600">
        <v>15</v>
      </c>
    </row>
    <row r="1274" spans="1:7" ht="301.5" x14ac:dyDescent="0.25">
      <c r="A1274" s="73" t="s">
        <v>17263</v>
      </c>
      <c r="B1274" s="73" t="s">
        <v>16825</v>
      </c>
      <c r="C1274" s="210" t="s">
        <v>17224</v>
      </c>
      <c r="D1274" s="210" t="s">
        <v>17264</v>
      </c>
      <c r="E1274" s="66" t="s">
        <v>17225</v>
      </c>
      <c r="F1274" s="66" t="s">
        <v>17226</v>
      </c>
      <c r="G1274" s="66">
        <v>5</v>
      </c>
    </row>
    <row r="1275" spans="1:7" ht="409.5" x14ac:dyDescent="0.25">
      <c r="A1275" s="210" t="s">
        <v>17265</v>
      </c>
      <c r="B1275" s="73" t="s">
        <v>16825</v>
      </c>
      <c r="C1275" s="210" t="s">
        <v>17227</v>
      </c>
      <c r="D1275" s="66" t="s">
        <v>17266</v>
      </c>
      <c r="E1275" s="66" t="s">
        <v>17228</v>
      </c>
      <c r="F1275" s="66" t="s">
        <v>17229</v>
      </c>
      <c r="G1275" s="66">
        <v>22.5</v>
      </c>
    </row>
    <row r="1276" spans="1:7" ht="409.5" x14ac:dyDescent="0.25">
      <c r="A1276" s="783" t="s">
        <v>17267</v>
      </c>
      <c r="B1276" s="73" t="s">
        <v>16825</v>
      </c>
      <c r="C1276" s="210" t="s">
        <v>17230</v>
      </c>
      <c r="D1276" s="764" t="s">
        <v>17231</v>
      </c>
      <c r="E1276" s="600" t="s">
        <v>17232</v>
      </c>
      <c r="F1276" s="600">
        <v>15</v>
      </c>
      <c r="G1276" s="600">
        <v>1.36363636363636</v>
      </c>
    </row>
    <row r="1277" spans="1:7" ht="357" x14ac:dyDescent="0.25">
      <c r="A1277" s="73" t="s">
        <v>17238</v>
      </c>
      <c r="B1277" s="73" t="s">
        <v>16825</v>
      </c>
      <c r="C1277" s="210" t="s">
        <v>17233</v>
      </c>
      <c r="D1277" s="73" t="s">
        <v>17268</v>
      </c>
      <c r="E1277" s="73" t="s">
        <v>17234</v>
      </c>
      <c r="F1277" s="73" t="s">
        <v>17235</v>
      </c>
      <c r="G1277" s="73">
        <v>5</v>
      </c>
    </row>
    <row r="1278" spans="1:7" ht="409.5" x14ac:dyDescent="0.25">
      <c r="A1278" s="784" t="s">
        <v>17269</v>
      </c>
      <c r="B1278" s="73" t="s">
        <v>16825</v>
      </c>
      <c r="C1278" s="210" t="s">
        <v>17236</v>
      </c>
      <c r="D1278" s="764" t="s">
        <v>17270</v>
      </c>
      <c r="E1278" s="73" t="s">
        <v>17237</v>
      </c>
      <c r="F1278" s="73" t="s">
        <v>17226</v>
      </c>
      <c r="G1278" s="73">
        <v>2.72727272727272</v>
      </c>
    </row>
  </sheetData>
  <mergeCells count="2">
    <mergeCell ref="A1:G1"/>
    <mergeCell ref="A4:C4"/>
  </mergeCells>
  <phoneticPr fontId="25" type="noConversion"/>
  <hyperlinks>
    <hyperlink ref="E8" r:id="rId1" display="http://www.researchgate.net/profile/Karolina_Simat/publication/268631164_State_Support_for_Development_of_Agritourism_Entrepreneurship_in_AP_Vojvodina_(Serbia)/links/5472473b0cf24af340c532d7.pdf"/>
    <hyperlink ref="E14" r:id="rId2"/>
    <hyperlink ref="E15" r:id="rId3" location="vol92"/>
    <hyperlink ref="E16" r:id="rId4"/>
    <hyperlink ref="E19" r:id="rId5"/>
    <hyperlink ref="E20" r:id="rId6"/>
    <hyperlink ref="E21" r:id="rId7"/>
    <hyperlink ref="E23" r:id="rId8"/>
    <hyperlink ref="E24" r:id="rId9"/>
    <hyperlink ref="E25" r:id="rId10"/>
    <hyperlink ref="E28" r:id="rId11" display="http://doaj.org/doaj?func=openurl&amp;issn=2236417X&amp;genre=journal&amp;uiLanguage=en"/>
    <hyperlink ref="E45" r:id="rId12"/>
    <hyperlink ref="E35" r:id="rId13" location="page=5"/>
    <hyperlink ref="E49" r:id="rId14"/>
    <hyperlink ref="E29" r:id="rId15"/>
    <hyperlink ref="E62" r:id="rId16"/>
    <hyperlink ref="E63" r:id="rId17"/>
    <hyperlink ref="E64" r:id="rId18"/>
    <hyperlink ref="E65" r:id="rId19"/>
    <hyperlink ref="E66" r:id="rId20"/>
    <hyperlink ref="E69" r:id="rId21"/>
    <hyperlink ref="E70" r:id="rId22"/>
    <hyperlink ref="E71" r:id="rId23"/>
    <hyperlink ref="E83" r:id="rId24"/>
    <hyperlink ref="E84" r:id="rId25"/>
    <hyperlink ref="E85" r:id="rId26"/>
    <hyperlink ref="E104" r:id="rId27"/>
    <hyperlink ref="E105" r:id="rId28"/>
    <hyperlink ref="E106" r:id="rId29" location=".VNR4r9j9k6Y "/>
    <hyperlink ref="E107" r:id="rId30"/>
    <hyperlink ref="E115" r:id="rId31" display="http://www.elsevier.com/"/>
    <hyperlink ref="E117" r:id="rId32" display="http://doaj.org/doaj?func=openurl&amp;issn=2236417X&amp;genre=journal&amp;uiLanguage=en"/>
    <hyperlink ref="E128" r:id="rId33"/>
    <hyperlink ref="E132" r:id="rId34"/>
    <hyperlink ref="E129" r:id="rId35"/>
    <hyperlink ref="E136" r:id="rId36"/>
    <hyperlink ref="E146" r:id="rId37" display="http://journals.usamvcluj.ro/index.php/zootehnie/EBSCO DOAJ ZOOLOGICAL RECORDS"/>
    <hyperlink ref="E147" r:id="rId38"/>
    <hyperlink ref="E148" r:id="rId39"/>
    <hyperlink ref="E149" r:id="rId40"/>
    <hyperlink ref="E154" r:id="rId41"/>
    <hyperlink ref="E155" r:id="rId42"/>
    <hyperlink ref="E156" r:id="rId43"/>
    <hyperlink ref="E157" r:id="rId44"/>
    <hyperlink ref="E159" r:id="rId45"/>
    <hyperlink ref="E160" r:id="rId46"/>
    <hyperlink ref="E165" r:id="rId47"/>
    <hyperlink ref="E166" r:id="rId48"/>
    <hyperlink ref="E167" r:id="rId49"/>
    <hyperlink ref="E170" r:id="rId50"/>
    <hyperlink ref="E163" r:id="rId51" location=".VNubpCwauH0"/>
    <hyperlink ref="E168" r:id="rId52"/>
    <hyperlink ref="E169" r:id="rId53"/>
    <hyperlink ref="E161" r:id="rId54" display="http://onlinelibrary.wiley.com/doi/10.1111/cbdd.12466/abstract,   "/>
    <hyperlink ref="E198" r:id="rId55" location=".VNubpCwauH0"/>
    <hyperlink ref="E211" r:id="rId56"/>
    <hyperlink ref="E212" r:id="rId57"/>
    <hyperlink ref="E239" r:id="rId58" display="http://jmlr.org/proceedings/papers/v36/qin14.pdf"/>
    <hyperlink ref="E240" r:id="rId59" display="http://research.ijcaonline.org/volume87/number19/pxc3893820.pdf"/>
    <hyperlink ref="E236" r:id="rId60"/>
    <hyperlink ref="E237" r:id="rId61"/>
    <hyperlink ref="E241" r:id="rId62"/>
    <hyperlink ref="E253" r:id="rId63"/>
    <hyperlink ref="E256" r:id="rId64"/>
    <hyperlink ref="E281" r:id="rId65" display="http://eubsr.ucdc.ro/eubsr2013-vol2.pdf. "/>
    <hyperlink ref="E300" r:id="rId66"/>
    <hyperlink ref="E307" r:id="rId67"/>
    <hyperlink ref="E343" r:id="rId68"/>
    <hyperlink ref="E346" r:id="rId69"/>
    <hyperlink ref="E353" r:id="rId70"/>
    <hyperlink ref="E360" r:id="rId71"/>
    <hyperlink ref="E369" r:id="rId72"/>
    <hyperlink ref="E383" r:id="rId73"/>
    <hyperlink ref="E412" r:id="rId74"/>
    <hyperlink ref="E410" r:id="rId75"/>
    <hyperlink ref="E411" r:id="rId76"/>
    <hyperlink ref="E413" r:id="rId77"/>
    <hyperlink ref="E414" r:id="rId78"/>
    <hyperlink ref="D415" r:id="rId79" display="Alina Mirabela Gentimir, Cultural, Religious and Linguistic Diversity as a Right Legitimised by Eurpean Union Normative and Jurisprudential Framework conferinta ISI organizată de Institutul de Studii Multiculturale, Universitatea publicat în volumul colectiv Globalization and intercultural dialogue : multidisciplinary perspectives / ed.: Iulian Boldea -Tîrgu-Mureş : Arhipelag XXI, 2014 ISBN 978-606-93691-3-5 (C) Arhipelag XXI Press, 2014;Section Law; pp.157-165"/>
    <hyperlink ref="E415" r:id="rId80" tooltip="http://www.upm.ro/gidni/"/>
    <hyperlink ref="E416" r:id="rId81"/>
    <hyperlink ref="E417" r:id="rId82" tooltip="http://papers.ssrn.com/sol3/papers.cfm?abstract_id=2498147"/>
    <hyperlink ref="E419" r:id="rId83"/>
    <hyperlink ref="E420" r:id="rId84" display="http://webcache.googleusercontent.com/search?q=cache:MCKegV4IyjAJ:mecanica.ucv.ro/ScoalaDoctorala/Temp/Rezumate/EFRIM%2520DRAGOS%2520ALEXANDRU%2520-%2520rezrom.pdf+&amp;cd=3&amp;hl=en&amp;ct=clnk&amp;gl=ro"/>
    <hyperlink ref="E421" r:id="rId85"/>
    <hyperlink ref="E422" r:id="rId86" tooltip="http://www.ujmag.ro/drept/drept-civil/noul-cod-civil-vol-i-art-1-1163-editia-a-2-a"/>
    <hyperlink ref="E423" r:id="rId87" tooltip="http://www.ujmag.ro/drept/drept-civil/noul-cod-civil-vol-i-art-1-1163-editia-a-2-a"/>
    <hyperlink ref="E427" r:id="rId88"/>
    <hyperlink ref="E432" r:id="rId89" location="v=onepage&amp;q=bianca%20selejan-gutan&amp;f=false" display="http://ukcatalogue.oup.com/product/9780198714514.do http://books.google.ro/books?id=34kdBAAAQBAJ&amp;pg=PT18&amp;lpg=PT18&amp;dq=bianca+selejan-gutan&amp;source=bl&amp;ots=JjFagAPUP9&amp;sig=AvfbQ8pn15lvFjqPaxmZqk8U9to&amp;hl=en&amp;sa=X&amp;ei=Q3d_VImlKsOxafjpgrAO&amp;ved=0CFgQ6AEwCTge#v=onepage&amp;q=bianca%20selejan-gutan&amp;f=false"/>
    <hyperlink ref="E424" r:id="rId90"/>
    <hyperlink ref="E425" r:id="rId91"/>
    <hyperlink ref="E434" r:id="rId92"/>
    <hyperlink ref="E435" r:id="rId93"/>
    <hyperlink ref="E439" r:id="rId94"/>
    <hyperlink ref="E441" r:id="rId95"/>
    <hyperlink ref="E443" r:id="rId96"/>
    <hyperlink ref="E444" r:id="rId97"/>
    <hyperlink ref="E445" r:id="rId98"/>
    <hyperlink ref="E446" r:id="rId99"/>
    <hyperlink ref="E447" r:id="rId100"/>
    <hyperlink ref="E448" r:id="rId101"/>
    <hyperlink ref="E449" r:id="rId102"/>
    <hyperlink ref="E453" r:id="rId103"/>
    <hyperlink ref="E454" r:id="rId104"/>
    <hyperlink ref="E433" r:id="rId105" display="http://www.routledge.com/books/details/9780415739924/   http://books.google.ro/books?id=Mtl1AwAAQBAJ&amp;pg=PA264&amp;lpg=PA264&amp;dq=bianca+selejan-gutan&amp;source=bl&amp;ots=mRDnkp9Y2e&amp;sig=ycryYVNQ5FLc69VKpJ5i6lnd4nU&amp;hl=en&amp;sa=X&amp;ei=Znh_VLm-H8zfaqy0gNgL&amp;ved=0CDQQ6AEwBDgy#v=onepage&amp;q=bianca%20selejan-gutan&amp;f=false"/>
    <hyperlink ref="E430" r:id="rId106"/>
    <hyperlink ref="E428" r:id="rId107"/>
    <hyperlink ref="E429" r:id="rId108"/>
    <hyperlink ref="E455" r:id="rId109"/>
    <hyperlink ref="E456" r:id="rId110"/>
    <hyperlink ref="E457" r:id="rId111"/>
    <hyperlink ref="E458" r:id="rId112"/>
    <hyperlink ref="E459" r:id="rId113"/>
    <hyperlink ref="E460" r:id="rId114"/>
    <hyperlink ref="E426" r:id="rId115"/>
    <hyperlink ref="E436" r:id="rId116"/>
    <hyperlink ref="E442" r:id="rId117"/>
    <hyperlink ref="E450" r:id="rId118"/>
    <hyperlink ref="E451" r:id="rId119"/>
    <hyperlink ref="E452" r:id="rId120"/>
    <hyperlink ref="E461" r:id="rId121"/>
    <hyperlink ref="E462" r:id="rId122"/>
    <hyperlink ref="E463" r:id="rId123"/>
    <hyperlink ref="E464" r:id="rId124"/>
    <hyperlink ref="E465" r:id="rId125"/>
    <hyperlink ref="E437" r:id="rId126"/>
    <hyperlink ref="E438" r:id="rId127"/>
    <hyperlink ref="E466" r:id="rId128" location="preview"/>
    <hyperlink ref="E467" r:id="rId129"/>
    <hyperlink ref="E469" r:id="rId130"/>
    <hyperlink ref="E470" r:id="rId131"/>
    <hyperlink ref="E471" r:id="rId132"/>
    <hyperlink ref="E474" r:id="rId133"/>
    <hyperlink ref="E473" r:id="rId134"/>
    <hyperlink ref="E472" r:id="rId135"/>
    <hyperlink ref="E488" r:id="rId136"/>
    <hyperlink ref="E486" r:id="rId137"/>
    <hyperlink ref="E482" r:id="rId138"/>
    <hyperlink ref="E484" r:id="rId139"/>
    <hyperlink ref="E487" r:id="rId140"/>
    <hyperlink ref="E475" r:id="rId141"/>
    <hyperlink ref="E476" r:id="rId142"/>
    <hyperlink ref="E477" r:id="rId143"/>
    <hyperlink ref="E478" r:id="rId144"/>
    <hyperlink ref="E485" r:id="rId145"/>
    <hyperlink ref="E483" r:id="rId146"/>
    <hyperlink ref="E481" r:id="rId147"/>
    <hyperlink ref="E480" r:id="rId148"/>
    <hyperlink ref="E479" r:id="rId149"/>
    <hyperlink ref="E496" r:id="rId150"/>
    <hyperlink ref="E490" r:id="rId151"/>
    <hyperlink ref="E489" r:id="rId152"/>
    <hyperlink ref="E493" r:id="rId153"/>
    <hyperlink ref="E494" r:id="rId154"/>
    <hyperlink ref="E495" r:id="rId155"/>
    <hyperlink ref="E504" r:id="rId156" location="page=143"/>
    <hyperlink ref="E505" r:id="rId157" location="page=143"/>
    <hyperlink ref="E506" r:id="rId158"/>
    <hyperlink ref="E507" r:id="rId159" display="http://www.ceeol.com/aspx/issuedetails.aspx?issueid=61ccac08-626c-4f27-b205-fbe78a2c4153&amp;articleId=1d4ba89e-b466-459f-8430-f3f841223697 / "/>
    <hyperlink ref="E508" r:id="rId160" display="http://scholar.google.ro/scholar?cites=5901612653989422640&amp;as_sdt=2005&amp;sciodt=0,5&amp;hl=de"/>
    <hyperlink ref="E511" r:id="rId161"/>
    <hyperlink ref="E509" r:id="rId162"/>
    <hyperlink ref="E514" r:id="rId163"/>
    <hyperlink ref="E519" r:id="rId164" display="http://www.revistafarmacia.ro/"/>
    <hyperlink ref="E521" r:id="rId165"/>
    <hyperlink ref="E522" r:id="rId166" location="page=318"/>
    <hyperlink ref="E523" r:id="rId167"/>
    <hyperlink ref="E532" r:id="rId168"/>
    <hyperlink ref="E524" r:id="rId169" location=".VLFy6dKsVyU"/>
    <hyperlink ref="E536" r:id="rId170"/>
    <hyperlink ref="D538" r:id="rId171" display="http://www.researchgate.net/profile/Suzana_Makpol/publication/261922045_Does_gamma_irradiation_affect_physicochemical_properties_of_honey/links/0a85e537986f2c8f88000000.pdf"/>
    <hyperlink ref="D544" r:id="rId172" display="http://scholar.google.ro/citations?user=k3YO_QYAAAAJ&amp;hl=ro&amp;oi=sra"/>
    <hyperlink ref="C545" r:id="rId173" display="http://scholar.google.ro/scholar?cluster=15022109264041119867&amp;hl=ro&amp;as_sdt=2005&amp;sciodt=0,5"/>
    <hyperlink ref="D545" r:id="rId174" display="http://scholar.google.ro/citations?user=c87wGU0AAAAJ&amp;hl=ro&amp;oi=sra"/>
    <hyperlink ref="E538" r:id="rId175"/>
    <hyperlink ref="E539" r:id="rId176"/>
    <hyperlink ref="E546" r:id="rId177"/>
    <hyperlink ref="E547" r:id="rId178"/>
    <hyperlink ref="E551" r:id="rId179"/>
    <hyperlink ref="E552" r:id="rId180"/>
    <hyperlink ref="C554" r:id="rId181" display="http://scholar.google.ro/scholar?cluster=14354960672459001868&amp;hl=ro&amp;as_sdt=2005&amp;as_ylo=2014&amp;as_yhi=2014"/>
    <hyperlink ref="E554" r:id="rId182"/>
    <hyperlink ref="C555" r:id="rId183" display="http://scholar.google.ro/scholar?cluster=14354960672459001868&amp;hl=ro&amp;as_sdt=2005&amp;as_ylo=2014&amp;as_yhi=2014"/>
    <hyperlink ref="C556" r:id="rId184" display="http://scholar.google.ro/scholar?cluster=14354960672459001868&amp;hl=ro&amp;as_sdt=2005&amp;as_ylo=2014&amp;as_yhi=2014"/>
    <hyperlink ref="D558" r:id="rId185" display="http://www.researchgate.net/profile/Suzana_Makpol/publication/261922045_Does_gamma_irradiation_affect_physicochemical_properties_of_honey/links/0a85e537986f2c8f88000000.pdf"/>
    <hyperlink ref="D562" r:id="rId186" display="http://scholar.google.ro/citations?user=HK_QX3IAAAAJ&amp;hl=ro&amp;oi=sra"/>
    <hyperlink ref="D564" r:id="rId187" display="http://scholar.google.ro/citations?user=k3YO_QYAAAAJ&amp;hl=ro&amp;oi=sra"/>
    <hyperlink ref="C565" r:id="rId188" display="http://scholar.google.ro/scholar?cluster=15022109264041119867&amp;hl=ro&amp;as_sdt=2005&amp;sciodt=0,5"/>
    <hyperlink ref="D565" r:id="rId189" display="http://scholar.google.ro/citations?user=c87wGU0AAAAJ&amp;hl=ro&amp;oi=sra"/>
    <hyperlink ref="D573" r:id="rId190" display="http://informahealthcare.com/action/doSearch?Contrib=++Marlus+Chorilli+chorilli%40fcfar.unesp.br+"/>
    <hyperlink ref="E573" r:id="rId191" display="http://informahealthcare.com/doi/abs/10.3109/10837450.2014.882941"/>
    <hyperlink ref="C574" r:id="rId192" display="http://saiapm.ulbsibiu.ro/rom/cercetare/ACTA_E/AUCFT_2006.html"/>
    <hyperlink ref="D574" r:id="rId193" display="http://link.springer.com/article/10.1007/s00792-013-0625-6"/>
    <hyperlink ref="E575" r:id="rId194" display="http://www.sciencedirect.com/science/article/pii/S0144861712001506"/>
    <hyperlink ref="D576" r:id="rId195" display="http://informahealthcare.com/action/doSearch?Contrib=++Marlus+Chorilli+chorilli%40fcfar.unesp.br+"/>
    <hyperlink ref="E576" r:id="rId196" display="http://informahealthcare.com/doi/abs/10.3109/10837450.2014.882941"/>
    <hyperlink ref="E577" r:id="rId197" display="http://iiste.org/Journals/index.php/ALST/article/view/12798"/>
    <hyperlink ref="E578" r:id="rId198" display="http://nopr.niscair.res.in/handle/123456789/29148"/>
    <hyperlink ref="E574" r:id="rId199"/>
    <hyperlink ref="C579" r:id="rId200" display="http://scholar.google.ro/scholar?cluster=14354960672459001868&amp;hl=ro&amp;as_sdt=2005&amp;as_ylo=2014&amp;as_yhi=2014"/>
    <hyperlink ref="E579" r:id="rId201"/>
    <hyperlink ref="C580" r:id="rId202" display="http://scholar.google.ro/scholar?cluster=14354960672459001868&amp;hl=ro&amp;as_sdt=2005&amp;as_ylo=2014&amp;as_yhi=2014"/>
    <hyperlink ref="C581" r:id="rId203" display="http://scholar.google.ro/scholar?cluster=14354960672459001868&amp;hl=ro&amp;as_sdt=2005&amp;as_ylo=2014&amp;as_yhi=2014"/>
    <hyperlink ref="E584" r:id="rId204" display="http://www.ncbi.nlm.nih.gov/pubmed/24465123"/>
    <hyperlink ref="E585" r:id="rId205" display="http://yadda.icm.edu.pl/yadda/element/bwmeta1.element.elsevier-90b4f18f-9cdb-37d8-844c-f4891d2771ce"/>
    <hyperlink ref="E590" r:id="rId206" display="http://pubs.acs.org/doi/full/10.1021/jo500959y"/>
    <hyperlink ref="E591" r:id="rId207" display="http://onlinelibrary.wiley.com/doi/10.1002/ejoc.201402702/abstract"/>
    <hyperlink ref="E592" r:id="rId208" display="http://pubs.acs.org/doi/abs/10.1021/ja501342b"/>
    <hyperlink ref="E594" r:id="rId209" display="http://pubs.acs.org/doi/abs/10.1021/ja502615n"/>
    <hyperlink ref="E586" r:id="rId210"/>
    <hyperlink ref="E587" r:id="rId211" display="http://pubs.acs.org/doi/abs/10.1021/ol501088v"/>
    <hyperlink ref="E588" r:id="rId212" display="http://www.ncbi.nlm.nih.gov/pubmed/24839183"/>
    <hyperlink ref="E589" r:id="rId213" display="http://www.ncbi.nlm.nih.gov/pubmed/24708302"/>
    <hyperlink ref="E595" r:id="rId214"/>
    <hyperlink ref="E593" r:id="rId215"/>
    <hyperlink ref="D596" r:id="rId216" display="http://www.sciencedirect.com/science/article/pii/S0144861714011345"/>
    <hyperlink ref="C596" r:id="rId217" display="http://scholar.google.ro/scholar?cluster=9078981940867097701&amp;hl=ro&amp;as_sdt=0,5&amp;sciodt=0,5&amp;as_ylo=2014"/>
    <hyperlink ref="C597" r:id="rId218" display="http://scholar.google.ro/scholar?cluster=9078981940867097701&amp;hl=ro&amp;as_sdt=0,5&amp;sciodt=0,5&amp;as_ylo=2014"/>
    <hyperlink ref="C598" r:id="rId219" display="http://www.sciencedirect.com/science/article/pii/S2211601X11000496"/>
    <hyperlink ref="C599" r:id="rId220" display="http://scholar.google.ro/scholar?cluster=13954830167985690106&amp;hl=ro&amp;as_sdt=0,5&amp;sciodt=0,5"/>
    <hyperlink ref="C600" r:id="rId221" display="http://scholar.google.ro/citations?view_op=view_citation&amp;hl=ro&amp;user=D8PVC1UAAAAJ&amp;citation_for_view=D8PVC1UAAAAJ:qUcmZB5y_30C"/>
    <hyperlink ref="D601" r:id="rId222" display="http://www.sciencedirect.com/science/article/pii/S0144861714011345"/>
    <hyperlink ref="C601" r:id="rId223" display="http://scholar.google.ro/scholar?cluster=9078981940867097701&amp;hl=ro&amp;as_sdt=0,5&amp;sciodt=0,5&amp;as_ylo=2014"/>
    <hyperlink ref="C602" r:id="rId224" display="http://scholar.google.ro/scholar?cluster=9078981940867097701&amp;hl=ro&amp;as_sdt=0,5&amp;sciodt=0,5&amp;as_ylo=2014"/>
    <hyperlink ref="C603" r:id="rId225" display="http://www.sciencedirect.com/science/article/pii/S2211601X11000496"/>
    <hyperlink ref="C604" r:id="rId226" display="http://scholar.google.ro/scholar?cluster=13954830167985690106&amp;hl=ro&amp;as_sdt=0,5&amp;sciodt=0,5"/>
    <hyperlink ref="C605" r:id="rId227" display="http://scholar.google.ro/citations?view_op=view_citation&amp;hl=ro&amp;user=D8PVC1UAAAAJ&amp;citation_for_view=D8PVC1UAAAAJ:qxL8FJ1GzNcC"/>
    <hyperlink ref="C606" r:id="rId228" display="http://scholar.google.ro/citations?view_op=view_citation&amp;hl=ro&amp;user=D8PVC1UAAAAJ&amp;citation_for_view=D8PVC1UAAAAJ:qUcmZB5y_30C"/>
    <hyperlink ref="D608" r:id="rId229" display="http://ijcmas.com/vol-3-7/Preeti Bhatnagar and S.K.Jain.pdf"/>
    <hyperlink ref="E610" r:id="rId230" display="http://web.icf.ro/rrch/"/>
    <hyperlink ref="C611" r:id="rId231" display="http://www.spasb.ro/index.php/spasb/article/view/532"/>
    <hyperlink ref="C612" r:id="rId232" display="http://journals.usamvcluj.ro/index.php/zootehnie/issue/view/220"/>
    <hyperlink ref="E612" r:id="rId233" location="page=19" display="http://www.vkristo.com/radilicaosijek/dokumenti/PanonianBee konferencija.pdf - page=19"/>
    <hyperlink ref="E618" r:id="rId234"/>
    <hyperlink ref="E622" r:id="rId235" location=".VLFy6dKsVyU"/>
    <hyperlink ref="E625" r:id="rId236"/>
    <hyperlink ref="E631" r:id="rId237" display="http://spasb.ro/index.php/spasb/article/view/174"/>
    <hyperlink ref="E629" r:id="rId238" display="http://www.e3s-conferences.org/articles/e3sconf/pdf/2013/01/e3sconf_ichm13_29006.pdf"/>
    <hyperlink ref="E630" r:id="rId239" display="http://www.revistafarmacia.ro/"/>
    <hyperlink ref="E637" r:id="rId240"/>
    <hyperlink ref="E632" r:id="rId241"/>
    <hyperlink ref="E633" r:id="rId242"/>
    <hyperlink ref="E634" r:id="rId243"/>
    <hyperlink ref="E638" r:id="rId244" display="http://www.elsevier.com/"/>
    <hyperlink ref="E649" r:id="rId245"/>
    <hyperlink ref="E647" r:id="rId246"/>
    <hyperlink ref="E645" r:id="rId247"/>
    <hyperlink ref="E641" r:id="rId248"/>
    <hyperlink ref="E642" r:id="rId249"/>
    <hyperlink ref="E643" r:id="rId250"/>
    <hyperlink ref="E644" r:id="rId251"/>
    <hyperlink ref="E646" r:id="rId252"/>
    <hyperlink ref="E650" r:id="rId253"/>
    <hyperlink ref="E648" r:id="rId254"/>
    <hyperlink ref="E651" r:id="rId255"/>
    <hyperlink ref="E653" r:id="rId256"/>
    <hyperlink ref="E667" r:id="rId257"/>
    <hyperlink ref="E668" r:id="rId258"/>
    <hyperlink ref="E669" r:id="rId259" display="http://scholar.google.ro/scholar?cites=9451705484382263495&amp;as_sdt=2005&amp;sciodt=0,5&amp;hl=ro"/>
    <hyperlink ref="E672" r:id="rId260" display="http://www.ceeol.com/"/>
    <hyperlink ref="E673" r:id="rId261"/>
    <hyperlink ref="E674" r:id="rId262"/>
    <hyperlink ref="E675" r:id="rId263"/>
    <hyperlink ref="E676" r:id="rId264"/>
    <hyperlink ref="E677" r:id="rId265"/>
    <hyperlink ref="E678" r:id="rId266" display="http://www.ceeol.com/"/>
    <hyperlink ref="E680" r:id="rId267"/>
    <hyperlink ref="E683" r:id="rId268"/>
    <hyperlink ref="E684" r:id="rId269"/>
    <hyperlink ref="E685:E686" r:id="rId270" display="www.ceeol.com"/>
    <hyperlink ref="E688" r:id="rId271"/>
    <hyperlink ref="E689" r:id="rId272"/>
    <hyperlink ref="E690" r:id="rId273"/>
    <hyperlink ref="E687" r:id="rId274"/>
    <hyperlink ref="E691" r:id="rId275"/>
    <hyperlink ref="E692" r:id="rId276"/>
    <hyperlink ref="E693" r:id="rId277"/>
    <hyperlink ref="E695" r:id="rId278"/>
    <hyperlink ref="E696" r:id="rId279"/>
    <hyperlink ref="E697" r:id="rId280"/>
    <hyperlink ref="E698" r:id="rId281"/>
    <hyperlink ref="E694" r:id="rId282"/>
    <hyperlink ref="E699" r:id="rId283"/>
    <hyperlink ref="E700" r:id="rId284"/>
    <hyperlink ref="E701" r:id="rId285"/>
    <hyperlink ref="E702:E703" r:id="rId286" display="www.ceeol.com"/>
    <hyperlink ref="E705" r:id="rId287"/>
    <hyperlink ref="E704" r:id="rId288"/>
    <hyperlink ref="E706" r:id="rId289"/>
    <hyperlink ref="E708" r:id="rId290"/>
    <hyperlink ref="D717" r:id="rId291" display="http://www.scopus.com/record/display.url?eid=2-s2.0-84887041766&amp;origin=inward&amp;txGid=0E375A825356730563D238CCDDAB7566.WlW7NKKC52nnQNxjqAQrlA%3a6"/>
    <hyperlink ref="E723" r:id="rId292" display="http://www.sciencedirect.com/science/article/pii/S0092656614001007"/>
    <hyperlink ref="E725" r:id="rId293"/>
    <hyperlink ref="E724" r:id="rId294"/>
    <hyperlink ref="E726" r:id="rId295"/>
    <hyperlink ref="E727" r:id="rId296"/>
    <hyperlink ref="D726" r:id="rId297" display="http://www.sea.bxb.ro/Article/SEA_5_95.pdf"/>
    <hyperlink ref="E728" r:id="rId298"/>
    <hyperlink ref="C729" r:id="rId299" tooltip="The Diabetes educator." display="http://www.ncbi.nlm.nih.gov/pubmed/21478378"/>
    <hyperlink ref="E729" r:id="rId300"/>
    <hyperlink ref="E731" r:id="rId301" location=".VMaXkXtRI8I"/>
    <hyperlink ref="E732" r:id="rId302"/>
    <hyperlink ref="E733" r:id="rId303"/>
    <hyperlink ref="E734" r:id="rId304"/>
    <hyperlink ref="E735" r:id="rId305"/>
    <hyperlink ref="E742" r:id="rId306"/>
    <hyperlink ref="E745" r:id="rId307"/>
    <hyperlink ref="E746" r:id="rId308"/>
    <hyperlink ref="E748" r:id="rId309"/>
    <hyperlink ref="E782" r:id="rId310"/>
    <hyperlink ref="D782" r:id="rId311" tooltip="Go to Procedia Economics and Finance on ScienceDirect" display="http://www.sciencedirect.com/science/journal/22125671"/>
    <hyperlink ref="E783" r:id="rId312" display="http://www.ijamrr.com/ojs-2.3.8/index.php/ijamrr/article/view/5 2014S"/>
    <hyperlink ref="E785" r:id="rId313"/>
    <hyperlink ref="E789" r:id="rId314"/>
    <hyperlink ref="E787" r:id="rId315"/>
    <hyperlink ref="E790" r:id="rId316"/>
    <hyperlink ref="E788" r:id="rId317"/>
    <hyperlink ref="E795" r:id="rId318"/>
    <hyperlink ref="E797" r:id="rId319"/>
    <hyperlink ref="E798" r:id="rId320"/>
    <hyperlink ref="E801" r:id="rId321"/>
    <hyperlink ref="E800" r:id="rId322"/>
    <hyperlink ref="E799" r:id="rId323"/>
    <hyperlink ref="E830" r:id="rId324"/>
    <hyperlink ref="E831" r:id="rId325"/>
    <hyperlink ref="E832" r:id="rId326"/>
    <hyperlink ref="E833" display="https://apps.webofknowledge.com/CitingArticles.do?REFID=89192473&amp;SID=Y1r8JGYeeY8yvbduhT2&amp;search_mode=CitingArticles&amp;parentProduct=UA&amp;parentQid=14&amp;parentDoc=1&amp;product=WOS&amp;excludeEventConfig=ExcludeIfFromFullRecPage&amp;fromPID=WOS&amp;toPID=WOS&amp;cacheurlFromRightCl"/>
    <hyperlink ref="C868" r:id="rId327" display="http://www.sciencedirect.com/science/article/pii/S0924203105000470"/>
    <hyperlink ref="E868" r:id="rId328"/>
    <hyperlink ref="E869" r:id="rId329"/>
    <hyperlink ref="E870" r:id="rId330"/>
    <hyperlink ref="E871" r:id="rId331"/>
    <hyperlink ref="E872" r:id="rId332" display="http://icvts.oxfordjournals.org/content/16/2/196.1.full"/>
    <hyperlink ref="E873" r:id="rId333" display="http://acc.sagepub.com/content/1/1/57.abstract"/>
    <hyperlink ref="E874" r:id="rId334"/>
    <hyperlink ref="E875" r:id="rId335" display="http://www.sciencedirect.com/science/article/pii/S0733865113000672"/>
    <hyperlink ref="E877" r:id="rId336"/>
    <hyperlink ref="E878" r:id="rId337"/>
    <hyperlink ref="E879" r:id="rId338" display="http://citoday.com/pdfs/1109_07.pdf"/>
    <hyperlink ref="E880" r:id="rId339"/>
    <hyperlink ref="E881" r:id="rId340"/>
    <hyperlink ref="E876" r:id="rId341"/>
    <hyperlink ref="E882" r:id="rId342"/>
    <hyperlink ref="E883" r:id="rId343" display="http://onlinelibrary.wiley.com/doi/10.1111/j.1540-8191.2009.00901.x/abstract;jsessionid=6424E4E81F783C63DAD2E832445B86C3.f03t02?deniedAccessCustomisedMessage=&amp;userIsAuthenticated=false"/>
    <hyperlink ref="E884" r:id="rId344"/>
    <hyperlink ref="E885" r:id="rId345"/>
    <hyperlink ref="E886" r:id="rId346" display="http://onlinelibrary.wiley.com/doi/10.1111/j.1540-8191.2009.00916.x/abstract?deniedAccessCustomisedMessage=&amp;userIsAuthenticated=false"/>
    <hyperlink ref="E887" r:id="rId347" display="http://onlinelibrary.wiley.com/doi/10.1111/j.1540-8191.2009.00927.x/abstract?deniedAccessCustomisedMessage=&amp;userIsAuthenticated=false"/>
    <hyperlink ref="E888" r:id="rId348" location="referencesTab# "/>
    <hyperlink ref="E889" r:id="rId349"/>
    <hyperlink ref="E890" r:id="rId350"/>
    <hyperlink ref="E891" r:id="rId351" display="http://onlinelibrary.wiley.com/doi/10.1111/j.1540-8191.2009.00890.x/abstract?deniedAccessCustomisedMessage=&amp;userIsAuthenticated=false"/>
    <hyperlink ref="E892" r:id="rId352"/>
    <hyperlink ref="E893" r:id="rId353"/>
    <hyperlink ref="E894" r:id="rId354"/>
    <hyperlink ref="E895" r:id="rId355"/>
    <hyperlink ref="E896" r:id="rId356"/>
    <hyperlink ref="E897" r:id="rId357"/>
    <hyperlink ref="E898" r:id="rId358"/>
    <hyperlink ref="E899" r:id="rId359"/>
    <hyperlink ref="E900" r:id="rId360" display="http://link.springer.com/article/10.1007%2Fs00540-013-1639-z"/>
    <hyperlink ref="E901" r:id="rId361"/>
    <hyperlink ref="E902" r:id="rId362"/>
    <hyperlink ref="E903" r:id="rId363"/>
    <hyperlink ref="E904" r:id="rId364" display="http://journals.lww.com/jhypertension/Abstract/2012/02000/European_Society_of_Hypertension_scientific.34.aspx"/>
    <hyperlink ref="E905" r:id="rId365" display="http://ejcts.oxfordjournals.org/content/40/5/1058.abstract"/>
    <hyperlink ref="E906" r:id="rId366" location="abstract" display="http://www.onlinejets.org/article.asp?issn=0974-2700;year=2013;volume=6;issue=3;spage=159;epage=163;aulast=Yanagawa;aid=JEmergTraumaShock_2013_6_3_159_115320 - abstract"/>
    <hyperlink ref="E907" r:id="rId367"/>
    <hyperlink ref="E908" r:id="rId368"/>
    <hyperlink ref="E909" r:id="rId369" display="http://journals.lww.com/jhypertension/pages/articleviewer.aspx?year=2012&amp;issue=02000&amp;article=00034&amp;type=abstract"/>
    <hyperlink ref="E910" r:id="rId370"/>
    <hyperlink ref="E911" r:id="rId371"/>
    <hyperlink ref="E912" r:id="rId372"/>
    <hyperlink ref="E913" r:id="rId373"/>
    <hyperlink ref="E914" r:id="rId374"/>
    <hyperlink ref="E915" r:id="rId375"/>
    <hyperlink ref="E916" r:id="rId376"/>
    <hyperlink ref="E917" r:id="rId377"/>
    <hyperlink ref="E918" r:id="rId378"/>
    <hyperlink ref="E919" r:id="rId379"/>
    <hyperlink ref="E920" r:id="rId380"/>
    <hyperlink ref="E921" r:id="rId381"/>
    <hyperlink ref="E922" r:id="rId382"/>
    <hyperlink ref="E923" r:id="rId383"/>
    <hyperlink ref="E924" r:id="rId384"/>
    <hyperlink ref="E925" r:id="rId385"/>
    <hyperlink ref="E926" r:id="rId386"/>
    <hyperlink ref="E935" r:id="rId387"/>
    <hyperlink ref="E936" r:id="rId388"/>
    <hyperlink ref="E937" r:id="rId389"/>
    <hyperlink ref="E938" r:id="rId390" display="https://www.thieme-connect.com/products/ejournals/abstract/10.1055/s-0033-1357186"/>
    <hyperlink ref="E939" r:id="rId391" display="http://link.springer.com/chapter/10.1007/978-1-4419-5641-5_8"/>
    <hyperlink ref="E940" r:id="rId392" display="http://www.diss.fu-berlin.de/diss/servlets/MCRFileNodeServlet/FUDISS_derivate_000000007600/Microsoft_Word_-_01_koronaraneurysmata.pdf?hosts"/>
    <hyperlink ref="E941" r:id="rId393"/>
    <hyperlink ref="E927" r:id="rId394" display="http://link.springer.com/article/10.1007/s00134-012-2750-6"/>
    <hyperlink ref="E928" r:id="rId395"/>
    <hyperlink ref="E929" r:id="rId396"/>
    <hyperlink ref="E930" r:id="rId397"/>
    <hyperlink ref="E931" r:id="rId398"/>
    <hyperlink ref="E932" r:id="rId399"/>
    <hyperlink ref="E933" r:id="rId400" display="http://link.springer.com/article/10.1007/s11604-012-0143-y"/>
    <hyperlink ref="E934" r:id="rId401" location=".U9ikHfl_uoM" display="http://www.scirp.org/journal/PaperInformation.aspx?paperID=28639 - .U9ikHfl_uoM"/>
    <hyperlink ref="E942" r:id="rId402"/>
    <hyperlink ref="E943" r:id="rId403" location="page=118" display="http://carlosvaqueropuerta.com/pdf/ProcedimientosEndovasculares.pdf - page=118"/>
    <hyperlink ref="E944" r:id="rId404"/>
    <hyperlink ref="D945" r:id="rId405" display="http://www.naun.org/main/NAUN/bio/c042005-132.pdf"/>
    <hyperlink ref="D946" r:id="rId406" display="http://www.scientific.net/AMM"/>
    <hyperlink ref="D947" r:id="rId407" display="http://www.naun.org/main/NAUN/bio/c042005-132.pdf"/>
    <hyperlink ref="D948" r:id="rId408" display="http://www.scientific.net/AMM"/>
    <hyperlink ref="C957" r:id="rId409" display="http://www.ncbi.nlm.nih.gov/pmc/articles/PMC3807675/"/>
    <hyperlink ref="C958" r:id="rId410" display="http://www.ncbi.nlm.nih.gov/pmc/articles/PMC3807675/"/>
    <hyperlink ref="E972" r:id="rId411"/>
    <hyperlink ref="E973" r:id="rId412"/>
    <hyperlink ref="E975" r:id="rId413"/>
    <hyperlink ref="E978" r:id="rId414"/>
    <hyperlink ref="E991" r:id="rId415"/>
    <hyperlink ref="E1009" r:id="rId416" display="http://ieeexplore.ieee.org/xpl/articleDetails.jsp?reload=true&amp;arnumber=6848902_x000a_"/>
    <hyperlink ref="E1011" r:id="rId417"/>
    <hyperlink ref="E1012" r:id="rId418"/>
    <hyperlink ref="E1013" r:id="rId419"/>
    <hyperlink ref="E1010" r:id="rId420"/>
    <hyperlink ref="E1020" r:id="rId421"/>
    <hyperlink ref="E1039" r:id="rId422"/>
    <hyperlink ref="E1043" r:id="rId423" display="http://maxwellsci.com/print/rjaset/v7-625-638.pdf"/>
    <hyperlink ref="E1045" r:id="rId424"/>
    <hyperlink ref="E1040" r:id="rId425"/>
    <hyperlink ref="E1041" r:id="rId426"/>
    <hyperlink ref="E1042" r:id="rId427"/>
    <hyperlink ref="E1038" r:id="rId428"/>
    <hyperlink ref="E1046" r:id="rId429"/>
    <hyperlink ref="E1050" r:id="rId430" display="http://maxwellsci.com/print/rjaset/v7-625-638.pdf"/>
    <hyperlink ref="E1053" r:id="rId431"/>
    <hyperlink ref="E1054" r:id="rId432"/>
    <hyperlink ref="E1052" r:id="rId433"/>
    <hyperlink ref="E1104" r:id="rId434"/>
    <hyperlink ref="E1105" r:id="rId435"/>
    <hyperlink ref="E1106" r:id="rId436"/>
    <hyperlink ref="E1107" r:id="rId437"/>
    <hyperlink ref="E1108" r:id="rId438"/>
    <hyperlink ref="E1109" r:id="rId439"/>
    <hyperlink ref="E1110" r:id="rId440" display="https://www.researchgate.net/publication/271701839_Multi-Objective_Optimization_of_Advanced_Computing_Systems_Some_Achievements_and_Fertile_Work_Directions"/>
    <hyperlink ref="D1127" r:id="rId441" display="https://scholar.google.ro/citations?user=QHiqbbsAAAAJ&amp;hl=ro&amp;oi=sra"/>
    <hyperlink ref="E1128" r:id="rId442"/>
    <hyperlink ref="E1130" r:id="rId443"/>
    <hyperlink ref="E1131" r:id="rId444"/>
    <hyperlink ref="E1132" r:id="rId445"/>
    <hyperlink ref="E1133" r:id="rId446"/>
    <hyperlink ref="E1134" r:id="rId447"/>
    <hyperlink ref="E1135" r:id="rId448"/>
    <hyperlink ref="E1136" r:id="rId449"/>
    <hyperlink ref="E1137" r:id="rId450"/>
    <hyperlink ref="E1138" r:id="rId451"/>
    <hyperlink ref="E1139" r:id="rId452"/>
    <hyperlink ref="E1140" r:id="rId453"/>
    <hyperlink ref="E1141" r:id="rId454"/>
    <hyperlink ref="E1142" r:id="rId455"/>
    <hyperlink ref="E1143" r:id="rId456"/>
    <hyperlink ref="E1144" r:id="rId457"/>
    <hyperlink ref="E1145" r:id="rId458"/>
    <hyperlink ref="E1146" r:id="rId459"/>
    <hyperlink ref="E1147" r:id="rId460"/>
    <hyperlink ref="E1148" r:id="rId461"/>
    <hyperlink ref="E1149" r:id="rId462"/>
    <hyperlink ref="E1172" r:id="rId463"/>
    <hyperlink ref="E1173" r:id="rId464"/>
    <hyperlink ref="E1176" r:id="rId465"/>
    <hyperlink ref="E1185" r:id="rId466"/>
    <hyperlink ref="E1186" r:id="rId467"/>
    <hyperlink ref="E1181" r:id="rId468"/>
    <hyperlink ref="E1182" r:id="rId469"/>
    <hyperlink ref="E1183" r:id="rId470"/>
    <hyperlink ref="E1187" r:id="rId471"/>
    <hyperlink ref="E1188" r:id="rId472"/>
    <hyperlink ref="E1189" r:id="rId473"/>
    <hyperlink ref="E1193" r:id="rId474"/>
    <hyperlink ref="E1190" r:id="rId475"/>
    <hyperlink ref="E1191" r:id="rId476"/>
    <hyperlink ref="E1179" r:id="rId477"/>
    <hyperlink ref="E1180" r:id="rId478"/>
    <hyperlink ref="E1184" r:id="rId479"/>
    <hyperlink ref="E1192" r:id="rId480"/>
    <hyperlink ref="D1194" r:id="rId481" display="http://www.sciomega.com/file-paper/2.3.pdf"/>
    <hyperlink ref="E1194" r:id="rId482" display="http://www.sciomega.com/file-paper/2.3.pdf"/>
    <hyperlink ref="E1195" r:id="rId483" display="http://eccsf.ulbsibiu.ro/RePEc/blg/journl/9214vacar.pdf"/>
    <hyperlink ref="D1196" r:id="rId484" display="http://www.sciomega.com/file-paper/2.3.pdf"/>
    <hyperlink ref="E1196" r:id="rId485" display="http://www.sciomega.com/file-paper/2.pdf"/>
    <hyperlink ref="D1197" r:id="rId486" display="http://dx.doi.org/10.2478/cplbu-2014-0056"/>
    <hyperlink ref="E1197" r:id="rId487" display="http://dx.doi.org/10.2478/cplbu-2014-0056"/>
    <hyperlink ref="E1198" r:id="rId488"/>
    <hyperlink ref="E1206" r:id="rId489" location="isi" display="http://sgemsocial.org/index.php/sgem-social-committee/sgem-social-impact-factor - isi"/>
    <hyperlink ref="E1199" r:id="rId490"/>
    <hyperlink ref="E1200" r:id="rId491"/>
    <hyperlink ref="E1201" r:id="rId492"/>
    <hyperlink ref="E1203" r:id="rId493"/>
    <hyperlink ref="E1211" r:id="rId494"/>
    <hyperlink ref="E1212" r:id="rId495"/>
    <hyperlink ref="E1213" r:id="rId496"/>
    <hyperlink ref="E1214" r:id="rId497"/>
    <hyperlink ref="E1208" r:id="rId498"/>
    <hyperlink ref="E1209" r:id="rId499"/>
    <hyperlink ref="E1210" r:id="rId500"/>
    <hyperlink ref="E1215" r:id="rId501"/>
    <hyperlink ref="E1216" r:id="rId502"/>
    <hyperlink ref="E1217" r:id="rId503"/>
    <hyperlink ref="E1220" r:id="rId504"/>
    <hyperlink ref="E1218" r:id="rId505"/>
    <hyperlink ref="E1219" r:id="rId506"/>
    <hyperlink ref="E1221" r:id="rId507"/>
    <hyperlink ref="E1222" r:id="rId508"/>
    <hyperlink ref="E1223" r:id="rId509"/>
    <hyperlink ref="E1242" r:id="rId510" display="http://jbsoweb.com/admin/php/uploads/148_pdf.pdf"/>
    <hyperlink ref="E1243" r:id="rId511"/>
    <hyperlink ref="E1245" r:id="rId512"/>
    <hyperlink ref="E1258" r:id="rId513" display="doi: 10.1016/j.matdes.2014.03.013"/>
    <hyperlink ref="E1259" r:id="rId514" display="doi: 10.1016/j.actamat.2014.05.039"/>
    <hyperlink ref="E1260" r:id="rId515" display="../../Local Settings/Temporary Internet Files/Matei/AppData/Roaming/Microsoft/Word/10.1007/s13632-013-0115-3"/>
    <hyperlink ref="D1276" r:id="rId516" display="http://apps.webofknowledge.com/full_record.do?product=UA&amp;search_mode=CitingArticles&amp;qid=13&amp;SID=P24REJUkmVoA9R9su61&amp;page=1&amp;doc=1"/>
    <hyperlink ref="D1278" r:id="rId517" display="http://apps.webofknowledge.com/full_record.do?product=UA&amp;search_mode=CitingArticles&amp;qid=24&amp;SID=P24REJUkmVoA9R9su61&amp;page=1&amp;doc=1"/>
  </hyperlinks>
  <pageMargins left="0.51181102362204722" right="0.31496062992125984" top="2.1666666666666665" bottom="0.57291666666666663" header="0.51041666666666663" footer="0.31496062992125984"/>
  <pageSetup paperSize="9" orientation="landscape" horizontalDpi="200" verticalDpi="200" r:id="rId518"/>
  <headerFooter>
    <oddHeader>&amp;LUniversitatea „Lucian Blaga” din Sibiu
&amp;C
&amp;K000000FIȘĂ DE RAPORTARE A ACTIVITĂȚII DE CERCETARE 
PENTRU PERIOADA 1.01.2014-31.12.2014</oddHeader>
  </headerFooter>
  <legacyDrawing r:id="rId5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view="pageLayout" topLeftCell="A4" zoomScaleNormal="130" workbookViewId="0">
      <selection activeCell="B7" sqref="B7"/>
    </sheetView>
  </sheetViews>
  <sheetFormatPr defaultRowHeight="15" x14ac:dyDescent="0.25"/>
  <cols>
    <col min="1" max="1" width="31.7109375" style="2" customWidth="1"/>
    <col min="2" max="2" width="32.140625" style="8" customWidth="1"/>
    <col min="3" max="3" width="18.7109375" style="8" customWidth="1"/>
    <col min="4" max="4" width="19.28515625" style="8" customWidth="1"/>
    <col min="5" max="5" width="16.5703125" style="1" customWidth="1"/>
    <col min="6" max="6" width="10" style="1" customWidth="1"/>
    <col min="7" max="7" width="9.140625" style="1" customWidth="1"/>
  </cols>
  <sheetData>
    <row r="1" spans="1:7" s="4" customFormat="1" ht="15" customHeight="1" x14ac:dyDescent="0.25">
      <c r="A1" s="1022" t="s">
        <v>99</v>
      </c>
      <c r="B1" s="1022"/>
      <c r="C1" s="1022"/>
      <c r="D1" s="1022"/>
      <c r="E1" s="1022"/>
      <c r="F1" s="1022"/>
      <c r="G1" s="3"/>
    </row>
    <row r="2" spans="1:7" s="4" customFormat="1" ht="15" customHeight="1" x14ac:dyDescent="0.25">
      <c r="A2" s="17"/>
      <c r="B2" s="17"/>
      <c r="C2" s="17"/>
      <c r="D2" s="17"/>
      <c r="E2" s="17"/>
      <c r="F2" s="3"/>
      <c r="G2" s="3"/>
    </row>
    <row r="3" spans="1:7" s="4" customFormat="1" ht="15" customHeight="1" x14ac:dyDescent="0.25">
      <c r="A3" s="1027" t="s">
        <v>158</v>
      </c>
      <c r="B3" s="1027"/>
      <c r="C3" s="1027"/>
      <c r="D3" s="1027"/>
      <c r="E3" s="1027"/>
      <c r="F3" s="1027"/>
      <c r="G3" s="1"/>
    </row>
    <row r="4" spans="1:7" s="4" customFormat="1" ht="15" customHeight="1" x14ac:dyDescent="0.25">
      <c r="A4" s="1027" t="s">
        <v>175</v>
      </c>
      <c r="B4" s="1027"/>
      <c r="C4" s="1027"/>
      <c r="D4" s="1027"/>
      <c r="E4" s="1027"/>
      <c r="F4" s="1027"/>
      <c r="G4" s="1027"/>
    </row>
    <row r="5" spans="1:7" s="4" customFormat="1" x14ac:dyDescent="0.25">
      <c r="A5" s="1053" t="s">
        <v>193</v>
      </c>
      <c r="B5" s="1053"/>
      <c r="C5" s="1053"/>
      <c r="D5" s="8"/>
      <c r="E5" s="1"/>
      <c r="F5" s="1"/>
      <c r="G5" s="1"/>
    </row>
    <row r="6" spans="1:7" s="4" customFormat="1" x14ac:dyDescent="0.25">
      <c r="A6" s="5"/>
      <c r="B6" s="6"/>
      <c r="C6" s="6"/>
      <c r="D6" s="6"/>
      <c r="E6" s="5"/>
      <c r="F6" s="3"/>
      <c r="G6" s="3"/>
    </row>
    <row r="7" spans="1:7" s="4" customFormat="1" ht="89.25" x14ac:dyDescent="0.25">
      <c r="A7" s="14" t="s">
        <v>160</v>
      </c>
      <c r="B7" s="10" t="s">
        <v>1</v>
      </c>
      <c r="C7" s="12" t="s">
        <v>148</v>
      </c>
      <c r="D7" s="10" t="s">
        <v>8</v>
      </c>
      <c r="E7" s="14" t="s">
        <v>21</v>
      </c>
      <c r="F7" s="14" t="s">
        <v>132</v>
      </c>
      <c r="G7" s="3"/>
    </row>
    <row r="8" spans="1:7" s="4" customFormat="1" x14ac:dyDescent="0.25">
      <c r="A8" s="19"/>
      <c r="B8" s="28"/>
      <c r="C8" s="28"/>
      <c r="D8" s="28"/>
      <c r="E8" s="19" t="s">
        <v>90</v>
      </c>
      <c r="F8" s="19"/>
      <c r="G8" s="1"/>
    </row>
    <row r="9" spans="1:7" x14ac:dyDescent="0.25">
      <c r="A9" s="19"/>
      <c r="B9" s="28"/>
      <c r="C9" s="28"/>
      <c r="D9" s="28"/>
      <c r="E9" s="19"/>
      <c r="F9" s="19"/>
    </row>
    <row r="10" spans="1:7" x14ac:dyDescent="0.25">
      <c r="A10" s="19"/>
      <c r="B10" s="28"/>
      <c r="C10" s="28"/>
      <c r="D10" s="28"/>
      <c r="E10" s="19"/>
      <c r="F10" s="19"/>
    </row>
    <row r="11" spans="1:7" x14ac:dyDescent="0.25">
      <c r="A11" s="19"/>
      <c r="B11" s="28"/>
      <c r="C11" s="28"/>
      <c r="D11" s="28"/>
      <c r="E11" s="19"/>
      <c r="F11" s="19"/>
    </row>
    <row r="12" spans="1:7" x14ac:dyDescent="0.25">
      <c r="A12" s="19"/>
      <c r="B12" s="28"/>
      <c r="C12" s="28"/>
      <c r="D12" s="28"/>
      <c r="E12" s="19"/>
      <c r="F12" s="19"/>
    </row>
    <row r="13" spans="1:7" x14ac:dyDescent="0.25">
      <c r="A13" s="19"/>
      <c r="B13" s="28"/>
      <c r="C13" s="28"/>
      <c r="D13" s="28"/>
      <c r="E13" s="19"/>
      <c r="F13" s="19"/>
    </row>
    <row r="14" spans="1:7" x14ac:dyDescent="0.25">
      <c r="A14" s="11" t="s">
        <v>9</v>
      </c>
      <c r="E14" s="3"/>
      <c r="F14" s="1">
        <f>SUM(F8:F13)</f>
        <v>0</v>
      </c>
    </row>
    <row r="16" spans="1:7" x14ac:dyDescent="0.25">
      <c r="A16" s="23"/>
    </row>
    <row r="17" spans="1:7" x14ac:dyDescent="0.25">
      <c r="A17" s="1054" t="s">
        <v>36</v>
      </c>
      <c r="B17" s="1054"/>
      <c r="C17" s="1054"/>
      <c r="D17" s="1054"/>
      <c r="E17" s="1054"/>
      <c r="F17" s="1054"/>
    </row>
    <row r="18" spans="1:7" x14ac:dyDescent="0.25">
      <c r="A18" s="1027"/>
      <c r="B18" s="1027"/>
      <c r="C18" s="1027"/>
      <c r="D18" s="1027"/>
      <c r="E18" s="1027"/>
      <c r="F18" s="1027"/>
      <c r="G18" s="1027"/>
    </row>
  </sheetData>
  <mergeCells count="6">
    <mergeCell ref="A18:G18"/>
    <mergeCell ref="A4:G4"/>
    <mergeCell ref="A17:F17"/>
    <mergeCell ref="A1:F1"/>
    <mergeCell ref="A3:F3"/>
    <mergeCell ref="A5:C5"/>
  </mergeCells>
  <phoneticPr fontId="25" type="noConversion"/>
  <pageMargins left="0.51181102362204722" right="0.31496062992125984" top="2.1666666666666665" bottom="0.57291666666666663" header="0.51041666666666663" footer="0.31496062992125984"/>
  <pageSetup paperSize="9" orientation="landscape" horizontalDpi="200" verticalDpi="200" r:id="rId1"/>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view="pageLayout" topLeftCell="A39" zoomScaleNormal="130" workbookViewId="0">
      <selection activeCell="A45" sqref="A45"/>
    </sheetView>
  </sheetViews>
  <sheetFormatPr defaultRowHeight="15" x14ac:dyDescent="0.25"/>
  <cols>
    <col min="1" max="1" width="31.42578125" style="2" customWidth="1"/>
    <col min="2" max="2" width="25.140625" style="8" customWidth="1"/>
    <col min="3" max="3" width="22" style="8" customWidth="1"/>
    <col min="4" max="4" width="14.42578125" style="8" customWidth="1"/>
    <col min="5" max="5" width="17.28515625" style="1" customWidth="1"/>
    <col min="6" max="6" width="13.5703125" style="1" customWidth="1"/>
    <col min="7" max="7" width="14" style="1" customWidth="1"/>
  </cols>
  <sheetData>
    <row r="1" spans="1:7" ht="15.75" x14ac:dyDescent="0.25">
      <c r="A1" s="1022" t="s">
        <v>62</v>
      </c>
      <c r="B1" s="1022"/>
      <c r="C1" s="1022"/>
      <c r="D1" s="1022"/>
      <c r="E1" s="1022"/>
      <c r="F1" s="1022"/>
      <c r="G1" s="1022"/>
    </row>
    <row r="2" spans="1:7" x14ac:dyDescent="0.25">
      <c r="A2" s="16"/>
      <c r="B2" s="16"/>
      <c r="C2" s="16"/>
      <c r="D2" s="16"/>
      <c r="E2" s="16"/>
      <c r="F2" s="16"/>
      <c r="G2" s="3"/>
    </row>
    <row r="3" spans="1:7" x14ac:dyDescent="0.25">
      <c r="A3" s="1027" t="s">
        <v>158</v>
      </c>
      <c r="B3" s="1027"/>
      <c r="C3" s="1027"/>
      <c r="D3" s="1027"/>
      <c r="E3" s="1027"/>
    </row>
    <row r="4" spans="1:7" ht="15" customHeight="1" x14ac:dyDescent="0.25">
      <c r="A4" s="1027" t="s">
        <v>176</v>
      </c>
      <c r="B4" s="1027"/>
      <c r="C4" s="1027"/>
      <c r="D4" s="1027"/>
      <c r="E4" s="1027"/>
      <c r="F4" s="1027"/>
      <c r="G4" s="1027"/>
    </row>
    <row r="5" spans="1:7" ht="17.25" customHeight="1" x14ac:dyDescent="0.25">
      <c r="A5" s="1055" t="s">
        <v>189</v>
      </c>
      <c r="B5" s="1055"/>
      <c r="C5" s="1055"/>
      <c r="D5" s="1055"/>
      <c r="E5" s="1055"/>
    </row>
    <row r="6" spans="1:7" x14ac:dyDescent="0.25">
      <c r="A6" s="5"/>
      <c r="B6" s="6"/>
      <c r="C6" s="6"/>
      <c r="D6" s="6"/>
      <c r="E6" s="6"/>
      <c r="F6" s="5"/>
      <c r="G6" s="3"/>
    </row>
    <row r="7" spans="1:7" ht="63.75" x14ac:dyDescent="0.25">
      <c r="A7" s="14" t="s">
        <v>161</v>
      </c>
      <c r="B7" s="10" t="s">
        <v>1</v>
      </c>
      <c r="C7" s="12" t="s">
        <v>148</v>
      </c>
      <c r="D7" s="10" t="s">
        <v>39</v>
      </c>
      <c r="E7" s="10" t="s">
        <v>38</v>
      </c>
      <c r="F7" s="14" t="s">
        <v>21</v>
      </c>
      <c r="G7" s="29" t="s">
        <v>132</v>
      </c>
    </row>
    <row r="8" spans="1:7" ht="57" x14ac:dyDescent="0.25">
      <c r="A8" s="653" t="s">
        <v>13500</v>
      </c>
      <c r="B8" s="73" t="s">
        <v>13501</v>
      </c>
      <c r="C8" s="73" t="s">
        <v>11403</v>
      </c>
      <c r="D8" s="73" t="s">
        <v>13478</v>
      </c>
      <c r="E8" s="651">
        <v>2014</v>
      </c>
      <c r="F8" s="569"/>
      <c r="G8" s="171">
        <v>5</v>
      </c>
    </row>
    <row r="9" spans="1:7" ht="57" x14ac:dyDescent="0.25">
      <c r="A9" s="653" t="s">
        <v>13531</v>
      </c>
      <c r="B9" s="73" t="s">
        <v>13477</v>
      </c>
      <c r="C9" s="73" t="s">
        <v>11403</v>
      </c>
      <c r="D9" s="73" t="s">
        <v>13478</v>
      </c>
      <c r="E9" s="651">
        <v>2014</v>
      </c>
      <c r="F9" s="569"/>
      <c r="G9" s="171" t="s">
        <v>13488</v>
      </c>
    </row>
    <row r="10" spans="1:7" ht="57" x14ac:dyDescent="0.25">
      <c r="A10" s="653" t="s">
        <v>13529</v>
      </c>
      <c r="B10" s="73" t="s">
        <v>13482</v>
      </c>
      <c r="C10" s="73" t="s">
        <v>11403</v>
      </c>
      <c r="D10" s="73" t="s">
        <v>13478</v>
      </c>
      <c r="E10" s="651" t="str">
        <f>CLEAN(2014)</f>
        <v>2014</v>
      </c>
      <c r="F10" s="569"/>
      <c r="G10" s="171">
        <v>6.66</v>
      </c>
    </row>
    <row r="11" spans="1:7" ht="57" x14ac:dyDescent="0.25">
      <c r="A11" s="653" t="s">
        <v>13508</v>
      </c>
      <c r="B11" s="73" t="s">
        <v>13482</v>
      </c>
      <c r="C11" s="73" t="s">
        <v>11403</v>
      </c>
      <c r="D11" s="73" t="s">
        <v>13478</v>
      </c>
      <c r="E11" s="651">
        <v>2014</v>
      </c>
      <c r="F11" s="569"/>
      <c r="G11" s="171">
        <v>6.66</v>
      </c>
    </row>
    <row r="12" spans="1:7" ht="57" x14ac:dyDescent="0.25">
      <c r="A12" s="653" t="s">
        <v>13530</v>
      </c>
      <c r="B12" s="73" t="s">
        <v>13477</v>
      </c>
      <c r="C12" s="73" t="s">
        <v>11403</v>
      </c>
      <c r="D12" s="73" t="s">
        <v>13478</v>
      </c>
      <c r="E12" s="651">
        <v>2014</v>
      </c>
      <c r="F12" s="569"/>
      <c r="G12" s="171" t="s">
        <v>13488</v>
      </c>
    </row>
    <row r="13" spans="1:7" ht="57" x14ac:dyDescent="0.25">
      <c r="A13" s="653" t="s">
        <v>13521</v>
      </c>
      <c r="B13" s="73" t="s">
        <v>13477</v>
      </c>
      <c r="C13" s="73" t="s">
        <v>11403</v>
      </c>
      <c r="D13" s="73" t="s">
        <v>13478</v>
      </c>
      <c r="E13" s="651">
        <v>2014</v>
      </c>
      <c r="F13" s="569"/>
      <c r="G13" s="171" t="s">
        <v>13488</v>
      </c>
    </row>
    <row r="14" spans="1:7" ht="57" x14ac:dyDescent="0.25">
      <c r="A14" s="653" t="s">
        <v>13489</v>
      </c>
      <c r="B14" s="73" t="s">
        <v>13490</v>
      </c>
      <c r="C14" s="73" t="s">
        <v>11403</v>
      </c>
      <c r="D14" s="73" t="s">
        <v>13478</v>
      </c>
      <c r="E14" s="651" t="str">
        <f>CLEAN(2014)</f>
        <v>2014</v>
      </c>
      <c r="F14" s="569"/>
      <c r="G14" s="171">
        <v>4</v>
      </c>
    </row>
    <row r="15" spans="1:7" ht="57" x14ac:dyDescent="0.25">
      <c r="A15" s="652" t="s">
        <v>13486</v>
      </c>
      <c r="B15" s="73" t="s">
        <v>13487</v>
      </c>
      <c r="C15" s="73" t="s">
        <v>11403</v>
      </c>
      <c r="D15" s="73" t="s">
        <v>13478</v>
      </c>
      <c r="E15" s="651">
        <v>2014</v>
      </c>
      <c r="F15" s="569"/>
      <c r="G15" s="171" t="s">
        <v>13488</v>
      </c>
    </row>
    <row r="16" spans="1:7" ht="57" x14ac:dyDescent="0.25">
      <c r="A16" s="653" t="s">
        <v>13520</v>
      </c>
      <c r="B16" s="73" t="s">
        <v>13490</v>
      </c>
      <c r="C16" s="73" t="s">
        <v>11403</v>
      </c>
      <c r="D16" s="73" t="s">
        <v>13478</v>
      </c>
      <c r="E16" s="651">
        <v>2014</v>
      </c>
      <c r="F16" s="569"/>
      <c r="G16" s="171">
        <v>4</v>
      </c>
    </row>
    <row r="17" spans="1:7" ht="91.5" customHeight="1" x14ac:dyDescent="0.25">
      <c r="A17" s="653" t="s">
        <v>13491</v>
      </c>
      <c r="B17" s="73" t="s">
        <v>13492</v>
      </c>
      <c r="C17" s="73" t="s">
        <v>11403</v>
      </c>
      <c r="D17" s="73" t="s">
        <v>13478</v>
      </c>
      <c r="E17" s="651" t="str">
        <f>CLEAN(2014)</f>
        <v>2014</v>
      </c>
      <c r="F17" s="569"/>
      <c r="G17" s="171">
        <v>5</v>
      </c>
    </row>
    <row r="18" spans="1:7" ht="57" x14ac:dyDescent="0.25">
      <c r="A18" s="653" t="s">
        <v>13524</v>
      </c>
      <c r="B18" s="73" t="s">
        <v>13477</v>
      </c>
      <c r="C18" s="73" t="s">
        <v>11403</v>
      </c>
      <c r="D18" s="73" t="s">
        <v>13478</v>
      </c>
      <c r="E18" s="651">
        <v>2014</v>
      </c>
      <c r="F18" s="569"/>
      <c r="G18" s="171" t="s">
        <v>13488</v>
      </c>
    </row>
    <row r="19" spans="1:7" ht="57" x14ac:dyDescent="0.25">
      <c r="A19" s="653" t="s">
        <v>13511</v>
      </c>
      <c r="B19" s="73" t="s">
        <v>13482</v>
      </c>
      <c r="C19" s="73" t="s">
        <v>11403</v>
      </c>
      <c r="D19" s="73" t="s">
        <v>13478</v>
      </c>
      <c r="E19" s="651">
        <v>2014</v>
      </c>
      <c r="F19" s="569"/>
      <c r="G19" s="171">
        <v>6.66</v>
      </c>
    </row>
    <row r="20" spans="1:7" ht="57" x14ac:dyDescent="0.25">
      <c r="A20" s="653" t="s">
        <v>13493</v>
      </c>
      <c r="B20" s="73" t="s">
        <v>13477</v>
      </c>
      <c r="C20" s="73" t="s">
        <v>11403</v>
      </c>
      <c r="D20" s="73" t="s">
        <v>13478</v>
      </c>
      <c r="E20" s="651" t="str">
        <f>CLEAN(2014)</f>
        <v>2014</v>
      </c>
      <c r="F20" s="569"/>
      <c r="G20" s="171">
        <v>6.66</v>
      </c>
    </row>
    <row r="21" spans="1:7" ht="57" x14ac:dyDescent="0.25">
      <c r="A21" s="653" t="s">
        <v>13532</v>
      </c>
      <c r="B21" s="73" t="s">
        <v>13477</v>
      </c>
      <c r="C21" s="73" t="s">
        <v>11403</v>
      </c>
      <c r="D21" s="73" t="s">
        <v>13478</v>
      </c>
      <c r="E21" s="651" t="str">
        <f>CLEAN(2014)</f>
        <v>2014</v>
      </c>
      <c r="F21" s="569"/>
      <c r="G21" s="171">
        <v>6.66</v>
      </c>
    </row>
    <row r="22" spans="1:7" ht="57" x14ac:dyDescent="0.25">
      <c r="A22" s="652" t="s">
        <v>13512</v>
      </c>
      <c r="B22" s="73" t="s">
        <v>13482</v>
      </c>
      <c r="C22" s="73" t="s">
        <v>11403</v>
      </c>
      <c r="D22" s="73" t="s">
        <v>13478</v>
      </c>
      <c r="E22" s="651">
        <v>2014</v>
      </c>
      <c r="F22" s="569"/>
      <c r="G22" s="171">
        <v>6.66</v>
      </c>
    </row>
    <row r="23" spans="1:7" ht="57" x14ac:dyDescent="0.25">
      <c r="A23" s="653" t="s">
        <v>13483</v>
      </c>
      <c r="B23" s="73" t="s">
        <v>13477</v>
      </c>
      <c r="C23" s="73" t="s">
        <v>11403</v>
      </c>
      <c r="D23" s="73" t="s">
        <v>13478</v>
      </c>
      <c r="E23" s="651">
        <v>2014</v>
      </c>
      <c r="F23" s="569"/>
      <c r="G23" s="171">
        <v>6.66</v>
      </c>
    </row>
    <row r="24" spans="1:7" ht="57" x14ac:dyDescent="0.25">
      <c r="A24" s="653" t="s">
        <v>13514</v>
      </c>
      <c r="B24" s="73" t="s">
        <v>13482</v>
      </c>
      <c r="C24" s="73" t="s">
        <v>11403</v>
      </c>
      <c r="D24" s="73" t="s">
        <v>13478</v>
      </c>
      <c r="E24" s="651">
        <v>2014</v>
      </c>
      <c r="F24" s="569"/>
      <c r="G24" s="171">
        <v>6.66</v>
      </c>
    </row>
    <row r="25" spans="1:7" ht="57" x14ac:dyDescent="0.25">
      <c r="A25" s="653" t="s">
        <v>13513</v>
      </c>
      <c r="B25" s="73" t="s">
        <v>13477</v>
      </c>
      <c r="C25" s="73" t="s">
        <v>11403</v>
      </c>
      <c r="D25" s="73" t="s">
        <v>13478</v>
      </c>
      <c r="E25" s="651">
        <v>2014</v>
      </c>
      <c r="F25" s="569"/>
      <c r="G25" s="171">
        <v>6.66</v>
      </c>
    </row>
    <row r="26" spans="1:7" ht="57" x14ac:dyDescent="0.25">
      <c r="A26" s="653" t="s">
        <v>13484</v>
      </c>
      <c r="B26" s="73" t="s">
        <v>13485</v>
      </c>
      <c r="C26" s="73" t="s">
        <v>11403</v>
      </c>
      <c r="D26" s="73" t="s">
        <v>13478</v>
      </c>
      <c r="E26" s="651" t="str">
        <f>CLEAN(2014)</f>
        <v>2014</v>
      </c>
      <c r="F26" s="569"/>
      <c r="G26" s="171">
        <v>4</v>
      </c>
    </row>
    <row r="27" spans="1:7" ht="57" x14ac:dyDescent="0.25">
      <c r="A27" s="653" t="s">
        <v>13503</v>
      </c>
      <c r="B27" s="73" t="s">
        <v>13477</v>
      </c>
      <c r="C27" s="73" t="s">
        <v>11403</v>
      </c>
      <c r="D27" s="73" t="s">
        <v>13478</v>
      </c>
      <c r="E27" s="651">
        <v>2014</v>
      </c>
      <c r="F27" s="569"/>
      <c r="G27" s="171">
        <v>6.66</v>
      </c>
    </row>
    <row r="28" spans="1:7" ht="57" x14ac:dyDescent="0.25">
      <c r="A28" s="653" t="s">
        <v>13479</v>
      </c>
      <c r="B28" s="73" t="s">
        <v>13477</v>
      </c>
      <c r="C28" s="73" t="s">
        <v>11403</v>
      </c>
      <c r="D28" s="73" t="s">
        <v>13478</v>
      </c>
      <c r="E28" s="651" t="str">
        <f>CLEAN(2014)</f>
        <v>2014</v>
      </c>
      <c r="F28" s="569"/>
      <c r="G28" s="171">
        <v>6.66</v>
      </c>
    </row>
    <row r="29" spans="1:7" ht="57" x14ac:dyDescent="0.25">
      <c r="A29" s="653" t="s">
        <v>13516</v>
      </c>
      <c r="B29" s="73" t="s">
        <v>13477</v>
      </c>
      <c r="C29" s="73" t="s">
        <v>11403</v>
      </c>
      <c r="D29" s="73" t="s">
        <v>13478</v>
      </c>
      <c r="E29" s="651">
        <v>2014</v>
      </c>
      <c r="F29" s="569"/>
      <c r="G29" s="171">
        <v>6.66</v>
      </c>
    </row>
    <row r="30" spans="1:7" ht="57" x14ac:dyDescent="0.25">
      <c r="A30" s="653" t="s">
        <v>13502</v>
      </c>
      <c r="B30" s="73" t="s">
        <v>13477</v>
      </c>
      <c r="C30" s="73" t="s">
        <v>11403</v>
      </c>
      <c r="D30" s="73" t="s">
        <v>13478</v>
      </c>
      <c r="E30" s="651">
        <v>2014</v>
      </c>
      <c r="F30" s="569"/>
      <c r="G30" s="171">
        <v>6.66</v>
      </c>
    </row>
    <row r="31" spans="1:7" ht="57" x14ac:dyDescent="0.25">
      <c r="A31" s="653" t="s">
        <v>13505</v>
      </c>
      <c r="B31" s="73" t="s">
        <v>13477</v>
      </c>
      <c r="C31" s="73" t="s">
        <v>11403</v>
      </c>
      <c r="D31" s="73" t="s">
        <v>13478</v>
      </c>
      <c r="E31" s="651">
        <v>2014</v>
      </c>
      <c r="F31" s="569"/>
      <c r="G31" s="171">
        <v>6.66</v>
      </c>
    </row>
    <row r="32" spans="1:7" ht="57" x14ac:dyDescent="0.25">
      <c r="A32" s="653" t="s">
        <v>13504</v>
      </c>
      <c r="B32" s="73" t="s">
        <v>13477</v>
      </c>
      <c r="C32" s="73" t="s">
        <v>11403</v>
      </c>
      <c r="D32" s="73" t="s">
        <v>13478</v>
      </c>
      <c r="E32" s="651">
        <v>2014</v>
      </c>
      <c r="F32" s="569"/>
      <c r="G32" s="171">
        <v>6.66</v>
      </c>
    </row>
    <row r="33" spans="1:7" ht="57" x14ac:dyDescent="0.25">
      <c r="A33" s="653" t="s">
        <v>13481</v>
      </c>
      <c r="B33" s="73" t="s">
        <v>13482</v>
      </c>
      <c r="C33" s="73" t="s">
        <v>11403</v>
      </c>
      <c r="D33" s="73" t="s">
        <v>13478</v>
      </c>
      <c r="E33" s="651" t="str">
        <f>CLEAN(2014)</f>
        <v>2014</v>
      </c>
      <c r="F33" s="569"/>
      <c r="G33" s="171">
        <v>6.66</v>
      </c>
    </row>
    <row r="34" spans="1:7" ht="57" x14ac:dyDescent="0.25">
      <c r="A34" s="653" t="s">
        <v>13527</v>
      </c>
      <c r="B34" s="73" t="s">
        <v>13482</v>
      </c>
      <c r="C34" s="73" t="s">
        <v>11403</v>
      </c>
      <c r="D34" s="73" t="s">
        <v>13478</v>
      </c>
      <c r="E34" s="651" t="str">
        <f>CLEAN(2014)</f>
        <v>2014</v>
      </c>
      <c r="F34" s="569"/>
      <c r="G34" s="171">
        <v>6.66</v>
      </c>
    </row>
    <row r="35" spans="1:7" ht="57" x14ac:dyDescent="0.25">
      <c r="A35" s="653" t="s">
        <v>13507</v>
      </c>
      <c r="B35" s="73" t="s">
        <v>13482</v>
      </c>
      <c r="C35" s="73" t="s">
        <v>11403</v>
      </c>
      <c r="D35" s="73" t="s">
        <v>13478</v>
      </c>
      <c r="E35" s="651">
        <v>2014</v>
      </c>
      <c r="F35" s="569"/>
      <c r="G35" s="171">
        <v>6.66</v>
      </c>
    </row>
    <row r="36" spans="1:7" ht="57" x14ac:dyDescent="0.25">
      <c r="A36" s="653" t="s">
        <v>13528</v>
      </c>
      <c r="B36" s="73" t="s">
        <v>13477</v>
      </c>
      <c r="C36" s="73" t="s">
        <v>11403</v>
      </c>
      <c r="D36" s="73" t="s">
        <v>13478</v>
      </c>
      <c r="E36" s="651">
        <v>2014</v>
      </c>
      <c r="F36" s="569"/>
      <c r="G36" s="171" t="s">
        <v>13488</v>
      </c>
    </row>
    <row r="37" spans="1:7" ht="57" x14ac:dyDescent="0.25">
      <c r="A37" s="653" t="s">
        <v>13515</v>
      </c>
      <c r="B37" s="73" t="s">
        <v>13477</v>
      </c>
      <c r="C37" s="73" t="s">
        <v>11403</v>
      </c>
      <c r="D37" s="73" t="s">
        <v>13478</v>
      </c>
      <c r="E37" s="651">
        <v>2014</v>
      </c>
      <c r="F37" s="569"/>
      <c r="G37" s="171">
        <v>6.66</v>
      </c>
    </row>
    <row r="38" spans="1:7" ht="57" x14ac:dyDescent="0.25">
      <c r="A38" s="653" t="s">
        <v>13517</v>
      </c>
      <c r="B38" s="73" t="s">
        <v>13477</v>
      </c>
      <c r="C38" s="73" t="s">
        <v>11403</v>
      </c>
      <c r="D38" s="73" t="s">
        <v>13478</v>
      </c>
      <c r="E38" s="651">
        <v>2014</v>
      </c>
      <c r="F38" s="569"/>
      <c r="G38" s="171">
        <v>6.66</v>
      </c>
    </row>
    <row r="39" spans="1:7" ht="57" x14ac:dyDescent="0.25">
      <c r="A39" s="653" t="s">
        <v>13509</v>
      </c>
      <c r="B39" s="73" t="s">
        <v>13510</v>
      </c>
      <c r="C39" s="73" t="s">
        <v>11403</v>
      </c>
      <c r="D39" s="73" t="s">
        <v>13478</v>
      </c>
      <c r="E39" s="651">
        <v>2014</v>
      </c>
      <c r="F39" s="569"/>
      <c r="G39" s="171">
        <v>5</v>
      </c>
    </row>
    <row r="40" spans="1:7" ht="57" x14ac:dyDescent="0.25">
      <c r="A40" s="653" t="s">
        <v>13496</v>
      </c>
      <c r="B40" s="73" t="s">
        <v>13497</v>
      </c>
      <c r="C40" s="73" t="s">
        <v>11403</v>
      </c>
      <c r="D40" s="73" t="s">
        <v>13478</v>
      </c>
      <c r="E40" s="651">
        <v>2014</v>
      </c>
      <c r="F40" s="569"/>
      <c r="G40" s="171">
        <v>6.66</v>
      </c>
    </row>
    <row r="41" spans="1:7" ht="57" x14ac:dyDescent="0.25">
      <c r="A41" s="653" t="s">
        <v>13519</v>
      </c>
      <c r="B41" s="73" t="s">
        <v>13477</v>
      </c>
      <c r="C41" s="73" t="s">
        <v>11403</v>
      </c>
      <c r="D41" s="73" t="s">
        <v>13478</v>
      </c>
      <c r="E41" s="651">
        <v>2014</v>
      </c>
      <c r="F41" s="569"/>
      <c r="G41" s="171" t="s">
        <v>13488</v>
      </c>
    </row>
    <row r="42" spans="1:7" ht="57" x14ac:dyDescent="0.25">
      <c r="A42" s="653" t="s">
        <v>13518</v>
      </c>
      <c r="B42" s="73" t="s">
        <v>13477</v>
      </c>
      <c r="C42" s="73" t="s">
        <v>11403</v>
      </c>
      <c r="D42" s="73" t="s">
        <v>13478</v>
      </c>
      <c r="E42" s="651">
        <v>2014</v>
      </c>
      <c r="F42" s="569"/>
      <c r="G42" s="171">
        <v>6.66</v>
      </c>
    </row>
    <row r="43" spans="1:7" ht="57" x14ac:dyDescent="0.25">
      <c r="A43" s="653" t="s">
        <v>13525</v>
      </c>
      <c r="B43" s="73" t="s">
        <v>13482</v>
      </c>
      <c r="C43" s="73" t="s">
        <v>11403</v>
      </c>
      <c r="D43" s="73" t="s">
        <v>13478</v>
      </c>
      <c r="E43" s="651" t="str">
        <f>CLEAN(2014)</f>
        <v>2014</v>
      </c>
      <c r="F43" s="569"/>
      <c r="G43" s="171">
        <v>6.66</v>
      </c>
    </row>
    <row r="44" spans="1:7" ht="57" x14ac:dyDescent="0.25">
      <c r="A44" s="653" t="s">
        <v>13498</v>
      </c>
      <c r="B44" s="73" t="s">
        <v>13482</v>
      </c>
      <c r="C44" s="73" t="s">
        <v>11403</v>
      </c>
      <c r="D44" s="73" t="s">
        <v>13478</v>
      </c>
      <c r="E44" s="651" t="str">
        <f>CLEAN(2014)</f>
        <v>2014</v>
      </c>
      <c r="F44" s="569"/>
      <c r="G44" s="171">
        <v>6.66</v>
      </c>
    </row>
    <row r="45" spans="1:7" ht="57" x14ac:dyDescent="0.25">
      <c r="A45" s="653" t="s">
        <v>13506</v>
      </c>
      <c r="B45" s="73" t="s">
        <v>13477</v>
      </c>
      <c r="C45" s="73" t="s">
        <v>11403</v>
      </c>
      <c r="D45" s="73" t="s">
        <v>13478</v>
      </c>
      <c r="E45" s="651">
        <v>2014</v>
      </c>
      <c r="F45" s="569"/>
      <c r="G45" s="171">
        <v>6.66</v>
      </c>
    </row>
    <row r="46" spans="1:7" ht="57" x14ac:dyDescent="0.25">
      <c r="A46" s="653" t="s">
        <v>13522</v>
      </c>
      <c r="B46" s="73" t="s">
        <v>13523</v>
      </c>
      <c r="C46" s="73" t="s">
        <v>11403</v>
      </c>
      <c r="D46" s="73" t="s">
        <v>13478</v>
      </c>
      <c r="E46" s="651">
        <v>2014</v>
      </c>
      <c r="F46" s="569"/>
      <c r="G46" s="171" t="s">
        <v>13488</v>
      </c>
    </row>
    <row r="47" spans="1:7" ht="57" x14ac:dyDescent="0.25">
      <c r="A47" s="652" t="s">
        <v>13494</v>
      </c>
      <c r="B47" s="73" t="s">
        <v>13482</v>
      </c>
      <c r="C47" s="73" t="s">
        <v>11403</v>
      </c>
      <c r="D47" s="73" t="s">
        <v>13478</v>
      </c>
      <c r="E47" s="651" t="str">
        <f>CLEAN(2014)</f>
        <v>2014</v>
      </c>
      <c r="F47" s="569"/>
      <c r="G47" s="171">
        <v>6.66</v>
      </c>
    </row>
    <row r="48" spans="1:7" ht="57" x14ac:dyDescent="0.25">
      <c r="A48" s="652" t="s">
        <v>13495</v>
      </c>
      <c r="B48" s="73" t="s">
        <v>13482</v>
      </c>
      <c r="C48" s="73" t="s">
        <v>11403</v>
      </c>
      <c r="D48" s="73" t="s">
        <v>13478</v>
      </c>
      <c r="E48" s="651" t="str">
        <f>CLEAN(2014)</f>
        <v>2014</v>
      </c>
      <c r="F48" s="569"/>
      <c r="G48" s="171">
        <v>6.66</v>
      </c>
    </row>
    <row r="49" spans="1:7" ht="57" x14ac:dyDescent="0.25">
      <c r="A49" s="653" t="s">
        <v>13476</v>
      </c>
      <c r="B49" s="73" t="s">
        <v>13477</v>
      </c>
      <c r="C49" s="73" t="s">
        <v>11403</v>
      </c>
      <c r="D49" s="73" t="s">
        <v>13478</v>
      </c>
      <c r="E49" s="651" t="str">
        <f>CLEAN(2014)</f>
        <v>2014</v>
      </c>
      <c r="F49" s="569">
        <v>20</v>
      </c>
      <c r="G49" s="171">
        <v>6.66</v>
      </c>
    </row>
    <row r="50" spans="1:7" ht="57" x14ac:dyDescent="0.25">
      <c r="A50" s="653" t="s">
        <v>13480</v>
      </c>
      <c r="B50" s="73" t="s">
        <v>13477</v>
      </c>
      <c r="C50" s="73" t="s">
        <v>11403</v>
      </c>
      <c r="D50" s="73" t="s">
        <v>13478</v>
      </c>
      <c r="E50" s="651" t="str">
        <f>CLEAN(2014)</f>
        <v>2014</v>
      </c>
      <c r="F50" s="569"/>
      <c r="G50" s="171">
        <v>6.66</v>
      </c>
    </row>
    <row r="51" spans="1:7" ht="70.5" customHeight="1" x14ac:dyDescent="0.25">
      <c r="A51" s="653" t="s">
        <v>13526</v>
      </c>
      <c r="B51" s="73" t="s">
        <v>13482</v>
      </c>
      <c r="C51" s="73" t="s">
        <v>11403</v>
      </c>
      <c r="D51" s="73" t="s">
        <v>13478</v>
      </c>
      <c r="E51" s="651" t="str">
        <f>CLEAN(2014)</f>
        <v>2014</v>
      </c>
      <c r="F51" s="569"/>
      <c r="G51" s="171">
        <v>6.66</v>
      </c>
    </row>
    <row r="52" spans="1:7" ht="57" x14ac:dyDescent="0.25">
      <c r="A52" s="653" t="s">
        <v>13499</v>
      </c>
      <c r="B52" s="73" t="s">
        <v>13482</v>
      </c>
      <c r="C52" s="73" t="s">
        <v>11403</v>
      </c>
      <c r="D52" s="73" t="s">
        <v>13478</v>
      </c>
      <c r="E52" s="651">
        <v>2014</v>
      </c>
      <c r="F52" s="569"/>
      <c r="G52" s="171">
        <v>6.66</v>
      </c>
    </row>
  </sheetData>
  <sortState ref="A8:G52">
    <sortCondition ref="A8:A52"/>
  </sortState>
  <mergeCells count="4">
    <mergeCell ref="A1:G1"/>
    <mergeCell ref="A5:E5"/>
    <mergeCell ref="A3:E3"/>
    <mergeCell ref="A4:G4"/>
  </mergeCells>
  <phoneticPr fontId="25" type="noConversion"/>
  <pageMargins left="0.51181102362204722" right="0.31496062992125984" top="2.1666666666666665" bottom="0.57291666666666663" header="0.51041666666666663" footer="0.31496062992125984"/>
  <pageSetup paperSize="9" orientation="landscape" horizontalDpi="200" verticalDpi="200" r:id="rId1"/>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
  <sheetViews>
    <sheetView view="pageLayout" topLeftCell="A91" zoomScaleNormal="130" workbookViewId="0">
      <selection activeCell="A193" sqref="A193:I195"/>
    </sheetView>
  </sheetViews>
  <sheetFormatPr defaultRowHeight="15" x14ac:dyDescent="0.25"/>
  <cols>
    <col min="1" max="1" width="23.7109375" style="2" customWidth="1"/>
    <col min="2" max="2" width="13.7109375" style="2" customWidth="1"/>
    <col min="3" max="3" width="25.28515625" style="8" customWidth="1"/>
    <col min="4" max="4" width="13.85546875" style="8" customWidth="1"/>
    <col min="5" max="5" width="15.85546875" style="8" customWidth="1"/>
    <col min="6" max="6" width="8.42578125" style="8" customWidth="1"/>
    <col min="7" max="7" width="7.140625" style="8" customWidth="1"/>
    <col min="8" max="8" width="11.140625" style="8" customWidth="1"/>
    <col min="9" max="9" width="16.85546875" style="1" customWidth="1"/>
  </cols>
  <sheetData>
    <row r="1" spans="1:9" s="4" customFormat="1" ht="15.75" x14ac:dyDescent="0.25">
      <c r="A1" s="1056" t="s">
        <v>83</v>
      </c>
      <c r="B1" s="1057"/>
      <c r="C1" s="1057"/>
      <c r="D1" s="1057"/>
      <c r="E1" s="1057"/>
      <c r="F1" s="1057"/>
      <c r="G1" s="1057"/>
      <c r="H1" s="1057"/>
      <c r="I1" s="1058"/>
    </row>
    <row r="2" spans="1:9" s="4" customFormat="1" ht="15.75" x14ac:dyDescent="0.25">
      <c r="A2" s="18"/>
      <c r="B2" s="18"/>
      <c r="C2" s="18"/>
      <c r="D2" s="18"/>
      <c r="E2" s="18"/>
      <c r="F2" s="18"/>
      <c r="G2" s="18"/>
      <c r="H2" s="18"/>
      <c r="I2" s="18"/>
    </row>
    <row r="3" spans="1:9" s="4" customFormat="1" ht="14.25" customHeight="1" x14ac:dyDescent="0.25">
      <c r="A3" s="1027" t="s">
        <v>158</v>
      </c>
      <c r="B3" s="1027"/>
      <c r="C3" s="1027"/>
      <c r="D3" s="1027"/>
      <c r="E3" s="1027"/>
      <c r="F3" s="1027"/>
      <c r="G3" s="1027"/>
      <c r="H3" s="1027"/>
      <c r="I3" s="1027"/>
    </row>
    <row r="4" spans="1:9" s="4" customFormat="1" x14ac:dyDescent="0.25">
      <c r="A4" s="1027" t="s">
        <v>84</v>
      </c>
      <c r="B4" s="1027"/>
      <c r="C4" s="1027"/>
      <c r="D4" s="1027"/>
      <c r="E4" s="1027"/>
      <c r="F4" s="1027"/>
      <c r="G4" s="1027"/>
      <c r="H4" s="1027"/>
      <c r="I4" s="1027"/>
    </row>
    <row r="5" spans="1:9" s="4" customFormat="1" x14ac:dyDescent="0.25">
      <c r="A5" s="15"/>
      <c r="B5" s="1027" t="s">
        <v>100</v>
      </c>
      <c r="C5" s="1027"/>
      <c r="D5" s="1027"/>
      <c r="E5" s="15"/>
      <c r="F5" s="15"/>
      <c r="G5" s="15"/>
      <c r="H5" s="15"/>
      <c r="I5" s="15"/>
    </row>
    <row r="6" spans="1:9" s="4" customFormat="1" x14ac:dyDescent="0.25">
      <c r="A6" s="15"/>
      <c r="B6" s="1027" t="s">
        <v>101</v>
      </c>
      <c r="C6" s="1027"/>
      <c r="D6" s="1027"/>
      <c r="E6" s="15"/>
      <c r="F6" s="15"/>
      <c r="G6" s="15"/>
      <c r="H6" s="15"/>
      <c r="I6" s="15"/>
    </row>
    <row r="7" spans="1:9" s="4" customFormat="1" x14ac:dyDescent="0.25">
      <c r="A7" s="15"/>
      <c r="B7" s="1027" t="s">
        <v>102</v>
      </c>
      <c r="C7" s="1027"/>
      <c r="D7" s="1027"/>
      <c r="E7" s="15"/>
      <c r="F7" s="15"/>
      <c r="G7" s="15"/>
      <c r="H7" s="15"/>
      <c r="I7" s="15"/>
    </row>
    <row r="8" spans="1:9" s="4" customFormat="1" ht="18.75" customHeight="1" x14ac:dyDescent="0.25">
      <c r="A8" s="1027" t="s">
        <v>28</v>
      </c>
      <c r="B8" s="1027"/>
      <c r="C8" s="1027"/>
      <c r="D8" s="8"/>
      <c r="E8" s="8"/>
      <c r="F8" s="8"/>
      <c r="G8" s="8"/>
      <c r="H8" s="1"/>
      <c r="I8" s="1"/>
    </row>
    <row r="9" spans="1:9" s="4" customFormat="1" x14ac:dyDescent="0.25">
      <c r="A9" s="5"/>
      <c r="B9" s="5"/>
      <c r="C9" s="6"/>
      <c r="D9" s="6"/>
      <c r="E9" s="6"/>
      <c r="F9" s="6"/>
      <c r="G9" s="6"/>
      <c r="H9" s="6"/>
      <c r="I9" s="5"/>
    </row>
    <row r="10" spans="1:9" s="4" customFormat="1" ht="78.75" customHeight="1" x14ac:dyDescent="0.25">
      <c r="A10" s="445" t="s">
        <v>5</v>
      </c>
      <c r="B10" s="445" t="s">
        <v>148</v>
      </c>
      <c r="C10" s="445" t="s">
        <v>15</v>
      </c>
      <c r="D10" s="445" t="s">
        <v>41</v>
      </c>
      <c r="E10" s="445" t="s">
        <v>40</v>
      </c>
      <c r="F10" s="445" t="s">
        <v>29</v>
      </c>
      <c r="G10" s="445" t="s">
        <v>78</v>
      </c>
      <c r="H10" s="445" t="s">
        <v>21</v>
      </c>
      <c r="I10" s="445" t="s">
        <v>45</v>
      </c>
    </row>
    <row r="11" spans="1:9" ht="71.25" x14ac:dyDescent="0.25">
      <c r="A11" s="447" t="s">
        <v>3024</v>
      </c>
      <c r="B11" s="62" t="s">
        <v>2081</v>
      </c>
      <c r="C11" s="447" t="s">
        <v>3025</v>
      </c>
      <c r="D11" s="447" t="s">
        <v>3026</v>
      </c>
      <c r="E11" s="193" t="s">
        <v>3027</v>
      </c>
      <c r="F11" s="447">
        <v>2014</v>
      </c>
      <c r="G11" s="447" t="s">
        <v>202</v>
      </c>
      <c r="H11" s="447">
        <v>40</v>
      </c>
      <c r="I11" s="447">
        <v>40</v>
      </c>
    </row>
    <row r="12" spans="1:9" ht="99.75" x14ac:dyDescent="0.25">
      <c r="A12" s="447" t="s">
        <v>3028</v>
      </c>
      <c r="B12" s="66" t="s">
        <v>2081</v>
      </c>
      <c r="C12" s="447" t="s">
        <v>3029</v>
      </c>
      <c r="D12" s="447" t="s">
        <v>3030</v>
      </c>
      <c r="E12" s="75" t="s">
        <v>3031</v>
      </c>
      <c r="F12" s="447">
        <v>2014</v>
      </c>
      <c r="G12" s="447" t="s">
        <v>318</v>
      </c>
      <c r="H12" s="447"/>
      <c r="I12" s="447">
        <v>40</v>
      </c>
    </row>
    <row r="13" spans="1:9" ht="99.75" x14ac:dyDescent="0.25">
      <c r="A13" s="66" t="s">
        <v>3032</v>
      </c>
      <c r="B13" s="66" t="s">
        <v>2081</v>
      </c>
      <c r="C13" s="447" t="s">
        <v>3029</v>
      </c>
      <c r="D13" s="447" t="s">
        <v>3030</v>
      </c>
      <c r="E13" s="75" t="s">
        <v>3031</v>
      </c>
      <c r="F13" s="447">
        <v>2014</v>
      </c>
      <c r="G13" s="447" t="s">
        <v>318</v>
      </c>
      <c r="H13" s="447"/>
      <c r="I13" s="447">
        <v>40</v>
      </c>
    </row>
    <row r="14" spans="1:9" ht="128.25" x14ac:dyDescent="0.25">
      <c r="A14" s="66" t="s">
        <v>3032</v>
      </c>
      <c r="B14" s="66" t="s">
        <v>2081</v>
      </c>
      <c r="C14" s="447" t="s">
        <v>3033</v>
      </c>
      <c r="D14" s="447" t="s">
        <v>3034</v>
      </c>
      <c r="E14" s="75" t="s">
        <v>3031</v>
      </c>
      <c r="F14" s="447">
        <v>2014</v>
      </c>
      <c r="G14" s="447" t="s">
        <v>296</v>
      </c>
      <c r="H14" s="447"/>
      <c r="I14" s="447">
        <v>100</v>
      </c>
    </row>
    <row r="15" spans="1:9" ht="71.25" x14ac:dyDescent="0.25">
      <c r="A15" s="447" t="s">
        <v>2644</v>
      </c>
      <c r="B15" s="66" t="s">
        <v>2081</v>
      </c>
      <c r="C15" s="447" t="s">
        <v>3035</v>
      </c>
      <c r="D15" s="447" t="s">
        <v>1541</v>
      </c>
      <c r="E15" s="447" t="s">
        <v>3027</v>
      </c>
      <c r="F15" s="447">
        <v>2014</v>
      </c>
      <c r="G15" s="447" t="s">
        <v>318</v>
      </c>
      <c r="H15" s="447">
        <v>40</v>
      </c>
      <c r="I15" s="447">
        <v>40</v>
      </c>
    </row>
    <row r="16" spans="1:9" ht="228" x14ac:dyDescent="0.25">
      <c r="A16" s="447" t="s">
        <v>2644</v>
      </c>
      <c r="B16" s="66" t="s">
        <v>2081</v>
      </c>
      <c r="C16" s="447" t="s">
        <v>3036</v>
      </c>
      <c r="D16" s="447" t="s">
        <v>3037</v>
      </c>
      <c r="E16" s="75" t="s">
        <v>3038</v>
      </c>
      <c r="F16" s="447">
        <v>2014</v>
      </c>
      <c r="G16" s="447" t="s">
        <v>318</v>
      </c>
      <c r="H16" s="447">
        <v>40</v>
      </c>
      <c r="I16" s="447">
        <v>40</v>
      </c>
    </row>
    <row r="17" spans="1:9" ht="85.5" x14ac:dyDescent="0.25">
      <c r="A17" s="447" t="s">
        <v>2648</v>
      </c>
      <c r="B17" s="66" t="s">
        <v>2081</v>
      </c>
      <c r="C17" s="447" t="s">
        <v>3039</v>
      </c>
      <c r="D17" s="447" t="s">
        <v>3040</v>
      </c>
      <c r="E17" s="75" t="s">
        <v>3041</v>
      </c>
      <c r="F17" s="447">
        <v>2014</v>
      </c>
      <c r="G17" s="447" t="s">
        <v>318</v>
      </c>
      <c r="H17" s="447">
        <v>100</v>
      </c>
      <c r="I17" s="447">
        <v>100</v>
      </c>
    </row>
    <row r="18" spans="1:9" ht="99.75" x14ac:dyDescent="0.25">
      <c r="A18" s="66" t="s">
        <v>3042</v>
      </c>
      <c r="B18" s="66" t="s">
        <v>2081</v>
      </c>
      <c r="C18" s="447" t="s">
        <v>3029</v>
      </c>
      <c r="D18" s="447" t="s">
        <v>3030</v>
      </c>
      <c r="E18" s="75" t="s">
        <v>3031</v>
      </c>
      <c r="F18" s="447">
        <v>2014</v>
      </c>
      <c r="G18" s="447" t="s">
        <v>318</v>
      </c>
      <c r="H18" s="447"/>
      <c r="I18" s="447">
        <v>40</v>
      </c>
    </row>
    <row r="19" spans="1:9" ht="99.75" x14ac:dyDescent="0.25">
      <c r="A19" s="66" t="s">
        <v>3042</v>
      </c>
      <c r="B19" s="66" t="s">
        <v>2081</v>
      </c>
      <c r="C19" s="447" t="s">
        <v>3033</v>
      </c>
      <c r="D19" s="447" t="s">
        <v>3030</v>
      </c>
      <c r="E19" s="75" t="s">
        <v>3031</v>
      </c>
      <c r="F19" s="447">
        <v>2014</v>
      </c>
      <c r="G19" s="447" t="s">
        <v>296</v>
      </c>
      <c r="H19" s="447"/>
      <c r="I19" s="447">
        <v>40</v>
      </c>
    </row>
    <row r="20" spans="1:9" s="2" customFormat="1" ht="15" customHeight="1" x14ac:dyDescent="0.2">
      <c r="A20" s="66" t="s">
        <v>2345</v>
      </c>
      <c r="B20" s="66" t="s">
        <v>2081</v>
      </c>
      <c r="C20" s="447" t="s">
        <v>3029</v>
      </c>
      <c r="D20" s="447" t="s">
        <v>3030</v>
      </c>
      <c r="E20" s="75" t="s">
        <v>3031</v>
      </c>
      <c r="F20" s="447">
        <v>2014</v>
      </c>
      <c r="G20" s="447" t="s">
        <v>318</v>
      </c>
      <c r="H20" s="447"/>
      <c r="I20" s="447">
        <v>40</v>
      </c>
    </row>
    <row r="21" spans="1:9" ht="99.75" x14ac:dyDescent="0.25">
      <c r="A21" s="66" t="s">
        <v>2345</v>
      </c>
      <c r="B21" s="66" t="s">
        <v>2081</v>
      </c>
      <c r="C21" s="447" t="s">
        <v>3033</v>
      </c>
      <c r="D21" s="447" t="s">
        <v>3030</v>
      </c>
      <c r="E21" s="75" t="s">
        <v>3031</v>
      </c>
      <c r="F21" s="447">
        <v>2014</v>
      </c>
      <c r="G21" s="447" t="s">
        <v>296</v>
      </c>
      <c r="H21" s="447"/>
      <c r="I21" s="447">
        <v>40</v>
      </c>
    </row>
    <row r="22" spans="1:9" ht="228" x14ac:dyDescent="0.25">
      <c r="A22" s="447" t="s">
        <v>2345</v>
      </c>
      <c r="B22" s="66" t="s">
        <v>2081</v>
      </c>
      <c r="C22" s="447" t="s">
        <v>3036</v>
      </c>
      <c r="D22" s="447" t="s">
        <v>3037</v>
      </c>
      <c r="E22" s="75" t="s">
        <v>3038</v>
      </c>
      <c r="F22" s="447">
        <v>2014</v>
      </c>
      <c r="G22" s="447" t="s">
        <v>318</v>
      </c>
      <c r="H22" s="447"/>
      <c r="I22" s="447">
        <v>40</v>
      </c>
    </row>
    <row r="23" spans="1:9" ht="99.75" x14ac:dyDescent="0.25">
      <c r="A23" s="66" t="s">
        <v>2359</v>
      </c>
      <c r="B23" s="66" t="s">
        <v>2081</v>
      </c>
      <c r="C23" s="447" t="s">
        <v>3029</v>
      </c>
      <c r="D23" s="447" t="s">
        <v>3030</v>
      </c>
      <c r="E23" s="75" t="s">
        <v>3031</v>
      </c>
      <c r="F23" s="447">
        <v>2014</v>
      </c>
      <c r="G23" s="447" t="s">
        <v>318</v>
      </c>
      <c r="H23" s="447"/>
      <c r="I23" s="447">
        <v>40</v>
      </c>
    </row>
    <row r="24" spans="1:9" ht="99.75" x14ac:dyDescent="0.25">
      <c r="A24" s="66" t="s">
        <v>2359</v>
      </c>
      <c r="B24" s="66" t="s">
        <v>2081</v>
      </c>
      <c r="C24" s="447" t="s">
        <v>3033</v>
      </c>
      <c r="D24" s="447" t="s">
        <v>3030</v>
      </c>
      <c r="E24" s="75" t="s">
        <v>3031</v>
      </c>
      <c r="F24" s="447">
        <v>2014</v>
      </c>
      <c r="G24" s="447" t="s">
        <v>296</v>
      </c>
      <c r="H24" s="447"/>
      <c r="I24" s="447">
        <v>40</v>
      </c>
    </row>
    <row r="25" spans="1:9" ht="99.75" x14ac:dyDescent="0.25">
      <c r="A25" s="161" t="s">
        <v>3043</v>
      </c>
      <c r="B25" s="167" t="s">
        <v>2081</v>
      </c>
      <c r="C25" s="161" t="s">
        <v>3035</v>
      </c>
      <c r="D25" s="161" t="s">
        <v>3044</v>
      </c>
      <c r="E25" s="161"/>
      <c r="F25" s="161">
        <v>2014</v>
      </c>
      <c r="G25" s="161" t="s">
        <v>202</v>
      </c>
      <c r="H25" s="161">
        <v>40</v>
      </c>
      <c r="I25" s="161">
        <v>40</v>
      </c>
    </row>
    <row r="26" spans="1:9" ht="57" x14ac:dyDescent="0.25">
      <c r="A26" s="167" t="s">
        <v>3043</v>
      </c>
      <c r="B26" s="447" t="s">
        <v>2081</v>
      </c>
      <c r="C26" s="447" t="s">
        <v>3045</v>
      </c>
      <c r="D26" s="161" t="s">
        <v>3046</v>
      </c>
      <c r="E26" s="447"/>
      <c r="F26" s="447">
        <v>2014</v>
      </c>
      <c r="G26" s="447" t="s">
        <v>296</v>
      </c>
      <c r="H26" s="447">
        <v>40</v>
      </c>
      <c r="I26" s="153">
        <v>40</v>
      </c>
    </row>
    <row r="27" spans="1:9" ht="57" x14ac:dyDescent="0.25">
      <c r="A27" s="447" t="s">
        <v>3043</v>
      </c>
      <c r="B27" s="447" t="s">
        <v>2081</v>
      </c>
      <c r="C27" s="447" t="s">
        <v>3047</v>
      </c>
      <c r="D27" s="161" t="s">
        <v>3046</v>
      </c>
      <c r="E27" s="447"/>
      <c r="F27" s="447">
        <v>2014</v>
      </c>
      <c r="G27" s="447" t="s">
        <v>318</v>
      </c>
      <c r="H27" s="447">
        <v>100</v>
      </c>
      <c r="I27" s="153">
        <v>100</v>
      </c>
    </row>
    <row r="28" spans="1:9" ht="99.75" x14ac:dyDescent="0.25">
      <c r="A28" s="161" t="s">
        <v>3048</v>
      </c>
      <c r="B28" s="167" t="s">
        <v>2081</v>
      </c>
      <c r="C28" s="161" t="s">
        <v>3035</v>
      </c>
      <c r="D28" s="161" t="s">
        <v>3044</v>
      </c>
      <c r="E28" s="161"/>
      <c r="F28" s="161">
        <v>2014</v>
      </c>
      <c r="G28" s="161" t="s">
        <v>202</v>
      </c>
      <c r="H28" s="161">
        <v>40</v>
      </c>
      <c r="I28" s="161">
        <v>40</v>
      </c>
    </row>
    <row r="29" spans="1:9" ht="57" x14ac:dyDescent="0.25">
      <c r="A29" s="447" t="s">
        <v>3048</v>
      </c>
      <c r="B29" s="447" t="s">
        <v>2081</v>
      </c>
      <c r="C29" s="447" t="s">
        <v>3047</v>
      </c>
      <c r="D29" s="161" t="s">
        <v>3046</v>
      </c>
      <c r="E29" s="447"/>
      <c r="F29" s="447">
        <v>2014</v>
      </c>
      <c r="G29" s="447" t="s">
        <v>318</v>
      </c>
      <c r="H29" s="447">
        <v>40</v>
      </c>
      <c r="I29" s="153">
        <v>40</v>
      </c>
    </row>
    <row r="30" spans="1:9" ht="57" x14ac:dyDescent="0.25">
      <c r="A30" s="167" t="s">
        <v>3048</v>
      </c>
      <c r="B30" s="447" t="s">
        <v>2081</v>
      </c>
      <c r="C30" s="447" t="s">
        <v>3045</v>
      </c>
      <c r="D30" s="161" t="s">
        <v>3046</v>
      </c>
      <c r="E30" s="447"/>
      <c r="F30" s="447">
        <v>2014</v>
      </c>
      <c r="G30" s="447" t="s">
        <v>296</v>
      </c>
      <c r="H30" s="447">
        <v>40</v>
      </c>
      <c r="I30" s="153">
        <v>40</v>
      </c>
    </row>
    <row r="31" spans="1:9" ht="99.75" x14ac:dyDescent="0.25">
      <c r="A31" s="66" t="s">
        <v>2660</v>
      </c>
      <c r="B31" s="66" t="s">
        <v>2081</v>
      </c>
      <c r="C31" s="447" t="s">
        <v>3029</v>
      </c>
      <c r="D31" s="447" t="s">
        <v>3030</v>
      </c>
      <c r="E31" s="75" t="s">
        <v>3031</v>
      </c>
      <c r="F31" s="447">
        <v>2014</v>
      </c>
      <c r="G31" s="447" t="s">
        <v>318</v>
      </c>
      <c r="H31" s="447"/>
      <c r="I31" s="447">
        <v>40</v>
      </c>
    </row>
    <row r="32" spans="1:9" ht="99.75" x14ac:dyDescent="0.25">
      <c r="A32" s="66" t="s">
        <v>3049</v>
      </c>
      <c r="B32" s="66" t="s">
        <v>2081</v>
      </c>
      <c r="C32" s="447" t="s">
        <v>3033</v>
      </c>
      <c r="D32" s="447" t="s">
        <v>3030</v>
      </c>
      <c r="E32" s="75" t="s">
        <v>3031</v>
      </c>
      <c r="F32" s="447">
        <v>2014</v>
      </c>
      <c r="G32" s="447" t="s">
        <v>296</v>
      </c>
      <c r="H32" s="447"/>
      <c r="I32" s="447">
        <v>40</v>
      </c>
    </row>
    <row r="33" spans="1:9" ht="258" x14ac:dyDescent="0.25">
      <c r="A33" s="73" t="s">
        <v>5512</v>
      </c>
      <c r="B33" s="73" t="s">
        <v>5195</v>
      </c>
      <c r="C33" s="445" t="s">
        <v>5694</v>
      </c>
      <c r="D33" s="73" t="s">
        <v>5646</v>
      </c>
      <c r="E33" s="75" t="s">
        <v>5647</v>
      </c>
      <c r="F33" s="73">
        <v>2014</v>
      </c>
      <c r="G33" s="73" t="s">
        <v>5648</v>
      </c>
      <c r="H33" s="73" t="s">
        <v>5649</v>
      </c>
      <c r="I33" s="73">
        <v>210</v>
      </c>
    </row>
    <row r="34" spans="1:9" ht="71.25" x14ac:dyDescent="0.25">
      <c r="A34" s="447" t="s">
        <v>5650</v>
      </c>
      <c r="B34" s="447" t="s">
        <v>5195</v>
      </c>
      <c r="C34" s="447" t="s">
        <v>5651</v>
      </c>
      <c r="D34" s="447" t="s">
        <v>5652</v>
      </c>
      <c r="E34" s="75" t="s">
        <v>5653</v>
      </c>
      <c r="F34" s="447">
        <v>2014</v>
      </c>
      <c r="G34" s="447" t="s">
        <v>5654</v>
      </c>
      <c r="H34" s="447">
        <v>20</v>
      </c>
      <c r="I34" s="447">
        <v>20</v>
      </c>
    </row>
    <row r="35" spans="1:9" ht="71.25" x14ac:dyDescent="0.25">
      <c r="A35" s="447" t="s">
        <v>5650</v>
      </c>
      <c r="B35" s="447" t="s">
        <v>5195</v>
      </c>
      <c r="C35" s="447" t="s">
        <v>5655</v>
      </c>
      <c r="D35" s="447" t="s">
        <v>1541</v>
      </c>
      <c r="E35" s="75" t="s">
        <v>5656</v>
      </c>
      <c r="F35" s="447">
        <v>2014</v>
      </c>
      <c r="G35" s="447" t="s">
        <v>388</v>
      </c>
      <c r="H35" s="447">
        <v>20</v>
      </c>
      <c r="I35" s="447">
        <v>20</v>
      </c>
    </row>
    <row r="36" spans="1:9" ht="71.25" x14ac:dyDescent="0.25">
      <c r="A36" s="447" t="s">
        <v>5650</v>
      </c>
      <c r="B36" s="447" t="s">
        <v>5195</v>
      </c>
      <c r="C36" s="447" t="s">
        <v>5655</v>
      </c>
      <c r="D36" s="447" t="s">
        <v>5652</v>
      </c>
      <c r="E36" s="75" t="s">
        <v>5657</v>
      </c>
      <c r="F36" s="447">
        <v>2014</v>
      </c>
      <c r="G36" s="447" t="s">
        <v>388</v>
      </c>
      <c r="H36" s="447">
        <v>20</v>
      </c>
      <c r="I36" s="447">
        <v>20</v>
      </c>
    </row>
    <row r="37" spans="1:9" ht="156.75" x14ac:dyDescent="0.25">
      <c r="A37" s="447" t="s">
        <v>5650</v>
      </c>
      <c r="B37" s="447" t="s">
        <v>5195</v>
      </c>
      <c r="C37" s="447" t="s">
        <v>5658</v>
      </c>
      <c r="D37" s="447" t="s">
        <v>5659</v>
      </c>
      <c r="E37" s="75" t="s">
        <v>5660</v>
      </c>
      <c r="F37" s="447" t="s">
        <v>5661</v>
      </c>
      <c r="G37" s="447" t="s">
        <v>5662</v>
      </c>
      <c r="H37" s="447">
        <v>100</v>
      </c>
      <c r="I37" s="447">
        <v>100</v>
      </c>
    </row>
    <row r="38" spans="1:9" ht="156.75" x14ac:dyDescent="0.25">
      <c r="A38" s="447" t="s">
        <v>5650</v>
      </c>
      <c r="B38" s="447" t="s">
        <v>5195</v>
      </c>
      <c r="C38" s="447" t="s">
        <v>5658</v>
      </c>
      <c r="D38" s="447" t="s">
        <v>5659</v>
      </c>
      <c r="E38" s="75" t="s">
        <v>5663</v>
      </c>
      <c r="F38" s="447" t="s">
        <v>5664</v>
      </c>
      <c r="G38" s="447" t="s">
        <v>5662</v>
      </c>
      <c r="H38" s="447">
        <v>100</v>
      </c>
      <c r="I38" s="447">
        <v>100</v>
      </c>
    </row>
    <row r="39" spans="1:9" ht="85.5" x14ac:dyDescent="0.25">
      <c r="A39" s="447" t="s">
        <v>5205</v>
      </c>
      <c r="B39" s="66" t="s">
        <v>5195</v>
      </c>
      <c r="C39" s="73" t="s">
        <v>5665</v>
      </c>
      <c r="D39" s="73" t="s">
        <v>5666</v>
      </c>
      <c r="E39" s="75" t="s">
        <v>5667</v>
      </c>
      <c r="F39" s="447">
        <v>2014</v>
      </c>
      <c r="G39" s="447" t="s">
        <v>657</v>
      </c>
      <c r="H39" s="73"/>
      <c r="I39" s="447">
        <v>100</v>
      </c>
    </row>
    <row r="40" spans="1:9" ht="42.75" x14ac:dyDescent="0.25">
      <c r="A40" s="447" t="s">
        <v>5205</v>
      </c>
      <c r="B40" s="66" t="s">
        <v>5195</v>
      </c>
      <c r="C40" s="73" t="s">
        <v>5668</v>
      </c>
      <c r="D40" s="73" t="s">
        <v>5669</v>
      </c>
      <c r="E40" s="75" t="s">
        <v>5670</v>
      </c>
      <c r="F40" s="447">
        <v>2014</v>
      </c>
      <c r="G40" s="447" t="s">
        <v>1781</v>
      </c>
      <c r="H40" s="73"/>
      <c r="I40" s="447">
        <v>40</v>
      </c>
    </row>
    <row r="41" spans="1:9" ht="42.75" x14ac:dyDescent="0.25">
      <c r="A41" s="447" t="s">
        <v>5205</v>
      </c>
      <c r="B41" s="66" t="s">
        <v>5195</v>
      </c>
      <c r="C41" s="73" t="s">
        <v>5671</v>
      </c>
      <c r="D41" s="73" t="s">
        <v>5669</v>
      </c>
      <c r="E41" s="75" t="s">
        <v>5670</v>
      </c>
      <c r="F41" s="447">
        <v>2014</v>
      </c>
      <c r="G41" s="447" t="s">
        <v>1781</v>
      </c>
      <c r="H41" s="73"/>
      <c r="I41" s="447">
        <v>40</v>
      </c>
    </row>
    <row r="42" spans="1:9" ht="42.75" x14ac:dyDescent="0.25">
      <c r="A42" s="447" t="s">
        <v>5205</v>
      </c>
      <c r="B42" s="66" t="s">
        <v>5195</v>
      </c>
      <c r="C42" s="73" t="s">
        <v>5672</v>
      </c>
      <c r="D42" s="73" t="s">
        <v>5669</v>
      </c>
      <c r="E42" s="75" t="s">
        <v>5670</v>
      </c>
      <c r="F42" s="447">
        <v>2014</v>
      </c>
      <c r="G42" s="447" t="s">
        <v>1498</v>
      </c>
      <c r="H42" s="73"/>
      <c r="I42" s="447">
        <v>40</v>
      </c>
    </row>
    <row r="43" spans="1:9" ht="57" x14ac:dyDescent="0.25">
      <c r="A43" s="447" t="s">
        <v>5205</v>
      </c>
      <c r="B43" s="66" t="s">
        <v>5195</v>
      </c>
      <c r="C43" s="73" t="s">
        <v>5673</v>
      </c>
      <c r="D43" s="73" t="s">
        <v>5674</v>
      </c>
      <c r="E43" s="447" t="s">
        <v>5675</v>
      </c>
      <c r="F43" s="447">
        <v>2014</v>
      </c>
      <c r="G43" s="447" t="s">
        <v>336</v>
      </c>
      <c r="H43" s="73"/>
      <c r="I43" s="447">
        <v>100</v>
      </c>
    </row>
    <row r="44" spans="1:9" ht="57" x14ac:dyDescent="0.25">
      <c r="A44" s="447" t="s">
        <v>5205</v>
      </c>
      <c r="B44" s="66" t="s">
        <v>5195</v>
      </c>
      <c r="C44" s="73" t="s">
        <v>5676</v>
      </c>
      <c r="D44" s="73" t="s">
        <v>5674</v>
      </c>
      <c r="E44" s="73" t="s">
        <v>5677</v>
      </c>
      <c r="F44" s="447">
        <v>2014</v>
      </c>
      <c r="G44" s="447" t="s">
        <v>478</v>
      </c>
      <c r="H44" s="73"/>
      <c r="I44" s="447">
        <v>100</v>
      </c>
    </row>
    <row r="45" spans="1:9" ht="57" x14ac:dyDescent="0.25">
      <c r="A45" s="447" t="s">
        <v>5205</v>
      </c>
      <c r="B45" s="66" t="s">
        <v>5195</v>
      </c>
      <c r="C45" s="73" t="s">
        <v>5678</v>
      </c>
      <c r="D45" s="73" t="s">
        <v>5679</v>
      </c>
      <c r="E45" s="75" t="s">
        <v>5680</v>
      </c>
      <c r="F45" s="447">
        <v>2014</v>
      </c>
      <c r="G45" s="447"/>
      <c r="H45" s="447"/>
      <c r="I45" s="447">
        <v>40</v>
      </c>
    </row>
    <row r="46" spans="1:9" ht="57" x14ac:dyDescent="0.25">
      <c r="A46" s="447" t="s">
        <v>5205</v>
      </c>
      <c r="B46" s="66" t="s">
        <v>5195</v>
      </c>
      <c r="C46" s="73" t="s">
        <v>5681</v>
      </c>
      <c r="D46" s="73" t="s">
        <v>5679</v>
      </c>
      <c r="E46" s="75" t="s">
        <v>5680</v>
      </c>
      <c r="F46" s="447">
        <v>2014</v>
      </c>
      <c r="G46" s="447"/>
      <c r="H46" s="447"/>
      <c r="I46" s="447">
        <v>40</v>
      </c>
    </row>
    <row r="47" spans="1:9" ht="57" x14ac:dyDescent="0.25">
      <c r="A47" s="447" t="s">
        <v>5205</v>
      </c>
      <c r="B47" s="66" t="s">
        <v>5195</v>
      </c>
      <c r="C47" s="73" t="s">
        <v>5682</v>
      </c>
      <c r="D47" s="73" t="s">
        <v>5679</v>
      </c>
      <c r="E47" s="75" t="s">
        <v>5680</v>
      </c>
      <c r="F47" s="447">
        <v>2014</v>
      </c>
      <c r="G47" s="447"/>
      <c r="H47" s="447"/>
      <c r="I47" s="447">
        <v>40</v>
      </c>
    </row>
    <row r="48" spans="1:9" ht="57" x14ac:dyDescent="0.25">
      <c r="A48" s="447" t="s">
        <v>5205</v>
      </c>
      <c r="B48" s="66" t="s">
        <v>5195</v>
      </c>
      <c r="C48" s="73" t="s">
        <v>5683</v>
      </c>
      <c r="D48" s="73" t="s">
        <v>5679</v>
      </c>
      <c r="E48" s="75" t="s">
        <v>5680</v>
      </c>
      <c r="F48" s="447">
        <v>2014</v>
      </c>
      <c r="G48" s="447"/>
      <c r="H48" s="447"/>
      <c r="I48" s="447">
        <v>40</v>
      </c>
    </row>
    <row r="49" spans="1:9" ht="57" x14ac:dyDescent="0.25">
      <c r="A49" s="447" t="s">
        <v>5205</v>
      </c>
      <c r="B49" s="66" t="s">
        <v>5195</v>
      </c>
      <c r="C49" s="73" t="s">
        <v>5684</v>
      </c>
      <c r="D49" s="73" t="s">
        <v>5679</v>
      </c>
      <c r="E49" s="75" t="s">
        <v>5680</v>
      </c>
      <c r="F49" s="447">
        <v>2014</v>
      </c>
      <c r="G49" s="447"/>
      <c r="H49" s="447"/>
      <c r="I49" s="447">
        <v>40</v>
      </c>
    </row>
    <row r="50" spans="1:9" ht="57" x14ac:dyDescent="0.25">
      <c r="A50" s="447" t="s">
        <v>5205</v>
      </c>
      <c r="B50" s="66" t="s">
        <v>5195</v>
      </c>
      <c r="C50" s="73" t="s">
        <v>5685</v>
      </c>
      <c r="D50" s="73" t="s">
        <v>5679</v>
      </c>
      <c r="E50" s="75" t="s">
        <v>5680</v>
      </c>
      <c r="F50" s="447">
        <v>2014</v>
      </c>
      <c r="G50" s="447"/>
      <c r="H50" s="447"/>
      <c r="I50" s="447">
        <v>40</v>
      </c>
    </row>
    <row r="51" spans="1:9" ht="57" x14ac:dyDescent="0.25">
      <c r="A51" s="447" t="s">
        <v>5205</v>
      </c>
      <c r="B51" s="66" t="s">
        <v>5195</v>
      </c>
      <c r="C51" s="73" t="s">
        <v>5686</v>
      </c>
      <c r="D51" s="73" t="s">
        <v>5679</v>
      </c>
      <c r="E51" s="75" t="s">
        <v>5680</v>
      </c>
      <c r="F51" s="447">
        <v>2014</v>
      </c>
      <c r="G51" s="447"/>
      <c r="H51" s="447"/>
      <c r="I51" s="447">
        <v>40</v>
      </c>
    </row>
    <row r="52" spans="1:9" ht="57" x14ac:dyDescent="0.25">
      <c r="A52" s="447" t="s">
        <v>5205</v>
      </c>
      <c r="B52" s="66" t="s">
        <v>5195</v>
      </c>
      <c r="C52" s="73" t="s">
        <v>5687</v>
      </c>
      <c r="D52" s="73" t="s">
        <v>5679</v>
      </c>
      <c r="E52" s="75" t="s">
        <v>5680</v>
      </c>
      <c r="F52" s="447">
        <v>2014</v>
      </c>
      <c r="G52" s="447"/>
      <c r="H52" s="447"/>
      <c r="I52" s="447">
        <v>40</v>
      </c>
    </row>
    <row r="53" spans="1:9" ht="57" x14ac:dyDescent="0.25">
      <c r="A53" s="447" t="s">
        <v>5205</v>
      </c>
      <c r="B53" s="66" t="s">
        <v>5195</v>
      </c>
      <c r="C53" s="73" t="s">
        <v>5688</v>
      </c>
      <c r="D53" s="73" t="s">
        <v>5679</v>
      </c>
      <c r="E53" s="75" t="s">
        <v>5680</v>
      </c>
      <c r="F53" s="447">
        <v>2014</v>
      </c>
      <c r="G53" s="447"/>
      <c r="H53" s="447"/>
      <c r="I53" s="447">
        <v>40</v>
      </c>
    </row>
    <row r="54" spans="1:9" ht="57" x14ac:dyDescent="0.25">
      <c r="A54" s="447" t="s">
        <v>5205</v>
      </c>
      <c r="B54" s="66" t="s">
        <v>5195</v>
      </c>
      <c r="C54" s="73" t="s">
        <v>5689</v>
      </c>
      <c r="D54" s="73" t="s">
        <v>5679</v>
      </c>
      <c r="E54" s="75" t="s">
        <v>5680</v>
      </c>
      <c r="F54" s="447">
        <v>2014</v>
      </c>
      <c r="G54" s="447"/>
      <c r="H54" s="447"/>
      <c r="I54" s="447">
        <v>40</v>
      </c>
    </row>
    <row r="55" spans="1:9" ht="57" x14ac:dyDescent="0.25">
      <c r="A55" s="447" t="s">
        <v>5205</v>
      </c>
      <c r="B55" s="66" t="s">
        <v>5195</v>
      </c>
      <c r="C55" s="73" t="s">
        <v>5690</v>
      </c>
      <c r="D55" s="73" t="s">
        <v>5679</v>
      </c>
      <c r="E55" s="75" t="s">
        <v>5680</v>
      </c>
      <c r="F55" s="447">
        <v>2014</v>
      </c>
      <c r="G55" s="447"/>
      <c r="H55" s="447"/>
      <c r="I55" s="447">
        <v>40</v>
      </c>
    </row>
    <row r="56" spans="1:9" ht="57" x14ac:dyDescent="0.25">
      <c r="A56" s="73" t="s">
        <v>5362</v>
      </c>
      <c r="B56" s="73" t="s">
        <v>5195</v>
      </c>
      <c r="C56" s="73" t="s">
        <v>5691</v>
      </c>
      <c r="D56" s="73" t="s">
        <v>5692</v>
      </c>
      <c r="E56" s="73" t="s">
        <v>5693</v>
      </c>
      <c r="F56" s="73">
        <v>2014</v>
      </c>
      <c r="G56" s="73" t="s">
        <v>1498</v>
      </c>
      <c r="H56" s="447"/>
      <c r="I56" s="447">
        <v>60</v>
      </c>
    </row>
    <row r="57" spans="1:9" ht="71.25" x14ac:dyDescent="0.25">
      <c r="A57" s="447" t="s">
        <v>7617</v>
      </c>
      <c r="B57" s="447" t="s">
        <v>7545</v>
      </c>
      <c r="C57" s="447" t="s">
        <v>7808</v>
      </c>
      <c r="D57" s="447" t="s">
        <v>7809</v>
      </c>
      <c r="E57" s="447" t="s">
        <v>7810</v>
      </c>
      <c r="F57" s="447">
        <v>2014</v>
      </c>
      <c r="G57" s="447">
        <v>7</v>
      </c>
      <c r="H57" s="447"/>
      <c r="I57" s="447">
        <v>200</v>
      </c>
    </row>
    <row r="58" spans="1:9" ht="71.25" x14ac:dyDescent="0.25">
      <c r="A58" s="447" t="s">
        <v>9866</v>
      </c>
      <c r="B58" s="447" t="s">
        <v>9610</v>
      </c>
      <c r="C58" s="447" t="s">
        <v>9867</v>
      </c>
      <c r="D58" s="447" t="s">
        <v>9868</v>
      </c>
      <c r="E58" s="75" t="s">
        <v>9869</v>
      </c>
      <c r="F58" s="447">
        <v>2014</v>
      </c>
      <c r="G58" s="447" t="s">
        <v>478</v>
      </c>
      <c r="H58" s="447">
        <v>40</v>
      </c>
      <c r="I58" s="447">
        <v>40</v>
      </c>
    </row>
    <row r="59" spans="1:9" ht="99.75" x14ac:dyDescent="0.25">
      <c r="A59" s="447" t="s">
        <v>10207</v>
      </c>
      <c r="B59" s="447" t="s">
        <v>10166</v>
      </c>
      <c r="C59" s="447" t="s">
        <v>10208</v>
      </c>
      <c r="D59" s="447" t="s">
        <v>10209</v>
      </c>
      <c r="E59" s="447" t="s">
        <v>10210</v>
      </c>
      <c r="F59" s="447">
        <v>2014</v>
      </c>
      <c r="G59" s="447" t="s">
        <v>1075</v>
      </c>
      <c r="H59" s="447">
        <v>100</v>
      </c>
      <c r="I59" s="447">
        <v>100</v>
      </c>
    </row>
    <row r="60" spans="1:9" ht="114" x14ac:dyDescent="0.25">
      <c r="A60" s="447" t="s">
        <v>10211</v>
      </c>
      <c r="B60" s="447" t="s">
        <v>10166</v>
      </c>
      <c r="C60" s="447" t="s">
        <v>10212</v>
      </c>
      <c r="D60" s="447" t="s">
        <v>10213</v>
      </c>
      <c r="E60" s="75" t="s">
        <v>10214</v>
      </c>
      <c r="F60" s="447">
        <v>2014</v>
      </c>
      <c r="G60" s="447" t="s">
        <v>592</v>
      </c>
      <c r="H60" s="447">
        <v>20</v>
      </c>
      <c r="I60" s="447">
        <v>20</v>
      </c>
    </row>
    <row r="61" spans="1:9" ht="85.5" x14ac:dyDescent="0.25">
      <c r="A61" s="447" t="s">
        <v>10211</v>
      </c>
      <c r="B61" s="447" t="s">
        <v>10166</v>
      </c>
      <c r="C61" s="447" t="s">
        <v>10215</v>
      </c>
      <c r="D61" s="447" t="s">
        <v>10216</v>
      </c>
      <c r="E61" s="75" t="s">
        <v>10214</v>
      </c>
      <c r="F61" s="447">
        <v>2014</v>
      </c>
      <c r="G61" s="447" t="s">
        <v>499</v>
      </c>
      <c r="H61" s="447">
        <v>20</v>
      </c>
      <c r="I61" s="447">
        <v>20</v>
      </c>
    </row>
    <row r="62" spans="1:9" ht="71.25" x14ac:dyDescent="0.25">
      <c r="A62" s="447" t="s">
        <v>10211</v>
      </c>
      <c r="B62" s="447" t="s">
        <v>10166</v>
      </c>
      <c r="C62" s="447" t="s">
        <v>10217</v>
      </c>
      <c r="D62" s="447" t="s">
        <v>10216</v>
      </c>
      <c r="E62" s="75" t="s">
        <v>10214</v>
      </c>
      <c r="F62" s="447">
        <v>2014</v>
      </c>
      <c r="G62" s="447" t="s">
        <v>499</v>
      </c>
      <c r="H62" s="447">
        <v>20</v>
      </c>
      <c r="I62" s="447">
        <v>20</v>
      </c>
    </row>
    <row r="63" spans="1:9" ht="99.75" x14ac:dyDescent="0.25">
      <c r="A63" s="447" t="s">
        <v>10211</v>
      </c>
      <c r="B63" s="447" t="s">
        <v>10166</v>
      </c>
      <c r="C63" s="447" t="s">
        <v>10218</v>
      </c>
      <c r="D63" s="447" t="s">
        <v>10219</v>
      </c>
      <c r="E63" s="75" t="s">
        <v>10220</v>
      </c>
      <c r="F63" s="447">
        <v>2014</v>
      </c>
      <c r="G63" s="447" t="s">
        <v>10221</v>
      </c>
      <c r="H63" s="447">
        <v>20</v>
      </c>
      <c r="I63" s="447">
        <v>20</v>
      </c>
    </row>
    <row r="64" spans="1:9" ht="114" x14ac:dyDescent="0.25">
      <c r="A64" s="447" t="s">
        <v>10211</v>
      </c>
      <c r="B64" s="447" t="s">
        <v>10166</v>
      </c>
      <c r="C64" s="447" t="s">
        <v>10222</v>
      </c>
      <c r="D64" s="447" t="s">
        <v>10223</v>
      </c>
      <c r="E64" s="75" t="s">
        <v>10224</v>
      </c>
      <c r="F64" s="447">
        <v>2014</v>
      </c>
      <c r="G64" s="447" t="s">
        <v>926</v>
      </c>
      <c r="H64" s="447">
        <v>20</v>
      </c>
      <c r="I64" s="447">
        <v>20</v>
      </c>
    </row>
    <row r="65" spans="1:9" ht="114" x14ac:dyDescent="0.25">
      <c r="A65" s="447" t="s">
        <v>10211</v>
      </c>
      <c r="B65" s="447" t="s">
        <v>10166</v>
      </c>
      <c r="C65" s="73" t="s">
        <v>10471</v>
      </c>
      <c r="D65" s="73" t="s">
        <v>10225</v>
      </c>
      <c r="E65" s="75" t="s">
        <v>10226</v>
      </c>
      <c r="F65" s="447">
        <v>2014</v>
      </c>
      <c r="G65" s="447" t="s">
        <v>296</v>
      </c>
      <c r="H65" s="447">
        <v>20</v>
      </c>
      <c r="I65" s="447">
        <v>20</v>
      </c>
    </row>
    <row r="66" spans="1:9" ht="85.5" x14ac:dyDescent="0.25">
      <c r="A66" s="73" t="s">
        <v>10211</v>
      </c>
      <c r="B66" s="447" t="s">
        <v>10166</v>
      </c>
      <c r="C66" s="447" t="s">
        <v>10227</v>
      </c>
      <c r="D66" s="73" t="s">
        <v>10228</v>
      </c>
      <c r="E66" s="75" t="s">
        <v>10214</v>
      </c>
      <c r="F66" s="73">
        <v>2014</v>
      </c>
      <c r="G66" s="73" t="s">
        <v>657</v>
      </c>
      <c r="H66" s="73">
        <v>20</v>
      </c>
      <c r="I66" s="447">
        <v>20</v>
      </c>
    </row>
    <row r="67" spans="1:9" ht="71.25" x14ac:dyDescent="0.25">
      <c r="A67" s="447" t="s">
        <v>10229</v>
      </c>
      <c r="B67" s="447" t="s">
        <v>10166</v>
      </c>
      <c r="C67" s="447" t="s">
        <v>10230</v>
      </c>
      <c r="D67" s="447" t="s">
        <v>10231</v>
      </c>
      <c r="E67" s="557" t="s">
        <v>10232</v>
      </c>
      <c r="F67" s="447">
        <v>2014</v>
      </c>
      <c r="G67" s="447" t="s">
        <v>296</v>
      </c>
      <c r="H67" s="447">
        <v>50</v>
      </c>
      <c r="I67" s="447">
        <v>50</v>
      </c>
    </row>
    <row r="68" spans="1:9" ht="57" x14ac:dyDescent="0.25">
      <c r="A68" s="447" t="s">
        <v>10229</v>
      </c>
      <c r="B68" s="447" t="s">
        <v>10166</v>
      </c>
      <c r="C68" s="447" t="s">
        <v>10233</v>
      </c>
      <c r="D68" s="447" t="s">
        <v>10234</v>
      </c>
      <c r="E68" s="447" t="s">
        <v>10235</v>
      </c>
      <c r="F68" s="447">
        <v>2014</v>
      </c>
      <c r="G68" s="447" t="s">
        <v>296</v>
      </c>
      <c r="H68" s="447">
        <v>50</v>
      </c>
      <c r="I68" s="447">
        <v>50</v>
      </c>
    </row>
    <row r="69" spans="1:9" ht="57" x14ac:dyDescent="0.25">
      <c r="A69" s="73" t="s">
        <v>10229</v>
      </c>
      <c r="B69" s="447" t="s">
        <v>10166</v>
      </c>
      <c r="C69" s="73" t="s">
        <v>10236</v>
      </c>
      <c r="D69" s="73" t="s">
        <v>10237</v>
      </c>
      <c r="E69" s="557" t="s">
        <v>10232</v>
      </c>
      <c r="F69" s="73">
        <v>2014</v>
      </c>
      <c r="G69" s="73" t="s">
        <v>926</v>
      </c>
      <c r="H69" s="73">
        <v>50</v>
      </c>
      <c r="I69" s="73">
        <v>50</v>
      </c>
    </row>
    <row r="70" spans="1:9" ht="71.25" x14ac:dyDescent="0.25">
      <c r="A70" s="447" t="s">
        <v>10238</v>
      </c>
      <c r="B70" s="447" t="s">
        <v>10166</v>
      </c>
      <c r="C70" s="447" t="s">
        <v>10239</v>
      </c>
      <c r="D70" s="447" t="s">
        <v>10240</v>
      </c>
      <c r="E70" s="447" t="s">
        <v>10241</v>
      </c>
      <c r="F70" s="447">
        <v>2014</v>
      </c>
      <c r="G70" s="447" t="s">
        <v>336</v>
      </c>
      <c r="H70" s="447">
        <v>60</v>
      </c>
      <c r="I70" s="447">
        <v>60</v>
      </c>
    </row>
    <row r="71" spans="1:9" ht="71.25" x14ac:dyDescent="0.25">
      <c r="A71" s="447" t="s">
        <v>10238</v>
      </c>
      <c r="B71" s="447" t="s">
        <v>10166</v>
      </c>
      <c r="C71" s="447" t="s">
        <v>10242</v>
      </c>
      <c r="D71" s="447" t="s">
        <v>10240</v>
      </c>
      <c r="E71" s="447" t="s">
        <v>10241</v>
      </c>
      <c r="F71" s="447">
        <v>2014</v>
      </c>
      <c r="G71" s="447" t="s">
        <v>336</v>
      </c>
      <c r="H71" s="447">
        <v>60</v>
      </c>
      <c r="I71" s="447">
        <v>60</v>
      </c>
    </row>
    <row r="72" spans="1:9" ht="71.25" x14ac:dyDescent="0.25">
      <c r="A72" s="447" t="s">
        <v>10238</v>
      </c>
      <c r="B72" s="447" t="s">
        <v>10166</v>
      </c>
      <c r="C72" s="447" t="s">
        <v>10243</v>
      </c>
      <c r="D72" s="447" t="s">
        <v>10240</v>
      </c>
      <c r="E72" s="447" t="s">
        <v>10241</v>
      </c>
      <c r="F72" s="447">
        <v>2014</v>
      </c>
      <c r="G72" s="447" t="s">
        <v>336</v>
      </c>
      <c r="H72" s="447">
        <v>60</v>
      </c>
      <c r="I72" s="447">
        <v>60</v>
      </c>
    </row>
    <row r="73" spans="1:9" ht="57" x14ac:dyDescent="0.25">
      <c r="A73" s="447" t="s">
        <v>10238</v>
      </c>
      <c r="B73" s="447" t="s">
        <v>10166</v>
      </c>
      <c r="C73" s="447" t="s">
        <v>10244</v>
      </c>
      <c r="D73" s="447" t="s">
        <v>10216</v>
      </c>
      <c r="E73" s="447" t="s">
        <v>10214</v>
      </c>
      <c r="F73" s="447">
        <v>2014</v>
      </c>
      <c r="G73" s="447" t="s">
        <v>318</v>
      </c>
      <c r="H73" s="447">
        <v>30</v>
      </c>
      <c r="I73" s="447">
        <v>30</v>
      </c>
    </row>
    <row r="74" spans="1:9" ht="28.5" x14ac:dyDescent="0.25">
      <c r="A74" s="447" t="s">
        <v>10238</v>
      </c>
      <c r="B74" s="447" t="s">
        <v>10166</v>
      </c>
      <c r="C74" s="447" t="s">
        <v>10245</v>
      </c>
      <c r="D74" s="447" t="s">
        <v>10246</v>
      </c>
      <c r="E74" s="447" t="s">
        <v>10247</v>
      </c>
      <c r="F74" s="447">
        <v>2014</v>
      </c>
      <c r="G74" s="447" t="s">
        <v>318</v>
      </c>
      <c r="H74" s="447">
        <v>60</v>
      </c>
      <c r="I74" s="447">
        <v>60</v>
      </c>
    </row>
    <row r="75" spans="1:9" ht="114" x14ac:dyDescent="0.25">
      <c r="A75" s="447" t="s">
        <v>10238</v>
      </c>
      <c r="B75" s="447" t="s">
        <v>10166</v>
      </c>
      <c r="C75" s="447" t="s">
        <v>10248</v>
      </c>
      <c r="D75" s="447" t="s">
        <v>10249</v>
      </c>
      <c r="E75" s="447" t="s">
        <v>10250</v>
      </c>
      <c r="F75" s="447">
        <v>2014</v>
      </c>
      <c r="G75" s="447" t="s">
        <v>499</v>
      </c>
      <c r="H75" s="447">
        <v>60</v>
      </c>
      <c r="I75" s="447">
        <v>60</v>
      </c>
    </row>
    <row r="76" spans="1:9" ht="114" x14ac:dyDescent="0.25">
      <c r="A76" s="447" t="s">
        <v>10238</v>
      </c>
      <c r="B76" s="447" t="s">
        <v>10166</v>
      </c>
      <c r="C76" s="447" t="s">
        <v>10251</v>
      </c>
      <c r="D76" s="447" t="s">
        <v>10249</v>
      </c>
      <c r="E76" s="447" t="s">
        <v>10250</v>
      </c>
      <c r="F76" s="447">
        <v>2014</v>
      </c>
      <c r="G76" s="447" t="s">
        <v>499</v>
      </c>
      <c r="H76" s="447">
        <v>60</v>
      </c>
      <c r="I76" s="447">
        <v>60</v>
      </c>
    </row>
    <row r="77" spans="1:9" ht="57" x14ac:dyDescent="0.25">
      <c r="A77" s="447" t="s">
        <v>10238</v>
      </c>
      <c r="B77" s="447" t="s">
        <v>10166</v>
      </c>
      <c r="C77" s="447" t="s">
        <v>10252</v>
      </c>
      <c r="D77" s="447" t="s">
        <v>10216</v>
      </c>
      <c r="E77" s="75" t="s">
        <v>10214</v>
      </c>
      <c r="F77" s="447">
        <v>2014</v>
      </c>
      <c r="G77" s="447" t="s">
        <v>499</v>
      </c>
      <c r="H77" s="447">
        <v>30</v>
      </c>
      <c r="I77" s="447">
        <v>30</v>
      </c>
    </row>
    <row r="78" spans="1:9" ht="71.25" x14ac:dyDescent="0.25">
      <c r="A78" s="447" t="s">
        <v>10238</v>
      </c>
      <c r="B78" s="447" t="s">
        <v>10166</v>
      </c>
      <c r="C78" s="447" t="s">
        <v>10253</v>
      </c>
      <c r="D78" s="447" t="s">
        <v>10254</v>
      </c>
      <c r="E78" s="447" t="s">
        <v>10214</v>
      </c>
      <c r="F78" s="447">
        <v>2014</v>
      </c>
      <c r="G78" s="447" t="s">
        <v>926</v>
      </c>
      <c r="H78" s="447">
        <v>60</v>
      </c>
      <c r="I78" s="447">
        <v>60</v>
      </c>
    </row>
    <row r="79" spans="1:9" ht="57" x14ac:dyDescent="0.25">
      <c r="A79" s="447" t="s">
        <v>10238</v>
      </c>
      <c r="B79" s="447" t="s">
        <v>10166</v>
      </c>
      <c r="C79" s="447" t="s">
        <v>10255</v>
      </c>
      <c r="D79" s="447" t="s">
        <v>10216</v>
      </c>
      <c r="E79" s="75" t="s">
        <v>10214</v>
      </c>
      <c r="F79" s="447">
        <v>2014</v>
      </c>
      <c r="G79" s="447" t="s">
        <v>3240</v>
      </c>
      <c r="H79" s="447">
        <v>30</v>
      </c>
      <c r="I79" s="447">
        <v>30</v>
      </c>
    </row>
    <row r="80" spans="1:9" ht="71.25" x14ac:dyDescent="0.25">
      <c r="A80" s="447" t="s">
        <v>10238</v>
      </c>
      <c r="B80" s="447" t="s">
        <v>10166</v>
      </c>
      <c r="C80" s="447" t="s">
        <v>10256</v>
      </c>
      <c r="D80" s="447" t="s">
        <v>10257</v>
      </c>
      <c r="E80" s="447" t="s">
        <v>10258</v>
      </c>
      <c r="F80" s="447">
        <v>2014</v>
      </c>
      <c r="G80" s="447" t="s">
        <v>296</v>
      </c>
      <c r="H80" s="447">
        <v>60</v>
      </c>
      <c r="I80" s="447">
        <v>60</v>
      </c>
    </row>
    <row r="81" spans="1:9" ht="42.75" x14ac:dyDescent="0.25">
      <c r="A81" s="447" t="s">
        <v>10238</v>
      </c>
      <c r="B81" s="447" t="s">
        <v>10166</v>
      </c>
      <c r="C81" s="447" t="s">
        <v>10259</v>
      </c>
      <c r="D81" s="447" t="s">
        <v>10260</v>
      </c>
      <c r="E81" s="75" t="s">
        <v>10214</v>
      </c>
      <c r="F81" s="447">
        <v>2014</v>
      </c>
      <c r="G81" s="447" t="s">
        <v>1498</v>
      </c>
      <c r="H81" s="447">
        <v>100</v>
      </c>
      <c r="I81" s="447">
        <v>100</v>
      </c>
    </row>
    <row r="82" spans="1:9" ht="42.75" x14ac:dyDescent="0.25">
      <c r="A82" s="447" t="s">
        <v>10238</v>
      </c>
      <c r="B82" s="447" t="s">
        <v>10166</v>
      </c>
      <c r="C82" s="447" t="s">
        <v>10261</v>
      </c>
      <c r="D82" s="447" t="s">
        <v>10260</v>
      </c>
      <c r="E82" s="75" t="s">
        <v>10214</v>
      </c>
      <c r="F82" s="447">
        <v>2014</v>
      </c>
      <c r="G82" s="447" t="s">
        <v>1498</v>
      </c>
      <c r="H82" s="447">
        <v>100</v>
      </c>
      <c r="I82" s="447">
        <v>100</v>
      </c>
    </row>
    <row r="83" spans="1:9" ht="42.75" x14ac:dyDescent="0.25">
      <c r="A83" s="447" t="s">
        <v>10238</v>
      </c>
      <c r="B83" s="447" t="s">
        <v>10166</v>
      </c>
      <c r="C83" s="447" t="s">
        <v>10262</v>
      </c>
      <c r="D83" s="447" t="s">
        <v>10260</v>
      </c>
      <c r="E83" s="75" t="s">
        <v>10214</v>
      </c>
      <c r="F83" s="447">
        <v>2014</v>
      </c>
      <c r="G83" s="447" t="s">
        <v>657</v>
      </c>
      <c r="H83" s="447">
        <v>100</v>
      </c>
      <c r="I83" s="447">
        <v>100</v>
      </c>
    </row>
    <row r="84" spans="1:9" ht="57" x14ac:dyDescent="0.25">
      <c r="A84" s="447" t="s">
        <v>10238</v>
      </c>
      <c r="B84" s="447" t="s">
        <v>10166</v>
      </c>
      <c r="C84" s="447" t="s">
        <v>10263</v>
      </c>
      <c r="D84" s="447" t="s">
        <v>10260</v>
      </c>
      <c r="E84" s="75" t="s">
        <v>10214</v>
      </c>
      <c r="F84" s="447">
        <v>2014</v>
      </c>
      <c r="G84" s="447" t="s">
        <v>657</v>
      </c>
      <c r="H84" s="447">
        <v>100</v>
      </c>
      <c r="I84" s="447">
        <v>100</v>
      </c>
    </row>
    <row r="85" spans="1:9" ht="71.25" x14ac:dyDescent="0.25">
      <c r="A85" s="447" t="s">
        <v>10238</v>
      </c>
      <c r="B85" s="447" t="s">
        <v>10166</v>
      </c>
      <c r="C85" s="447" t="s">
        <v>10264</v>
      </c>
      <c r="D85" s="447" t="s">
        <v>10260</v>
      </c>
      <c r="E85" s="75" t="s">
        <v>10214</v>
      </c>
      <c r="F85" s="447">
        <v>2014</v>
      </c>
      <c r="G85" s="447" t="s">
        <v>318</v>
      </c>
      <c r="H85" s="447">
        <v>100</v>
      </c>
      <c r="I85" s="447">
        <v>100</v>
      </c>
    </row>
    <row r="86" spans="1:9" ht="71.25" x14ac:dyDescent="0.25">
      <c r="A86" s="447" t="s">
        <v>10238</v>
      </c>
      <c r="B86" s="447" t="s">
        <v>10166</v>
      </c>
      <c r="C86" s="447" t="s">
        <v>10265</v>
      </c>
      <c r="D86" s="447" t="s">
        <v>10260</v>
      </c>
      <c r="E86" s="75" t="s">
        <v>10214</v>
      </c>
      <c r="F86" s="447">
        <v>2014</v>
      </c>
      <c r="G86" s="447" t="s">
        <v>926</v>
      </c>
      <c r="H86" s="447">
        <v>100</v>
      </c>
      <c r="I86" s="447">
        <v>100</v>
      </c>
    </row>
    <row r="87" spans="1:9" ht="57" x14ac:dyDescent="0.25">
      <c r="A87" s="447" t="s">
        <v>10238</v>
      </c>
      <c r="B87" s="447" t="s">
        <v>10166</v>
      </c>
      <c r="C87" s="447" t="s">
        <v>10266</v>
      </c>
      <c r="D87" s="447" t="s">
        <v>10260</v>
      </c>
      <c r="E87" s="75" t="s">
        <v>10214</v>
      </c>
      <c r="F87" s="447">
        <v>2014</v>
      </c>
      <c r="G87" s="447" t="s">
        <v>296</v>
      </c>
      <c r="H87" s="447">
        <v>100</v>
      </c>
      <c r="I87" s="447">
        <v>100</v>
      </c>
    </row>
    <row r="88" spans="1:9" ht="57" x14ac:dyDescent="0.25">
      <c r="A88" s="447" t="s">
        <v>10238</v>
      </c>
      <c r="B88" s="447" t="s">
        <v>10166</v>
      </c>
      <c r="C88" s="447" t="s">
        <v>10267</v>
      </c>
      <c r="D88" s="447" t="s">
        <v>10260</v>
      </c>
      <c r="E88" s="75" t="s">
        <v>10214</v>
      </c>
      <c r="F88" s="447">
        <v>2014</v>
      </c>
      <c r="G88" s="447" t="s">
        <v>926</v>
      </c>
      <c r="H88" s="447">
        <v>100</v>
      </c>
      <c r="I88" s="447">
        <v>100</v>
      </c>
    </row>
    <row r="89" spans="1:9" ht="57" x14ac:dyDescent="0.25">
      <c r="A89" s="447" t="s">
        <v>10268</v>
      </c>
      <c r="B89" s="447" t="s">
        <v>10166</v>
      </c>
      <c r="C89" s="447" t="s">
        <v>10269</v>
      </c>
      <c r="D89" s="447" t="s">
        <v>10260</v>
      </c>
      <c r="E89" s="75" t="s">
        <v>10214</v>
      </c>
      <c r="F89" s="447">
        <v>2014</v>
      </c>
      <c r="G89" s="447" t="s">
        <v>287</v>
      </c>
      <c r="H89" s="447">
        <v>50</v>
      </c>
      <c r="I89" s="447">
        <v>50</v>
      </c>
    </row>
    <row r="90" spans="1:9" ht="71.25" x14ac:dyDescent="0.25">
      <c r="A90" s="447" t="s">
        <v>10268</v>
      </c>
      <c r="B90" s="447" t="s">
        <v>10166</v>
      </c>
      <c r="C90" s="447" t="s">
        <v>10270</v>
      </c>
      <c r="D90" s="447" t="s">
        <v>10271</v>
      </c>
      <c r="E90" s="75" t="s">
        <v>10214</v>
      </c>
      <c r="F90" s="447">
        <v>2014</v>
      </c>
      <c r="G90" s="447" t="s">
        <v>1498</v>
      </c>
      <c r="H90" s="447">
        <v>60</v>
      </c>
      <c r="I90" s="447">
        <v>60</v>
      </c>
    </row>
    <row r="91" spans="1:9" ht="71.25" x14ac:dyDescent="0.25">
      <c r="A91" s="447" t="s">
        <v>10268</v>
      </c>
      <c r="B91" s="447" t="s">
        <v>10166</v>
      </c>
      <c r="C91" s="447" t="s">
        <v>10272</v>
      </c>
      <c r="D91" s="447" t="s">
        <v>10271</v>
      </c>
      <c r="E91" s="75" t="s">
        <v>10214</v>
      </c>
      <c r="F91" s="447">
        <v>2014</v>
      </c>
      <c r="G91" s="447" t="s">
        <v>1498</v>
      </c>
      <c r="H91" s="447">
        <v>60</v>
      </c>
      <c r="I91" s="447">
        <v>60</v>
      </c>
    </row>
    <row r="92" spans="1:9" ht="71.25" x14ac:dyDescent="0.25">
      <c r="A92" s="447" t="s">
        <v>10268</v>
      </c>
      <c r="B92" s="447" t="s">
        <v>10166</v>
      </c>
      <c r="C92" s="447" t="s">
        <v>10273</v>
      </c>
      <c r="D92" s="447" t="s">
        <v>10274</v>
      </c>
      <c r="E92" s="75" t="s">
        <v>10214</v>
      </c>
      <c r="F92" s="447">
        <v>2014</v>
      </c>
      <c r="G92" s="447" t="s">
        <v>657</v>
      </c>
      <c r="H92" s="447">
        <v>60</v>
      </c>
      <c r="I92" s="447">
        <v>60</v>
      </c>
    </row>
    <row r="93" spans="1:9" ht="71.25" x14ac:dyDescent="0.25">
      <c r="A93" s="447" t="s">
        <v>10268</v>
      </c>
      <c r="B93" s="447" t="s">
        <v>10166</v>
      </c>
      <c r="C93" s="447" t="s">
        <v>10275</v>
      </c>
      <c r="D93" s="447" t="s">
        <v>10271</v>
      </c>
      <c r="E93" s="75" t="s">
        <v>10214</v>
      </c>
      <c r="F93" s="447">
        <v>2014</v>
      </c>
      <c r="G93" s="447" t="s">
        <v>336</v>
      </c>
      <c r="H93" s="447">
        <v>60</v>
      </c>
      <c r="I93" s="447">
        <v>60</v>
      </c>
    </row>
    <row r="94" spans="1:9" ht="99.75" x14ac:dyDescent="0.25">
      <c r="A94" s="447" t="s">
        <v>10268</v>
      </c>
      <c r="B94" s="447" t="s">
        <v>10166</v>
      </c>
      <c r="C94" s="447" t="s">
        <v>10276</v>
      </c>
      <c r="D94" s="447" t="s">
        <v>10277</v>
      </c>
      <c r="E94" s="75" t="s">
        <v>10214</v>
      </c>
      <c r="F94" s="447">
        <v>2014</v>
      </c>
      <c r="G94" s="447" t="s">
        <v>318</v>
      </c>
      <c r="H94" s="447">
        <v>60</v>
      </c>
      <c r="I94" s="447">
        <v>60</v>
      </c>
    </row>
    <row r="95" spans="1:9" ht="57" x14ac:dyDescent="0.25">
      <c r="A95" s="447" t="s">
        <v>10268</v>
      </c>
      <c r="B95" s="447" t="s">
        <v>10166</v>
      </c>
      <c r="C95" s="447" t="s">
        <v>10278</v>
      </c>
      <c r="D95" s="447" t="s">
        <v>10279</v>
      </c>
      <c r="E95" s="75" t="s">
        <v>10214</v>
      </c>
      <c r="F95" s="447">
        <v>2014</v>
      </c>
      <c r="G95" s="447" t="s">
        <v>478</v>
      </c>
      <c r="H95" s="447">
        <v>60</v>
      </c>
      <c r="I95" s="447">
        <v>60</v>
      </c>
    </row>
    <row r="96" spans="1:9" ht="99.75" x14ac:dyDescent="0.25">
      <c r="A96" s="447" t="s">
        <v>10268</v>
      </c>
      <c r="B96" s="447" t="s">
        <v>10166</v>
      </c>
      <c r="C96" s="447" t="s">
        <v>10280</v>
      </c>
      <c r="D96" s="447" t="s">
        <v>10281</v>
      </c>
      <c r="E96" s="75" t="s">
        <v>10214</v>
      </c>
      <c r="F96" s="447">
        <v>2014</v>
      </c>
      <c r="G96" s="447" t="s">
        <v>926</v>
      </c>
      <c r="H96" s="447">
        <v>60</v>
      </c>
      <c r="I96" s="447">
        <v>60</v>
      </c>
    </row>
    <row r="97" spans="1:9" ht="71.25" x14ac:dyDescent="0.25">
      <c r="A97" s="447" t="s">
        <v>10268</v>
      </c>
      <c r="B97" s="447" t="s">
        <v>10166</v>
      </c>
      <c r="C97" s="447" t="s">
        <v>10282</v>
      </c>
      <c r="D97" s="447" t="s">
        <v>10283</v>
      </c>
      <c r="E97" s="75" t="s">
        <v>10214</v>
      </c>
      <c r="F97" s="447">
        <v>2014</v>
      </c>
      <c r="G97" s="447" t="s">
        <v>926</v>
      </c>
      <c r="H97" s="447">
        <v>60</v>
      </c>
      <c r="I97" s="447">
        <v>60</v>
      </c>
    </row>
    <row r="98" spans="1:9" ht="57" x14ac:dyDescent="0.25">
      <c r="A98" s="447" t="s">
        <v>10268</v>
      </c>
      <c r="B98" s="447" t="s">
        <v>10166</v>
      </c>
      <c r="C98" s="447" t="s">
        <v>10284</v>
      </c>
      <c r="D98" s="447" t="s">
        <v>10283</v>
      </c>
      <c r="E98" s="75" t="s">
        <v>10214</v>
      </c>
      <c r="F98" s="447">
        <v>2014</v>
      </c>
      <c r="G98" s="447" t="s">
        <v>926</v>
      </c>
      <c r="H98" s="447">
        <v>60</v>
      </c>
      <c r="I98" s="447">
        <v>60</v>
      </c>
    </row>
    <row r="99" spans="1:9" ht="85.5" x14ac:dyDescent="0.25">
      <c r="A99" s="447" t="s">
        <v>10268</v>
      </c>
      <c r="B99" s="447" t="s">
        <v>10166</v>
      </c>
      <c r="C99" s="447" t="s">
        <v>10285</v>
      </c>
      <c r="D99" s="447" t="s">
        <v>10286</v>
      </c>
      <c r="E99" s="75" t="s">
        <v>10214</v>
      </c>
      <c r="F99" s="447">
        <v>2014</v>
      </c>
      <c r="G99" s="447" t="s">
        <v>296</v>
      </c>
      <c r="H99" s="447">
        <v>60</v>
      </c>
      <c r="I99" s="447">
        <v>60</v>
      </c>
    </row>
    <row r="100" spans="1:9" ht="85.5" x14ac:dyDescent="0.25">
      <c r="A100" s="447" t="s">
        <v>10268</v>
      </c>
      <c r="B100" s="447" t="s">
        <v>10166</v>
      </c>
      <c r="C100" s="447" t="s">
        <v>10287</v>
      </c>
      <c r="D100" s="447" t="s">
        <v>10288</v>
      </c>
      <c r="E100" s="75" t="s">
        <v>10214</v>
      </c>
      <c r="F100" s="447">
        <v>2014</v>
      </c>
      <c r="G100" s="447" t="s">
        <v>296</v>
      </c>
      <c r="H100" s="447">
        <v>60</v>
      </c>
      <c r="I100" s="447">
        <v>60</v>
      </c>
    </row>
    <row r="101" spans="1:9" ht="57" x14ac:dyDescent="0.25">
      <c r="A101" s="447" t="s">
        <v>10268</v>
      </c>
      <c r="B101" s="447" t="s">
        <v>10166</v>
      </c>
      <c r="C101" s="447" t="s">
        <v>10289</v>
      </c>
      <c r="D101" s="447" t="s">
        <v>10260</v>
      </c>
      <c r="E101" s="75" t="s">
        <v>10214</v>
      </c>
      <c r="F101" s="447">
        <v>2014</v>
      </c>
      <c r="G101" s="447" t="s">
        <v>1781</v>
      </c>
      <c r="H101" s="447">
        <v>60</v>
      </c>
      <c r="I101" s="447">
        <v>60</v>
      </c>
    </row>
    <row r="102" spans="1:9" ht="57" x14ac:dyDescent="0.25">
      <c r="A102" s="447" t="s">
        <v>10268</v>
      </c>
      <c r="B102" s="447" t="s">
        <v>10166</v>
      </c>
      <c r="C102" s="447" t="s">
        <v>10290</v>
      </c>
      <c r="D102" s="447" t="s">
        <v>10260</v>
      </c>
      <c r="E102" s="75" t="s">
        <v>10214</v>
      </c>
      <c r="F102" s="447">
        <v>2014</v>
      </c>
      <c r="G102" s="447" t="s">
        <v>657</v>
      </c>
      <c r="H102" s="447">
        <v>60</v>
      </c>
      <c r="I102" s="447">
        <v>60</v>
      </c>
    </row>
    <row r="103" spans="1:9" ht="57" x14ac:dyDescent="0.25">
      <c r="A103" s="447" t="s">
        <v>10268</v>
      </c>
      <c r="B103" s="447" t="s">
        <v>10166</v>
      </c>
      <c r="C103" s="447" t="s">
        <v>10291</v>
      </c>
      <c r="D103" s="447" t="s">
        <v>10260</v>
      </c>
      <c r="E103" s="75" t="s">
        <v>10214</v>
      </c>
      <c r="F103" s="447">
        <v>2014</v>
      </c>
      <c r="G103" s="447" t="s">
        <v>3240</v>
      </c>
      <c r="H103" s="447">
        <v>30</v>
      </c>
      <c r="I103" s="447">
        <v>30</v>
      </c>
    </row>
    <row r="104" spans="1:9" ht="57" x14ac:dyDescent="0.25">
      <c r="A104" s="447" t="s">
        <v>10268</v>
      </c>
      <c r="B104" s="447" t="s">
        <v>10166</v>
      </c>
      <c r="C104" s="447" t="s">
        <v>10292</v>
      </c>
      <c r="D104" s="447" t="s">
        <v>10260</v>
      </c>
      <c r="E104" s="75" t="s">
        <v>10214</v>
      </c>
      <c r="F104" s="447">
        <v>2014</v>
      </c>
      <c r="G104" s="447" t="s">
        <v>3240</v>
      </c>
      <c r="H104" s="447">
        <v>30</v>
      </c>
      <c r="I104" s="447">
        <v>30</v>
      </c>
    </row>
    <row r="105" spans="1:9" ht="57" x14ac:dyDescent="0.25">
      <c r="A105" s="447" t="s">
        <v>10268</v>
      </c>
      <c r="B105" s="447" t="s">
        <v>10166</v>
      </c>
      <c r="C105" s="447" t="s">
        <v>10293</v>
      </c>
      <c r="D105" s="447" t="s">
        <v>10260</v>
      </c>
      <c r="E105" s="75" t="s">
        <v>10214</v>
      </c>
      <c r="F105" s="447">
        <v>2014</v>
      </c>
      <c r="G105" s="447" t="s">
        <v>3240</v>
      </c>
      <c r="H105" s="447">
        <v>30</v>
      </c>
      <c r="I105" s="447">
        <v>30</v>
      </c>
    </row>
    <row r="106" spans="1:9" ht="57" x14ac:dyDescent="0.25">
      <c r="A106" s="447" t="s">
        <v>10268</v>
      </c>
      <c r="B106" s="447" t="s">
        <v>10166</v>
      </c>
      <c r="C106" s="447" t="s">
        <v>10294</v>
      </c>
      <c r="D106" s="447" t="s">
        <v>10260</v>
      </c>
      <c r="E106" s="75" t="s">
        <v>10214</v>
      </c>
      <c r="F106" s="447">
        <v>2014</v>
      </c>
      <c r="G106" s="447" t="s">
        <v>3240</v>
      </c>
      <c r="H106" s="447">
        <v>30</v>
      </c>
      <c r="I106" s="447">
        <v>30</v>
      </c>
    </row>
    <row r="107" spans="1:9" ht="57" x14ac:dyDescent="0.25">
      <c r="A107" s="447" t="s">
        <v>10268</v>
      </c>
      <c r="B107" s="447" t="s">
        <v>10166</v>
      </c>
      <c r="C107" s="447" t="s">
        <v>10295</v>
      </c>
      <c r="D107" s="447" t="s">
        <v>10260</v>
      </c>
      <c r="E107" s="75" t="s">
        <v>10214</v>
      </c>
      <c r="F107" s="447">
        <v>2014</v>
      </c>
      <c r="G107" s="447" t="s">
        <v>3240</v>
      </c>
      <c r="H107" s="447">
        <v>30</v>
      </c>
      <c r="I107" s="447">
        <v>30</v>
      </c>
    </row>
    <row r="108" spans="1:9" ht="57" x14ac:dyDescent="0.25">
      <c r="A108" s="447" t="s">
        <v>10268</v>
      </c>
      <c r="B108" s="447" t="s">
        <v>10166</v>
      </c>
      <c r="C108" s="447" t="s">
        <v>10296</v>
      </c>
      <c r="D108" s="447" t="s">
        <v>10260</v>
      </c>
      <c r="E108" s="75" t="s">
        <v>10214</v>
      </c>
      <c r="F108" s="447">
        <v>2014</v>
      </c>
      <c r="G108" s="447" t="s">
        <v>3240</v>
      </c>
      <c r="H108" s="447">
        <v>30</v>
      </c>
      <c r="I108" s="447">
        <v>30</v>
      </c>
    </row>
    <row r="109" spans="1:9" ht="57" x14ac:dyDescent="0.25">
      <c r="A109" s="447" t="s">
        <v>10268</v>
      </c>
      <c r="B109" s="447" t="s">
        <v>10166</v>
      </c>
      <c r="C109" s="447" t="s">
        <v>10297</v>
      </c>
      <c r="D109" s="447" t="s">
        <v>10260</v>
      </c>
      <c r="E109" s="75" t="s">
        <v>10214</v>
      </c>
      <c r="F109" s="447">
        <v>2014</v>
      </c>
      <c r="G109" s="447" t="s">
        <v>3240</v>
      </c>
      <c r="H109" s="447">
        <v>30</v>
      </c>
      <c r="I109" s="447">
        <v>30</v>
      </c>
    </row>
    <row r="110" spans="1:9" ht="57" x14ac:dyDescent="0.25">
      <c r="A110" s="447" t="s">
        <v>10268</v>
      </c>
      <c r="B110" s="447" t="s">
        <v>10166</v>
      </c>
      <c r="C110" s="447" t="s">
        <v>10298</v>
      </c>
      <c r="D110" s="447" t="s">
        <v>10260</v>
      </c>
      <c r="E110" s="75" t="s">
        <v>10214</v>
      </c>
      <c r="F110" s="447">
        <v>2014</v>
      </c>
      <c r="G110" s="447" t="s">
        <v>3240</v>
      </c>
      <c r="H110" s="447">
        <v>30</v>
      </c>
      <c r="I110" s="447">
        <v>30</v>
      </c>
    </row>
    <row r="111" spans="1:9" ht="42.75" x14ac:dyDescent="0.25">
      <c r="A111" s="447" t="s">
        <v>10268</v>
      </c>
      <c r="B111" s="447" t="s">
        <v>10166</v>
      </c>
      <c r="C111" s="447" t="s">
        <v>10299</v>
      </c>
      <c r="D111" s="447" t="s">
        <v>10300</v>
      </c>
      <c r="E111" s="75" t="s">
        <v>10301</v>
      </c>
      <c r="F111" s="447">
        <v>2014</v>
      </c>
      <c r="G111" s="447" t="s">
        <v>657</v>
      </c>
      <c r="H111" s="447">
        <v>30</v>
      </c>
      <c r="I111" s="447">
        <v>30</v>
      </c>
    </row>
    <row r="112" spans="1:9" ht="57" x14ac:dyDescent="0.25">
      <c r="A112" s="447" t="s">
        <v>10268</v>
      </c>
      <c r="B112" s="447" t="s">
        <v>10166</v>
      </c>
      <c r="C112" s="447" t="s">
        <v>10302</v>
      </c>
      <c r="D112" s="447" t="s">
        <v>10260</v>
      </c>
      <c r="E112" s="75" t="s">
        <v>10214</v>
      </c>
      <c r="F112" s="447">
        <v>2014</v>
      </c>
      <c r="G112" s="447" t="s">
        <v>657</v>
      </c>
      <c r="H112" s="447">
        <v>30</v>
      </c>
      <c r="I112" s="447">
        <v>30</v>
      </c>
    </row>
    <row r="113" spans="1:9" ht="57" x14ac:dyDescent="0.25">
      <c r="A113" s="447" t="s">
        <v>10268</v>
      </c>
      <c r="B113" s="447" t="s">
        <v>10166</v>
      </c>
      <c r="C113" s="447" t="s">
        <v>10303</v>
      </c>
      <c r="D113" s="235"/>
      <c r="E113" s="75" t="s">
        <v>10214</v>
      </c>
      <c r="F113" s="447">
        <v>2014</v>
      </c>
      <c r="G113" s="447" t="s">
        <v>3240</v>
      </c>
      <c r="H113" s="447">
        <v>30</v>
      </c>
      <c r="I113" s="447">
        <v>30</v>
      </c>
    </row>
    <row r="114" spans="1:9" ht="57" x14ac:dyDescent="0.25">
      <c r="A114" s="447" t="s">
        <v>10268</v>
      </c>
      <c r="B114" s="447" t="s">
        <v>10166</v>
      </c>
      <c r="C114" s="447" t="s">
        <v>10304</v>
      </c>
      <c r="D114" s="447" t="s">
        <v>10260</v>
      </c>
      <c r="E114" s="75" t="s">
        <v>10214</v>
      </c>
      <c r="F114" s="447">
        <v>2014</v>
      </c>
      <c r="G114" s="447" t="s">
        <v>3240</v>
      </c>
      <c r="H114" s="447">
        <v>30</v>
      </c>
      <c r="I114" s="447">
        <v>30</v>
      </c>
    </row>
    <row r="115" spans="1:9" ht="57" x14ac:dyDescent="0.25">
      <c r="A115" s="447" t="s">
        <v>10268</v>
      </c>
      <c r="B115" s="447" t="s">
        <v>10166</v>
      </c>
      <c r="C115" s="447" t="s">
        <v>10305</v>
      </c>
      <c r="D115" s="447" t="s">
        <v>10260</v>
      </c>
      <c r="E115" s="75" t="s">
        <v>10214</v>
      </c>
      <c r="F115" s="447">
        <v>2014</v>
      </c>
      <c r="G115" s="447" t="s">
        <v>3240</v>
      </c>
      <c r="H115" s="447">
        <v>30</v>
      </c>
      <c r="I115" s="447">
        <v>30</v>
      </c>
    </row>
    <row r="116" spans="1:9" ht="57" x14ac:dyDescent="0.25">
      <c r="A116" s="447" t="s">
        <v>10268</v>
      </c>
      <c r="B116" s="447" t="s">
        <v>10166</v>
      </c>
      <c r="C116" s="447" t="s">
        <v>10306</v>
      </c>
      <c r="D116" s="447" t="s">
        <v>10260</v>
      </c>
      <c r="E116" s="75" t="s">
        <v>10214</v>
      </c>
      <c r="F116" s="447">
        <v>2014</v>
      </c>
      <c r="G116" s="447" t="s">
        <v>3240</v>
      </c>
      <c r="H116" s="447">
        <v>30</v>
      </c>
      <c r="I116" s="447">
        <v>30</v>
      </c>
    </row>
    <row r="117" spans="1:9" ht="71.25" x14ac:dyDescent="0.25">
      <c r="A117" s="447" t="s">
        <v>10307</v>
      </c>
      <c r="B117" s="447" t="s">
        <v>10166</v>
      </c>
      <c r="C117" s="447" t="s">
        <v>10308</v>
      </c>
      <c r="D117" s="447" t="s">
        <v>10309</v>
      </c>
      <c r="E117" s="75" t="s">
        <v>10214</v>
      </c>
      <c r="F117" s="447">
        <v>2014</v>
      </c>
      <c r="G117" s="447" t="s">
        <v>478</v>
      </c>
      <c r="H117" s="447">
        <v>30</v>
      </c>
      <c r="I117" s="447">
        <v>30</v>
      </c>
    </row>
    <row r="118" spans="1:9" ht="85.5" x14ac:dyDescent="0.25">
      <c r="A118" s="447" t="s">
        <v>10307</v>
      </c>
      <c r="B118" s="447" t="s">
        <v>10166</v>
      </c>
      <c r="C118" s="447" t="s">
        <v>10310</v>
      </c>
      <c r="D118" s="447" t="s">
        <v>10309</v>
      </c>
      <c r="E118" s="75" t="s">
        <v>10214</v>
      </c>
      <c r="F118" s="447">
        <v>2014</v>
      </c>
      <c r="G118" s="447" t="s">
        <v>926</v>
      </c>
      <c r="H118" s="447">
        <v>30</v>
      </c>
      <c r="I118" s="447">
        <v>30</v>
      </c>
    </row>
    <row r="119" spans="1:9" ht="99.75" x14ac:dyDescent="0.25">
      <c r="A119" s="447" t="s">
        <v>10307</v>
      </c>
      <c r="B119" s="447" t="s">
        <v>10166</v>
      </c>
      <c r="C119" s="447" t="s">
        <v>10311</v>
      </c>
      <c r="D119" s="447" t="s">
        <v>10312</v>
      </c>
      <c r="E119" s="75" t="s">
        <v>10313</v>
      </c>
      <c r="F119" s="447">
        <v>2014</v>
      </c>
      <c r="G119" s="447" t="s">
        <v>478</v>
      </c>
      <c r="H119" s="447">
        <v>200</v>
      </c>
      <c r="I119" s="447">
        <v>60</v>
      </c>
    </row>
    <row r="120" spans="1:9" ht="99.75" x14ac:dyDescent="0.25">
      <c r="A120" s="447" t="s">
        <v>10307</v>
      </c>
      <c r="B120" s="447" t="s">
        <v>10166</v>
      </c>
      <c r="C120" s="447" t="s">
        <v>10314</v>
      </c>
      <c r="D120" s="447" t="s">
        <v>10315</v>
      </c>
      <c r="E120" s="75" t="s">
        <v>10316</v>
      </c>
      <c r="F120" s="447">
        <v>2014</v>
      </c>
      <c r="G120" s="447" t="s">
        <v>478</v>
      </c>
      <c r="H120" s="447">
        <v>60</v>
      </c>
      <c r="I120" s="447">
        <v>60</v>
      </c>
    </row>
    <row r="121" spans="1:9" ht="57" x14ac:dyDescent="0.25">
      <c r="A121" s="447" t="s">
        <v>10307</v>
      </c>
      <c r="B121" s="447" t="s">
        <v>10166</v>
      </c>
      <c r="C121" s="447" t="s">
        <v>10317</v>
      </c>
      <c r="D121" s="447" t="s">
        <v>10318</v>
      </c>
      <c r="E121" s="75" t="s">
        <v>10319</v>
      </c>
      <c r="F121" s="447">
        <v>2014</v>
      </c>
      <c r="G121" s="447" t="s">
        <v>478</v>
      </c>
      <c r="H121" s="447">
        <v>60</v>
      </c>
      <c r="I121" s="447">
        <v>60</v>
      </c>
    </row>
    <row r="122" spans="1:9" ht="57" x14ac:dyDescent="0.25">
      <c r="A122" s="447" t="s">
        <v>10307</v>
      </c>
      <c r="B122" s="447" t="s">
        <v>10166</v>
      </c>
      <c r="C122" s="447" t="s">
        <v>10320</v>
      </c>
      <c r="D122" s="447" t="s">
        <v>10254</v>
      </c>
      <c r="E122" s="75" t="s">
        <v>10321</v>
      </c>
      <c r="F122" s="447">
        <v>2014</v>
      </c>
      <c r="G122" s="447" t="s">
        <v>926</v>
      </c>
      <c r="H122" s="447">
        <v>60</v>
      </c>
      <c r="I122" s="447">
        <v>60</v>
      </c>
    </row>
    <row r="123" spans="1:9" ht="57" x14ac:dyDescent="0.25">
      <c r="A123" s="447" t="s">
        <v>10307</v>
      </c>
      <c r="B123" s="447" t="s">
        <v>10166</v>
      </c>
      <c r="C123" s="447" t="s">
        <v>10322</v>
      </c>
      <c r="D123" s="447" t="s">
        <v>10254</v>
      </c>
      <c r="E123" s="75" t="s">
        <v>10323</v>
      </c>
      <c r="F123" s="447">
        <v>2014</v>
      </c>
      <c r="G123" s="447" t="s">
        <v>926</v>
      </c>
      <c r="H123" s="447">
        <v>60</v>
      </c>
      <c r="I123" s="447">
        <v>60</v>
      </c>
    </row>
    <row r="124" spans="1:9" ht="85.5" x14ac:dyDescent="0.25">
      <c r="A124" s="447" t="s">
        <v>10307</v>
      </c>
      <c r="B124" s="447" t="s">
        <v>10166</v>
      </c>
      <c r="C124" s="450" t="s">
        <v>10324</v>
      </c>
      <c r="D124" s="450" t="s">
        <v>10325</v>
      </c>
      <c r="E124" s="75" t="s">
        <v>10226</v>
      </c>
      <c r="F124" s="450">
        <v>2014</v>
      </c>
      <c r="G124" s="450" t="s">
        <v>296</v>
      </c>
      <c r="H124" s="450">
        <v>60</v>
      </c>
      <c r="I124" s="287">
        <v>60</v>
      </c>
    </row>
    <row r="125" spans="1:9" ht="71.25" x14ac:dyDescent="0.25">
      <c r="A125" s="447" t="s">
        <v>10326</v>
      </c>
      <c r="B125" s="447" t="s">
        <v>10166</v>
      </c>
      <c r="C125" s="447" t="s">
        <v>10327</v>
      </c>
      <c r="D125" s="447" t="s">
        <v>10260</v>
      </c>
      <c r="E125" s="75" t="s">
        <v>10328</v>
      </c>
      <c r="F125" s="447">
        <v>2014</v>
      </c>
      <c r="G125" s="447" t="s">
        <v>10329</v>
      </c>
      <c r="H125" s="447">
        <v>30</v>
      </c>
      <c r="I125" s="447">
        <v>30</v>
      </c>
    </row>
    <row r="126" spans="1:9" ht="71.25" x14ac:dyDescent="0.25">
      <c r="A126" s="447" t="s">
        <v>10326</v>
      </c>
      <c r="B126" s="447" t="s">
        <v>10166</v>
      </c>
      <c r="C126" s="447" t="s">
        <v>10330</v>
      </c>
      <c r="D126" s="447" t="s">
        <v>10260</v>
      </c>
      <c r="E126" s="447" t="s">
        <v>10331</v>
      </c>
      <c r="F126" s="447">
        <v>2014</v>
      </c>
      <c r="G126" s="447" t="s">
        <v>10332</v>
      </c>
      <c r="H126" s="447">
        <v>30</v>
      </c>
      <c r="I126" s="447">
        <v>30</v>
      </c>
    </row>
    <row r="127" spans="1:9" ht="99.75" x14ac:dyDescent="0.25">
      <c r="A127" s="447" t="s">
        <v>10333</v>
      </c>
      <c r="B127" s="447" t="s">
        <v>10166</v>
      </c>
      <c r="C127" s="447" t="s">
        <v>10334</v>
      </c>
      <c r="D127" s="447" t="s">
        <v>10209</v>
      </c>
      <c r="E127" s="75" t="s">
        <v>10214</v>
      </c>
      <c r="F127" s="447">
        <v>2014</v>
      </c>
      <c r="G127" s="447" t="s">
        <v>10335</v>
      </c>
      <c r="H127" s="447">
        <v>50</v>
      </c>
      <c r="I127" s="447">
        <v>20</v>
      </c>
    </row>
    <row r="128" spans="1:9" ht="57" x14ac:dyDescent="0.25">
      <c r="A128" s="447" t="s">
        <v>10336</v>
      </c>
      <c r="B128" s="447" t="s">
        <v>10166</v>
      </c>
      <c r="C128" s="447" t="s">
        <v>10337</v>
      </c>
      <c r="D128" s="447" t="s">
        <v>10254</v>
      </c>
      <c r="E128" s="75" t="s">
        <v>10321</v>
      </c>
      <c r="F128" s="447">
        <v>2014</v>
      </c>
      <c r="G128" s="449" t="s">
        <v>926</v>
      </c>
      <c r="H128" s="449">
        <v>60</v>
      </c>
      <c r="I128" s="447">
        <v>60</v>
      </c>
    </row>
    <row r="129" spans="1:9" ht="85.5" x14ac:dyDescent="0.25">
      <c r="A129" s="447" t="s">
        <v>10336</v>
      </c>
      <c r="B129" s="447" t="s">
        <v>10166</v>
      </c>
      <c r="C129" s="449" t="s">
        <v>10338</v>
      </c>
      <c r="D129" s="449" t="s">
        <v>10325</v>
      </c>
      <c r="E129" s="75" t="s">
        <v>10226</v>
      </c>
      <c r="F129" s="447">
        <v>2014</v>
      </c>
      <c r="G129" s="449" t="s">
        <v>926</v>
      </c>
      <c r="H129" s="449">
        <v>60</v>
      </c>
      <c r="I129" s="447">
        <v>60</v>
      </c>
    </row>
    <row r="130" spans="1:9" ht="57" x14ac:dyDescent="0.25">
      <c r="A130" s="447" t="s">
        <v>10336</v>
      </c>
      <c r="B130" s="447" t="s">
        <v>10166</v>
      </c>
      <c r="C130" s="449" t="s">
        <v>10339</v>
      </c>
      <c r="D130" s="449" t="s">
        <v>10216</v>
      </c>
      <c r="E130" s="75" t="s">
        <v>10214</v>
      </c>
      <c r="F130" s="447">
        <v>2014</v>
      </c>
      <c r="G130" s="449" t="s">
        <v>3240</v>
      </c>
      <c r="H130" s="449">
        <v>30</v>
      </c>
      <c r="I130" s="449">
        <v>30</v>
      </c>
    </row>
    <row r="131" spans="1:9" ht="57" x14ac:dyDescent="0.25">
      <c r="A131" s="447" t="s">
        <v>10336</v>
      </c>
      <c r="B131" s="447" t="s">
        <v>10166</v>
      </c>
      <c r="C131" s="449" t="s">
        <v>10340</v>
      </c>
      <c r="D131" s="449" t="s">
        <v>10216</v>
      </c>
      <c r="E131" s="75" t="s">
        <v>10214</v>
      </c>
      <c r="F131" s="447">
        <v>2014</v>
      </c>
      <c r="G131" s="449" t="s">
        <v>3240</v>
      </c>
      <c r="H131" s="449">
        <v>30</v>
      </c>
      <c r="I131" s="449">
        <v>30</v>
      </c>
    </row>
    <row r="132" spans="1:9" ht="57" x14ac:dyDescent="0.25">
      <c r="A132" s="447" t="s">
        <v>10336</v>
      </c>
      <c r="B132" s="447" t="s">
        <v>10166</v>
      </c>
      <c r="C132" s="449" t="s">
        <v>10341</v>
      </c>
      <c r="D132" s="449" t="s">
        <v>10216</v>
      </c>
      <c r="E132" s="75" t="s">
        <v>10214</v>
      </c>
      <c r="F132" s="447">
        <v>2014</v>
      </c>
      <c r="G132" s="449" t="s">
        <v>3240</v>
      </c>
      <c r="H132" s="449">
        <v>30</v>
      </c>
      <c r="I132" s="449">
        <v>30</v>
      </c>
    </row>
    <row r="133" spans="1:9" ht="57" x14ac:dyDescent="0.25">
      <c r="A133" s="447" t="s">
        <v>10336</v>
      </c>
      <c r="B133" s="447" t="s">
        <v>10166</v>
      </c>
      <c r="C133" s="449" t="s">
        <v>10342</v>
      </c>
      <c r="D133" s="449" t="s">
        <v>10216</v>
      </c>
      <c r="E133" s="75" t="s">
        <v>10214</v>
      </c>
      <c r="F133" s="447">
        <v>2014</v>
      </c>
      <c r="G133" s="449" t="s">
        <v>3240</v>
      </c>
      <c r="H133" s="449">
        <v>30</v>
      </c>
      <c r="I133" s="449">
        <v>30</v>
      </c>
    </row>
    <row r="134" spans="1:9" ht="57" x14ac:dyDescent="0.25">
      <c r="A134" s="447" t="s">
        <v>10336</v>
      </c>
      <c r="B134" s="447" t="s">
        <v>10166</v>
      </c>
      <c r="C134" s="449" t="s">
        <v>10343</v>
      </c>
      <c r="D134" s="449" t="s">
        <v>10216</v>
      </c>
      <c r="E134" s="75" t="s">
        <v>10214</v>
      </c>
      <c r="F134" s="447">
        <v>2014</v>
      </c>
      <c r="G134" s="449" t="s">
        <v>3240</v>
      </c>
      <c r="H134" s="449">
        <v>30</v>
      </c>
      <c r="I134" s="449">
        <v>30</v>
      </c>
    </row>
    <row r="135" spans="1:9" ht="57" x14ac:dyDescent="0.25">
      <c r="A135" s="447" t="s">
        <v>10336</v>
      </c>
      <c r="B135" s="447" t="s">
        <v>10166</v>
      </c>
      <c r="C135" s="449" t="s">
        <v>10344</v>
      </c>
      <c r="D135" s="449" t="s">
        <v>10216</v>
      </c>
      <c r="E135" s="75" t="s">
        <v>10214</v>
      </c>
      <c r="F135" s="447">
        <v>2014</v>
      </c>
      <c r="G135" s="449" t="s">
        <v>3240</v>
      </c>
      <c r="H135" s="449">
        <v>30</v>
      </c>
      <c r="I135" s="449">
        <v>30</v>
      </c>
    </row>
    <row r="136" spans="1:9" ht="57" x14ac:dyDescent="0.25">
      <c r="A136" s="447" t="s">
        <v>10336</v>
      </c>
      <c r="B136" s="447" t="s">
        <v>10166</v>
      </c>
      <c r="C136" s="447" t="s">
        <v>10345</v>
      </c>
      <c r="D136" s="449" t="s">
        <v>10216</v>
      </c>
      <c r="E136" s="75" t="s">
        <v>10214</v>
      </c>
      <c r="F136" s="447">
        <v>2014</v>
      </c>
      <c r="G136" s="449" t="s">
        <v>3240</v>
      </c>
      <c r="H136" s="449">
        <v>30</v>
      </c>
      <c r="I136" s="449">
        <v>30</v>
      </c>
    </row>
    <row r="137" spans="1:9" ht="57" x14ac:dyDescent="0.25">
      <c r="A137" s="447" t="s">
        <v>10336</v>
      </c>
      <c r="B137" s="447" t="s">
        <v>10166</v>
      </c>
      <c r="C137" s="447" t="s">
        <v>10346</v>
      </c>
      <c r="D137" s="449" t="s">
        <v>10216</v>
      </c>
      <c r="E137" s="75" t="s">
        <v>10214</v>
      </c>
      <c r="F137" s="447">
        <v>2014</v>
      </c>
      <c r="G137" s="449" t="s">
        <v>3240</v>
      </c>
      <c r="H137" s="449">
        <v>30</v>
      </c>
      <c r="I137" s="449">
        <v>30</v>
      </c>
    </row>
    <row r="138" spans="1:9" ht="57" x14ac:dyDescent="0.25">
      <c r="A138" s="447" t="s">
        <v>10336</v>
      </c>
      <c r="B138" s="447" t="s">
        <v>10166</v>
      </c>
      <c r="C138" s="447" t="s">
        <v>10347</v>
      </c>
      <c r="D138" s="449" t="s">
        <v>10216</v>
      </c>
      <c r="E138" s="75" t="s">
        <v>10214</v>
      </c>
      <c r="F138" s="447">
        <v>2014</v>
      </c>
      <c r="G138" s="449" t="s">
        <v>3240</v>
      </c>
      <c r="H138" s="449">
        <v>30</v>
      </c>
      <c r="I138" s="449">
        <v>30</v>
      </c>
    </row>
    <row r="139" spans="1:9" ht="99.75" x14ac:dyDescent="0.25">
      <c r="A139" s="447" t="s">
        <v>10177</v>
      </c>
      <c r="B139" s="447" t="s">
        <v>10166</v>
      </c>
      <c r="C139" s="447" t="s">
        <v>10348</v>
      </c>
      <c r="D139" s="447" t="s">
        <v>10349</v>
      </c>
      <c r="E139" s="75" t="s">
        <v>10350</v>
      </c>
      <c r="F139" s="447">
        <v>2014</v>
      </c>
      <c r="G139" s="447" t="s">
        <v>592</v>
      </c>
      <c r="H139" s="447"/>
      <c r="I139" s="447">
        <v>40</v>
      </c>
    </row>
    <row r="140" spans="1:9" ht="85.5" x14ac:dyDescent="0.25">
      <c r="A140" s="447" t="s">
        <v>10177</v>
      </c>
      <c r="B140" s="447" t="s">
        <v>10166</v>
      </c>
      <c r="C140" s="447" t="s">
        <v>10351</v>
      </c>
      <c r="D140" s="447" t="s">
        <v>10352</v>
      </c>
      <c r="E140" s="75" t="s">
        <v>10353</v>
      </c>
      <c r="F140" s="447">
        <v>2014</v>
      </c>
      <c r="G140" s="447" t="s">
        <v>10354</v>
      </c>
      <c r="H140" s="447"/>
      <c r="I140" s="447">
        <v>40</v>
      </c>
    </row>
    <row r="141" spans="1:9" ht="42.75" x14ac:dyDescent="0.25">
      <c r="A141" s="447" t="s">
        <v>10355</v>
      </c>
      <c r="B141" s="447" t="s">
        <v>10166</v>
      </c>
      <c r="C141" s="447" t="s">
        <v>10356</v>
      </c>
      <c r="D141" s="447" t="s">
        <v>10357</v>
      </c>
      <c r="E141" s="447"/>
      <c r="F141" s="447">
        <v>2014</v>
      </c>
      <c r="G141" s="447" t="s">
        <v>657</v>
      </c>
      <c r="H141" s="447">
        <v>50</v>
      </c>
      <c r="I141" s="447">
        <v>50</v>
      </c>
    </row>
    <row r="142" spans="1:9" ht="28.5" x14ac:dyDescent="0.25">
      <c r="A142" s="447" t="s">
        <v>10355</v>
      </c>
      <c r="B142" s="447" t="s">
        <v>10166</v>
      </c>
      <c r="C142" s="447" t="s">
        <v>10358</v>
      </c>
      <c r="D142" s="447" t="s">
        <v>10260</v>
      </c>
      <c r="E142" s="447"/>
      <c r="F142" s="447">
        <v>2014</v>
      </c>
      <c r="G142" s="447" t="s">
        <v>499</v>
      </c>
      <c r="H142" s="447">
        <v>30</v>
      </c>
      <c r="I142" s="447">
        <v>30</v>
      </c>
    </row>
    <row r="143" spans="1:9" ht="356.25" x14ac:dyDescent="0.25">
      <c r="A143" s="447" t="s">
        <v>10355</v>
      </c>
      <c r="B143" s="447" t="s">
        <v>10166</v>
      </c>
      <c r="C143" s="447" t="s">
        <v>10359</v>
      </c>
      <c r="D143" s="447"/>
      <c r="E143" s="155" t="s">
        <v>10360</v>
      </c>
      <c r="F143" s="447">
        <v>2014</v>
      </c>
      <c r="G143" s="447" t="s">
        <v>499</v>
      </c>
      <c r="H143" s="447">
        <v>50</v>
      </c>
      <c r="I143" s="447">
        <v>50</v>
      </c>
    </row>
    <row r="144" spans="1:9" ht="356.25" x14ac:dyDescent="0.25">
      <c r="A144" s="447" t="s">
        <v>10355</v>
      </c>
      <c r="B144" s="447" t="s">
        <v>10166</v>
      </c>
      <c r="C144" s="447" t="s">
        <v>10361</v>
      </c>
      <c r="D144" s="447"/>
      <c r="E144" s="155" t="s">
        <v>10362</v>
      </c>
      <c r="F144" s="447">
        <v>2014</v>
      </c>
      <c r="G144" s="447" t="s">
        <v>592</v>
      </c>
      <c r="H144" s="447">
        <v>50</v>
      </c>
      <c r="I144" s="447">
        <v>50</v>
      </c>
    </row>
    <row r="145" spans="1:9" ht="57" x14ac:dyDescent="0.25">
      <c r="A145" s="447" t="s">
        <v>10355</v>
      </c>
      <c r="B145" s="447" t="s">
        <v>10166</v>
      </c>
      <c r="C145" s="447" t="s">
        <v>10363</v>
      </c>
      <c r="D145" s="447" t="s">
        <v>10260</v>
      </c>
      <c r="E145" s="75" t="s">
        <v>10214</v>
      </c>
      <c r="F145" s="447">
        <v>2014</v>
      </c>
      <c r="G145" s="447" t="s">
        <v>3240</v>
      </c>
      <c r="H145" s="447">
        <v>30</v>
      </c>
      <c r="I145" s="447">
        <v>30</v>
      </c>
    </row>
    <row r="146" spans="1:9" ht="57" x14ac:dyDescent="0.25">
      <c r="A146" s="447" t="s">
        <v>10355</v>
      </c>
      <c r="B146" s="447" t="s">
        <v>10166</v>
      </c>
      <c r="C146" s="447" t="s">
        <v>10364</v>
      </c>
      <c r="D146" s="447" t="s">
        <v>10260</v>
      </c>
      <c r="E146" s="75" t="s">
        <v>10214</v>
      </c>
      <c r="F146" s="447">
        <v>2014</v>
      </c>
      <c r="G146" s="447" t="s">
        <v>3240</v>
      </c>
      <c r="H146" s="447">
        <v>30</v>
      </c>
      <c r="I146" s="447">
        <v>30</v>
      </c>
    </row>
    <row r="147" spans="1:9" ht="142.5" x14ac:dyDescent="0.25">
      <c r="A147" s="447" t="s">
        <v>10365</v>
      </c>
      <c r="B147" s="447" t="s">
        <v>10166</v>
      </c>
      <c r="C147" s="447" t="s">
        <v>10472</v>
      </c>
      <c r="D147" s="447" t="s">
        <v>10366</v>
      </c>
      <c r="E147" s="75" t="s">
        <v>10367</v>
      </c>
      <c r="F147" s="447">
        <v>2014</v>
      </c>
      <c r="G147" s="447" t="s">
        <v>10368</v>
      </c>
      <c r="H147" s="447">
        <v>100</v>
      </c>
      <c r="I147" s="447">
        <v>100</v>
      </c>
    </row>
    <row r="148" spans="1:9" ht="57" x14ac:dyDescent="0.25">
      <c r="A148" s="447" t="s">
        <v>10365</v>
      </c>
      <c r="B148" s="447" t="s">
        <v>10166</v>
      </c>
      <c r="C148" s="447" t="s">
        <v>10483</v>
      </c>
      <c r="D148" s="447" t="s">
        <v>10366</v>
      </c>
      <c r="E148" s="75" t="s">
        <v>10369</v>
      </c>
      <c r="F148" s="447">
        <v>2014</v>
      </c>
      <c r="G148" s="447" t="s">
        <v>478</v>
      </c>
      <c r="H148" s="447">
        <v>100</v>
      </c>
      <c r="I148" s="447">
        <v>100</v>
      </c>
    </row>
    <row r="149" spans="1:9" ht="71.25" x14ac:dyDescent="0.25">
      <c r="A149" s="447" t="s">
        <v>10365</v>
      </c>
      <c r="B149" s="447" t="s">
        <v>10166</v>
      </c>
      <c r="C149" s="447" t="s">
        <v>10484</v>
      </c>
      <c r="D149" s="447" t="s">
        <v>10366</v>
      </c>
      <c r="E149" s="75" t="s">
        <v>10370</v>
      </c>
      <c r="F149" s="447">
        <v>2014</v>
      </c>
      <c r="G149" s="447" t="s">
        <v>478</v>
      </c>
      <c r="H149" s="447">
        <v>100</v>
      </c>
      <c r="I149" s="447">
        <v>100</v>
      </c>
    </row>
    <row r="150" spans="1:9" ht="114" x14ac:dyDescent="0.25">
      <c r="A150" s="447" t="s">
        <v>10365</v>
      </c>
      <c r="B150" s="447" t="s">
        <v>10166</v>
      </c>
      <c r="C150" s="447" t="s">
        <v>10485</v>
      </c>
      <c r="D150" s="447" t="s">
        <v>10371</v>
      </c>
      <c r="E150" s="75" t="s">
        <v>10372</v>
      </c>
      <c r="F150" s="447">
        <v>2014</v>
      </c>
      <c r="G150" s="447" t="s">
        <v>592</v>
      </c>
      <c r="H150" s="447">
        <v>100</v>
      </c>
      <c r="I150" s="447">
        <v>100</v>
      </c>
    </row>
    <row r="151" spans="1:9" ht="114" x14ac:dyDescent="0.25">
      <c r="A151" s="447" t="s">
        <v>10365</v>
      </c>
      <c r="B151" s="447" t="s">
        <v>10166</v>
      </c>
      <c r="C151" s="447" t="s">
        <v>10486</v>
      </c>
      <c r="D151" s="447" t="s">
        <v>10373</v>
      </c>
      <c r="E151" s="75" t="s">
        <v>10374</v>
      </c>
      <c r="F151" s="447">
        <v>2014</v>
      </c>
      <c r="G151" s="447" t="s">
        <v>499</v>
      </c>
      <c r="H151" s="447">
        <v>100</v>
      </c>
      <c r="I151" s="447">
        <v>100</v>
      </c>
    </row>
    <row r="152" spans="1:9" ht="99.75" x14ac:dyDescent="0.25">
      <c r="A152" s="447" t="s">
        <v>10375</v>
      </c>
      <c r="B152" s="447" t="s">
        <v>10166</v>
      </c>
      <c r="C152" s="447" t="s">
        <v>10376</v>
      </c>
      <c r="D152" s="447" t="s">
        <v>10377</v>
      </c>
      <c r="E152" s="447" t="s">
        <v>10378</v>
      </c>
      <c r="F152" s="447">
        <v>2014</v>
      </c>
      <c r="G152" s="447" t="s">
        <v>287</v>
      </c>
      <c r="H152" s="447">
        <v>100</v>
      </c>
      <c r="I152" s="447">
        <v>100</v>
      </c>
    </row>
    <row r="153" spans="1:9" ht="85.5" x14ac:dyDescent="0.25">
      <c r="A153" s="447" t="s">
        <v>10365</v>
      </c>
      <c r="B153" s="447" t="s">
        <v>10166</v>
      </c>
      <c r="C153" s="447" t="s">
        <v>10379</v>
      </c>
      <c r="D153" s="447" t="s">
        <v>10380</v>
      </c>
      <c r="E153" s="75" t="s">
        <v>10381</v>
      </c>
      <c r="F153" s="447">
        <v>2014</v>
      </c>
      <c r="G153" s="447" t="s">
        <v>478</v>
      </c>
      <c r="H153" s="447">
        <v>40</v>
      </c>
      <c r="I153" s="447">
        <v>40</v>
      </c>
    </row>
    <row r="154" spans="1:9" ht="71.25" x14ac:dyDescent="0.25">
      <c r="A154" s="447" t="s">
        <v>10382</v>
      </c>
      <c r="B154" s="447" t="s">
        <v>10166</v>
      </c>
      <c r="C154" s="447" t="s">
        <v>10383</v>
      </c>
      <c r="D154" s="447" t="s">
        <v>10384</v>
      </c>
      <c r="E154" s="447" t="s">
        <v>10385</v>
      </c>
      <c r="F154" s="447">
        <v>2014</v>
      </c>
      <c r="G154" s="447" t="s">
        <v>296</v>
      </c>
      <c r="H154" s="447"/>
      <c r="I154" s="447">
        <v>60</v>
      </c>
    </row>
    <row r="155" spans="1:9" ht="71.25" x14ac:dyDescent="0.25">
      <c r="A155" s="447" t="s">
        <v>10382</v>
      </c>
      <c r="B155" s="447" t="s">
        <v>10166</v>
      </c>
      <c r="C155" s="447" t="s">
        <v>10386</v>
      </c>
      <c r="D155" s="447" t="s">
        <v>10384</v>
      </c>
      <c r="E155" s="447" t="s">
        <v>10385</v>
      </c>
      <c r="F155" s="447">
        <v>2014</v>
      </c>
      <c r="G155" s="447" t="s">
        <v>296</v>
      </c>
      <c r="H155" s="447"/>
      <c r="I155" s="447">
        <v>50</v>
      </c>
    </row>
    <row r="156" spans="1:9" ht="199.5" x14ac:dyDescent="0.25">
      <c r="A156" s="447" t="s">
        <v>10382</v>
      </c>
      <c r="B156" s="447" t="s">
        <v>10166</v>
      </c>
      <c r="C156" s="447" t="s">
        <v>10387</v>
      </c>
      <c r="D156" s="447" t="s">
        <v>10388</v>
      </c>
      <c r="E156" s="447" t="s">
        <v>10389</v>
      </c>
      <c r="F156" s="447">
        <v>2014</v>
      </c>
      <c r="G156" s="447" t="s">
        <v>287</v>
      </c>
      <c r="H156" s="447"/>
      <c r="I156" s="447">
        <v>60</v>
      </c>
    </row>
    <row r="157" spans="1:9" ht="199.5" x14ac:dyDescent="0.25">
      <c r="A157" s="447" t="s">
        <v>10382</v>
      </c>
      <c r="B157" s="447" t="s">
        <v>10166</v>
      </c>
      <c r="C157" s="447" t="s">
        <v>10390</v>
      </c>
      <c r="D157" s="447" t="s">
        <v>10388</v>
      </c>
      <c r="E157" s="447" t="s">
        <v>10389</v>
      </c>
      <c r="F157" s="447">
        <v>2014</v>
      </c>
      <c r="G157" s="447" t="s">
        <v>287</v>
      </c>
      <c r="H157" s="447"/>
      <c r="I157" s="447">
        <v>50</v>
      </c>
    </row>
    <row r="158" spans="1:9" ht="85.5" x14ac:dyDescent="0.25">
      <c r="A158" s="447" t="s">
        <v>10382</v>
      </c>
      <c r="B158" s="447" t="s">
        <v>10166</v>
      </c>
      <c r="C158" s="447" t="s">
        <v>10391</v>
      </c>
      <c r="D158" s="447" t="s">
        <v>10392</v>
      </c>
      <c r="E158" s="447" t="s">
        <v>10393</v>
      </c>
      <c r="F158" s="447">
        <v>2014</v>
      </c>
      <c r="G158" s="447" t="s">
        <v>926</v>
      </c>
      <c r="H158" s="447"/>
      <c r="I158" s="447">
        <v>60</v>
      </c>
    </row>
    <row r="159" spans="1:9" ht="85.5" x14ac:dyDescent="0.25">
      <c r="A159" s="447" t="s">
        <v>10382</v>
      </c>
      <c r="B159" s="447" t="s">
        <v>10166</v>
      </c>
      <c r="C159" s="447" t="s">
        <v>10394</v>
      </c>
      <c r="D159" s="447" t="s">
        <v>10392</v>
      </c>
      <c r="E159" s="447" t="s">
        <v>10393</v>
      </c>
      <c r="F159" s="447">
        <v>2014</v>
      </c>
      <c r="G159" s="447" t="s">
        <v>926</v>
      </c>
      <c r="H159" s="447"/>
      <c r="I159" s="447">
        <v>50</v>
      </c>
    </row>
    <row r="160" spans="1:9" ht="71.25" x14ac:dyDescent="0.25">
      <c r="A160" s="447" t="s">
        <v>10382</v>
      </c>
      <c r="B160" s="447" t="s">
        <v>10166</v>
      </c>
      <c r="C160" s="447" t="s">
        <v>10395</v>
      </c>
      <c r="D160" s="447" t="s">
        <v>10396</v>
      </c>
      <c r="E160" s="447" t="s">
        <v>10397</v>
      </c>
      <c r="F160" s="447">
        <v>2014</v>
      </c>
      <c r="G160" s="447" t="s">
        <v>429</v>
      </c>
      <c r="H160" s="447"/>
      <c r="I160" s="447">
        <v>60</v>
      </c>
    </row>
    <row r="161" spans="1:9" ht="71.25" x14ac:dyDescent="0.25">
      <c r="A161" s="447" t="s">
        <v>10382</v>
      </c>
      <c r="B161" s="447" t="s">
        <v>10166</v>
      </c>
      <c r="C161" s="447" t="s">
        <v>10398</v>
      </c>
      <c r="D161" s="447" t="s">
        <v>10396</v>
      </c>
      <c r="E161" s="447" t="s">
        <v>10397</v>
      </c>
      <c r="F161" s="447">
        <v>2014</v>
      </c>
      <c r="G161" s="447" t="s">
        <v>429</v>
      </c>
      <c r="H161" s="447"/>
      <c r="I161" s="447">
        <v>60</v>
      </c>
    </row>
    <row r="162" spans="1:9" ht="128.25" x14ac:dyDescent="0.25">
      <c r="A162" s="447" t="s">
        <v>10382</v>
      </c>
      <c r="B162" s="447" t="s">
        <v>10166</v>
      </c>
      <c r="C162" s="447" t="s">
        <v>10399</v>
      </c>
      <c r="D162" s="447" t="s">
        <v>10400</v>
      </c>
      <c r="E162" s="447" t="s">
        <v>10401</v>
      </c>
      <c r="F162" s="447">
        <v>2014</v>
      </c>
      <c r="G162" s="447" t="s">
        <v>336</v>
      </c>
      <c r="H162" s="447"/>
      <c r="I162" s="447">
        <v>60</v>
      </c>
    </row>
    <row r="163" spans="1:9" ht="57" x14ac:dyDescent="0.25">
      <c r="A163" s="447" t="s">
        <v>10382</v>
      </c>
      <c r="B163" s="447" t="s">
        <v>10166</v>
      </c>
      <c r="C163" s="447" t="s">
        <v>10402</v>
      </c>
      <c r="D163" s="447" t="s">
        <v>10403</v>
      </c>
      <c r="E163" s="447" t="s">
        <v>10404</v>
      </c>
      <c r="F163" s="447">
        <v>2014</v>
      </c>
      <c r="G163" s="447" t="s">
        <v>318</v>
      </c>
      <c r="H163" s="447"/>
      <c r="I163" s="447">
        <v>60</v>
      </c>
    </row>
    <row r="164" spans="1:9" ht="85.5" x14ac:dyDescent="0.25">
      <c r="A164" s="447" t="s">
        <v>10382</v>
      </c>
      <c r="B164" s="447" t="s">
        <v>10166</v>
      </c>
      <c r="C164" s="447" t="s">
        <v>10405</v>
      </c>
      <c r="D164" s="447" t="s">
        <v>10406</v>
      </c>
      <c r="E164" s="447" t="s">
        <v>10407</v>
      </c>
      <c r="F164" s="447">
        <v>2014</v>
      </c>
      <c r="G164" s="447" t="s">
        <v>926</v>
      </c>
      <c r="H164" s="447"/>
      <c r="I164" s="447">
        <v>60</v>
      </c>
    </row>
    <row r="165" spans="1:9" ht="71.25" x14ac:dyDescent="0.25">
      <c r="A165" s="447" t="s">
        <v>10382</v>
      </c>
      <c r="B165" s="447" t="s">
        <v>10166</v>
      </c>
      <c r="C165" s="447" t="s">
        <v>10408</v>
      </c>
      <c r="D165" s="447" t="s">
        <v>10403</v>
      </c>
      <c r="E165" s="447" t="s">
        <v>10409</v>
      </c>
      <c r="F165" s="447">
        <v>2014</v>
      </c>
      <c r="G165" s="447" t="s">
        <v>318</v>
      </c>
      <c r="H165" s="447"/>
      <c r="I165" s="447">
        <v>50</v>
      </c>
    </row>
    <row r="166" spans="1:9" ht="71.25" x14ac:dyDescent="0.25">
      <c r="A166" s="447" t="s">
        <v>10382</v>
      </c>
      <c r="B166" s="447" t="s">
        <v>10166</v>
      </c>
      <c r="C166" s="447" t="s">
        <v>10410</v>
      </c>
      <c r="D166" s="447" t="s">
        <v>10411</v>
      </c>
      <c r="E166" s="447" t="s">
        <v>10412</v>
      </c>
      <c r="F166" s="447">
        <v>2014</v>
      </c>
      <c r="G166" s="447" t="s">
        <v>926</v>
      </c>
      <c r="H166" s="447"/>
      <c r="I166" s="447">
        <v>60</v>
      </c>
    </row>
    <row r="167" spans="1:9" ht="71.25" x14ac:dyDescent="0.25">
      <c r="A167" s="447" t="s">
        <v>10382</v>
      </c>
      <c r="B167" s="447" t="s">
        <v>10166</v>
      </c>
      <c r="C167" s="447" t="s">
        <v>10413</v>
      </c>
      <c r="D167" s="447" t="s">
        <v>10414</v>
      </c>
      <c r="E167" s="447" t="s">
        <v>10415</v>
      </c>
      <c r="F167" s="447">
        <v>2014</v>
      </c>
      <c r="G167" s="447" t="s">
        <v>592</v>
      </c>
      <c r="H167" s="447"/>
      <c r="I167" s="447">
        <v>60</v>
      </c>
    </row>
    <row r="168" spans="1:9" ht="128.25" x14ac:dyDescent="0.25">
      <c r="A168" s="447" t="s">
        <v>10382</v>
      </c>
      <c r="B168" s="447" t="s">
        <v>10166</v>
      </c>
      <c r="C168" s="447" t="s">
        <v>10416</v>
      </c>
      <c r="D168" s="447" t="s">
        <v>10417</v>
      </c>
      <c r="E168" s="447" t="s">
        <v>10418</v>
      </c>
      <c r="F168" s="447">
        <v>2014</v>
      </c>
      <c r="G168" s="447" t="s">
        <v>1498</v>
      </c>
      <c r="H168" s="447"/>
      <c r="I168" s="447">
        <v>60</v>
      </c>
    </row>
    <row r="169" spans="1:9" ht="42.75" x14ac:dyDescent="0.25">
      <c r="A169" s="447" t="s">
        <v>10382</v>
      </c>
      <c r="B169" s="447" t="s">
        <v>10166</v>
      </c>
      <c r="C169" s="447" t="s">
        <v>10419</v>
      </c>
      <c r="D169" s="447" t="s">
        <v>10420</v>
      </c>
      <c r="E169" s="447" t="s">
        <v>10421</v>
      </c>
      <c r="F169" s="447">
        <v>2014</v>
      </c>
      <c r="G169" s="447" t="s">
        <v>318</v>
      </c>
      <c r="H169" s="447"/>
      <c r="I169" s="447">
        <v>60</v>
      </c>
    </row>
    <row r="170" spans="1:9" ht="114" x14ac:dyDescent="0.25">
      <c r="A170" s="447" t="s">
        <v>10382</v>
      </c>
      <c r="B170" s="447" t="s">
        <v>10166</v>
      </c>
      <c r="C170" s="447" t="s">
        <v>10422</v>
      </c>
      <c r="D170" s="447" t="s">
        <v>10423</v>
      </c>
      <c r="E170" s="447" t="s">
        <v>10424</v>
      </c>
      <c r="F170" s="447">
        <v>2014</v>
      </c>
      <c r="G170" s="447" t="s">
        <v>5603</v>
      </c>
      <c r="H170" s="447"/>
      <c r="I170" s="447">
        <v>60</v>
      </c>
    </row>
    <row r="171" spans="1:9" ht="71.25" x14ac:dyDescent="0.25">
      <c r="A171" s="447" t="s">
        <v>10382</v>
      </c>
      <c r="B171" s="447" t="s">
        <v>10166</v>
      </c>
      <c r="C171" s="447" t="s">
        <v>10425</v>
      </c>
      <c r="D171" s="447" t="s">
        <v>10423</v>
      </c>
      <c r="E171" s="447" t="s">
        <v>10426</v>
      </c>
      <c r="F171" s="447">
        <v>2014</v>
      </c>
      <c r="G171" s="447" t="s">
        <v>336</v>
      </c>
      <c r="H171" s="447"/>
      <c r="I171" s="447">
        <v>60</v>
      </c>
    </row>
    <row r="172" spans="1:9" ht="171" x14ac:dyDescent="0.25">
      <c r="A172" s="447" t="s">
        <v>10382</v>
      </c>
      <c r="B172" s="447" t="s">
        <v>10166</v>
      </c>
      <c r="C172" s="447" t="s">
        <v>10427</v>
      </c>
      <c r="D172" s="447" t="s">
        <v>10428</v>
      </c>
      <c r="E172" s="447" t="s">
        <v>10429</v>
      </c>
      <c r="F172" s="447">
        <v>2014</v>
      </c>
      <c r="G172" s="447" t="s">
        <v>592</v>
      </c>
      <c r="H172" s="447">
        <v>500</v>
      </c>
      <c r="I172" s="447">
        <v>60</v>
      </c>
    </row>
    <row r="173" spans="1:9" ht="85.5" x14ac:dyDescent="0.25">
      <c r="A173" s="447" t="s">
        <v>10382</v>
      </c>
      <c r="B173" s="447" t="s">
        <v>10166</v>
      </c>
      <c r="C173" s="447" t="s">
        <v>10430</v>
      </c>
      <c r="D173" s="447" t="s">
        <v>10431</v>
      </c>
      <c r="E173" s="447" t="s">
        <v>10432</v>
      </c>
      <c r="F173" s="447">
        <v>2014</v>
      </c>
      <c r="G173" s="447" t="s">
        <v>499</v>
      </c>
      <c r="H173" s="447">
        <v>500</v>
      </c>
      <c r="I173" s="447">
        <v>60</v>
      </c>
    </row>
    <row r="174" spans="1:9" ht="171" x14ac:dyDescent="0.25">
      <c r="A174" s="447" t="s">
        <v>10382</v>
      </c>
      <c r="B174" s="447" t="s">
        <v>10166</v>
      </c>
      <c r="C174" s="447" t="s">
        <v>10433</v>
      </c>
      <c r="D174" s="447" t="s">
        <v>10431</v>
      </c>
      <c r="E174" s="447" t="s">
        <v>10434</v>
      </c>
      <c r="F174" s="447">
        <v>2014</v>
      </c>
      <c r="G174" s="447" t="s">
        <v>499</v>
      </c>
      <c r="H174" s="447">
        <v>80</v>
      </c>
      <c r="I174" s="447">
        <v>60</v>
      </c>
    </row>
    <row r="175" spans="1:9" ht="114" x14ac:dyDescent="0.25">
      <c r="A175" s="447" t="s">
        <v>10382</v>
      </c>
      <c r="B175" s="447" t="s">
        <v>10166</v>
      </c>
      <c r="C175" s="447" t="s">
        <v>10435</v>
      </c>
      <c r="D175" s="447" t="s">
        <v>10436</v>
      </c>
      <c r="E175" s="447" t="s">
        <v>10437</v>
      </c>
      <c r="F175" s="447">
        <v>2014</v>
      </c>
      <c r="G175" s="447" t="s">
        <v>296</v>
      </c>
      <c r="H175" s="447">
        <v>200</v>
      </c>
      <c r="I175" s="447">
        <v>60</v>
      </c>
    </row>
    <row r="176" spans="1:9" ht="71.25" x14ac:dyDescent="0.25">
      <c r="A176" s="447" t="s">
        <v>10438</v>
      </c>
      <c r="B176" s="447" t="s">
        <v>10166</v>
      </c>
      <c r="C176" s="447" t="s">
        <v>10473</v>
      </c>
      <c r="D176" s="447" t="s">
        <v>10439</v>
      </c>
      <c r="E176" s="447" t="s">
        <v>10440</v>
      </c>
      <c r="F176" s="447">
        <v>2014</v>
      </c>
      <c r="G176" s="447" t="s">
        <v>1075</v>
      </c>
      <c r="H176" s="447">
        <v>30</v>
      </c>
      <c r="I176" s="447">
        <v>30</v>
      </c>
    </row>
    <row r="177" spans="1:9" ht="57" x14ac:dyDescent="0.25">
      <c r="A177" s="447" t="s">
        <v>10438</v>
      </c>
      <c r="B177" s="447" t="s">
        <v>10166</v>
      </c>
      <c r="C177" s="447" t="s">
        <v>10441</v>
      </c>
      <c r="D177" s="447" t="s">
        <v>10442</v>
      </c>
      <c r="E177" s="447" t="s">
        <v>10443</v>
      </c>
      <c r="F177" s="447">
        <v>2014</v>
      </c>
      <c r="G177" s="447" t="s">
        <v>1407</v>
      </c>
      <c r="H177" s="447">
        <v>30</v>
      </c>
      <c r="I177" s="447">
        <v>30</v>
      </c>
    </row>
    <row r="178" spans="1:9" ht="71.25" x14ac:dyDescent="0.25">
      <c r="A178" s="447" t="s">
        <v>10438</v>
      </c>
      <c r="B178" s="447" t="s">
        <v>10166</v>
      </c>
      <c r="C178" s="447" t="s">
        <v>10474</v>
      </c>
      <c r="D178" s="447" t="s">
        <v>10444</v>
      </c>
      <c r="E178" s="447" t="s">
        <v>10445</v>
      </c>
      <c r="F178" s="447">
        <v>2014</v>
      </c>
      <c r="G178" s="447" t="s">
        <v>240</v>
      </c>
      <c r="H178" s="447">
        <v>30</v>
      </c>
      <c r="I178" s="447">
        <v>30</v>
      </c>
    </row>
    <row r="179" spans="1:9" ht="85.5" x14ac:dyDescent="0.25">
      <c r="A179" s="447" t="s">
        <v>10438</v>
      </c>
      <c r="B179" s="447" t="s">
        <v>10166</v>
      </c>
      <c r="C179" s="447" t="s">
        <v>10475</v>
      </c>
      <c r="D179" s="447" t="s">
        <v>10444</v>
      </c>
      <c r="E179" s="447" t="s">
        <v>10446</v>
      </c>
      <c r="F179" s="447">
        <v>2014</v>
      </c>
      <c r="G179" s="447" t="s">
        <v>240</v>
      </c>
      <c r="H179" s="447">
        <v>60</v>
      </c>
      <c r="I179" s="447">
        <v>60</v>
      </c>
    </row>
    <row r="180" spans="1:9" ht="71.25" x14ac:dyDescent="0.25">
      <c r="A180" s="447" t="s">
        <v>10438</v>
      </c>
      <c r="B180" s="447" t="s">
        <v>10166</v>
      </c>
      <c r="C180" s="447" t="s">
        <v>10447</v>
      </c>
      <c r="D180" s="447" t="s">
        <v>10444</v>
      </c>
      <c r="E180" s="447" t="s">
        <v>10448</v>
      </c>
      <c r="F180" s="447">
        <v>2014</v>
      </c>
      <c r="G180" s="447" t="s">
        <v>202</v>
      </c>
      <c r="H180" s="447">
        <v>30</v>
      </c>
      <c r="I180" s="447">
        <v>30</v>
      </c>
    </row>
    <row r="181" spans="1:9" ht="128.25" x14ac:dyDescent="0.25">
      <c r="A181" s="447" t="s">
        <v>10438</v>
      </c>
      <c r="B181" s="447" t="s">
        <v>10166</v>
      </c>
      <c r="C181" s="447" t="s">
        <v>10476</v>
      </c>
      <c r="D181" s="447" t="s">
        <v>10444</v>
      </c>
      <c r="E181" s="447" t="s">
        <v>10449</v>
      </c>
      <c r="F181" s="447">
        <v>2014</v>
      </c>
      <c r="G181" s="447" t="s">
        <v>246</v>
      </c>
      <c r="H181" s="447">
        <v>60</v>
      </c>
      <c r="I181" s="447">
        <v>60</v>
      </c>
    </row>
    <row r="182" spans="1:9" ht="85.5" x14ac:dyDescent="0.25">
      <c r="A182" s="447" t="s">
        <v>10438</v>
      </c>
      <c r="B182" s="447" t="s">
        <v>10166</v>
      </c>
      <c r="C182" s="447" t="s">
        <v>10477</v>
      </c>
      <c r="D182" s="447" t="s">
        <v>10444</v>
      </c>
      <c r="E182" s="447" t="s">
        <v>10450</v>
      </c>
      <c r="F182" s="447">
        <v>2014</v>
      </c>
      <c r="G182" s="447" t="s">
        <v>1022</v>
      </c>
      <c r="H182" s="447">
        <v>60</v>
      </c>
      <c r="I182" s="447">
        <v>60</v>
      </c>
    </row>
    <row r="183" spans="1:9" ht="57" x14ac:dyDescent="0.25">
      <c r="A183" s="447" t="s">
        <v>10438</v>
      </c>
      <c r="B183" s="447" t="s">
        <v>10166</v>
      </c>
      <c r="C183" s="447" t="s">
        <v>10451</v>
      </c>
      <c r="D183" s="447" t="s">
        <v>10444</v>
      </c>
      <c r="E183" s="447" t="s">
        <v>10452</v>
      </c>
      <c r="F183" s="447">
        <v>2014</v>
      </c>
      <c r="G183" s="447" t="s">
        <v>1022</v>
      </c>
      <c r="H183" s="447">
        <v>60</v>
      </c>
      <c r="I183" s="447">
        <v>60</v>
      </c>
    </row>
    <row r="184" spans="1:9" ht="99.75" x14ac:dyDescent="0.25">
      <c r="A184" s="447" t="s">
        <v>10438</v>
      </c>
      <c r="B184" s="447" t="s">
        <v>10166</v>
      </c>
      <c r="C184" s="447" t="s">
        <v>10478</v>
      </c>
      <c r="D184" s="447" t="s">
        <v>10444</v>
      </c>
      <c r="E184" s="447" t="s">
        <v>10453</v>
      </c>
      <c r="F184" s="447">
        <v>2014</v>
      </c>
      <c r="G184" s="447" t="s">
        <v>1022</v>
      </c>
      <c r="H184" s="447">
        <v>60</v>
      </c>
      <c r="I184" s="447">
        <v>60</v>
      </c>
    </row>
    <row r="185" spans="1:9" ht="114" x14ac:dyDescent="0.25">
      <c r="A185" s="447" t="s">
        <v>10438</v>
      </c>
      <c r="B185" s="447" t="s">
        <v>10166</v>
      </c>
      <c r="C185" s="447" t="s">
        <v>10454</v>
      </c>
      <c r="D185" s="447" t="s">
        <v>10444</v>
      </c>
      <c r="E185" s="447" t="s">
        <v>10455</v>
      </c>
      <c r="F185" s="447">
        <v>2014</v>
      </c>
      <c r="G185" s="447" t="s">
        <v>220</v>
      </c>
      <c r="H185" s="447">
        <v>30</v>
      </c>
      <c r="I185" s="447">
        <v>30</v>
      </c>
    </row>
    <row r="186" spans="1:9" ht="128.25" x14ac:dyDescent="0.25">
      <c r="A186" s="447" t="s">
        <v>10438</v>
      </c>
      <c r="B186" s="447" t="s">
        <v>10166</v>
      </c>
      <c r="C186" s="447" t="s">
        <v>10479</v>
      </c>
      <c r="D186" s="447" t="s">
        <v>10456</v>
      </c>
      <c r="E186" s="447" t="s">
        <v>10457</v>
      </c>
      <c r="F186" s="447">
        <v>2014</v>
      </c>
      <c r="G186" s="447" t="s">
        <v>220</v>
      </c>
      <c r="H186" s="447">
        <v>20</v>
      </c>
      <c r="I186" s="447">
        <v>20</v>
      </c>
    </row>
    <row r="187" spans="1:9" ht="57" x14ac:dyDescent="0.25">
      <c r="A187" s="447" t="s">
        <v>10438</v>
      </c>
      <c r="B187" s="447" t="s">
        <v>10166</v>
      </c>
      <c r="C187" s="447" t="s">
        <v>10480</v>
      </c>
      <c r="D187" s="447" t="s">
        <v>10458</v>
      </c>
      <c r="E187" s="447" t="s">
        <v>10459</v>
      </c>
      <c r="F187" s="447">
        <v>2014</v>
      </c>
      <c r="G187" s="447" t="s">
        <v>220</v>
      </c>
      <c r="H187" s="447">
        <v>30</v>
      </c>
      <c r="I187" s="447">
        <v>30</v>
      </c>
    </row>
    <row r="188" spans="1:9" ht="142.5" x14ac:dyDescent="0.25">
      <c r="A188" s="447" t="s">
        <v>10438</v>
      </c>
      <c r="B188" s="447" t="s">
        <v>10166</v>
      </c>
      <c r="C188" s="447" t="s">
        <v>10481</v>
      </c>
      <c r="D188" s="447" t="s">
        <v>10460</v>
      </c>
      <c r="E188" s="447" t="s">
        <v>10461</v>
      </c>
      <c r="F188" s="447">
        <v>2014</v>
      </c>
      <c r="G188" s="447" t="s">
        <v>248</v>
      </c>
      <c r="H188" s="447">
        <v>30</v>
      </c>
      <c r="I188" s="447">
        <v>30</v>
      </c>
    </row>
    <row r="189" spans="1:9" ht="71.25" x14ac:dyDescent="0.25">
      <c r="A189" s="447" t="s">
        <v>10438</v>
      </c>
      <c r="B189" s="447" t="s">
        <v>10166</v>
      </c>
      <c r="C189" s="447" t="s">
        <v>10462</v>
      </c>
      <c r="D189" s="447" t="s">
        <v>10444</v>
      </c>
      <c r="E189" s="447" t="s">
        <v>10463</v>
      </c>
      <c r="F189" s="447">
        <v>2014</v>
      </c>
      <c r="G189" s="447" t="s">
        <v>248</v>
      </c>
      <c r="H189" s="447">
        <v>30</v>
      </c>
      <c r="I189" s="447">
        <v>30</v>
      </c>
    </row>
    <row r="190" spans="1:9" ht="142.5" x14ac:dyDescent="0.25">
      <c r="A190" s="447" t="s">
        <v>10438</v>
      </c>
      <c r="B190" s="447" t="s">
        <v>10166</v>
      </c>
      <c r="C190" s="447" t="s">
        <v>10482</v>
      </c>
      <c r="D190" s="447" t="s">
        <v>10456</v>
      </c>
      <c r="E190" s="447" t="s">
        <v>10464</v>
      </c>
      <c r="F190" s="447">
        <v>2014</v>
      </c>
      <c r="G190" s="447" t="s">
        <v>236</v>
      </c>
      <c r="H190" s="447">
        <v>20</v>
      </c>
      <c r="I190" s="447">
        <v>20</v>
      </c>
    </row>
    <row r="191" spans="1:9" ht="57" x14ac:dyDescent="0.25">
      <c r="A191" s="447" t="s">
        <v>10438</v>
      </c>
      <c r="B191" s="447" t="s">
        <v>10166</v>
      </c>
      <c r="C191" s="447" t="s">
        <v>10465</v>
      </c>
      <c r="D191" s="447" t="s">
        <v>10444</v>
      </c>
      <c r="E191" s="447" t="s">
        <v>10466</v>
      </c>
      <c r="F191" s="447">
        <v>2014</v>
      </c>
      <c r="G191" s="447" t="s">
        <v>236</v>
      </c>
      <c r="H191" s="447">
        <v>60</v>
      </c>
      <c r="I191" s="447">
        <v>60</v>
      </c>
    </row>
    <row r="192" spans="1:9" ht="71.25" x14ac:dyDescent="0.25">
      <c r="A192" s="447" t="s">
        <v>10467</v>
      </c>
      <c r="B192" s="447" t="s">
        <v>10166</v>
      </c>
      <c r="C192" s="447" t="s">
        <v>10468</v>
      </c>
      <c r="D192" s="447" t="s">
        <v>10469</v>
      </c>
      <c r="E192" s="75" t="s">
        <v>10470</v>
      </c>
      <c r="F192" s="447">
        <v>2014</v>
      </c>
      <c r="G192" s="447" t="s">
        <v>212</v>
      </c>
      <c r="H192" s="447">
        <v>200</v>
      </c>
      <c r="I192" s="447">
        <v>40</v>
      </c>
    </row>
    <row r="193" spans="1:9" ht="42.75" x14ac:dyDescent="0.25">
      <c r="A193" s="180" t="s">
        <v>14316</v>
      </c>
      <c r="B193" s="180" t="s">
        <v>12425</v>
      </c>
      <c r="C193" s="180" t="s">
        <v>14317</v>
      </c>
      <c r="D193" s="180" t="s">
        <v>1541</v>
      </c>
      <c r="E193" s="180"/>
      <c r="F193" s="180">
        <v>2014</v>
      </c>
      <c r="G193" s="180">
        <v>3</v>
      </c>
      <c r="H193" s="180">
        <v>100</v>
      </c>
      <c r="I193" s="180">
        <v>100</v>
      </c>
    </row>
    <row r="194" spans="1:9" ht="28.5" x14ac:dyDescent="0.25">
      <c r="A194" s="180" t="s">
        <v>14316</v>
      </c>
      <c r="B194" s="180" t="s">
        <v>12425</v>
      </c>
      <c r="C194" s="180" t="s">
        <v>14318</v>
      </c>
      <c r="D194" s="180" t="s">
        <v>1541</v>
      </c>
      <c r="E194" s="180"/>
      <c r="F194" s="180">
        <v>2014</v>
      </c>
      <c r="G194" s="180">
        <v>5</v>
      </c>
      <c r="H194" s="180">
        <v>100</v>
      </c>
      <c r="I194" s="180">
        <v>100</v>
      </c>
    </row>
    <row r="195" spans="1:9" ht="28.5" x14ac:dyDescent="0.25">
      <c r="A195" s="180" t="s">
        <v>14316</v>
      </c>
      <c r="B195" s="180" t="s">
        <v>12425</v>
      </c>
      <c r="C195" s="180" t="s">
        <v>14319</v>
      </c>
      <c r="D195" s="180" t="s">
        <v>1541</v>
      </c>
      <c r="E195" s="180"/>
      <c r="F195" s="180">
        <v>2014</v>
      </c>
      <c r="G195" s="180">
        <v>4</v>
      </c>
      <c r="H195" s="180">
        <v>100</v>
      </c>
      <c r="I195" s="180">
        <v>100</v>
      </c>
    </row>
  </sheetData>
  <mergeCells count="7">
    <mergeCell ref="A1:I1"/>
    <mergeCell ref="A4:I4"/>
    <mergeCell ref="A8:C8"/>
    <mergeCell ref="B5:D5"/>
    <mergeCell ref="B6:D6"/>
    <mergeCell ref="B7:D7"/>
    <mergeCell ref="A3:I3"/>
  </mergeCells>
  <phoneticPr fontId="25" type="noConversion"/>
  <hyperlinks>
    <hyperlink ref="E12" r:id="rId1"/>
    <hyperlink ref="E14" r:id="rId2"/>
    <hyperlink ref="E13" r:id="rId3"/>
    <hyperlink ref="E16" r:id="rId4"/>
    <hyperlink ref="E17" r:id="rId5"/>
    <hyperlink ref="E19" r:id="rId6"/>
    <hyperlink ref="E18" r:id="rId7"/>
    <hyperlink ref="E21" r:id="rId8"/>
    <hyperlink ref="E20" r:id="rId9"/>
    <hyperlink ref="E22" r:id="rId10"/>
    <hyperlink ref="E24" r:id="rId11"/>
    <hyperlink ref="E23" r:id="rId12"/>
    <hyperlink ref="E32" r:id="rId13"/>
    <hyperlink ref="E31" r:id="rId14"/>
    <hyperlink ref="E37" r:id="rId15"/>
    <hyperlink ref="E38" r:id="rId16"/>
    <hyperlink ref="E35" r:id="rId17"/>
    <hyperlink ref="E36" r:id="rId18"/>
    <hyperlink ref="E34" r:id="rId19"/>
    <hyperlink ref="E40" r:id="rId20"/>
    <hyperlink ref="E41" r:id="rId21"/>
    <hyperlink ref="E42" r:id="rId22"/>
    <hyperlink ref="E39" r:id="rId23"/>
    <hyperlink ref="E46" r:id="rId24"/>
    <hyperlink ref="E45" r:id="rId25"/>
    <hyperlink ref="E47" r:id="rId26"/>
    <hyperlink ref="E48" r:id="rId27"/>
    <hyperlink ref="E49" r:id="rId28"/>
    <hyperlink ref="E50" r:id="rId29"/>
    <hyperlink ref="E51" r:id="rId30"/>
    <hyperlink ref="E52" r:id="rId31"/>
    <hyperlink ref="E53" r:id="rId32"/>
    <hyperlink ref="E54" r:id="rId33"/>
    <hyperlink ref="E55" r:id="rId34"/>
    <hyperlink ref="E58" r:id="rId35"/>
    <hyperlink ref="E60" r:id="rId36"/>
    <hyperlink ref="E61" r:id="rId37"/>
    <hyperlink ref="E62" r:id="rId38"/>
    <hyperlink ref="E63" r:id="rId39"/>
    <hyperlink ref="E65" r:id="rId40"/>
    <hyperlink ref="E66" r:id="rId41"/>
    <hyperlink ref="E64" r:id="rId42"/>
    <hyperlink ref="E77" r:id="rId43"/>
    <hyperlink ref="E79" r:id="rId44"/>
    <hyperlink ref="E81" r:id="rId45"/>
    <hyperlink ref="E82" r:id="rId46"/>
    <hyperlink ref="E83" r:id="rId47"/>
    <hyperlink ref="E84" r:id="rId48"/>
    <hyperlink ref="E85" r:id="rId49"/>
    <hyperlink ref="E86" r:id="rId50"/>
    <hyperlink ref="E88" r:id="rId51"/>
    <hyperlink ref="E87" r:id="rId52"/>
    <hyperlink ref="E89" r:id="rId53"/>
    <hyperlink ref="E102" r:id="rId54"/>
    <hyperlink ref="E111" r:id="rId55"/>
    <hyperlink ref="E117" r:id="rId56"/>
    <hyperlink ref="E122" r:id="rId57"/>
    <hyperlink ref="E123" r:id="rId58"/>
    <hyperlink ref="E121" r:id="rId59"/>
    <hyperlink ref="E124" r:id="rId60"/>
    <hyperlink ref="E120" r:id="rId61"/>
    <hyperlink ref="E118" r:id="rId62"/>
    <hyperlink ref="E119" r:id="rId63"/>
    <hyperlink ref="E125" r:id="rId64"/>
    <hyperlink ref="E127" r:id="rId65"/>
    <hyperlink ref="E128" r:id="rId66"/>
    <hyperlink ref="E129" r:id="rId67"/>
    <hyperlink ref="E130" r:id="rId68"/>
    <hyperlink ref="E131" r:id="rId69"/>
    <hyperlink ref="E132" r:id="rId70"/>
    <hyperlink ref="E133" r:id="rId71"/>
    <hyperlink ref="E134" r:id="rId72"/>
    <hyperlink ref="E135" r:id="rId73"/>
    <hyperlink ref="E136" r:id="rId74"/>
    <hyperlink ref="E137" r:id="rId75"/>
    <hyperlink ref="E138" r:id="rId76"/>
    <hyperlink ref="E145" r:id="rId77"/>
    <hyperlink ref="E146" r:id="rId78"/>
    <hyperlink ref="E147" r:id="rId79"/>
    <hyperlink ref="E192" r:id="rId80"/>
  </hyperlinks>
  <pageMargins left="0.51181102362204722" right="0.31496062992125984" top="2.1666666666666665" bottom="0.57291666666666663" header="0.51041666666666663" footer="0.31496062992125984"/>
  <pageSetup paperSize="9" orientation="landscape" horizontalDpi="200" verticalDpi="200" r:id="rId81"/>
  <headerFooter>
    <oddHeader>&amp;LUniversitatea „Lucian Blaga” din Sibiu
&amp;C
&amp;K000000FIȘĂ DE RAPORTARE A ACTIVITĂȚII DE CERCETARE 
PENTRU PERIOADA 1.01.2014-31.12.2014</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view="pageBreakPreview" zoomScale="80" zoomScaleNormal="130" zoomScaleSheetLayoutView="80" workbookViewId="0">
      <selection sqref="A1:XFD1048576"/>
    </sheetView>
  </sheetViews>
  <sheetFormatPr defaultRowHeight="15" x14ac:dyDescent="0.25"/>
  <cols>
    <col min="1" max="1" width="27.85546875" style="1003" customWidth="1"/>
    <col min="2" max="2" width="12" style="1003" customWidth="1"/>
    <col min="3" max="3" width="24.140625" style="1106" customWidth="1"/>
    <col min="4" max="4" width="16.140625" style="1106" customWidth="1"/>
    <col min="5" max="5" width="14.5703125" style="1106" customWidth="1"/>
    <col min="6" max="6" width="7.140625" style="1106" customWidth="1"/>
    <col min="7" max="7" width="8" style="1106" customWidth="1"/>
    <col min="8" max="8" width="14.140625" style="1011" customWidth="1"/>
    <col min="9" max="9" width="12.42578125" style="1011" customWidth="1"/>
    <col min="10" max="16384" width="9.140625" style="843"/>
  </cols>
  <sheetData>
    <row r="1" spans="1:9" ht="15.75" x14ac:dyDescent="0.25">
      <c r="A1" s="1102" t="s">
        <v>86</v>
      </c>
      <c r="B1" s="1103"/>
      <c r="C1" s="1103"/>
      <c r="D1" s="1103"/>
      <c r="E1" s="1103"/>
      <c r="F1" s="1103"/>
      <c r="G1" s="1103"/>
      <c r="H1" s="1103"/>
      <c r="I1" s="1104"/>
    </row>
    <row r="2" spans="1:9" ht="15.75" x14ac:dyDescent="0.25">
      <c r="A2" s="1105"/>
      <c r="B2" s="1105"/>
      <c r="C2" s="1105"/>
      <c r="D2" s="1105"/>
      <c r="E2" s="1105"/>
      <c r="F2" s="1105"/>
      <c r="G2" s="1105"/>
      <c r="H2" s="1105"/>
      <c r="I2" s="1105"/>
    </row>
    <row r="3" spans="1:9" x14ac:dyDescent="0.25">
      <c r="A3" s="1055" t="s">
        <v>158</v>
      </c>
      <c r="B3" s="1055"/>
      <c r="C3" s="1055"/>
      <c r="D3" s="1055"/>
      <c r="E3" s="1055"/>
      <c r="F3" s="1055"/>
      <c r="G3" s="1055"/>
    </row>
    <row r="4" spans="1:9" x14ac:dyDescent="0.25">
      <c r="A4" s="1055" t="s">
        <v>85</v>
      </c>
      <c r="B4" s="1055"/>
      <c r="C4" s="1055"/>
      <c r="D4" s="1055"/>
      <c r="E4" s="1055"/>
      <c r="F4" s="1055"/>
      <c r="G4" s="1055"/>
      <c r="H4" s="1055"/>
      <c r="I4" s="1055"/>
    </row>
    <row r="5" spans="1:9" x14ac:dyDescent="0.25">
      <c r="A5" s="1013"/>
      <c r="B5" s="1055" t="s">
        <v>103</v>
      </c>
      <c r="C5" s="1055"/>
      <c r="D5" s="1055"/>
      <c r="E5" s="1013"/>
      <c r="F5" s="1013"/>
      <c r="G5" s="1013"/>
      <c r="H5" s="1013"/>
      <c r="I5" s="1013"/>
    </row>
    <row r="6" spans="1:9" x14ac:dyDescent="0.25">
      <c r="A6" s="1013"/>
      <c r="B6" s="1055" t="s">
        <v>104</v>
      </c>
      <c r="C6" s="1055"/>
      <c r="D6" s="1055"/>
      <c r="E6" s="1013"/>
      <c r="F6" s="1013"/>
      <c r="G6" s="1013"/>
      <c r="H6" s="1013"/>
      <c r="I6" s="1013"/>
    </row>
    <row r="7" spans="1:9" x14ac:dyDescent="0.25">
      <c r="A7" s="1013"/>
      <c r="B7" s="1055" t="s">
        <v>105</v>
      </c>
      <c r="C7" s="1055"/>
      <c r="D7" s="1055"/>
      <c r="E7" s="1013"/>
      <c r="F7" s="1013"/>
      <c r="G7" s="1013"/>
      <c r="H7" s="1013"/>
      <c r="I7" s="1013"/>
    </row>
    <row r="8" spans="1:9" x14ac:dyDescent="0.25">
      <c r="A8" s="1003" t="s">
        <v>28</v>
      </c>
    </row>
    <row r="9" spans="1:9" x14ac:dyDescent="0.25">
      <c r="A9" s="1107"/>
      <c r="B9" s="1107"/>
      <c r="C9" s="1108"/>
      <c r="D9" s="1108"/>
      <c r="E9" s="1108"/>
      <c r="F9" s="1108"/>
      <c r="G9" s="1108"/>
      <c r="H9" s="1108"/>
      <c r="I9" s="1107"/>
    </row>
    <row r="10" spans="1:9" ht="74.25" customHeight="1" x14ac:dyDescent="0.25">
      <c r="A10" s="1109" t="s">
        <v>5</v>
      </c>
      <c r="B10" s="1109" t="s">
        <v>148</v>
      </c>
      <c r="C10" s="27" t="s">
        <v>16</v>
      </c>
      <c r="D10" s="27" t="s">
        <v>41</v>
      </c>
      <c r="E10" s="27" t="s">
        <v>42</v>
      </c>
      <c r="F10" s="27" t="s">
        <v>29</v>
      </c>
      <c r="G10" s="27" t="s">
        <v>78</v>
      </c>
      <c r="H10" s="1109" t="s">
        <v>21</v>
      </c>
      <c r="I10" s="1109" t="s">
        <v>49</v>
      </c>
    </row>
    <row r="11" spans="1:9" ht="85.5" x14ac:dyDescent="0.25">
      <c r="A11" s="180" t="s">
        <v>10238</v>
      </c>
      <c r="B11" s="180" t="s">
        <v>10166</v>
      </c>
      <c r="C11" s="180" t="s">
        <v>10528</v>
      </c>
      <c r="D11" s="180" t="s">
        <v>10526</v>
      </c>
      <c r="E11" s="1110" t="s">
        <v>9872</v>
      </c>
      <c r="F11" s="180">
        <v>2014</v>
      </c>
      <c r="G11" s="180" t="s">
        <v>478</v>
      </c>
      <c r="H11" s="180">
        <v>80</v>
      </c>
      <c r="I11" s="180">
        <v>80</v>
      </c>
    </row>
    <row r="12" spans="1:9" ht="57" x14ac:dyDescent="0.25">
      <c r="A12" s="1005" t="s">
        <v>10307</v>
      </c>
      <c r="B12" s="1005" t="s">
        <v>10166</v>
      </c>
      <c r="C12" s="1005" t="s">
        <v>10561</v>
      </c>
      <c r="D12" s="1005" t="s">
        <v>10559</v>
      </c>
      <c r="E12" s="132" t="s">
        <v>9872</v>
      </c>
      <c r="F12" s="1005">
        <v>2014</v>
      </c>
      <c r="G12" s="1005" t="s">
        <v>478</v>
      </c>
      <c r="H12" s="1005">
        <v>200</v>
      </c>
      <c r="I12" s="1005">
        <v>200</v>
      </c>
    </row>
    <row r="13" spans="1:9" ht="57" x14ac:dyDescent="0.25">
      <c r="A13" s="1005" t="s">
        <v>10336</v>
      </c>
      <c r="B13" s="1005" t="s">
        <v>10166</v>
      </c>
      <c r="C13" s="1005" t="s">
        <v>10594</v>
      </c>
      <c r="D13" s="1005" t="s">
        <v>10559</v>
      </c>
      <c r="E13" s="132" t="s">
        <v>10214</v>
      </c>
      <c r="F13" s="1005">
        <v>2014</v>
      </c>
      <c r="G13" s="1005" t="s">
        <v>478</v>
      </c>
      <c r="H13" s="1005">
        <v>200</v>
      </c>
      <c r="I13" s="1010">
        <v>200</v>
      </c>
    </row>
    <row r="14" spans="1:9" ht="71.25" x14ac:dyDescent="0.25">
      <c r="A14" s="1005" t="s">
        <v>10307</v>
      </c>
      <c r="B14" s="1005" t="s">
        <v>10166</v>
      </c>
      <c r="C14" s="1005" t="s">
        <v>10568</v>
      </c>
      <c r="D14" s="1005" t="s">
        <v>10569</v>
      </c>
      <c r="E14" s="132" t="s">
        <v>10570</v>
      </c>
      <c r="F14" s="1005">
        <v>2014</v>
      </c>
      <c r="G14" s="1005" t="s">
        <v>478</v>
      </c>
      <c r="H14" s="1005">
        <v>200</v>
      </c>
      <c r="I14" s="1005">
        <v>200</v>
      </c>
    </row>
    <row r="15" spans="1:9" ht="57" x14ac:dyDescent="0.25">
      <c r="A15" s="1005" t="s">
        <v>10336</v>
      </c>
      <c r="B15" s="1005" t="s">
        <v>10166</v>
      </c>
      <c r="C15" s="1005" t="s">
        <v>10596</v>
      </c>
      <c r="D15" s="1005" t="s">
        <v>10569</v>
      </c>
      <c r="E15" s="132" t="s">
        <v>10570</v>
      </c>
      <c r="F15" s="1005">
        <v>2014</v>
      </c>
      <c r="G15" s="1005" t="s">
        <v>478</v>
      </c>
      <c r="H15" s="1005">
        <v>200</v>
      </c>
      <c r="I15" s="1005">
        <v>200</v>
      </c>
    </row>
    <row r="16" spans="1:9" ht="57" x14ac:dyDescent="0.25">
      <c r="A16" s="1005" t="s">
        <v>10307</v>
      </c>
      <c r="B16" s="1005" t="s">
        <v>10166</v>
      </c>
      <c r="C16" s="1005" t="s">
        <v>10562</v>
      </c>
      <c r="D16" s="1005" t="s">
        <v>10559</v>
      </c>
      <c r="E16" s="132" t="s">
        <v>9872</v>
      </c>
      <c r="F16" s="1005">
        <v>2014</v>
      </c>
      <c r="G16" s="1005" t="s">
        <v>478</v>
      </c>
      <c r="H16" s="1005">
        <v>200</v>
      </c>
      <c r="I16" s="1005">
        <v>200</v>
      </c>
    </row>
    <row r="17" spans="1:9" ht="57" x14ac:dyDescent="0.25">
      <c r="A17" s="1005" t="s">
        <v>10336</v>
      </c>
      <c r="B17" s="1005" t="s">
        <v>10166</v>
      </c>
      <c r="C17" s="1005" t="s">
        <v>10595</v>
      </c>
      <c r="D17" s="1005" t="s">
        <v>10559</v>
      </c>
      <c r="E17" s="132" t="s">
        <v>9872</v>
      </c>
      <c r="F17" s="1005">
        <v>2014</v>
      </c>
      <c r="G17" s="1005" t="s">
        <v>478</v>
      </c>
      <c r="H17" s="1005">
        <v>200</v>
      </c>
      <c r="I17" s="1005">
        <v>200</v>
      </c>
    </row>
    <row r="18" spans="1:9" ht="71.25" x14ac:dyDescent="0.25">
      <c r="A18" s="1005" t="s">
        <v>10307</v>
      </c>
      <c r="B18" s="1005" t="s">
        <v>10166</v>
      </c>
      <c r="C18" s="1005" t="s">
        <v>10571</v>
      </c>
      <c r="D18" s="132" t="s">
        <v>10572</v>
      </c>
      <c r="E18" s="132" t="s">
        <v>10573</v>
      </c>
      <c r="F18" s="1005">
        <v>2014</v>
      </c>
      <c r="G18" s="1005" t="s">
        <v>592</v>
      </c>
      <c r="H18" s="1005">
        <v>200</v>
      </c>
      <c r="I18" s="1005">
        <v>200</v>
      </c>
    </row>
    <row r="19" spans="1:9" ht="123" customHeight="1" x14ac:dyDescent="0.25">
      <c r="A19" s="1005" t="s">
        <v>10307</v>
      </c>
      <c r="B19" s="1005" t="s">
        <v>10166</v>
      </c>
      <c r="C19" s="1005" t="s">
        <v>10555</v>
      </c>
      <c r="D19" s="1005" t="s">
        <v>10556</v>
      </c>
      <c r="E19" s="132" t="s">
        <v>10557</v>
      </c>
      <c r="F19" s="1005">
        <v>2014</v>
      </c>
      <c r="G19" s="1005" t="s">
        <v>318</v>
      </c>
      <c r="H19" s="1005">
        <v>200</v>
      </c>
      <c r="I19" s="1005">
        <v>200</v>
      </c>
    </row>
    <row r="20" spans="1:9" ht="57" x14ac:dyDescent="0.25">
      <c r="A20" s="1005" t="s">
        <v>10307</v>
      </c>
      <c r="B20" s="1005" t="s">
        <v>10166</v>
      </c>
      <c r="C20" s="1005" t="s">
        <v>10563</v>
      </c>
      <c r="D20" s="1005" t="s">
        <v>10559</v>
      </c>
      <c r="E20" s="132" t="s">
        <v>10564</v>
      </c>
      <c r="F20" s="1005">
        <v>2014</v>
      </c>
      <c r="G20" s="1005" t="s">
        <v>478</v>
      </c>
      <c r="H20" s="1005">
        <v>200</v>
      </c>
      <c r="I20" s="1005">
        <v>200</v>
      </c>
    </row>
    <row r="21" spans="1:9" ht="99.75" x14ac:dyDescent="0.25">
      <c r="A21" s="1005" t="s">
        <v>10307</v>
      </c>
      <c r="B21" s="1005" t="s">
        <v>10166</v>
      </c>
      <c r="C21" s="1005" t="s">
        <v>10565</v>
      </c>
      <c r="D21" s="132" t="s">
        <v>10566</v>
      </c>
      <c r="E21" s="132" t="s">
        <v>10567</v>
      </c>
      <c r="F21" s="1005">
        <v>2014</v>
      </c>
      <c r="G21" s="1005" t="s">
        <v>478</v>
      </c>
      <c r="H21" s="1005">
        <v>200</v>
      </c>
      <c r="I21" s="1005">
        <v>200</v>
      </c>
    </row>
    <row r="22" spans="1:9" ht="57" x14ac:dyDescent="0.25">
      <c r="A22" s="1005" t="s">
        <v>10307</v>
      </c>
      <c r="B22" s="1005" t="s">
        <v>10166</v>
      </c>
      <c r="C22" s="1005" t="s">
        <v>10558</v>
      </c>
      <c r="D22" s="1005" t="s">
        <v>10559</v>
      </c>
      <c r="E22" s="132" t="s">
        <v>9872</v>
      </c>
      <c r="F22" s="1005">
        <v>2014</v>
      </c>
      <c r="G22" s="1005" t="s">
        <v>478</v>
      </c>
      <c r="H22" s="1005">
        <v>200</v>
      </c>
      <c r="I22" s="1005">
        <v>200</v>
      </c>
    </row>
    <row r="23" spans="1:9" ht="57" x14ac:dyDescent="0.25">
      <c r="A23" s="1005" t="s">
        <v>10336</v>
      </c>
      <c r="B23" s="1005" t="s">
        <v>10166</v>
      </c>
      <c r="C23" s="1005" t="s">
        <v>10593</v>
      </c>
      <c r="D23" s="1005" t="s">
        <v>10559</v>
      </c>
      <c r="E23" s="132" t="s">
        <v>9872</v>
      </c>
      <c r="F23" s="1005">
        <v>2014</v>
      </c>
      <c r="G23" s="1005" t="s">
        <v>478</v>
      </c>
      <c r="H23" s="1005">
        <v>200</v>
      </c>
      <c r="I23" s="1005">
        <v>200</v>
      </c>
    </row>
    <row r="24" spans="1:9" ht="57" x14ac:dyDescent="0.25">
      <c r="A24" s="1005" t="s">
        <v>10307</v>
      </c>
      <c r="B24" s="1005" t="s">
        <v>10166</v>
      </c>
      <c r="C24" s="1005" t="s">
        <v>10560</v>
      </c>
      <c r="D24" s="1005" t="s">
        <v>10559</v>
      </c>
      <c r="E24" s="132" t="s">
        <v>9872</v>
      </c>
      <c r="F24" s="1005">
        <v>2014</v>
      </c>
      <c r="G24" s="1005" t="s">
        <v>478</v>
      </c>
      <c r="H24" s="1005">
        <v>200</v>
      </c>
      <c r="I24" s="1005">
        <v>200</v>
      </c>
    </row>
    <row r="25" spans="1:9" ht="270.75" x14ac:dyDescent="0.25">
      <c r="A25" s="1005" t="s">
        <v>10336</v>
      </c>
      <c r="B25" s="1005" t="s">
        <v>10166</v>
      </c>
      <c r="C25" s="1005" t="s">
        <v>10597</v>
      </c>
      <c r="D25" s="1005" t="s">
        <v>10575</v>
      </c>
      <c r="E25" s="132" t="s">
        <v>10576</v>
      </c>
      <c r="F25" s="1005">
        <v>2014</v>
      </c>
      <c r="G25" s="1005" t="s">
        <v>296</v>
      </c>
      <c r="H25" s="1005">
        <v>40</v>
      </c>
      <c r="I25" s="1005">
        <v>40</v>
      </c>
    </row>
    <row r="26" spans="1:9" ht="270.75" x14ac:dyDescent="0.25">
      <c r="A26" s="1005" t="s">
        <v>10307</v>
      </c>
      <c r="B26" s="1005" t="s">
        <v>10166</v>
      </c>
      <c r="C26" s="1005" t="s">
        <v>10574</v>
      </c>
      <c r="D26" s="1005" t="s">
        <v>10575</v>
      </c>
      <c r="E26" s="132" t="s">
        <v>10576</v>
      </c>
      <c r="F26" s="1005">
        <v>2014</v>
      </c>
      <c r="G26" s="1005" t="s">
        <v>296</v>
      </c>
      <c r="H26" s="1005">
        <v>40</v>
      </c>
      <c r="I26" s="1005">
        <v>40</v>
      </c>
    </row>
    <row r="27" spans="1:9" ht="57" x14ac:dyDescent="0.25">
      <c r="A27" s="1005" t="s">
        <v>10229</v>
      </c>
      <c r="B27" s="1005" t="s">
        <v>10166</v>
      </c>
      <c r="C27" s="1005" t="s">
        <v>10505</v>
      </c>
      <c r="D27" s="1005" t="s">
        <v>10506</v>
      </c>
      <c r="E27" s="131" t="s">
        <v>10507</v>
      </c>
      <c r="F27" s="1005">
        <v>2014</v>
      </c>
      <c r="G27" s="1005" t="s">
        <v>10368</v>
      </c>
      <c r="H27" s="1005">
        <v>300</v>
      </c>
      <c r="I27" s="1005">
        <v>300</v>
      </c>
    </row>
    <row r="28" spans="1:9" ht="114" x14ac:dyDescent="0.25">
      <c r="A28" s="1005" t="s">
        <v>10238</v>
      </c>
      <c r="B28" s="1005" t="s">
        <v>10166</v>
      </c>
      <c r="C28" s="1005" t="s">
        <v>10523</v>
      </c>
      <c r="D28" s="1005" t="s">
        <v>10519</v>
      </c>
      <c r="E28" s="132" t="s">
        <v>10524</v>
      </c>
      <c r="F28" s="1005">
        <v>2014</v>
      </c>
      <c r="G28" s="1005" t="s">
        <v>336</v>
      </c>
      <c r="H28" s="1005">
        <v>80</v>
      </c>
      <c r="I28" s="1005">
        <v>80</v>
      </c>
    </row>
    <row r="29" spans="1:9" ht="42.75" x14ac:dyDescent="0.25">
      <c r="A29" s="1005" t="s">
        <v>10641</v>
      </c>
      <c r="B29" s="1005" t="s">
        <v>10166</v>
      </c>
      <c r="C29" s="1005" t="s">
        <v>10514</v>
      </c>
      <c r="D29" s="1005" t="s">
        <v>10647</v>
      </c>
      <c r="E29" s="132" t="s">
        <v>10214</v>
      </c>
      <c r="F29" s="1005">
        <v>2014</v>
      </c>
      <c r="G29" s="1005" t="s">
        <v>296</v>
      </c>
      <c r="H29" s="1005">
        <v>80</v>
      </c>
      <c r="I29" s="1005">
        <v>80</v>
      </c>
    </row>
    <row r="30" spans="1:9" ht="85.5" x14ac:dyDescent="0.25">
      <c r="A30" s="1005" t="s">
        <v>5362</v>
      </c>
      <c r="B30" s="1005" t="s">
        <v>5195</v>
      </c>
      <c r="C30" s="1005" t="s">
        <v>5704</v>
      </c>
      <c r="D30" s="1005" t="s">
        <v>5702</v>
      </c>
      <c r="E30" s="132" t="s">
        <v>5705</v>
      </c>
      <c r="F30" s="1005">
        <v>2014</v>
      </c>
      <c r="G30" s="1005" t="s">
        <v>2274</v>
      </c>
      <c r="H30" s="1005"/>
      <c r="I30" s="1005">
        <v>200</v>
      </c>
    </row>
    <row r="31" spans="1:9" ht="85.5" x14ac:dyDescent="0.25">
      <c r="A31" s="1005" t="s">
        <v>5362</v>
      </c>
      <c r="B31" s="1005" t="s">
        <v>5195</v>
      </c>
      <c r="C31" s="1005" t="s">
        <v>5701</v>
      </c>
      <c r="D31" s="1005" t="s">
        <v>5702</v>
      </c>
      <c r="E31" s="132" t="s">
        <v>5703</v>
      </c>
      <c r="F31" s="1005">
        <v>2014</v>
      </c>
      <c r="G31" s="1005" t="s">
        <v>2274</v>
      </c>
      <c r="H31" s="1005"/>
      <c r="I31" s="1005">
        <v>200</v>
      </c>
    </row>
    <row r="32" spans="1:9" ht="71.25" x14ac:dyDescent="0.25">
      <c r="A32" s="1005" t="s">
        <v>10333</v>
      </c>
      <c r="B32" s="1005" t="s">
        <v>10166</v>
      </c>
      <c r="C32" s="1005" t="s">
        <v>10587</v>
      </c>
      <c r="D32" s="1005" t="s">
        <v>10584</v>
      </c>
      <c r="E32" s="1005" t="s">
        <v>10588</v>
      </c>
      <c r="F32" s="1005">
        <v>2014</v>
      </c>
      <c r="G32" s="1005" t="s">
        <v>478</v>
      </c>
      <c r="H32" s="1005">
        <v>500</v>
      </c>
      <c r="I32" s="1005">
        <v>80</v>
      </c>
    </row>
    <row r="33" spans="1:9" ht="57" x14ac:dyDescent="0.25">
      <c r="A33" s="1005" t="s">
        <v>10336</v>
      </c>
      <c r="B33" s="1005" t="s">
        <v>10166</v>
      </c>
      <c r="C33" s="1005" t="s">
        <v>10598</v>
      </c>
      <c r="D33" s="1005" t="s">
        <v>10559</v>
      </c>
      <c r="E33" s="132" t="s">
        <v>9872</v>
      </c>
      <c r="F33" s="1005">
        <v>2014</v>
      </c>
      <c r="G33" s="452" t="s">
        <v>478</v>
      </c>
      <c r="H33" s="452">
        <v>200</v>
      </c>
      <c r="I33" s="452">
        <v>200</v>
      </c>
    </row>
    <row r="34" spans="1:9" ht="57" x14ac:dyDescent="0.25">
      <c r="A34" s="1005" t="s">
        <v>10229</v>
      </c>
      <c r="B34" s="1005" t="s">
        <v>10166</v>
      </c>
      <c r="C34" s="1005" t="s">
        <v>10512</v>
      </c>
      <c r="D34" s="1005" t="s">
        <v>10506</v>
      </c>
      <c r="E34" s="1005" t="s">
        <v>10507</v>
      </c>
      <c r="F34" s="1005">
        <v>2014</v>
      </c>
      <c r="G34" s="1005" t="s">
        <v>926</v>
      </c>
      <c r="H34" s="1005">
        <v>300</v>
      </c>
      <c r="I34" s="1005">
        <v>300</v>
      </c>
    </row>
    <row r="35" spans="1:9" ht="97.5" customHeight="1" x14ac:dyDescent="0.25">
      <c r="A35" s="1005" t="s">
        <v>10336</v>
      </c>
      <c r="B35" s="1005" t="s">
        <v>10166</v>
      </c>
      <c r="C35" s="1005" t="s">
        <v>10589</v>
      </c>
      <c r="D35" s="1005" t="s">
        <v>10590</v>
      </c>
      <c r="E35" s="132" t="s">
        <v>10214</v>
      </c>
      <c r="F35" s="1005">
        <v>2014</v>
      </c>
      <c r="G35" s="1005" t="s">
        <v>336</v>
      </c>
      <c r="H35" s="1005">
        <v>240</v>
      </c>
      <c r="I35" s="1005">
        <v>40</v>
      </c>
    </row>
    <row r="36" spans="1:9" ht="171" x14ac:dyDescent="0.25">
      <c r="A36" s="1005" t="s">
        <v>10467</v>
      </c>
      <c r="B36" s="1005" t="s">
        <v>10166</v>
      </c>
      <c r="C36" s="1005" t="s">
        <v>10638</v>
      </c>
      <c r="D36" s="1005" t="s">
        <v>10639</v>
      </c>
      <c r="E36" s="132" t="s">
        <v>10640</v>
      </c>
      <c r="F36" s="1005">
        <v>2014</v>
      </c>
      <c r="G36" s="1005" t="s">
        <v>3367</v>
      </c>
      <c r="H36" s="1005">
        <v>300</v>
      </c>
      <c r="I36" s="1005">
        <v>80</v>
      </c>
    </row>
    <row r="37" spans="1:9" ht="135" customHeight="1" x14ac:dyDescent="0.25">
      <c r="A37" s="1005" t="s">
        <v>10268</v>
      </c>
      <c r="B37" s="1005" t="s">
        <v>10166</v>
      </c>
      <c r="C37" s="1005" t="s">
        <v>10551</v>
      </c>
      <c r="D37" s="1005" t="s">
        <v>10260</v>
      </c>
      <c r="E37" s="132" t="s">
        <v>10214</v>
      </c>
      <c r="F37" s="1005">
        <v>2014</v>
      </c>
      <c r="G37" s="1005" t="s">
        <v>478</v>
      </c>
      <c r="H37" s="1005">
        <v>200</v>
      </c>
      <c r="I37" s="1005">
        <v>200</v>
      </c>
    </row>
    <row r="38" spans="1:9" ht="228" x14ac:dyDescent="0.25">
      <c r="A38" s="1005" t="s">
        <v>10238</v>
      </c>
      <c r="B38" s="1005" t="s">
        <v>10166</v>
      </c>
      <c r="C38" s="1005" t="s">
        <v>10518</v>
      </c>
      <c r="D38" s="1005" t="s">
        <v>10519</v>
      </c>
      <c r="E38" s="132" t="s">
        <v>10520</v>
      </c>
      <c r="F38" s="1005">
        <v>2014</v>
      </c>
      <c r="G38" s="1005" t="s">
        <v>1781</v>
      </c>
      <c r="H38" s="1005">
        <v>80</v>
      </c>
      <c r="I38" s="1005">
        <v>80</v>
      </c>
    </row>
    <row r="39" spans="1:9" ht="57" x14ac:dyDescent="0.25">
      <c r="A39" s="1005" t="s">
        <v>5205</v>
      </c>
      <c r="B39" s="66" t="s">
        <v>5195</v>
      </c>
      <c r="C39" s="1005" t="s">
        <v>5698</v>
      </c>
      <c r="D39" s="1005" t="s">
        <v>5699</v>
      </c>
      <c r="E39" s="211" t="s">
        <v>5700</v>
      </c>
      <c r="F39" s="1005">
        <v>2014</v>
      </c>
      <c r="G39" s="1005" t="s">
        <v>499</v>
      </c>
      <c r="H39" s="1005">
        <v>80</v>
      </c>
      <c r="I39" s="1005">
        <v>80</v>
      </c>
    </row>
    <row r="40" spans="1:9" ht="99.75" x14ac:dyDescent="0.25">
      <c r="A40" s="1005" t="s">
        <v>10852</v>
      </c>
      <c r="B40" s="1005" t="s">
        <v>10686</v>
      </c>
      <c r="C40" s="1005" t="s">
        <v>11050</v>
      </c>
      <c r="D40" s="1005" t="s">
        <v>11051</v>
      </c>
      <c r="E40" s="132" t="s">
        <v>11052</v>
      </c>
      <c r="F40" s="1005">
        <v>2014</v>
      </c>
      <c r="G40" s="1005" t="s">
        <v>499</v>
      </c>
      <c r="H40" s="1005">
        <v>200</v>
      </c>
      <c r="I40" s="1005">
        <v>200</v>
      </c>
    </row>
    <row r="41" spans="1:9" ht="42.75" x14ac:dyDescent="0.25">
      <c r="A41" s="1005" t="s">
        <v>10618</v>
      </c>
      <c r="B41" s="1005" t="s">
        <v>10166</v>
      </c>
      <c r="C41" s="1005" t="s">
        <v>10619</v>
      </c>
      <c r="D41" s="1005" t="s">
        <v>10377</v>
      </c>
      <c r="E41" s="131" t="s">
        <v>9872</v>
      </c>
      <c r="F41" s="1005">
        <v>2013</v>
      </c>
      <c r="G41" s="1005" t="s">
        <v>478</v>
      </c>
      <c r="H41" s="1005">
        <v>200</v>
      </c>
      <c r="I41" s="1005">
        <v>200</v>
      </c>
    </row>
    <row r="42" spans="1:9" ht="85.5" x14ac:dyDescent="0.25">
      <c r="A42" s="1005" t="s">
        <v>10641</v>
      </c>
      <c r="B42" s="1005" t="s">
        <v>10166</v>
      </c>
      <c r="C42" s="1005" t="s">
        <v>10644</v>
      </c>
      <c r="D42" s="1005" t="s">
        <v>10643</v>
      </c>
      <c r="E42" s="132" t="s">
        <v>9872</v>
      </c>
      <c r="F42" s="1005">
        <v>2014</v>
      </c>
      <c r="G42" s="1005" t="s">
        <v>478</v>
      </c>
      <c r="H42" s="1005">
        <v>200</v>
      </c>
      <c r="I42" s="1005">
        <v>200</v>
      </c>
    </row>
    <row r="43" spans="1:9" ht="85.5" x14ac:dyDescent="0.25">
      <c r="A43" s="1005" t="s">
        <v>10641</v>
      </c>
      <c r="B43" s="1005" t="s">
        <v>10166</v>
      </c>
      <c r="C43" s="1005" t="s">
        <v>10642</v>
      </c>
      <c r="D43" s="1005" t="s">
        <v>10643</v>
      </c>
      <c r="E43" s="132" t="s">
        <v>9872</v>
      </c>
      <c r="F43" s="1005">
        <v>2014</v>
      </c>
      <c r="G43" s="1005" t="s">
        <v>478</v>
      </c>
      <c r="H43" s="1005">
        <v>200</v>
      </c>
      <c r="I43" s="1005">
        <v>200</v>
      </c>
    </row>
    <row r="44" spans="1:9" ht="57" x14ac:dyDescent="0.25">
      <c r="A44" s="1005" t="s">
        <v>9866</v>
      </c>
      <c r="B44" s="1005" t="s">
        <v>9610</v>
      </c>
      <c r="C44" s="1005" t="s">
        <v>9870</v>
      </c>
      <c r="D44" s="1005" t="s">
        <v>9871</v>
      </c>
      <c r="E44" s="132" t="s">
        <v>9872</v>
      </c>
      <c r="F44" s="1005">
        <v>2014</v>
      </c>
      <c r="G44" s="1005" t="s">
        <v>478</v>
      </c>
      <c r="H44" s="1005">
        <v>80</v>
      </c>
      <c r="I44" s="1005">
        <v>80</v>
      </c>
    </row>
    <row r="45" spans="1:9" ht="85.5" x14ac:dyDescent="0.25">
      <c r="A45" s="1005" t="s">
        <v>10238</v>
      </c>
      <c r="B45" s="1005" t="s">
        <v>10166</v>
      </c>
      <c r="C45" s="1005" t="s">
        <v>10525</v>
      </c>
      <c r="D45" s="1005" t="s">
        <v>10526</v>
      </c>
      <c r="E45" s="132" t="s">
        <v>9872</v>
      </c>
      <c r="F45" s="1005">
        <v>2014</v>
      </c>
      <c r="G45" s="1005" t="s">
        <v>478</v>
      </c>
      <c r="H45" s="1005">
        <v>200</v>
      </c>
      <c r="I45" s="1005">
        <v>200</v>
      </c>
    </row>
    <row r="46" spans="1:9" ht="57" x14ac:dyDescent="0.25">
      <c r="A46" s="1005" t="s">
        <v>10635</v>
      </c>
      <c r="B46" s="1005" t="s">
        <v>10166</v>
      </c>
      <c r="C46" s="1005" t="s">
        <v>10636</v>
      </c>
      <c r="D46" s="1005" t="s">
        <v>10637</v>
      </c>
      <c r="E46" s="132" t="s">
        <v>9872</v>
      </c>
      <c r="F46" s="1005">
        <v>2014</v>
      </c>
      <c r="G46" s="1005" t="s">
        <v>478</v>
      </c>
      <c r="H46" s="1005">
        <v>80</v>
      </c>
      <c r="I46" s="1005">
        <v>80</v>
      </c>
    </row>
    <row r="47" spans="1:9" ht="71.25" x14ac:dyDescent="0.25">
      <c r="A47" s="1005" t="s">
        <v>10177</v>
      </c>
      <c r="B47" s="1005" t="s">
        <v>10166</v>
      </c>
      <c r="C47" s="1005" t="s">
        <v>10602</v>
      </c>
      <c r="D47" s="1005" t="s">
        <v>10603</v>
      </c>
      <c r="E47" s="132" t="s">
        <v>10604</v>
      </c>
      <c r="F47" s="1005">
        <v>2014</v>
      </c>
      <c r="G47" s="1005" t="s">
        <v>478</v>
      </c>
      <c r="H47" s="1005"/>
      <c r="I47" s="1005">
        <v>80</v>
      </c>
    </row>
    <row r="48" spans="1:9" ht="71.25" x14ac:dyDescent="0.25">
      <c r="A48" s="1005" t="s">
        <v>10177</v>
      </c>
      <c r="B48" s="1005" t="s">
        <v>10166</v>
      </c>
      <c r="C48" s="1005" t="s">
        <v>10599</v>
      </c>
      <c r="D48" s="1005" t="s">
        <v>10600</v>
      </c>
      <c r="E48" s="132" t="s">
        <v>10601</v>
      </c>
      <c r="F48" s="1005">
        <v>2014</v>
      </c>
      <c r="G48" s="1005" t="s">
        <v>478</v>
      </c>
      <c r="H48" s="1005"/>
      <c r="I48" s="1005">
        <v>80</v>
      </c>
    </row>
    <row r="49" spans="1:9" ht="156.75" x14ac:dyDescent="0.25">
      <c r="A49" s="1005" t="s">
        <v>10382</v>
      </c>
      <c r="B49" s="1005" t="s">
        <v>10166</v>
      </c>
      <c r="C49" s="1005" t="s">
        <v>10623</v>
      </c>
      <c r="D49" s="1005" t="s">
        <v>10624</v>
      </c>
      <c r="E49" s="1005" t="s">
        <v>10625</v>
      </c>
      <c r="F49" s="1005">
        <v>2014</v>
      </c>
      <c r="G49" s="1005" t="s">
        <v>478</v>
      </c>
      <c r="H49" s="1005">
        <v>1000</v>
      </c>
      <c r="I49" s="1005">
        <v>1000</v>
      </c>
    </row>
    <row r="50" spans="1:9" ht="185.25" x14ac:dyDescent="0.25">
      <c r="A50" s="1005" t="s">
        <v>10382</v>
      </c>
      <c r="B50" s="1005" t="s">
        <v>10166</v>
      </c>
      <c r="C50" s="1005" t="s">
        <v>10620</v>
      </c>
      <c r="D50" s="1005" t="s">
        <v>10621</v>
      </c>
      <c r="E50" s="1005" t="s">
        <v>10622</v>
      </c>
      <c r="F50" s="1005">
        <v>2014</v>
      </c>
      <c r="G50" s="1005" t="s">
        <v>657</v>
      </c>
      <c r="H50" s="1005">
        <v>1000</v>
      </c>
      <c r="I50" s="1005">
        <v>1000</v>
      </c>
    </row>
    <row r="51" spans="1:9" ht="57" x14ac:dyDescent="0.25">
      <c r="A51" s="1005" t="s">
        <v>10268</v>
      </c>
      <c r="B51" s="1005" t="s">
        <v>10166</v>
      </c>
      <c r="C51" s="1005" t="s">
        <v>10548</v>
      </c>
      <c r="D51" s="1005" t="s">
        <v>10260</v>
      </c>
      <c r="E51" s="132" t="s">
        <v>10214</v>
      </c>
      <c r="F51" s="1005">
        <v>2014</v>
      </c>
      <c r="G51" s="1005" t="s">
        <v>478</v>
      </c>
      <c r="H51" s="1005">
        <v>200</v>
      </c>
      <c r="I51" s="1005">
        <v>200</v>
      </c>
    </row>
    <row r="52" spans="1:9" ht="128.25" x14ac:dyDescent="0.25">
      <c r="A52" s="924" t="s">
        <v>14316</v>
      </c>
      <c r="B52" s="924" t="s">
        <v>11737</v>
      </c>
      <c r="C52" s="924" t="s">
        <v>14320</v>
      </c>
      <c r="D52" s="925" t="s">
        <v>14321</v>
      </c>
      <c r="E52" s="924" t="s">
        <v>14322</v>
      </c>
      <c r="F52" s="924">
        <v>2014</v>
      </c>
      <c r="G52" s="924">
        <v>10</v>
      </c>
      <c r="H52" s="924">
        <v>200</v>
      </c>
      <c r="I52" s="924">
        <v>200</v>
      </c>
    </row>
    <row r="53" spans="1:9" ht="57" x14ac:dyDescent="0.25">
      <c r="A53" s="1005" t="s">
        <v>10336</v>
      </c>
      <c r="B53" s="1005" t="s">
        <v>10166</v>
      </c>
      <c r="C53" s="1005" t="s">
        <v>10591</v>
      </c>
      <c r="D53" s="132" t="s">
        <v>10592</v>
      </c>
      <c r="E53" s="132" t="s">
        <v>10214</v>
      </c>
      <c r="F53" s="1005">
        <v>2014</v>
      </c>
      <c r="G53" s="1005" t="s">
        <v>478</v>
      </c>
      <c r="H53" s="1005">
        <v>240</v>
      </c>
      <c r="I53" s="1005">
        <v>40</v>
      </c>
    </row>
    <row r="54" spans="1:9" ht="57" x14ac:dyDescent="0.25">
      <c r="A54" s="1005" t="s">
        <v>10229</v>
      </c>
      <c r="B54" s="1005" t="s">
        <v>10166</v>
      </c>
      <c r="C54" s="1005" t="s">
        <v>10652</v>
      </c>
      <c r="D54" s="1005" t="s">
        <v>10506</v>
      </c>
      <c r="E54" s="131" t="s">
        <v>10507</v>
      </c>
      <c r="F54" s="1005">
        <v>2014</v>
      </c>
      <c r="G54" s="1005" t="s">
        <v>926</v>
      </c>
      <c r="H54" s="1005">
        <v>300</v>
      </c>
      <c r="I54" s="1005">
        <v>300</v>
      </c>
    </row>
    <row r="55" spans="1:9" ht="57" x14ac:dyDescent="0.25">
      <c r="A55" s="1005" t="s">
        <v>10207</v>
      </c>
      <c r="B55" s="1005" t="s">
        <v>10166</v>
      </c>
      <c r="C55" s="1005" t="s">
        <v>10494</v>
      </c>
      <c r="D55" s="1005" t="s">
        <v>10495</v>
      </c>
      <c r="E55" s="132" t="s">
        <v>10496</v>
      </c>
      <c r="F55" s="1005">
        <v>2014</v>
      </c>
      <c r="G55" s="1005" t="s">
        <v>478</v>
      </c>
      <c r="H55" s="1005">
        <v>200</v>
      </c>
      <c r="I55" s="1005">
        <v>200</v>
      </c>
    </row>
    <row r="56" spans="1:9" ht="114" x14ac:dyDescent="0.25">
      <c r="A56" s="1005" t="s">
        <v>10207</v>
      </c>
      <c r="B56" s="1005" t="s">
        <v>10166</v>
      </c>
      <c r="C56" s="1005" t="s">
        <v>10490</v>
      </c>
      <c r="D56" s="1005" t="s">
        <v>10488</v>
      </c>
      <c r="E56" s="1005" t="s">
        <v>10489</v>
      </c>
      <c r="F56" s="1005">
        <v>2014</v>
      </c>
      <c r="G56" s="1005" t="s">
        <v>10491</v>
      </c>
      <c r="H56" s="1005">
        <v>200</v>
      </c>
      <c r="I56" s="1005">
        <v>200</v>
      </c>
    </row>
    <row r="57" spans="1:9" ht="114" x14ac:dyDescent="0.25">
      <c r="A57" s="1005" t="s">
        <v>10207</v>
      </c>
      <c r="B57" s="1005" t="s">
        <v>10166</v>
      </c>
      <c r="C57" s="1005" t="s">
        <v>10492</v>
      </c>
      <c r="D57" s="1005" t="s">
        <v>10488</v>
      </c>
      <c r="E57" s="1005" t="s">
        <v>10489</v>
      </c>
      <c r="F57" s="1005">
        <v>2014</v>
      </c>
      <c r="G57" s="1005" t="s">
        <v>10493</v>
      </c>
      <c r="H57" s="1005">
        <v>200</v>
      </c>
      <c r="I57" s="1005">
        <v>200</v>
      </c>
    </row>
    <row r="58" spans="1:9" ht="57" x14ac:dyDescent="0.25">
      <c r="A58" s="1005" t="s">
        <v>10207</v>
      </c>
      <c r="B58" s="1005" t="s">
        <v>10166</v>
      </c>
      <c r="C58" s="1005" t="s">
        <v>10497</v>
      </c>
      <c r="D58" s="1005" t="s">
        <v>10495</v>
      </c>
      <c r="E58" s="132" t="s">
        <v>9872</v>
      </c>
      <c r="F58" s="1005">
        <v>2014</v>
      </c>
      <c r="G58" s="1005" t="s">
        <v>478</v>
      </c>
      <c r="H58" s="1005">
        <v>200</v>
      </c>
      <c r="I58" s="1005">
        <v>200</v>
      </c>
    </row>
    <row r="59" spans="1:9" ht="71.25" x14ac:dyDescent="0.25">
      <c r="A59" s="1005" t="s">
        <v>10268</v>
      </c>
      <c r="B59" s="1005" t="s">
        <v>10166</v>
      </c>
      <c r="C59" s="1005" t="s">
        <v>10550</v>
      </c>
      <c r="D59" s="1005" t="s">
        <v>10260</v>
      </c>
      <c r="E59" s="132" t="s">
        <v>10214</v>
      </c>
      <c r="F59" s="1005">
        <v>2014</v>
      </c>
      <c r="G59" s="1005" t="s">
        <v>478</v>
      </c>
      <c r="H59" s="1005">
        <v>200</v>
      </c>
      <c r="I59" s="1005">
        <v>200</v>
      </c>
    </row>
    <row r="60" spans="1:9" ht="57" x14ac:dyDescent="0.25">
      <c r="A60" s="1005" t="s">
        <v>10268</v>
      </c>
      <c r="B60" s="1005" t="s">
        <v>10166</v>
      </c>
      <c r="C60" s="1005" t="s">
        <v>10549</v>
      </c>
      <c r="D60" s="1005" t="s">
        <v>10260</v>
      </c>
      <c r="E60" s="132" t="s">
        <v>10214</v>
      </c>
      <c r="F60" s="1005">
        <v>2014</v>
      </c>
      <c r="G60" s="1005" t="s">
        <v>478</v>
      </c>
      <c r="H60" s="1005">
        <v>200</v>
      </c>
      <c r="I60" s="1005">
        <v>200</v>
      </c>
    </row>
    <row r="61" spans="1:9" ht="57" x14ac:dyDescent="0.25">
      <c r="A61" s="1005" t="s">
        <v>10238</v>
      </c>
      <c r="B61" s="1005" t="s">
        <v>10166</v>
      </c>
      <c r="C61" s="1005" t="s">
        <v>10529</v>
      </c>
      <c r="D61" s="1005" t="s">
        <v>10530</v>
      </c>
      <c r="E61" s="132" t="s">
        <v>9872</v>
      </c>
      <c r="F61" s="1005">
        <v>2014</v>
      </c>
      <c r="G61" s="1005" t="s">
        <v>478</v>
      </c>
      <c r="H61" s="1005">
        <v>200</v>
      </c>
      <c r="I61" s="1005">
        <v>200</v>
      </c>
    </row>
    <row r="62" spans="1:9" ht="87.75" customHeight="1" x14ac:dyDescent="0.25">
      <c r="A62" s="1008" t="s">
        <v>10229</v>
      </c>
      <c r="B62" s="1005" t="s">
        <v>10166</v>
      </c>
      <c r="C62" s="1005" t="s">
        <v>10513</v>
      </c>
      <c r="D62" s="1005" t="s">
        <v>10514</v>
      </c>
      <c r="E62" s="132" t="s">
        <v>10214</v>
      </c>
      <c r="F62" s="1005">
        <v>2014</v>
      </c>
      <c r="G62" s="1005" t="s">
        <v>296</v>
      </c>
      <c r="H62" s="1005">
        <v>300</v>
      </c>
      <c r="I62" s="1005">
        <v>300</v>
      </c>
    </row>
    <row r="63" spans="1:9" ht="128.25" x14ac:dyDescent="0.25">
      <c r="A63" s="1005" t="s">
        <v>10211</v>
      </c>
      <c r="B63" s="1005" t="s">
        <v>10166</v>
      </c>
      <c r="C63" s="1005" t="s">
        <v>10501</v>
      </c>
      <c r="D63" s="1005" t="s">
        <v>10498</v>
      </c>
      <c r="E63" s="132" t="s">
        <v>9872</v>
      </c>
      <c r="F63" s="1005">
        <v>2014</v>
      </c>
      <c r="G63" s="1005" t="s">
        <v>478</v>
      </c>
      <c r="H63" s="1005">
        <v>80</v>
      </c>
      <c r="I63" s="1005">
        <v>80</v>
      </c>
    </row>
    <row r="64" spans="1:9" ht="156.75" x14ac:dyDescent="0.25">
      <c r="A64" s="1005" t="s">
        <v>10211</v>
      </c>
      <c r="B64" s="1005" t="s">
        <v>10166</v>
      </c>
      <c r="C64" s="1005" t="s">
        <v>10500</v>
      </c>
      <c r="D64" s="1005" t="s">
        <v>10498</v>
      </c>
      <c r="E64" s="132" t="s">
        <v>9872</v>
      </c>
      <c r="F64" s="1005">
        <v>2014</v>
      </c>
      <c r="G64" s="1005" t="s">
        <v>478</v>
      </c>
      <c r="H64" s="1005">
        <v>80</v>
      </c>
      <c r="I64" s="1005">
        <v>80</v>
      </c>
    </row>
    <row r="65" spans="1:9" ht="128.25" x14ac:dyDescent="0.25">
      <c r="A65" s="1005" t="s">
        <v>10211</v>
      </c>
      <c r="B65" s="1005" t="s">
        <v>10166</v>
      </c>
      <c r="C65" s="1005" t="s">
        <v>10499</v>
      </c>
      <c r="D65" s="1005" t="s">
        <v>10498</v>
      </c>
      <c r="E65" s="132" t="s">
        <v>9872</v>
      </c>
      <c r="F65" s="1005">
        <v>2014</v>
      </c>
      <c r="G65" s="1005" t="s">
        <v>478</v>
      </c>
      <c r="H65" s="1005">
        <v>80</v>
      </c>
      <c r="I65" s="1005">
        <v>80</v>
      </c>
    </row>
    <row r="66" spans="1:9" ht="142.5" x14ac:dyDescent="0.25">
      <c r="A66" s="1005" t="s">
        <v>10211</v>
      </c>
      <c r="B66" s="1005" t="s">
        <v>10166</v>
      </c>
      <c r="C66" s="1005" t="s">
        <v>10648</v>
      </c>
      <c r="D66" s="1005" t="s">
        <v>10498</v>
      </c>
      <c r="E66" s="1098" t="s">
        <v>9872</v>
      </c>
      <c r="F66" s="1005">
        <v>2014</v>
      </c>
      <c r="G66" s="1005" t="s">
        <v>478</v>
      </c>
      <c r="H66" s="1005">
        <v>80</v>
      </c>
      <c r="I66" s="1005">
        <v>80</v>
      </c>
    </row>
    <row r="67" spans="1:9" ht="128.25" x14ac:dyDescent="0.25">
      <c r="A67" s="1005" t="s">
        <v>10211</v>
      </c>
      <c r="B67" s="1005" t="s">
        <v>10166</v>
      </c>
      <c r="C67" s="1005" t="s">
        <v>10502</v>
      </c>
      <c r="D67" s="1005" t="s">
        <v>10498</v>
      </c>
      <c r="E67" s="132" t="s">
        <v>9872</v>
      </c>
      <c r="F67" s="1005">
        <v>2014</v>
      </c>
      <c r="G67" s="1005" t="s">
        <v>478</v>
      </c>
      <c r="H67" s="1005">
        <v>80</v>
      </c>
      <c r="I67" s="1005">
        <v>80</v>
      </c>
    </row>
    <row r="68" spans="1:9" ht="128.25" x14ac:dyDescent="0.25">
      <c r="A68" s="1005" t="s">
        <v>10211</v>
      </c>
      <c r="B68" s="1005" t="s">
        <v>10166</v>
      </c>
      <c r="C68" s="1005" t="s">
        <v>10503</v>
      </c>
      <c r="D68" s="1005" t="s">
        <v>10213</v>
      </c>
      <c r="E68" s="132" t="s">
        <v>10504</v>
      </c>
      <c r="F68" s="1005">
        <v>2014</v>
      </c>
      <c r="G68" s="1005" t="s">
        <v>478</v>
      </c>
      <c r="H68" s="1005">
        <v>80</v>
      </c>
      <c r="I68" s="1005">
        <v>80</v>
      </c>
    </row>
    <row r="69" spans="1:9" ht="99.75" x14ac:dyDescent="0.25">
      <c r="A69" s="452" t="s">
        <v>10211</v>
      </c>
      <c r="B69" s="1005" t="s">
        <v>10166</v>
      </c>
      <c r="C69" s="1005" t="s">
        <v>10649</v>
      </c>
      <c r="D69" s="132" t="s">
        <v>10498</v>
      </c>
      <c r="E69" s="132" t="s">
        <v>9872</v>
      </c>
      <c r="F69" s="1005">
        <v>2014</v>
      </c>
      <c r="G69" s="1005" t="s">
        <v>326</v>
      </c>
      <c r="H69" s="1005">
        <v>80</v>
      </c>
      <c r="I69" s="1111">
        <v>80</v>
      </c>
    </row>
    <row r="70" spans="1:9" ht="99.75" x14ac:dyDescent="0.25">
      <c r="A70" s="1005" t="s">
        <v>10211</v>
      </c>
      <c r="B70" s="1005" t="s">
        <v>10166</v>
      </c>
      <c r="C70" s="1005" t="s">
        <v>10651</v>
      </c>
      <c r="D70" s="1005" t="s">
        <v>10498</v>
      </c>
      <c r="E70" s="132" t="s">
        <v>9872</v>
      </c>
      <c r="F70" s="1005">
        <v>2014</v>
      </c>
      <c r="G70" s="1005" t="s">
        <v>478</v>
      </c>
      <c r="H70" s="1005">
        <v>80</v>
      </c>
      <c r="I70" s="1111">
        <v>80</v>
      </c>
    </row>
    <row r="71" spans="1:9" ht="99.75" x14ac:dyDescent="0.25">
      <c r="A71" s="1005" t="s">
        <v>10211</v>
      </c>
      <c r="B71" s="1005" t="s">
        <v>10166</v>
      </c>
      <c r="C71" s="1005" t="s">
        <v>10650</v>
      </c>
      <c r="D71" s="132" t="s">
        <v>10498</v>
      </c>
      <c r="E71" s="132" t="s">
        <v>9872</v>
      </c>
      <c r="F71" s="1005">
        <v>2014</v>
      </c>
      <c r="G71" s="1005" t="s">
        <v>478</v>
      </c>
      <c r="H71" s="1005">
        <v>80</v>
      </c>
      <c r="I71" s="1111">
        <v>80</v>
      </c>
    </row>
    <row r="72" spans="1:9" ht="99.75" x14ac:dyDescent="0.25">
      <c r="A72" s="1005" t="s">
        <v>10326</v>
      </c>
      <c r="B72" s="1005" t="s">
        <v>10166</v>
      </c>
      <c r="C72" s="1005" t="s">
        <v>10577</v>
      </c>
      <c r="D72" s="1005" t="s">
        <v>10260</v>
      </c>
      <c r="E72" s="132" t="s">
        <v>10578</v>
      </c>
      <c r="F72" s="1005">
        <v>2014</v>
      </c>
      <c r="G72" s="1005" t="s">
        <v>478</v>
      </c>
      <c r="H72" s="1005">
        <v>200</v>
      </c>
      <c r="I72" s="1005">
        <v>200</v>
      </c>
    </row>
    <row r="73" spans="1:9" ht="99.75" x14ac:dyDescent="0.25">
      <c r="A73" s="1005" t="s">
        <v>10326</v>
      </c>
      <c r="B73" s="1005" t="s">
        <v>10166</v>
      </c>
      <c r="C73" s="1005" t="s">
        <v>10579</v>
      </c>
      <c r="D73" s="1005" t="s">
        <v>10260</v>
      </c>
      <c r="E73" s="132" t="s">
        <v>10580</v>
      </c>
      <c r="F73" s="1005">
        <v>2014</v>
      </c>
      <c r="G73" s="1005" t="s">
        <v>478</v>
      </c>
      <c r="H73" s="1005">
        <v>300</v>
      </c>
      <c r="I73" s="1005">
        <v>300</v>
      </c>
    </row>
    <row r="74" spans="1:9" ht="114" x14ac:dyDescent="0.25">
      <c r="A74" s="1005" t="s">
        <v>10207</v>
      </c>
      <c r="B74" s="1005" t="s">
        <v>10166</v>
      </c>
      <c r="C74" s="1005" t="s">
        <v>10487</v>
      </c>
      <c r="D74" s="1005" t="s">
        <v>10488</v>
      </c>
      <c r="E74" s="1005" t="s">
        <v>10489</v>
      </c>
      <c r="F74" s="1005">
        <v>2014</v>
      </c>
      <c r="G74" s="1005" t="s">
        <v>240</v>
      </c>
      <c r="H74" s="1005">
        <v>200</v>
      </c>
      <c r="I74" s="1005">
        <v>200</v>
      </c>
    </row>
    <row r="75" spans="1:9" ht="114" x14ac:dyDescent="0.25">
      <c r="A75" s="1005" t="s">
        <v>10333</v>
      </c>
      <c r="B75" s="1005" t="s">
        <v>10166</v>
      </c>
      <c r="C75" s="1005" t="s">
        <v>10581</v>
      </c>
      <c r="D75" s="1005" t="s">
        <v>10488</v>
      </c>
      <c r="E75" s="1005" t="s">
        <v>10489</v>
      </c>
      <c r="F75" s="1005">
        <v>2014</v>
      </c>
      <c r="G75" s="1005" t="s">
        <v>240</v>
      </c>
      <c r="H75" s="1005">
        <v>300</v>
      </c>
      <c r="I75" s="1005">
        <v>100</v>
      </c>
    </row>
    <row r="76" spans="1:9" ht="99.75" x14ac:dyDescent="0.25">
      <c r="A76" s="1005" t="s">
        <v>10238</v>
      </c>
      <c r="B76" s="1005" t="s">
        <v>10166</v>
      </c>
      <c r="C76" s="1005" t="s">
        <v>10536</v>
      </c>
      <c r="D76" s="1005" t="s">
        <v>10537</v>
      </c>
      <c r="E76" s="132" t="s">
        <v>10538</v>
      </c>
      <c r="F76" s="1005">
        <v>2014</v>
      </c>
      <c r="G76" s="1005" t="s">
        <v>478</v>
      </c>
      <c r="H76" s="1005">
        <v>200</v>
      </c>
      <c r="I76" s="1005">
        <v>200</v>
      </c>
    </row>
    <row r="77" spans="1:9" ht="85.5" x14ac:dyDescent="0.25">
      <c r="A77" s="1005" t="s">
        <v>10238</v>
      </c>
      <c r="B77" s="1005" t="s">
        <v>10166</v>
      </c>
      <c r="C77" s="1005" t="s">
        <v>10527</v>
      </c>
      <c r="D77" s="1005" t="s">
        <v>10526</v>
      </c>
      <c r="E77" s="132" t="s">
        <v>9872</v>
      </c>
      <c r="F77" s="1005">
        <v>2014</v>
      </c>
      <c r="G77" s="1005" t="s">
        <v>478</v>
      </c>
      <c r="H77" s="1005">
        <v>80</v>
      </c>
      <c r="I77" s="1005">
        <v>80</v>
      </c>
    </row>
    <row r="78" spans="1:9" ht="135" x14ac:dyDescent="0.25">
      <c r="A78" s="1005" t="s">
        <v>10238</v>
      </c>
      <c r="B78" s="1005" t="s">
        <v>10166</v>
      </c>
      <c r="C78" s="1005" t="s">
        <v>10535</v>
      </c>
      <c r="D78" s="1005" t="s">
        <v>10532</v>
      </c>
      <c r="E78" s="1112" t="s">
        <v>10533</v>
      </c>
      <c r="F78" s="1005">
        <v>2014</v>
      </c>
      <c r="G78" s="1005" t="s">
        <v>478</v>
      </c>
      <c r="H78" s="1005">
        <v>200</v>
      </c>
      <c r="I78" s="1005">
        <v>200</v>
      </c>
    </row>
    <row r="79" spans="1:9" ht="99.75" x14ac:dyDescent="0.25">
      <c r="A79" s="1005" t="s">
        <v>10238</v>
      </c>
      <c r="B79" s="1005" t="s">
        <v>10166</v>
      </c>
      <c r="C79" s="1005" t="s">
        <v>10539</v>
      </c>
      <c r="D79" s="1005" t="s">
        <v>10537</v>
      </c>
      <c r="E79" s="132" t="s">
        <v>10538</v>
      </c>
      <c r="F79" s="1005">
        <v>2014</v>
      </c>
      <c r="G79" s="1005" t="s">
        <v>478</v>
      </c>
      <c r="H79" s="1005">
        <v>200</v>
      </c>
      <c r="I79" s="1005">
        <v>200</v>
      </c>
    </row>
    <row r="80" spans="1:9" ht="128.25" x14ac:dyDescent="0.25">
      <c r="A80" s="1005" t="s">
        <v>10238</v>
      </c>
      <c r="B80" s="1005" t="s">
        <v>10166</v>
      </c>
      <c r="C80" s="1005" t="s">
        <v>10531</v>
      </c>
      <c r="D80" s="1005" t="s">
        <v>10532</v>
      </c>
      <c r="E80" s="132" t="s">
        <v>10533</v>
      </c>
      <c r="F80" s="1005">
        <v>2014</v>
      </c>
      <c r="G80" s="1005" t="s">
        <v>478</v>
      </c>
      <c r="H80" s="1005">
        <v>200</v>
      </c>
      <c r="I80" s="1005">
        <v>200</v>
      </c>
    </row>
    <row r="81" spans="1:9" ht="135" x14ac:dyDescent="0.25">
      <c r="A81" s="1005" t="s">
        <v>10238</v>
      </c>
      <c r="B81" s="1005" t="s">
        <v>10166</v>
      </c>
      <c r="C81" s="1005" t="s">
        <v>10534</v>
      </c>
      <c r="D81" s="1005" t="s">
        <v>10532</v>
      </c>
      <c r="E81" s="1112" t="s">
        <v>10533</v>
      </c>
      <c r="F81" s="1005">
        <v>2014</v>
      </c>
      <c r="G81" s="1005" t="s">
        <v>478</v>
      </c>
      <c r="H81" s="1005">
        <v>200</v>
      </c>
      <c r="I81" s="1005">
        <v>200</v>
      </c>
    </row>
    <row r="82" spans="1:9" ht="299.25" x14ac:dyDescent="0.25">
      <c r="A82" s="1005" t="s">
        <v>10355</v>
      </c>
      <c r="B82" s="1005" t="s">
        <v>10166</v>
      </c>
      <c r="C82" s="1005" t="s">
        <v>10605</v>
      </c>
      <c r="D82" s="1005"/>
      <c r="E82" s="132" t="s">
        <v>10606</v>
      </c>
      <c r="F82" s="1005">
        <v>2014</v>
      </c>
      <c r="G82" s="1005" t="s">
        <v>478</v>
      </c>
      <c r="H82" s="1005">
        <v>300</v>
      </c>
      <c r="I82" s="1005">
        <v>300</v>
      </c>
    </row>
    <row r="83" spans="1:9" ht="356.25" x14ac:dyDescent="0.25">
      <c r="A83" s="1005" t="s">
        <v>10355</v>
      </c>
      <c r="B83" s="1005" t="s">
        <v>10166</v>
      </c>
      <c r="C83" s="1005" t="s">
        <v>10607</v>
      </c>
      <c r="D83" s="1005"/>
      <c r="E83" s="155" t="s">
        <v>10608</v>
      </c>
      <c r="F83" s="1005">
        <v>2014</v>
      </c>
      <c r="G83" s="1005" t="s">
        <v>478</v>
      </c>
      <c r="H83" s="1005">
        <v>300</v>
      </c>
      <c r="I83" s="1005">
        <v>300</v>
      </c>
    </row>
    <row r="84" spans="1:9" ht="327.75" x14ac:dyDescent="0.25">
      <c r="A84" s="1005" t="s">
        <v>10355</v>
      </c>
      <c r="B84" s="1005" t="s">
        <v>10166</v>
      </c>
      <c r="C84" s="1005" t="s">
        <v>10609</v>
      </c>
      <c r="D84" s="1005"/>
      <c r="E84" s="1005" t="s">
        <v>10610</v>
      </c>
      <c r="F84" s="1005">
        <v>2014</v>
      </c>
      <c r="G84" s="1005" t="s">
        <v>478</v>
      </c>
      <c r="H84" s="1005">
        <v>300</v>
      </c>
      <c r="I84" s="1005">
        <v>300</v>
      </c>
    </row>
    <row r="85" spans="1:9" ht="85.5" x14ac:dyDescent="0.25">
      <c r="A85" s="1005" t="s">
        <v>10333</v>
      </c>
      <c r="B85" s="1005" t="s">
        <v>10166</v>
      </c>
      <c r="C85" s="1005" t="s">
        <v>10585</v>
      </c>
      <c r="D85" s="1005" t="s">
        <v>10584</v>
      </c>
      <c r="E85" s="132" t="s">
        <v>10586</v>
      </c>
      <c r="F85" s="1005">
        <v>2014</v>
      </c>
      <c r="G85" s="1005" t="s">
        <v>478</v>
      </c>
      <c r="H85" s="1005">
        <v>300</v>
      </c>
      <c r="I85" s="1005">
        <v>300</v>
      </c>
    </row>
    <row r="86" spans="1:9" ht="99.75" x14ac:dyDescent="0.25">
      <c r="A86" s="1005" t="s">
        <v>10333</v>
      </c>
      <c r="B86" s="1005" t="s">
        <v>10166</v>
      </c>
      <c r="C86" s="1005" t="s">
        <v>10583</v>
      </c>
      <c r="D86" s="1005" t="s">
        <v>10584</v>
      </c>
      <c r="E86" s="132" t="s">
        <v>10496</v>
      </c>
      <c r="F86" s="1005">
        <v>2014</v>
      </c>
      <c r="G86" s="1005" t="s">
        <v>478</v>
      </c>
      <c r="H86" s="1005">
        <v>80</v>
      </c>
      <c r="I86" s="1005">
        <v>80</v>
      </c>
    </row>
    <row r="87" spans="1:9" ht="114" x14ac:dyDescent="0.25">
      <c r="A87" s="1005" t="s">
        <v>10333</v>
      </c>
      <c r="B87" s="1005" t="s">
        <v>10166</v>
      </c>
      <c r="C87" s="1005" t="s">
        <v>10582</v>
      </c>
      <c r="D87" s="1005" t="s">
        <v>10488</v>
      </c>
      <c r="E87" s="1005" t="s">
        <v>10489</v>
      </c>
      <c r="F87" s="1005">
        <v>2014</v>
      </c>
      <c r="G87" s="1005" t="s">
        <v>10491</v>
      </c>
      <c r="H87" s="1005">
        <v>80</v>
      </c>
      <c r="I87" s="1005">
        <v>80</v>
      </c>
    </row>
    <row r="88" spans="1:9" ht="57" x14ac:dyDescent="0.25">
      <c r="A88" s="1005" t="s">
        <v>10229</v>
      </c>
      <c r="B88" s="1005" t="s">
        <v>10166</v>
      </c>
      <c r="C88" s="1005" t="s">
        <v>10508</v>
      </c>
      <c r="D88" s="1005" t="s">
        <v>10509</v>
      </c>
      <c r="E88" s="132" t="s">
        <v>10510</v>
      </c>
      <c r="F88" s="1005">
        <v>2014</v>
      </c>
      <c r="G88" s="1005" t="s">
        <v>10511</v>
      </c>
      <c r="H88" s="1005">
        <v>300</v>
      </c>
      <c r="I88" s="1005">
        <v>300</v>
      </c>
    </row>
    <row r="89" spans="1:9" ht="85.5" x14ac:dyDescent="0.25">
      <c r="A89" s="1005" t="s">
        <v>10355</v>
      </c>
      <c r="B89" s="1005" t="s">
        <v>10166</v>
      </c>
      <c r="C89" s="1005" t="s">
        <v>10611</v>
      </c>
      <c r="D89" s="1005" t="s">
        <v>10612</v>
      </c>
      <c r="E89" s="132" t="s">
        <v>9872</v>
      </c>
      <c r="F89" s="1005">
        <v>2014</v>
      </c>
      <c r="G89" s="1005" t="s">
        <v>478</v>
      </c>
      <c r="H89" s="1005">
        <v>200</v>
      </c>
      <c r="I89" s="1005">
        <v>200</v>
      </c>
    </row>
    <row r="90" spans="1:9" ht="228" x14ac:dyDescent="0.25">
      <c r="A90" s="1005" t="s">
        <v>10238</v>
      </c>
      <c r="B90" s="1005" t="s">
        <v>10166</v>
      </c>
      <c r="C90" s="1005" t="s">
        <v>10521</v>
      </c>
      <c r="D90" s="1005" t="s">
        <v>10522</v>
      </c>
      <c r="E90" s="132" t="s">
        <v>10520</v>
      </c>
      <c r="F90" s="1005">
        <v>2014</v>
      </c>
      <c r="G90" s="1005" t="s">
        <v>1781</v>
      </c>
      <c r="H90" s="1005">
        <v>80</v>
      </c>
      <c r="I90" s="1005">
        <v>80</v>
      </c>
    </row>
    <row r="91" spans="1:9" ht="99.75" x14ac:dyDescent="0.25">
      <c r="A91" s="1005" t="s">
        <v>10268</v>
      </c>
      <c r="B91" s="1005" t="s">
        <v>10166</v>
      </c>
      <c r="C91" s="1005" t="s">
        <v>10552</v>
      </c>
      <c r="D91" s="1005" t="s">
        <v>10553</v>
      </c>
      <c r="E91" s="1005" t="s">
        <v>10554</v>
      </c>
      <c r="F91" s="1005">
        <v>2014</v>
      </c>
      <c r="G91" s="1005" t="s">
        <v>592</v>
      </c>
      <c r="H91" s="1005">
        <v>200</v>
      </c>
      <c r="I91" s="1005">
        <v>200</v>
      </c>
    </row>
    <row r="92" spans="1:9" ht="85.5" x14ac:dyDescent="0.25">
      <c r="A92" s="1005" t="s">
        <v>10268</v>
      </c>
      <c r="B92" s="1005" t="s">
        <v>10166</v>
      </c>
      <c r="C92" s="1005" t="s">
        <v>10547</v>
      </c>
      <c r="D92" s="1005" t="s">
        <v>10279</v>
      </c>
      <c r="E92" s="132" t="s">
        <v>10214</v>
      </c>
      <c r="F92" s="1005">
        <v>2014</v>
      </c>
      <c r="G92" s="1005" t="s">
        <v>478</v>
      </c>
      <c r="H92" s="1005">
        <v>200</v>
      </c>
      <c r="I92" s="1005">
        <v>200</v>
      </c>
    </row>
    <row r="93" spans="1:9" ht="99.75" x14ac:dyDescent="0.25">
      <c r="A93" s="1005" t="s">
        <v>10268</v>
      </c>
      <c r="B93" s="1005" t="s">
        <v>10166</v>
      </c>
      <c r="C93" s="1005" t="s">
        <v>10545</v>
      </c>
      <c r="D93" s="1005" t="s">
        <v>10546</v>
      </c>
      <c r="E93" s="132" t="s">
        <v>10214</v>
      </c>
      <c r="F93" s="1005">
        <v>2014</v>
      </c>
      <c r="G93" s="1005" t="s">
        <v>318</v>
      </c>
      <c r="H93" s="1005">
        <v>200</v>
      </c>
      <c r="I93" s="1005">
        <v>200</v>
      </c>
    </row>
    <row r="94" spans="1:9" ht="85.5" x14ac:dyDescent="0.25">
      <c r="A94" s="1005" t="s">
        <v>10382</v>
      </c>
      <c r="B94" s="1005" t="s">
        <v>10166</v>
      </c>
      <c r="C94" s="1005" t="s">
        <v>10630</v>
      </c>
      <c r="D94" s="1005" t="s">
        <v>10631</v>
      </c>
      <c r="E94" s="1005" t="s">
        <v>10632</v>
      </c>
      <c r="F94" s="1005">
        <v>2014</v>
      </c>
      <c r="G94" s="1005" t="s">
        <v>499</v>
      </c>
      <c r="H94" s="1005">
        <v>500</v>
      </c>
      <c r="I94" s="1005">
        <v>200</v>
      </c>
    </row>
    <row r="95" spans="1:9" ht="114" x14ac:dyDescent="0.25">
      <c r="A95" s="1005" t="s">
        <v>10382</v>
      </c>
      <c r="B95" s="1005" t="s">
        <v>10166</v>
      </c>
      <c r="C95" s="1005" t="s">
        <v>10628</v>
      </c>
      <c r="D95" s="1005" t="s">
        <v>10260</v>
      </c>
      <c r="E95" s="1005" t="s">
        <v>10629</v>
      </c>
      <c r="F95" s="1005">
        <v>2014</v>
      </c>
      <c r="G95" s="1005" t="s">
        <v>478</v>
      </c>
      <c r="H95" s="1005">
        <v>500</v>
      </c>
      <c r="I95" s="1005">
        <v>200</v>
      </c>
    </row>
    <row r="96" spans="1:9" ht="85.5" x14ac:dyDescent="0.25">
      <c r="A96" s="1005" t="s">
        <v>10382</v>
      </c>
      <c r="B96" s="1005" t="s">
        <v>10166</v>
      </c>
      <c r="C96" s="1005" t="s">
        <v>10626</v>
      </c>
      <c r="D96" s="1005" t="s">
        <v>10260</v>
      </c>
      <c r="E96" s="1005" t="s">
        <v>10627</v>
      </c>
      <c r="F96" s="1005">
        <v>2014</v>
      </c>
      <c r="G96" s="1005" t="s">
        <v>478</v>
      </c>
      <c r="H96" s="1005">
        <v>300</v>
      </c>
      <c r="I96" s="1005">
        <v>200</v>
      </c>
    </row>
    <row r="97" spans="1:9" ht="171.75" x14ac:dyDescent="0.25">
      <c r="A97" s="1005" t="s">
        <v>10365</v>
      </c>
      <c r="B97" s="1005" t="s">
        <v>10166</v>
      </c>
      <c r="C97" s="1005" t="s">
        <v>10655</v>
      </c>
      <c r="D97" s="452" t="s">
        <v>10616</v>
      </c>
      <c r="E97" s="1005" t="s">
        <v>10617</v>
      </c>
      <c r="F97" s="1005">
        <v>2014</v>
      </c>
      <c r="G97" s="1005" t="s">
        <v>296</v>
      </c>
      <c r="H97" s="1005">
        <v>200</v>
      </c>
      <c r="I97" s="1005">
        <v>200</v>
      </c>
    </row>
    <row r="98" spans="1:9" ht="156.75" x14ac:dyDescent="0.25">
      <c r="A98" s="1005" t="s">
        <v>10365</v>
      </c>
      <c r="B98" s="1005" t="s">
        <v>10166</v>
      </c>
      <c r="C98" s="1005" t="s">
        <v>10653</v>
      </c>
      <c r="D98" s="452" t="s">
        <v>10613</v>
      </c>
      <c r="E98" s="1005" t="s">
        <v>10614</v>
      </c>
      <c r="F98" s="1005">
        <v>2014</v>
      </c>
      <c r="G98" s="1005" t="s">
        <v>478</v>
      </c>
      <c r="H98" s="1005">
        <v>200</v>
      </c>
      <c r="I98" s="1005">
        <v>200</v>
      </c>
    </row>
    <row r="99" spans="1:9" ht="243" x14ac:dyDescent="0.25">
      <c r="A99" s="1005" t="s">
        <v>10365</v>
      </c>
      <c r="B99" s="1005" t="s">
        <v>10166</v>
      </c>
      <c r="C99" s="1005" t="s">
        <v>10654</v>
      </c>
      <c r="D99" s="266"/>
      <c r="E99" s="266" t="s">
        <v>10615</v>
      </c>
      <c r="F99" s="1005">
        <v>2014</v>
      </c>
      <c r="G99" s="1005" t="s">
        <v>429</v>
      </c>
      <c r="H99" s="1005">
        <v>200</v>
      </c>
      <c r="I99" s="1005">
        <v>200</v>
      </c>
    </row>
    <row r="100" spans="1:9" ht="185.25" x14ac:dyDescent="0.25">
      <c r="A100" s="1005" t="s">
        <v>10438</v>
      </c>
      <c r="B100" s="1005" t="s">
        <v>10166</v>
      </c>
      <c r="C100" s="1005" t="s">
        <v>10656</v>
      </c>
      <c r="D100" s="1005" t="s">
        <v>10633</v>
      </c>
      <c r="E100" s="1005" t="s">
        <v>10634</v>
      </c>
      <c r="F100" s="1005">
        <v>2014</v>
      </c>
      <c r="G100" s="1005" t="s">
        <v>1022</v>
      </c>
      <c r="H100" s="1005">
        <v>40</v>
      </c>
      <c r="I100" s="1005">
        <v>40</v>
      </c>
    </row>
    <row r="101" spans="1:9" ht="71.25" x14ac:dyDescent="0.25">
      <c r="A101" s="1005" t="s">
        <v>10641</v>
      </c>
      <c r="B101" s="1005" t="s">
        <v>10166</v>
      </c>
      <c r="C101" s="1005" t="s">
        <v>10645</v>
      </c>
      <c r="D101" s="1005" t="s">
        <v>10646</v>
      </c>
      <c r="E101" s="132" t="s">
        <v>10214</v>
      </c>
      <c r="F101" s="1005">
        <v>2014</v>
      </c>
      <c r="G101" s="1005" t="s">
        <v>499</v>
      </c>
      <c r="H101" s="1005">
        <v>200</v>
      </c>
      <c r="I101" s="1005">
        <v>200</v>
      </c>
    </row>
    <row r="102" spans="1:9" ht="71.25" x14ac:dyDescent="0.25">
      <c r="A102" s="1005" t="s">
        <v>9866</v>
      </c>
      <c r="B102" s="1005" t="s">
        <v>9610</v>
      </c>
      <c r="C102" s="1005" t="s">
        <v>9873</v>
      </c>
      <c r="D102" s="1005" t="s">
        <v>9874</v>
      </c>
      <c r="E102" s="132" t="s">
        <v>9875</v>
      </c>
      <c r="F102" s="1005">
        <v>2014</v>
      </c>
      <c r="G102" s="1005" t="s">
        <v>499</v>
      </c>
      <c r="H102" s="1005">
        <v>80</v>
      </c>
      <c r="I102" s="1005">
        <v>80</v>
      </c>
    </row>
    <row r="103" spans="1:9" ht="42.75" x14ac:dyDescent="0.25">
      <c r="A103" s="1005" t="s">
        <v>10238</v>
      </c>
      <c r="B103" s="1005" t="s">
        <v>10166</v>
      </c>
      <c r="C103" s="1005" t="s">
        <v>10543</v>
      </c>
      <c r="D103" s="1005" t="s">
        <v>10260</v>
      </c>
      <c r="E103" s="132" t="s">
        <v>10214</v>
      </c>
      <c r="F103" s="1005">
        <v>2014</v>
      </c>
      <c r="G103" s="1005" t="s">
        <v>478</v>
      </c>
      <c r="H103" s="1005">
        <v>200</v>
      </c>
      <c r="I103" s="1005">
        <v>200</v>
      </c>
    </row>
    <row r="104" spans="1:9" ht="42.75" x14ac:dyDescent="0.25">
      <c r="A104" s="1005" t="s">
        <v>10238</v>
      </c>
      <c r="B104" s="1005" t="s">
        <v>10166</v>
      </c>
      <c r="C104" s="1005" t="s">
        <v>10541</v>
      </c>
      <c r="D104" s="1005" t="s">
        <v>10260</v>
      </c>
      <c r="E104" s="132" t="s">
        <v>10214</v>
      </c>
      <c r="F104" s="1005">
        <v>2014</v>
      </c>
      <c r="G104" s="1005" t="s">
        <v>1498</v>
      </c>
      <c r="H104" s="1005">
        <v>200</v>
      </c>
      <c r="I104" s="1005">
        <v>200</v>
      </c>
    </row>
    <row r="105" spans="1:9" ht="42.75" x14ac:dyDescent="0.25">
      <c r="A105" s="1005" t="s">
        <v>10238</v>
      </c>
      <c r="B105" s="1005" t="s">
        <v>10166</v>
      </c>
      <c r="C105" s="1005" t="s">
        <v>10540</v>
      </c>
      <c r="D105" s="1005" t="s">
        <v>10260</v>
      </c>
      <c r="E105" s="132" t="s">
        <v>10214</v>
      </c>
      <c r="F105" s="1005">
        <v>2014</v>
      </c>
      <c r="G105" s="1005" t="s">
        <v>1498</v>
      </c>
      <c r="H105" s="1005">
        <v>200</v>
      </c>
      <c r="I105" s="1005">
        <v>200</v>
      </c>
    </row>
    <row r="106" spans="1:9" ht="42.75" x14ac:dyDescent="0.25">
      <c r="A106" s="1005" t="s">
        <v>10238</v>
      </c>
      <c r="B106" s="1005" t="s">
        <v>10166</v>
      </c>
      <c r="C106" s="1005" t="s">
        <v>10544</v>
      </c>
      <c r="D106" s="1005" t="s">
        <v>10260</v>
      </c>
      <c r="E106" s="132" t="s">
        <v>10214</v>
      </c>
      <c r="F106" s="1005">
        <v>2014</v>
      </c>
      <c r="G106" s="1005" t="s">
        <v>592</v>
      </c>
      <c r="H106" s="1005">
        <v>200</v>
      </c>
      <c r="I106" s="1005">
        <v>200</v>
      </c>
    </row>
    <row r="107" spans="1:9" ht="57" x14ac:dyDescent="0.25">
      <c r="A107" s="1005" t="s">
        <v>10238</v>
      </c>
      <c r="B107" s="1005" t="s">
        <v>10166</v>
      </c>
      <c r="C107" s="1005" t="s">
        <v>10542</v>
      </c>
      <c r="D107" s="1005" t="s">
        <v>10260</v>
      </c>
      <c r="E107" s="132" t="s">
        <v>10214</v>
      </c>
      <c r="F107" s="1005">
        <v>2014</v>
      </c>
      <c r="G107" s="1005" t="s">
        <v>318</v>
      </c>
      <c r="H107" s="1005">
        <v>200</v>
      </c>
      <c r="I107" s="1005">
        <v>200</v>
      </c>
    </row>
    <row r="108" spans="1:9" ht="99.75" x14ac:dyDescent="0.25">
      <c r="A108" s="1005" t="s">
        <v>3024</v>
      </c>
      <c r="B108" s="62" t="s">
        <v>2081</v>
      </c>
      <c r="C108" s="1005" t="s">
        <v>3059</v>
      </c>
      <c r="D108" s="1005" t="s">
        <v>3060</v>
      </c>
      <c r="E108" s="1005" t="s">
        <v>3061</v>
      </c>
      <c r="F108" s="1005">
        <v>2014</v>
      </c>
      <c r="G108" s="1005" t="s">
        <v>3062</v>
      </c>
      <c r="H108" s="1005">
        <v>80</v>
      </c>
      <c r="I108" s="1005">
        <v>80</v>
      </c>
    </row>
    <row r="109" spans="1:9" ht="128.25" x14ac:dyDescent="0.25">
      <c r="A109" s="1005" t="s">
        <v>8212</v>
      </c>
      <c r="B109" s="1005" t="s">
        <v>8021</v>
      </c>
      <c r="C109" s="1005" t="s">
        <v>8209</v>
      </c>
      <c r="D109" s="1005" t="s">
        <v>8210</v>
      </c>
      <c r="E109" s="132" t="s">
        <v>8211</v>
      </c>
      <c r="F109" s="1005">
        <v>2014</v>
      </c>
      <c r="G109" s="1005" t="s">
        <v>202</v>
      </c>
      <c r="H109" s="1005">
        <v>200</v>
      </c>
      <c r="I109" s="1005">
        <v>200</v>
      </c>
    </row>
    <row r="110" spans="1:9" ht="128.25" x14ac:dyDescent="0.25">
      <c r="A110" s="1005" t="s">
        <v>5695</v>
      </c>
      <c r="B110" s="1005" t="s">
        <v>5195</v>
      </c>
      <c r="C110" s="1005" t="s">
        <v>5696</v>
      </c>
      <c r="D110" s="1005" t="s">
        <v>5659</v>
      </c>
      <c r="E110" s="132" t="s">
        <v>5697</v>
      </c>
      <c r="F110" s="1005">
        <v>2014</v>
      </c>
      <c r="G110" s="1005" t="s">
        <v>553</v>
      </c>
      <c r="H110" s="1005">
        <v>200</v>
      </c>
      <c r="I110" s="1005">
        <v>200</v>
      </c>
    </row>
    <row r="111" spans="1:9" ht="166.5" customHeight="1" x14ac:dyDescent="0.25">
      <c r="A111" s="180" t="s">
        <v>10238</v>
      </c>
      <c r="B111" s="180" t="s">
        <v>10166</v>
      </c>
      <c r="C111" s="180" t="s">
        <v>10515</v>
      </c>
      <c r="D111" s="174" t="s">
        <v>10516</v>
      </c>
      <c r="E111" s="1113" t="s">
        <v>10517</v>
      </c>
      <c r="F111" s="180">
        <v>2014</v>
      </c>
      <c r="G111" s="180" t="s">
        <v>1781</v>
      </c>
      <c r="H111" s="180">
        <v>200</v>
      </c>
      <c r="I111" s="180">
        <v>200</v>
      </c>
    </row>
  </sheetData>
  <sortState ref="A11:I111">
    <sortCondition ref="C11:C111"/>
  </sortState>
  <mergeCells count="6">
    <mergeCell ref="B7:D7"/>
    <mergeCell ref="A1:I1"/>
    <mergeCell ref="A3:G3"/>
    <mergeCell ref="A4:I4"/>
    <mergeCell ref="B5:D5"/>
    <mergeCell ref="B6:D6"/>
  </mergeCells>
  <phoneticPr fontId="25" type="noConversion"/>
  <hyperlinks>
    <hyperlink ref="E108" r:id="rId1"/>
    <hyperlink ref="E110" r:id="rId2"/>
    <hyperlink ref="E31" r:id="rId3"/>
    <hyperlink ref="E30" r:id="rId4"/>
    <hyperlink ref="E109" r:id="rId5" display="https://www.youtube.com/watch?v=5kSP6u8nMXM ; "/>
    <hyperlink ref="E44" r:id="rId6"/>
    <hyperlink ref="E102" r:id="rId7"/>
    <hyperlink ref="E55" r:id="rId8"/>
    <hyperlink ref="E58" r:id="rId9"/>
    <hyperlink ref="E66" r:id="rId10"/>
    <hyperlink ref="E65" r:id="rId11"/>
    <hyperlink ref="E64" r:id="rId12"/>
    <hyperlink ref="E63" r:id="rId13"/>
    <hyperlink ref="E67" r:id="rId14"/>
    <hyperlink ref="E68" r:id="rId15"/>
    <hyperlink ref="D69" r:id="rId16" display="www.sibfest.ro"/>
    <hyperlink ref="E69" r:id="rId17"/>
    <hyperlink ref="E70" r:id="rId18"/>
    <hyperlink ref="E71" r:id="rId19"/>
    <hyperlink ref="E27" r:id="rId20"/>
    <hyperlink ref="E88" r:id="rId21"/>
    <hyperlink ref="E54" r:id="rId22"/>
    <hyperlink ref="E62" r:id="rId23"/>
    <hyperlink ref="E38" r:id="rId24"/>
    <hyperlink ref="E90" r:id="rId25"/>
    <hyperlink ref="E28" r:id="rId26"/>
    <hyperlink ref="E111" r:id="rId27"/>
    <hyperlink ref="E45" r:id="rId28"/>
    <hyperlink ref="E77" r:id="rId29"/>
    <hyperlink ref="E11" r:id="rId30"/>
    <hyperlink ref="E61" r:id="rId31"/>
    <hyperlink ref="E80" r:id="rId32"/>
    <hyperlink ref="E81" r:id="rId33"/>
    <hyperlink ref="E78" r:id="rId34"/>
    <hyperlink ref="E76" r:id="rId35"/>
    <hyperlink ref="E79" r:id="rId36"/>
    <hyperlink ref="E105" r:id="rId37"/>
    <hyperlink ref="E104" r:id="rId38"/>
    <hyperlink ref="E107" r:id="rId39"/>
    <hyperlink ref="E103" r:id="rId40"/>
    <hyperlink ref="E106" r:id="rId41"/>
    <hyperlink ref="E93" r:id="rId42"/>
    <hyperlink ref="E92" r:id="rId43"/>
    <hyperlink ref="E12" r:id="rId44"/>
    <hyperlink ref="E24" r:id="rId45"/>
    <hyperlink ref="E22" r:id="rId46"/>
    <hyperlink ref="E16" r:id="rId47"/>
    <hyperlink ref="E20" r:id="rId48"/>
    <hyperlink ref="E19" r:id="rId49"/>
    <hyperlink ref="E18" r:id="rId50"/>
    <hyperlink ref="E21" r:id="rId51"/>
    <hyperlink ref="E26" r:id="rId52"/>
    <hyperlink ref="E14" r:id="rId53"/>
    <hyperlink ref="E73" r:id="rId54"/>
    <hyperlink ref="E72" r:id="rId55"/>
    <hyperlink ref="E86" r:id="rId56"/>
    <hyperlink ref="E23" r:id="rId57"/>
    <hyperlink ref="E17" r:id="rId58"/>
    <hyperlink ref="E15" r:id="rId59"/>
    <hyperlink ref="E35" r:id="rId60"/>
    <hyperlink ref="E53" r:id="rId61"/>
    <hyperlink ref="E13" r:id="rId62"/>
    <hyperlink ref="E25" r:id="rId63"/>
    <hyperlink ref="E33" r:id="rId64"/>
    <hyperlink ref="E82" r:id="rId65"/>
    <hyperlink ref="E89" r:id="rId66"/>
    <hyperlink ref="E99" r:id="rId67"/>
    <hyperlink ref="E41" r:id="rId68"/>
    <hyperlink ref="E46" r:id="rId69"/>
    <hyperlink ref="E36" r:id="rId70"/>
    <hyperlink ref="E43" r:id="rId71"/>
    <hyperlink ref="E101" r:id="rId72"/>
    <hyperlink ref="E29" r:id="rId73"/>
    <hyperlink ref="E42" r:id="rId74"/>
    <hyperlink ref="E40" r:id="rId75"/>
    <hyperlink ref="C52" r:id="rId76"/>
  </hyperlinks>
  <pageMargins left="0.51181102362204722" right="0.31496062992125984" top="2.1666666666666665" bottom="0.57291666666666663" header="0.51041666666666663" footer="0.31496062992125984"/>
  <pageSetup paperSize="9" orientation="landscape" horizontalDpi="200" verticalDpi="200" r:id="rId77"/>
  <headerFooter>
    <oddHeader>&amp;LUniversitatea „Lucian Blaga” din Sibiu
&amp;C
&amp;K000000FIȘĂ DE RAPORTARE A ACTIVITĂȚII DE CERCETARE 
PENTRU PERIOADA 1.01.2014-31.12.2014</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view="pageLayout" topLeftCell="A7" zoomScaleNormal="130" workbookViewId="0">
      <selection activeCell="F39" sqref="F39"/>
    </sheetView>
  </sheetViews>
  <sheetFormatPr defaultRowHeight="15" x14ac:dyDescent="0.25"/>
  <cols>
    <col min="1" max="1" width="21.28515625" style="2" customWidth="1"/>
    <col min="2" max="2" width="12" style="2" customWidth="1"/>
    <col min="3" max="3" width="16.7109375" style="2" customWidth="1"/>
    <col min="4" max="5" width="18.5703125" style="8" customWidth="1"/>
    <col min="6" max="6" width="8" style="8" customWidth="1"/>
    <col min="7" max="7" width="20.140625" style="8" customWidth="1"/>
    <col min="8" max="8" width="7.5703125" style="1" customWidth="1"/>
    <col min="9" max="9" width="14.42578125" style="1" customWidth="1"/>
  </cols>
  <sheetData>
    <row r="1" spans="1:9" ht="15" customHeight="1" x14ac:dyDescent="0.25">
      <c r="A1" s="1022" t="s">
        <v>44</v>
      </c>
      <c r="B1" s="1022"/>
      <c r="C1" s="1022"/>
      <c r="D1" s="1022"/>
      <c r="E1" s="1022"/>
      <c r="F1" s="1022"/>
      <c r="G1" s="1022"/>
      <c r="H1" s="1022"/>
      <c r="I1" s="1022"/>
    </row>
    <row r="2" spans="1:9" ht="15" customHeight="1" x14ac:dyDescent="0.25">
      <c r="A2" s="16"/>
      <c r="B2" s="16"/>
      <c r="C2" s="16"/>
      <c r="D2" s="16"/>
      <c r="E2" s="16"/>
      <c r="F2" s="16"/>
      <c r="G2" s="16"/>
      <c r="H2" s="16"/>
    </row>
    <row r="3" spans="1:9" x14ac:dyDescent="0.25">
      <c r="A3" s="1027" t="s">
        <v>177</v>
      </c>
      <c r="B3" s="1027"/>
      <c r="C3" s="1027"/>
      <c r="D3" s="1027"/>
      <c r="E3" s="1027"/>
      <c r="F3" s="1027"/>
      <c r="G3" s="1027"/>
      <c r="H3" s="1027"/>
      <c r="I3" s="1027"/>
    </row>
    <row r="4" spans="1:9" x14ac:dyDescent="0.25">
      <c r="A4" s="1027" t="s">
        <v>133</v>
      </c>
      <c r="B4" s="1027"/>
      <c r="C4" s="1027"/>
      <c r="D4" s="1027"/>
      <c r="E4" s="1027"/>
      <c r="F4" s="1027"/>
      <c r="G4" s="6"/>
      <c r="H4" s="5"/>
    </row>
    <row r="5" spans="1:9" ht="15" customHeight="1" x14ac:dyDescent="0.25">
      <c r="A5" s="5"/>
      <c r="B5" s="5"/>
      <c r="C5" s="5"/>
      <c r="D5" s="6"/>
      <c r="E5" s="6"/>
      <c r="F5" s="6"/>
      <c r="G5" s="6"/>
      <c r="H5" s="5"/>
    </row>
    <row r="6" spans="1:9" ht="73.5" customHeight="1" x14ac:dyDescent="0.25">
      <c r="A6" s="162" t="s">
        <v>5</v>
      </c>
      <c r="B6" s="162" t="s">
        <v>148</v>
      </c>
      <c r="C6" s="163" t="s">
        <v>13</v>
      </c>
      <c r="D6" s="163" t="s">
        <v>30</v>
      </c>
      <c r="E6" s="163" t="s">
        <v>43</v>
      </c>
      <c r="F6" s="207" t="s">
        <v>162</v>
      </c>
      <c r="G6" s="207" t="s">
        <v>31</v>
      </c>
      <c r="H6" s="162" t="s">
        <v>21</v>
      </c>
      <c r="I6" s="162" t="s">
        <v>134</v>
      </c>
    </row>
    <row r="7" spans="1:9" ht="228" x14ac:dyDescent="0.25">
      <c r="A7" s="86" t="s">
        <v>522</v>
      </c>
      <c r="B7" s="86" t="s">
        <v>199</v>
      </c>
      <c r="C7" s="205" t="s">
        <v>523</v>
      </c>
      <c r="D7" s="132" t="s">
        <v>524</v>
      </c>
      <c r="E7" s="86" t="s">
        <v>525</v>
      </c>
      <c r="F7" s="86">
        <v>3</v>
      </c>
      <c r="G7" s="86" t="s">
        <v>526</v>
      </c>
      <c r="H7" s="86" t="s">
        <v>91</v>
      </c>
      <c r="I7" s="86">
        <v>25</v>
      </c>
    </row>
    <row r="8" spans="1:9" ht="114" x14ac:dyDescent="0.25">
      <c r="A8" s="86" t="s">
        <v>522</v>
      </c>
      <c r="B8" s="86" t="s">
        <v>199</v>
      </c>
      <c r="C8" s="206" t="s">
        <v>527</v>
      </c>
      <c r="D8" s="130" t="s">
        <v>528</v>
      </c>
      <c r="E8" s="71" t="s">
        <v>529</v>
      </c>
      <c r="F8" s="86">
        <v>3</v>
      </c>
      <c r="G8" s="86" t="s">
        <v>526</v>
      </c>
      <c r="H8" s="86" t="s">
        <v>91</v>
      </c>
      <c r="I8" s="86">
        <v>50</v>
      </c>
    </row>
    <row r="9" spans="1:9" ht="42.75" x14ac:dyDescent="0.25">
      <c r="A9" s="71" t="s">
        <v>558</v>
      </c>
      <c r="B9" s="71" t="s">
        <v>199</v>
      </c>
      <c r="C9" s="71" t="s">
        <v>332</v>
      </c>
      <c r="D9" s="71" t="s">
        <v>648</v>
      </c>
      <c r="E9" s="71" t="s">
        <v>649</v>
      </c>
      <c r="F9" s="71">
        <v>2</v>
      </c>
      <c r="G9" s="71" t="s">
        <v>650</v>
      </c>
      <c r="H9" s="71" t="s">
        <v>91</v>
      </c>
      <c r="I9" s="71">
        <v>50</v>
      </c>
    </row>
    <row r="10" spans="1:9" ht="356.25" x14ac:dyDescent="0.25">
      <c r="A10" s="71" t="s">
        <v>892</v>
      </c>
      <c r="B10" s="71" t="s">
        <v>199</v>
      </c>
      <c r="C10" s="71" t="s">
        <v>902</v>
      </c>
      <c r="D10" s="71" t="s">
        <v>903</v>
      </c>
      <c r="E10" s="71" t="s">
        <v>904</v>
      </c>
      <c r="F10" s="71">
        <v>7</v>
      </c>
      <c r="G10" s="71" t="s">
        <v>905</v>
      </c>
      <c r="H10" s="71" t="s">
        <v>91</v>
      </c>
      <c r="I10" s="71">
        <v>28</v>
      </c>
    </row>
    <row r="11" spans="1:9" ht="99.75" x14ac:dyDescent="0.25">
      <c r="A11" s="86" t="s">
        <v>923</v>
      </c>
      <c r="B11" s="86" t="s">
        <v>199</v>
      </c>
      <c r="C11" s="71" t="s">
        <v>332</v>
      </c>
      <c r="D11" s="131" t="s">
        <v>940</v>
      </c>
      <c r="E11" s="71" t="s">
        <v>941</v>
      </c>
      <c r="F11" s="86" t="s">
        <v>942</v>
      </c>
      <c r="G11" s="86" t="s">
        <v>905</v>
      </c>
      <c r="H11" s="71" t="s">
        <v>91</v>
      </c>
      <c r="I11" s="71">
        <v>50</v>
      </c>
    </row>
    <row r="12" spans="1:9" ht="57" x14ac:dyDescent="0.25">
      <c r="A12" s="71" t="s">
        <v>1493</v>
      </c>
      <c r="B12" s="73" t="s">
        <v>613</v>
      </c>
      <c r="C12" s="71" t="s">
        <v>1694</v>
      </c>
      <c r="D12" s="71" t="s">
        <v>1695</v>
      </c>
      <c r="E12" s="71" t="s">
        <v>1696</v>
      </c>
      <c r="F12" s="71">
        <v>4</v>
      </c>
      <c r="G12" s="71" t="s">
        <v>526</v>
      </c>
      <c r="H12" s="71" t="s">
        <v>91</v>
      </c>
      <c r="I12" s="71">
        <v>50</v>
      </c>
    </row>
    <row r="13" spans="1:9" ht="128.25" x14ac:dyDescent="0.25">
      <c r="A13" s="86" t="s">
        <v>1697</v>
      </c>
      <c r="B13" s="86" t="s">
        <v>613</v>
      </c>
      <c r="C13" s="86" t="s">
        <v>1698</v>
      </c>
      <c r="D13" s="75" t="s">
        <v>1699</v>
      </c>
      <c r="E13" s="86" t="s">
        <v>1700</v>
      </c>
      <c r="F13" s="86">
        <v>3</v>
      </c>
      <c r="G13" s="86" t="s">
        <v>905</v>
      </c>
      <c r="H13" s="71" t="s">
        <v>91</v>
      </c>
      <c r="I13" s="71">
        <v>50</v>
      </c>
    </row>
    <row r="14" spans="1:9" ht="57" x14ac:dyDescent="0.25">
      <c r="A14" s="71" t="s">
        <v>1701</v>
      </c>
      <c r="B14" s="71" t="s">
        <v>613</v>
      </c>
      <c r="C14" s="71" t="s">
        <v>312</v>
      </c>
      <c r="D14" s="71" t="s">
        <v>482</v>
      </c>
      <c r="E14" s="71" t="s">
        <v>1702</v>
      </c>
      <c r="F14" s="71">
        <v>2</v>
      </c>
      <c r="G14" s="71" t="s">
        <v>905</v>
      </c>
      <c r="H14" s="71">
        <v>200</v>
      </c>
      <c r="I14" s="71">
        <v>100</v>
      </c>
    </row>
    <row r="15" spans="1:9" ht="57" x14ac:dyDescent="0.25">
      <c r="A15" s="71" t="s">
        <v>1701</v>
      </c>
      <c r="B15" s="71" t="s">
        <v>613</v>
      </c>
      <c r="C15" s="71" t="s">
        <v>1703</v>
      </c>
      <c r="D15" s="71" t="s">
        <v>1704</v>
      </c>
      <c r="E15" s="71" t="s">
        <v>1705</v>
      </c>
      <c r="F15" s="71">
        <v>6</v>
      </c>
      <c r="G15" s="71" t="s">
        <v>905</v>
      </c>
      <c r="H15" s="71">
        <v>400</v>
      </c>
      <c r="I15" s="89">
        <f>400/6</f>
        <v>66.666666666666671</v>
      </c>
    </row>
    <row r="16" spans="1:9" ht="15" customHeight="1" x14ac:dyDescent="0.25">
      <c r="A16" s="71" t="s">
        <v>671</v>
      </c>
      <c r="B16" s="71" t="s">
        <v>613</v>
      </c>
      <c r="C16" s="71" t="s">
        <v>332</v>
      </c>
      <c r="D16" s="71" t="s">
        <v>648</v>
      </c>
      <c r="E16" s="71" t="s">
        <v>1706</v>
      </c>
      <c r="F16" s="71">
        <v>4</v>
      </c>
      <c r="G16" s="71" t="s">
        <v>1707</v>
      </c>
      <c r="H16" s="71" t="s">
        <v>91</v>
      </c>
      <c r="I16" s="71">
        <v>50</v>
      </c>
    </row>
    <row r="17" spans="1:9" ht="57" x14ac:dyDescent="0.25">
      <c r="A17" s="73" t="s">
        <v>1708</v>
      </c>
      <c r="B17" s="73" t="s">
        <v>613</v>
      </c>
      <c r="C17" s="73" t="s">
        <v>1709</v>
      </c>
      <c r="D17" s="73" t="s">
        <v>1710</v>
      </c>
      <c r="E17" s="71" t="s">
        <v>1711</v>
      </c>
      <c r="F17" s="73">
        <v>6</v>
      </c>
      <c r="G17" s="73" t="s">
        <v>905</v>
      </c>
      <c r="H17" s="71" t="s">
        <v>91</v>
      </c>
      <c r="I17" s="71">
        <v>33.33</v>
      </c>
    </row>
    <row r="18" spans="1:9" ht="42.75" x14ac:dyDescent="0.25">
      <c r="A18" s="73" t="s">
        <v>1708</v>
      </c>
      <c r="B18" s="73" t="s">
        <v>613</v>
      </c>
      <c r="C18" s="71" t="s">
        <v>1712</v>
      </c>
      <c r="D18" s="71" t="s">
        <v>1713</v>
      </c>
      <c r="E18" s="71" t="s">
        <v>1408</v>
      </c>
      <c r="F18" s="71">
        <v>4</v>
      </c>
      <c r="G18" s="71" t="s">
        <v>1714</v>
      </c>
      <c r="H18" s="71" t="s">
        <v>91</v>
      </c>
      <c r="I18" s="71">
        <v>50</v>
      </c>
    </row>
    <row r="19" spans="1:9" ht="42.75" x14ac:dyDescent="0.25">
      <c r="A19" s="73" t="s">
        <v>1708</v>
      </c>
      <c r="B19" s="73" t="s">
        <v>613</v>
      </c>
      <c r="C19" s="71" t="s">
        <v>1715</v>
      </c>
      <c r="D19" s="71" t="s">
        <v>1716</v>
      </c>
      <c r="E19" s="71" t="s">
        <v>1408</v>
      </c>
      <c r="F19" s="71">
        <v>4</v>
      </c>
      <c r="G19" s="71" t="s">
        <v>1714</v>
      </c>
      <c r="H19" s="71" t="s">
        <v>91</v>
      </c>
      <c r="I19" s="71">
        <v>50</v>
      </c>
    </row>
    <row r="20" spans="1:9" ht="71.25" x14ac:dyDescent="0.25">
      <c r="A20" s="71" t="s">
        <v>914</v>
      </c>
      <c r="B20" s="71" t="s">
        <v>613</v>
      </c>
      <c r="C20" s="78" t="s">
        <v>1717</v>
      </c>
      <c r="D20" s="71" t="s">
        <v>903</v>
      </c>
      <c r="E20" s="71" t="s">
        <v>1718</v>
      </c>
      <c r="F20" s="71">
        <v>7</v>
      </c>
      <c r="G20" s="71" t="s">
        <v>905</v>
      </c>
      <c r="H20" s="71" t="s">
        <v>91</v>
      </c>
      <c r="I20" s="71">
        <v>28</v>
      </c>
    </row>
    <row r="21" spans="1:9" ht="99.75" x14ac:dyDescent="0.25">
      <c r="A21" s="71" t="s">
        <v>1512</v>
      </c>
      <c r="B21" s="71" t="s">
        <v>613</v>
      </c>
      <c r="C21" s="71" t="s">
        <v>1405</v>
      </c>
      <c r="D21" s="71" t="s">
        <v>1719</v>
      </c>
      <c r="E21" s="71" t="s">
        <v>1720</v>
      </c>
      <c r="F21" s="71">
        <v>4</v>
      </c>
      <c r="G21" s="71" t="s">
        <v>526</v>
      </c>
      <c r="H21" s="71" t="s">
        <v>91</v>
      </c>
      <c r="I21" s="71">
        <v>50</v>
      </c>
    </row>
    <row r="22" spans="1:9" ht="42.75" x14ac:dyDescent="0.25">
      <c r="A22" s="71" t="s">
        <v>2067</v>
      </c>
      <c r="B22" s="71" t="s">
        <v>199</v>
      </c>
      <c r="C22" s="71" t="s">
        <v>2068</v>
      </c>
      <c r="D22" s="71" t="s">
        <v>651</v>
      </c>
      <c r="E22" s="71" t="s">
        <v>813</v>
      </c>
      <c r="F22" s="71">
        <v>4</v>
      </c>
      <c r="G22" s="71" t="s">
        <v>2069</v>
      </c>
      <c r="H22" s="71" t="s">
        <v>91</v>
      </c>
      <c r="I22" s="71">
        <v>50</v>
      </c>
    </row>
    <row r="23" spans="1:9" ht="71.25" x14ac:dyDescent="0.25">
      <c r="A23" s="172" t="s">
        <v>2183</v>
      </c>
      <c r="B23" s="71" t="s">
        <v>2081</v>
      </c>
      <c r="C23" s="71" t="s">
        <v>2171</v>
      </c>
      <c r="D23" s="203" t="s">
        <v>2173</v>
      </c>
      <c r="E23" s="71" t="s">
        <v>3063</v>
      </c>
      <c r="F23" s="71">
        <v>2</v>
      </c>
      <c r="G23" s="71" t="s">
        <v>3064</v>
      </c>
      <c r="H23" s="71" t="s">
        <v>91</v>
      </c>
      <c r="I23" s="71">
        <v>100</v>
      </c>
    </row>
    <row r="24" spans="1:9" ht="42.75" x14ac:dyDescent="0.25">
      <c r="A24" s="172" t="s">
        <v>2183</v>
      </c>
      <c r="B24" s="71" t="s">
        <v>2081</v>
      </c>
      <c r="C24" s="71" t="s">
        <v>2297</v>
      </c>
      <c r="D24" s="75" t="s">
        <v>2302</v>
      </c>
      <c r="E24" s="71" t="s">
        <v>3065</v>
      </c>
      <c r="F24" s="71">
        <v>2</v>
      </c>
      <c r="G24" s="71" t="s">
        <v>3064</v>
      </c>
      <c r="H24" s="71" t="s">
        <v>91</v>
      </c>
      <c r="I24" s="71">
        <v>100</v>
      </c>
    </row>
    <row r="25" spans="1:9" ht="71.25" x14ac:dyDescent="0.25">
      <c r="A25" s="71" t="s">
        <v>2726</v>
      </c>
      <c r="B25" s="71" t="s">
        <v>2081</v>
      </c>
      <c r="C25" s="71" t="s">
        <v>2171</v>
      </c>
      <c r="D25" s="203" t="s">
        <v>2173</v>
      </c>
      <c r="E25" s="71" t="s">
        <v>3063</v>
      </c>
      <c r="F25" s="71">
        <v>0</v>
      </c>
      <c r="G25" s="71" t="s">
        <v>3064</v>
      </c>
      <c r="H25" s="71" t="s">
        <v>91</v>
      </c>
      <c r="I25" s="71">
        <v>100</v>
      </c>
    </row>
    <row r="26" spans="1:9" ht="42.75" x14ac:dyDescent="0.25">
      <c r="A26" s="71" t="s">
        <v>2726</v>
      </c>
      <c r="B26" s="71" t="s">
        <v>2081</v>
      </c>
      <c r="C26" s="71" t="s">
        <v>2297</v>
      </c>
      <c r="D26" s="75" t="s">
        <v>2302</v>
      </c>
      <c r="E26" s="71" t="s">
        <v>3065</v>
      </c>
      <c r="F26" s="71">
        <v>0</v>
      </c>
      <c r="G26" s="71" t="s">
        <v>3064</v>
      </c>
      <c r="H26" s="71" t="s">
        <v>91</v>
      </c>
      <c r="I26" s="71">
        <v>100</v>
      </c>
    </row>
    <row r="27" spans="1:9" ht="57" x14ac:dyDescent="0.25">
      <c r="A27" s="71" t="s">
        <v>2253</v>
      </c>
      <c r="B27" s="71" t="s">
        <v>2081</v>
      </c>
      <c r="C27" s="71" t="s">
        <v>2224</v>
      </c>
      <c r="D27" s="71" t="s">
        <v>3066</v>
      </c>
      <c r="E27" s="71" t="s">
        <v>3067</v>
      </c>
      <c r="F27" s="71">
        <v>5</v>
      </c>
      <c r="G27" s="71" t="s">
        <v>3068</v>
      </c>
      <c r="H27" s="71" t="s">
        <v>91</v>
      </c>
      <c r="I27" s="71">
        <v>40</v>
      </c>
    </row>
    <row r="28" spans="1:9" ht="142.5" x14ac:dyDescent="0.25">
      <c r="A28" s="73" t="s">
        <v>3069</v>
      </c>
      <c r="B28" s="73" t="s">
        <v>2109</v>
      </c>
      <c r="C28" s="73" t="s">
        <v>3070</v>
      </c>
      <c r="D28" s="72" t="s">
        <v>3071</v>
      </c>
      <c r="E28" s="73" t="s">
        <v>3072</v>
      </c>
      <c r="F28" s="73">
        <v>1</v>
      </c>
      <c r="G28" s="73" t="s">
        <v>3073</v>
      </c>
      <c r="H28" s="73">
        <v>400</v>
      </c>
      <c r="I28" s="73">
        <v>400</v>
      </c>
    </row>
    <row r="29" spans="1:9" ht="42.75" x14ac:dyDescent="0.25">
      <c r="A29" s="71" t="s">
        <v>3074</v>
      </c>
      <c r="B29" s="71" t="s">
        <v>2109</v>
      </c>
      <c r="C29" s="71" t="s">
        <v>2468</v>
      </c>
      <c r="D29" s="75" t="s">
        <v>3075</v>
      </c>
      <c r="E29" s="71" t="s">
        <v>3076</v>
      </c>
      <c r="F29" s="71">
        <v>1</v>
      </c>
      <c r="G29" s="71" t="s">
        <v>3077</v>
      </c>
      <c r="H29" s="71" t="s">
        <v>91</v>
      </c>
      <c r="I29" s="71">
        <v>200</v>
      </c>
    </row>
    <row r="30" spans="1:9" ht="114" x14ac:dyDescent="0.25">
      <c r="A30" s="71" t="s">
        <v>3635</v>
      </c>
      <c r="B30" s="71" t="s">
        <v>3593</v>
      </c>
      <c r="C30" s="71" t="s">
        <v>4645</v>
      </c>
      <c r="D30" s="71" t="s">
        <v>4646</v>
      </c>
      <c r="E30" s="71" t="s">
        <v>4647</v>
      </c>
      <c r="F30" s="71">
        <v>2</v>
      </c>
      <c r="G30" s="71" t="s">
        <v>526</v>
      </c>
      <c r="H30" s="71" t="s">
        <v>91</v>
      </c>
      <c r="I30" s="71">
        <v>200</v>
      </c>
    </row>
    <row r="31" spans="1:9" ht="99.75" x14ac:dyDescent="0.25">
      <c r="A31" s="71" t="s">
        <v>3635</v>
      </c>
      <c r="B31" s="71" t="s">
        <v>3593</v>
      </c>
      <c r="C31" s="71" t="s">
        <v>4648</v>
      </c>
      <c r="D31" s="71" t="s">
        <v>4649</v>
      </c>
      <c r="E31" s="71" t="s">
        <v>4647</v>
      </c>
      <c r="F31" s="71">
        <v>2</v>
      </c>
      <c r="G31" s="71" t="s">
        <v>4650</v>
      </c>
      <c r="H31" s="71">
        <v>400</v>
      </c>
      <c r="I31" s="71">
        <v>200</v>
      </c>
    </row>
    <row r="32" spans="1:9" ht="85.5" x14ac:dyDescent="0.25">
      <c r="A32" s="161" t="s">
        <v>3729</v>
      </c>
      <c r="B32" s="161" t="s">
        <v>3593</v>
      </c>
      <c r="C32" s="193" t="s">
        <v>3730</v>
      </c>
      <c r="D32" s="161" t="s">
        <v>4651</v>
      </c>
      <c r="E32" s="161" t="s">
        <v>4652</v>
      </c>
      <c r="F32" s="161"/>
      <c r="G32" s="161" t="s">
        <v>905</v>
      </c>
      <c r="H32" s="161" t="s">
        <v>89</v>
      </c>
      <c r="I32" s="161">
        <v>100</v>
      </c>
    </row>
    <row r="33" spans="1:9" ht="57" x14ac:dyDescent="0.25">
      <c r="A33" s="71" t="s">
        <v>4653</v>
      </c>
      <c r="B33" s="66" t="s">
        <v>3869</v>
      </c>
      <c r="C33" s="71" t="s">
        <v>3752</v>
      </c>
      <c r="D33" s="302" t="s">
        <v>4654</v>
      </c>
      <c r="E33" s="71" t="s">
        <v>4655</v>
      </c>
      <c r="F33" s="71"/>
      <c r="G33" s="71" t="s">
        <v>4656</v>
      </c>
      <c r="H33" s="71" t="s">
        <v>91</v>
      </c>
      <c r="I33" s="71">
        <v>200</v>
      </c>
    </row>
    <row r="34" spans="1:9" ht="57" x14ac:dyDescent="0.25">
      <c r="A34" s="71" t="s">
        <v>4657</v>
      </c>
      <c r="B34" s="71" t="s">
        <v>3869</v>
      </c>
      <c r="C34" s="71" t="s">
        <v>3752</v>
      </c>
      <c r="D34" s="72" t="s">
        <v>4654</v>
      </c>
      <c r="E34" s="71" t="s">
        <v>4658</v>
      </c>
      <c r="F34" s="71">
        <v>0</v>
      </c>
      <c r="G34" s="71" t="s">
        <v>4659</v>
      </c>
      <c r="H34" s="71" t="s">
        <v>91</v>
      </c>
      <c r="I34" s="71">
        <v>200</v>
      </c>
    </row>
    <row r="35" spans="1:9" ht="28.5" x14ac:dyDescent="0.25">
      <c r="A35" s="256" t="s">
        <v>5194</v>
      </c>
      <c r="B35" s="66" t="s">
        <v>5195</v>
      </c>
      <c r="C35" s="78" t="s">
        <v>5706</v>
      </c>
      <c r="D35" s="256" t="s">
        <v>5707</v>
      </c>
      <c r="E35" s="256" t="s">
        <v>5708</v>
      </c>
      <c r="F35" s="256">
        <v>1</v>
      </c>
      <c r="G35" s="256" t="s">
        <v>905</v>
      </c>
      <c r="H35" s="256" t="s">
        <v>91</v>
      </c>
      <c r="I35" s="256">
        <v>400</v>
      </c>
    </row>
    <row r="36" spans="1:9" ht="42.75" x14ac:dyDescent="0.25">
      <c r="A36" s="256" t="s">
        <v>5432</v>
      </c>
      <c r="B36" s="256" t="s">
        <v>5195</v>
      </c>
      <c r="C36" s="256" t="s">
        <v>5709</v>
      </c>
      <c r="D36" s="256" t="s">
        <v>5710</v>
      </c>
      <c r="E36" s="256" t="s">
        <v>5711</v>
      </c>
      <c r="F36" s="256">
        <v>2</v>
      </c>
      <c r="G36" s="256" t="s">
        <v>5712</v>
      </c>
      <c r="H36" s="256" t="s">
        <v>91</v>
      </c>
      <c r="I36" s="256">
        <v>100</v>
      </c>
    </row>
    <row r="37" spans="1:9" ht="85.5" x14ac:dyDescent="0.25">
      <c r="A37" s="256" t="s">
        <v>5713</v>
      </c>
      <c r="B37" s="66" t="s">
        <v>5195</v>
      </c>
      <c r="C37" s="256" t="s">
        <v>5714</v>
      </c>
      <c r="D37" s="256" t="s">
        <v>5715</v>
      </c>
      <c r="E37" s="256" t="s">
        <v>5716</v>
      </c>
      <c r="F37" s="256">
        <v>5</v>
      </c>
      <c r="G37" s="256" t="s">
        <v>905</v>
      </c>
      <c r="H37" s="256" t="s">
        <v>91</v>
      </c>
      <c r="I37" s="256">
        <v>40</v>
      </c>
    </row>
    <row r="38" spans="1:9" ht="42.75" x14ac:dyDescent="0.25">
      <c r="A38" s="256" t="s">
        <v>5713</v>
      </c>
      <c r="B38" s="256" t="s">
        <v>5195</v>
      </c>
      <c r="C38" s="256" t="s">
        <v>5717</v>
      </c>
      <c r="D38" s="256" t="s">
        <v>5718</v>
      </c>
      <c r="E38" s="256" t="s">
        <v>5719</v>
      </c>
      <c r="F38" s="256"/>
      <c r="G38" s="256" t="s">
        <v>5712</v>
      </c>
      <c r="H38" s="256">
        <v>200</v>
      </c>
      <c r="I38" s="256">
        <v>200</v>
      </c>
    </row>
    <row r="39" spans="1:9" ht="128.25" x14ac:dyDescent="0.25">
      <c r="A39" s="256" t="s">
        <v>7119</v>
      </c>
      <c r="B39" s="236" t="s">
        <v>6129</v>
      </c>
      <c r="C39" s="256" t="s">
        <v>7120</v>
      </c>
      <c r="D39" s="256" t="s">
        <v>7121</v>
      </c>
      <c r="E39" s="256" t="s">
        <v>7122</v>
      </c>
      <c r="F39" s="256">
        <v>13</v>
      </c>
      <c r="G39" s="256" t="s">
        <v>7123</v>
      </c>
      <c r="H39" s="256" t="s">
        <v>91</v>
      </c>
      <c r="I39" s="89">
        <f>400/13</f>
        <v>30.76923076923077</v>
      </c>
    </row>
    <row r="40" spans="1:9" ht="256.5" x14ac:dyDescent="0.25">
      <c r="A40" s="86" t="s">
        <v>7124</v>
      </c>
      <c r="B40" s="86" t="s">
        <v>6129</v>
      </c>
      <c r="C40" s="256" t="s">
        <v>7125</v>
      </c>
      <c r="D40" s="75" t="s">
        <v>7126</v>
      </c>
      <c r="E40" s="256" t="s">
        <v>7127</v>
      </c>
      <c r="F40" s="86" t="s">
        <v>7128</v>
      </c>
      <c r="G40" s="389" t="s">
        <v>7129</v>
      </c>
      <c r="H40" s="256">
        <v>400</v>
      </c>
      <c r="I40" s="89">
        <f>H40/14</f>
        <v>28.571428571428573</v>
      </c>
    </row>
    <row r="41" spans="1:9" ht="409.5" x14ac:dyDescent="0.25">
      <c r="A41" s="256" t="s">
        <v>7130</v>
      </c>
      <c r="B41" s="256" t="s">
        <v>6129</v>
      </c>
      <c r="C41" s="256" t="s">
        <v>6613</v>
      </c>
      <c r="D41" s="75" t="s">
        <v>7131</v>
      </c>
      <c r="E41" s="256" t="s">
        <v>7132</v>
      </c>
      <c r="F41" s="256"/>
      <c r="G41" s="256" t="s">
        <v>650</v>
      </c>
      <c r="H41" s="256" t="s">
        <v>91</v>
      </c>
      <c r="I41" s="256">
        <v>200</v>
      </c>
    </row>
    <row r="42" spans="1:9" x14ac:dyDescent="0.25">
      <c r="A42" s="71"/>
      <c r="B42" s="71"/>
      <c r="C42" s="303"/>
      <c r="D42" s="85"/>
      <c r="E42" s="209"/>
      <c r="F42" s="71"/>
      <c r="G42" s="71"/>
      <c r="H42" s="71"/>
      <c r="I42" s="71"/>
    </row>
    <row r="43" spans="1:9" x14ac:dyDescent="0.25">
      <c r="A43" s="71"/>
      <c r="B43" s="71"/>
      <c r="C43" s="249"/>
      <c r="D43" s="85"/>
      <c r="E43" s="209"/>
      <c r="F43" s="75"/>
      <c r="G43" s="71"/>
      <c r="H43" s="71"/>
      <c r="I43" s="71"/>
    </row>
    <row r="44" spans="1:9" ht="128.25" x14ac:dyDescent="0.25">
      <c r="A44" s="169" t="s">
        <v>7552</v>
      </c>
      <c r="B44" s="340" t="s">
        <v>7545</v>
      </c>
      <c r="C44" s="340" t="s">
        <v>7811</v>
      </c>
      <c r="D44" s="428" t="s">
        <v>7812</v>
      </c>
      <c r="E44" s="341" t="s">
        <v>7823</v>
      </c>
      <c r="F44" s="340"/>
      <c r="G44" s="339" t="s">
        <v>7813</v>
      </c>
      <c r="H44" s="339" t="s">
        <v>91</v>
      </c>
      <c r="I44" s="339">
        <v>100</v>
      </c>
    </row>
    <row r="45" spans="1:9" ht="42.75" x14ac:dyDescent="0.25">
      <c r="A45" s="340" t="s">
        <v>7623</v>
      </c>
      <c r="B45" s="340" t="s">
        <v>7545</v>
      </c>
      <c r="C45" s="340" t="s">
        <v>7624</v>
      </c>
      <c r="D45" s="340"/>
      <c r="E45" s="340" t="s">
        <v>1247</v>
      </c>
      <c r="F45" s="340"/>
      <c r="G45" s="340" t="s">
        <v>4659</v>
      </c>
      <c r="H45" s="340" t="s">
        <v>91</v>
      </c>
      <c r="I45" s="340">
        <v>200</v>
      </c>
    </row>
    <row r="46" spans="1:9" ht="57" x14ac:dyDescent="0.25">
      <c r="A46" s="340" t="s">
        <v>7718</v>
      </c>
      <c r="B46" s="340" t="s">
        <v>7545</v>
      </c>
      <c r="C46" s="340" t="s">
        <v>7611</v>
      </c>
      <c r="D46" s="75" t="s">
        <v>7814</v>
      </c>
      <c r="E46" s="340" t="s">
        <v>7659</v>
      </c>
      <c r="F46" s="340">
        <v>0</v>
      </c>
      <c r="G46" s="340" t="s">
        <v>7815</v>
      </c>
      <c r="H46" s="340" t="s">
        <v>91</v>
      </c>
      <c r="I46" s="340">
        <v>200</v>
      </c>
    </row>
    <row r="47" spans="1:9" ht="85.5" x14ac:dyDescent="0.25">
      <c r="A47" s="340" t="s">
        <v>7816</v>
      </c>
      <c r="B47" s="340" t="s">
        <v>7545</v>
      </c>
      <c r="C47" s="340" t="s">
        <v>7817</v>
      </c>
      <c r="D47" s="75" t="s">
        <v>5723</v>
      </c>
      <c r="E47" s="340" t="s">
        <v>7818</v>
      </c>
      <c r="F47" s="340">
        <v>2</v>
      </c>
      <c r="G47" s="340" t="s">
        <v>1728</v>
      </c>
      <c r="H47" s="340" t="s">
        <v>91</v>
      </c>
      <c r="I47" s="340">
        <v>100</v>
      </c>
    </row>
    <row r="48" spans="1:9" ht="42.75" x14ac:dyDescent="0.25">
      <c r="A48" s="340" t="s">
        <v>7819</v>
      </c>
      <c r="B48" s="340" t="s">
        <v>7545</v>
      </c>
      <c r="C48" s="340" t="s">
        <v>7713</v>
      </c>
      <c r="D48" s="340" t="s">
        <v>7820</v>
      </c>
      <c r="E48" s="339" t="s">
        <v>7824</v>
      </c>
      <c r="F48" s="340"/>
      <c r="G48" s="340" t="s">
        <v>4659</v>
      </c>
      <c r="H48" s="340">
        <v>200</v>
      </c>
      <c r="I48" s="340">
        <v>200</v>
      </c>
    </row>
    <row r="49" spans="1:9" ht="28.5" x14ac:dyDescent="0.25">
      <c r="A49" s="340" t="s">
        <v>7819</v>
      </c>
      <c r="B49" s="340" t="s">
        <v>7545</v>
      </c>
      <c r="C49" s="340" t="s">
        <v>7821</v>
      </c>
      <c r="D49" s="75" t="s">
        <v>7822</v>
      </c>
      <c r="E49" s="340" t="s">
        <v>7687</v>
      </c>
      <c r="F49" s="340"/>
      <c r="G49" s="340" t="s">
        <v>4659</v>
      </c>
      <c r="H49" s="340">
        <v>200</v>
      </c>
      <c r="I49" s="340">
        <v>200</v>
      </c>
    </row>
    <row r="50" spans="1:9" ht="85.5" x14ac:dyDescent="0.25">
      <c r="A50" s="447" t="s">
        <v>8213</v>
      </c>
      <c r="B50" s="447" t="s">
        <v>8021</v>
      </c>
      <c r="C50" s="447" t="s">
        <v>8214</v>
      </c>
      <c r="D50" s="447" t="s">
        <v>8215</v>
      </c>
      <c r="E50" s="447" t="s">
        <v>8216</v>
      </c>
      <c r="F50" s="447">
        <v>5</v>
      </c>
      <c r="G50" s="447" t="s">
        <v>8217</v>
      </c>
      <c r="H50" s="447"/>
      <c r="I50" s="447">
        <v>40</v>
      </c>
    </row>
    <row r="51" spans="1:9" ht="57" x14ac:dyDescent="0.25">
      <c r="A51" s="447" t="s">
        <v>8155</v>
      </c>
      <c r="B51" s="447" t="s">
        <v>8021</v>
      </c>
      <c r="C51" s="447" t="s">
        <v>8031</v>
      </c>
      <c r="D51" s="447" t="s">
        <v>8035</v>
      </c>
      <c r="E51" s="447" t="s">
        <v>8218</v>
      </c>
      <c r="F51" s="447">
        <v>9</v>
      </c>
      <c r="G51" s="447" t="s">
        <v>8219</v>
      </c>
      <c r="H51" s="447" t="s">
        <v>91</v>
      </c>
      <c r="I51" s="447">
        <v>44</v>
      </c>
    </row>
    <row r="52" spans="1:9" ht="85.5" x14ac:dyDescent="0.25">
      <c r="A52" s="447" t="s">
        <v>8220</v>
      </c>
      <c r="B52" s="447" t="s">
        <v>8021</v>
      </c>
      <c r="C52" s="447" t="s">
        <v>8214</v>
      </c>
      <c r="D52" s="447" t="s">
        <v>8215</v>
      </c>
      <c r="E52" s="447" t="s">
        <v>8221</v>
      </c>
      <c r="F52" s="447">
        <v>5</v>
      </c>
      <c r="G52" s="447" t="s">
        <v>8217</v>
      </c>
      <c r="H52" s="447"/>
      <c r="I52" s="447">
        <v>40</v>
      </c>
    </row>
    <row r="53" spans="1:9" ht="57" x14ac:dyDescent="0.25">
      <c r="A53" s="73" t="s">
        <v>8222</v>
      </c>
      <c r="B53" s="447" t="s">
        <v>8021</v>
      </c>
      <c r="C53" s="73" t="s">
        <v>8031</v>
      </c>
      <c r="D53" s="447" t="s">
        <v>8035</v>
      </c>
      <c r="E53" s="447" t="s">
        <v>8218</v>
      </c>
      <c r="F53" s="73">
        <v>8</v>
      </c>
      <c r="G53" s="73" t="s">
        <v>8223</v>
      </c>
      <c r="H53" s="73">
        <v>200</v>
      </c>
      <c r="I53" s="73">
        <v>50</v>
      </c>
    </row>
    <row r="54" spans="1:9" ht="71.25" x14ac:dyDescent="0.25">
      <c r="A54" s="73" t="s">
        <v>8190</v>
      </c>
      <c r="B54" s="447" t="s">
        <v>8021</v>
      </c>
      <c r="C54" s="73" t="s">
        <v>8224</v>
      </c>
      <c r="D54" s="73" t="s">
        <v>8085</v>
      </c>
      <c r="E54" s="73" t="s">
        <v>8084</v>
      </c>
      <c r="F54" s="73">
        <v>3</v>
      </c>
      <c r="G54" s="73" t="s">
        <v>8223</v>
      </c>
      <c r="H54" s="73">
        <v>200</v>
      </c>
      <c r="I54" s="73">
        <v>67</v>
      </c>
    </row>
    <row r="55" spans="1:9" ht="128.25" x14ac:dyDescent="0.25">
      <c r="A55" s="447" t="s">
        <v>8092</v>
      </c>
      <c r="B55" s="447" t="s">
        <v>8021</v>
      </c>
      <c r="C55" s="447" t="s">
        <v>8225</v>
      </c>
      <c r="D55" s="75" t="s">
        <v>8226</v>
      </c>
      <c r="E55" s="447" t="s">
        <v>8227</v>
      </c>
      <c r="F55" s="447"/>
      <c r="G55" s="447" t="s">
        <v>8228</v>
      </c>
      <c r="H55" s="447" t="s">
        <v>91</v>
      </c>
      <c r="I55" s="447">
        <v>100</v>
      </c>
    </row>
    <row r="56" spans="1:9" ht="28.5" x14ac:dyDescent="0.25">
      <c r="A56" s="447" t="s">
        <v>8229</v>
      </c>
      <c r="B56" s="447" t="s">
        <v>8021</v>
      </c>
      <c r="C56" s="447" t="s">
        <v>5336</v>
      </c>
      <c r="D56" s="75" t="s">
        <v>8230</v>
      </c>
      <c r="E56" s="447" t="s">
        <v>8231</v>
      </c>
      <c r="F56" s="447">
        <v>4</v>
      </c>
      <c r="G56" s="447" t="s">
        <v>905</v>
      </c>
      <c r="H56" s="447">
        <v>200</v>
      </c>
      <c r="I56" s="447">
        <v>50</v>
      </c>
    </row>
    <row r="57" spans="1:9" ht="78.75" customHeight="1" x14ac:dyDescent="0.25">
      <c r="A57" s="447" t="s">
        <v>9010</v>
      </c>
      <c r="B57" s="356" t="s">
        <v>8378</v>
      </c>
      <c r="C57" s="447" t="s">
        <v>9011</v>
      </c>
      <c r="D57" s="75" t="s">
        <v>9012</v>
      </c>
      <c r="E57" s="447" t="s">
        <v>9013</v>
      </c>
      <c r="F57" s="447">
        <v>2</v>
      </c>
      <c r="G57" s="447" t="s">
        <v>9014</v>
      </c>
      <c r="H57" s="447" t="s">
        <v>91</v>
      </c>
      <c r="I57" s="447">
        <v>200</v>
      </c>
    </row>
    <row r="58" spans="1:9" ht="299.25" x14ac:dyDescent="0.25">
      <c r="A58" s="356" t="s">
        <v>9015</v>
      </c>
      <c r="B58" s="356" t="s">
        <v>8378</v>
      </c>
      <c r="C58" s="356" t="s">
        <v>8520</v>
      </c>
      <c r="D58" s="490" t="s">
        <v>9016</v>
      </c>
      <c r="E58" s="356" t="s">
        <v>9017</v>
      </c>
      <c r="F58" s="356">
        <v>3</v>
      </c>
      <c r="G58" s="356" t="s">
        <v>8223</v>
      </c>
      <c r="H58" s="356" t="s">
        <v>91</v>
      </c>
      <c r="I58" s="356">
        <v>66</v>
      </c>
    </row>
    <row r="59" spans="1:9" x14ac:dyDescent="0.25">
      <c r="A59" s="447"/>
      <c r="B59" s="356" t="s">
        <v>8378</v>
      </c>
      <c r="C59" s="447"/>
      <c r="D59" s="447"/>
      <c r="E59" s="447"/>
      <c r="F59" s="447"/>
      <c r="G59" s="447"/>
      <c r="H59" s="447"/>
      <c r="I59" s="447"/>
    </row>
    <row r="60" spans="1:9" ht="42.75" x14ac:dyDescent="0.25">
      <c r="A60" s="447" t="s">
        <v>8879</v>
      </c>
      <c r="B60" s="356" t="s">
        <v>8378</v>
      </c>
      <c r="C60" s="447" t="s">
        <v>9018</v>
      </c>
      <c r="D60" s="447" t="s">
        <v>9016</v>
      </c>
      <c r="E60" s="447" t="s">
        <v>9019</v>
      </c>
      <c r="F60" s="447">
        <v>2</v>
      </c>
      <c r="G60" s="447" t="s">
        <v>526</v>
      </c>
      <c r="H60" s="447">
        <v>200</v>
      </c>
      <c r="I60" s="447">
        <v>40</v>
      </c>
    </row>
    <row r="61" spans="1:9" ht="85.5" x14ac:dyDescent="0.25">
      <c r="A61" s="495" t="s">
        <v>9020</v>
      </c>
      <c r="B61" s="356" t="s">
        <v>8378</v>
      </c>
      <c r="C61" s="447" t="s">
        <v>9021</v>
      </c>
      <c r="D61" s="85" t="s">
        <v>9022</v>
      </c>
      <c r="E61" s="85">
        <v>2014</v>
      </c>
      <c r="F61" s="75">
        <v>8</v>
      </c>
      <c r="G61" s="447" t="s">
        <v>9023</v>
      </c>
      <c r="H61" s="447" t="s">
        <v>91</v>
      </c>
      <c r="I61" s="447">
        <v>50</v>
      </c>
    </row>
    <row r="62" spans="1:9" ht="57" x14ac:dyDescent="0.25">
      <c r="A62" s="495" t="s">
        <v>9020</v>
      </c>
      <c r="B62" s="356" t="s">
        <v>8378</v>
      </c>
      <c r="C62" s="495" t="s">
        <v>9024</v>
      </c>
      <c r="D62" s="496" t="s">
        <v>9025</v>
      </c>
      <c r="E62" s="495">
        <v>2014</v>
      </c>
      <c r="F62" s="190">
        <v>1</v>
      </c>
      <c r="G62" s="495" t="s">
        <v>9026</v>
      </c>
      <c r="H62" s="447" t="s">
        <v>91</v>
      </c>
      <c r="I62" s="495">
        <v>400</v>
      </c>
    </row>
    <row r="63" spans="1:9" ht="114" x14ac:dyDescent="0.25">
      <c r="A63" s="73" t="s">
        <v>8778</v>
      </c>
      <c r="B63" s="356" t="s">
        <v>8378</v>
      </c>
      <c r="C63" s="73" t="s">
        <v>9027</v>
      </c>
      <c r="D63" s="132" t="s">
        <v>9028</v>
      </c>
      <c r="E63" s="497" t="s">
        <v>9032</v>
      </c>
      <c r="F63" s="73">
        <v>7</v>
      </c>
      <c r="G63" s="73" t="s">
        <v>526</v>
      </c>
      <c r="H63" s="73">
        <v>200</v>
      </c>
      <c r="I63" s="73">
        <v>28.57</v>
      </c>
    </row>
    <row r="64" spans="1:9" ht="242.25" x14ac:dyDescent="0.25">
      <c r="A64" s="447" t="s">
        <v>9029</v>
      </c>
      <c r="B64" s="356" t="s">
        <v>8378</v>
      </c>
      <c r="C64" s="447" t="s">
        <v>8520</v>
      </c>
      <c r="D64" s="75" t="s">
        <v>9016</v>
      </c>
      <c r="E64" s="447" t="s">
        <v>9030</v>
      </c>
      <c r="F64" s="447">
        <v>3</v>
      </c>
      <c r="G64" s="447" t="s">
        <v>9031</v>
      </c>
      <c r="H64" s="447">
        <v>200</v>
      </c>
      <c r="I64" s="447">
        <v>66.599999999999994</v>
      </c>
    </row>
    <row r="65" spans="1:9" ht="85.5" x14ac:dyDescent="0.25">
      <c r="A65" s="447" t="s">
        <v>9629</v>
      </c>
      <c r="B65" s="447" t="s">
        <v>9630</v>
      </c>
      <c r="C65" s="447" t="s">
        <v>902</v>
      </c>
      <c r="D65" s="447" t="s">
        <v>7151</v>
      </c>
      <c r="E65" s="447" t="s">
        <v>9876</v>
      </c>
      <c r="F65" s="447">
        <v>4</v>
      </c>
      <c r="G65" s="447" t="s">
        <v>905</v>
      </c>
      <c r="H65" s="447"/>
      <c r="I65" s="70">
        <v>28.5</v>
      </c>
    </row>
    <row r="66" spans="1:9" ht="57" x14ac:dyDescent="0.25">
      <c r="A66" s="447" t="s">
        <v>9653</v>
      </c>
      <c r="B66" s="447" t="s">
        <v>9610</v>
      </c>
      <c r="C66" s="239" t="s">
        <v>9877</v>
      </c>
      <c r="D66" s="75" t="s">
        <v>9878</v>
      </c>
      <c r="E66" s="535" t="s">
        <v>9879</v>
      </c>
      <c r="F66" s="447">
        <v>5</v>
      </c>
      <c r="G66" s="447" t="s">
        <v>905</v>
      </c>
      <c r="H66" s="447">
        <v>40</v>
      </c>
      <c r="I66" s="447"/>
    </row>
    <row r="67" spans="1:9" ht="85.5" x14ac:dyDescent="0.25">
      <c r="A67" s="447" t="s">
        <v>9880</v>
      </c>
      <c r="B67" s="447" t="s">
        <v>9630</v>
      </c>
      <c r="C67" s="174" t="s">
        <v>9881</v>
      </c>
      <c r="D67" s="75" t="s">
        <v>7151</v>
      </c>
      <c r="E67" s="276" t="s">
        <v>9882</v>
      </c>
      <c r="F67" s="447">
        <v>4</v>
      </c>
      <c r="G67" s="447" t="s">
        <v>9883</v>
      </c>
      <c r="H67" s="447">
        <v>200</v>
      </c>
      <c r="I67" s="447" t="s">
        <v>9884</v>
      </c>
    </row>
    <row r="68" spans="1:9" ht="57" x14ac:dyDescent="0.25">
      <c r="A68" s="447" t="s">
        <v>9880</v>
      </c>
      <c r="B68" s="447" t="s">
        <v>9630</v>
      </c>
      <c r="C68" s="174" t="s">
        <v>4754</v>
      </c>
      <c r="D68" s="534" t="s">
        <v>9885</v>
      </c>
      <c r="E68" s="447" t="s">
        <v>9886</v>
      </c>
      <c r="F68" s="447">
        <v>2</v>
      </c>
      <c r="G68" s="447" t="s">
        <v>7149</v>
      </c>
      <c r="H68" s="447">
        <v>400</v>
      </c>
      <c r="I68" s="447">
        <v>200</v>
      </c>
    </row>
    <row r="69" spans="1:9" ht="57" x14ac:dyDescent="0.25">
      <c r="A69" s="447" t="s">
        <v>9804</v>
      </c>
      <c r="B69" s="447" t="s">
        <v>9630</v>
      </c>
      <c r="C69" s="93" t="s">
        <v>9887</v>
      </c>
      <c r="D69" s="73" t="s">
        <v>9888</v>
      </c>
      <c r="E69" s="447" t="s">
        <v>9889</v>
      </c>
      <c r="F69" s="447">
        <v>6</v>
      </c>
      <c r="G69" s="447" t="s">
        <v>9890</v>
      </c>
      <c r="H69" s="447">
        <v>200</v>
      </c>
      <c r="I69" s="447">
        <v>40</v>
      </c>
    </row>
    <row r="70" spans="1:9" ht="42.75" x14ac:dyDescent="0.25">
      <c r="A70" s="447" t="s">
        <v>9804</v>
      </c>
      <c r="B70" s="447" t="s">
        <v>9630</v>
      </c>
      <c r="C70" s="239" t="s">
        <v>9715</v>
      </c>
      <c r="D70" s="447" t="s">
        <v>9891</v>
      </c>
      <c r="E70" s="447" t="s">
        <v>9892</v>
      </c>
      <c r="F70" s="447">
        <v>6</v>
      </c>
      <c r="G70" s="447" t="s">
        <v>9890</v>
      </c>
      <c r="H70" s="447">
        <v>200</v>
      </c>
      <c r="I70" s="447">
        <v>50</v>
      </c>
    </row>
    <row r="71" spans="1:9" ht="57" x14ac:dyDescent="0.25">
      <c r="A71" s="447" t="s">
        <v>9893</v>
      </c>
      <c r="B71" s="447" t="s">
        <v>9630</v>
      </c>
      <c r="C71" s="447" t="s">
        <v>9894</v>
      </c>
      <c r="D71" s="447" t="s">
        <v>9895</v>
      </c>
      <c r="E71" s="447" t="s">
        <v>9896</v>
      </c>
      <c r="F71" s="447"/>
      <c r="G71" s="447" t="s">
        <v>9897</v>
      </c>
      <c r="H71" s="447"/>
      <c r="I71" s="447">
        <v>40</v>
      </c>
    </row>
    <row r="72" spans="1:9" ht="42.75" x14ac:dyDescent="0.25">
      <c r="A72" s="447" t="s">
        <v>9893</v>
      </c>
      <c r="B72" s="447" t="s">
        <v>9630</v>
      </c>
      <c r="C72" s="447" t="s">
        <v>9715</v>
      </c>
      <c r="D72" s="447" t="s">
        <v>9898</v>
      </c>
      <c r="E72" s="447" t="s">
        <v>9899</v>
      </c>
      <c r="F72" s="447"/>
      <c r="G72" s="447" t="s">
        <v>9897</v>
      </c>
      <c r="H72" s="447"/>
      <c r="I72" s="447">
        <v>50</v>
      </c>
    </row>
    <row r="73" spans="1:9" ht="57" x14ac:dyDescent="0.25">
      <c r="A73" s="538" t="s">
        <v>9900</v>
      </c>
      <c r="B73" s="447" t="s">
        <v>9630</v>
      </c>
      <c r="C73" s="538" t="s">
        <v>9894</v>
      </c>
      <c r="D73" s="538" t="s">
        <v>9901</v>
      </c>
      <c r="E73" s="538" t="s">
        <v>9902</v>
      </c>
      <c r="F73" s="538">
        <v>6</v>
      </c>
      <c r="G73" s="538" t="s">
        <v>9903</v>
      </c>
      <c r="H73" s="538" t="s">
        <v>91</v>
      </c>
      <c r="I73" s="538">
        <v>40</v>
      </c>
    </row>
    <row r="74" spans="1:9" ht="42.75" x14ac:dyDescent="0.25">
      <c r="A74" s="538" t="s">
        <v>9900</v>
      </c>
      <c r="B74" s="447" t="s">
        <v>9630</v>
      </c>
      <c r="C74" s="538" t="s">
        <v>9904</v>
      </c>
      <c r="D74" s="538" t="s">
        <v>9905</v>
      </c>
      <c r="E74" s="538" t="s">
        <v>8936</v>
      </c>
      <c r="F74" s="538">
        <v>4</v>
      </c>
      <c r="G74" s="538" t="s">
        <v>9906</v>
      </c>
      <c r="H74" s="538"/>
      <c r="I74" s="538">
        <v>50</v>
      </c>
    </row>
    <row r="75" spans="1:9" ht="42.75" x14ac:dyDescent="0.25">
      <c r="A75" s="447" t="s">
        <v>9723</v>
      </c>
      <c r="B75" s="447" t="s">
        <v>9630</v>
      </c>
      <c r="C75" s="447" t="s">
        <v>3723</v>
      </c>
      <c r="D75" s="75" t="s">
        <v>9725</v>
      </c>
      <c r="E75" s="447" t="s">
        <v>9907</v>
      </c>
      <c r="F75" s="447"/>
      <c r="G75" s="447" t="s">
        <v>650</v>
      </c>
      <c r="H75" s="447" t="s">
        <v>91</v>
      </c>
      <c r="I75" s="447">
        <v>150</v>
      </c>
    </row>
    <row r="76" spans="1:9" ht="57" x14ac:dyDescent="0.25">
      <c r="A76" s="73" t="s">
        <v>9755</v>
      </c>
      <c r="B76" s="447" t="s">
        <v>9630</v>
      </c>
      <c r="C76" s="73" t="s">
        <v>9894</v>
      </c>
      <c r="D76" s="447" t="s">
        <v>9901</v>
      </c>
      <c r="E76" s="447" t="s">
        <v>9908</v>
      </c>
      <c r="F76" s="447">
        <v>6</v>
      </c>
      <c r="G76" s="447" t="s">
        <v>9909</v>
      </c>
      <c r="H76" s="447" t="s">
        <v>91</v>
      </c>
      <c r="I76" s="447">
        <v>40</v>
      </c>
    </row>
    <row r="77" spans="1:9" ht="42.75" x14ac:dyDescent="0.25">
      <c r="A77" s="73" t="s">
        <v>9755</v>
      </c>
      <c r="B77" s="447" t="s">
        <v>9630</v>
      </c>
      <c r="C77" s="447"/>
      <c r="D77" s="447" t="s">
        <v>9736</v>
      </c>
      <c r="E77" s="447" t="s">
        <v>4236</v>
      </c>
      <c r="F77" s="447">
        <v>4</v>
      </c>
      <c r="G77" s="447" t="s">
        <v>9910</v>
      </c>
      <c r="H77" s="447"/>
      <c r="I77" s="447">
        <v>50</v>
      </c>
    </row>
    <row r="78" spans="1:9" ht="42.75" x14ac:dyDescent="0.25">
      <c r="A78" s="447" t="s">
        <v>9911</v>
      </c>
      <c r="B78" s="447" t="s">
        <v>9630</v>
      </c>
      <c r="C78" s="447" t="s">
        <v>3723</v>
      </c>
      <c r="D78" s="447" t="s">
        <v>9733</v>
      </c>
      <c r="E78" s="447" t="s">
        <v>9912</v>
      </c>
      <c r="F78" s="447">
        <v>1</v>
      </c>
      <c r="G78" s="447" t="s">
        <v>9913</v>
      </c>
      <c r="H78" s="447">
        <v>200</v>
      </c>
      <c r="I78" s="447">
        <v>50</v>
      </c>
    </row>
    <row r="79" spans="1:9" ht="57" x14ac:dyDescent="0.25">
      <c r="A79" s="447" t="s">
        <v>10713</v>
      </c>
      <c r="B79" s="447" t="s">
        <v>10686</v>
      </c>
      <c r="C79" s="447" t="s">
        <v>11053</v>
      </c>
      <c r="D79" s="447" t="s">
        <v>11054</v>
      </c>
      <c r="E79" s="447" t="s">
        <v>11055</v>
      </c>
      <c r="F79" s="447">
        <v>2</v>
      </c>
      <c r="G79" s="447" t="s">
        <v>905</v>
      </c>
      <c r="H79" s="447" t="s">
        <v>91</v>
      </c>
      <c r="I79" s="447">
        <v>200</v>
      </c>
    </row>
    <row r="80" spans="1:9" ht="57" x14ac:dyDescent="0.25">
      <c r="A80" s="447" t="s">
        <v>11056</v>
      </c>
      <c r="B80" s="447" t="s">
        <v>10686</v>
      </c>
      <c r="C80" s="447" t="s">
        <v>11057</v>
      </c>
      <c r="D80" s="75" t="s">
        <v>9012</v>
      </c>
      <c r="E80" s="447" t="s">
        <v>11058</v>
      </c>
      <c r="F80" s="447">
        <v>1</v>
      </c>
      <c r="G80" s="447" t="s">
        <v>650</v>
      </c>
      <c r="H80" s="447" t="s">
        <v>91</v>
      </c>
      <c r="I80" s="447">
        <v>200</v>
      </c>
    </row>
    <row r="81" spans="1:9" ht="42.75" x14ac:dyDescent="0.25">
      <c r="A81" s="447" t="s">
        <v>10844</v>
      </c>
      <c r="B81" s="447" t="s">
        <v>10686</v>
      </c>
      <c r="C81" s="447" t="s">
        <v>5292</v>
      </c>
      <c r="D81" s="447" t="s">
        <v>11059</v>
      </c>
      <c r="E81" s="447" t="s">
        <v>10846</v>
      </c>
      <c r="F81" s="447">
        <v>2</v>
      </c>
      <c r="G81" s="447" t="s">
        <v>526</v>
      </c>
      <c r="H81" s="447" t="s">
        <v>91</v>
      </c>
      <c r="I81" s="447">
        <v>100</v>
      </c>
    </row>
    <row r="82" spans="1:9" ht="28.5" x14ac:dyDescent="0.25">
      <c r="A82" s="447" t="s">
        <v>10852</v>
      </c>
      <c r="B82" s="447" t="s">
        <v>10686</v>
      </c>
      <c r="C82" s="447" t="s">
        <v>5336</v>
      </c>
      <c r="D82" s="75" t="s">
        <v>10739</v>
      </c>
      <c r="E82" s="447" t="s">
        <v>10846</v>
      </c>
      <c r="F82" s="447">
        <v>1</v>
      </c>
      <c r="G82" s="447" t="s">
        <v>11060</v>
      </c>
      <c r="H82" s="447" t="s">
        <v>91</v>
      </c>
      <c r="I82" s="447">
        <v>100</v>
      </c>
    </row>
    <row r="83" spans="1:9" ht="71.25" x14ac:dyDescent="0.25">
      <c r="A83" s="456" t="s">
        <v>11893</v>
      </c>
      <c r="B83" s="456" t="s">
        <v>11489</v>
      </c>
      <c r="C83" s="456" t="s">
        <v>2566</v>
      </c>
      <c r="D83" s="593" t="s">
        <v>6611</v>
      </c>
      <c r="E83" s="456" t="s">
        <v>11492</v>
      </c>
      <c r="F83" s="64"/>
      <c r="G83" s="64" t="s">
        <v>11894</v>
      </c>
      <c r="H83" s="64" t="s">
        <v>91</v>
      </c>
      <c r="I83" s="63">
        <v>40</v>
      </c>
    </row>
    <row r="84" spans="1:9" ht="242.25" x14ac:dyDescent="0.25">
      <c r="A84" s="571" t="s">
        <v>13464</v>
      </c>
      <c r="B84" s="571" t="s">
        <v>11403</v>
      </c>
      <c r="C84" s="571" t="s">
        <v>13533</v>
      </c>
      <c r="D84" s="571" t="s">
        <v>13534</v>
      </c>
      <c r="E84" s="571" t="s">
        <v>13535</v>
      </c>
      <c r="F84" s="571">
        <v>9</v>
      </c>
      <c r="G84" s="571" t="s">
        <v>905</v>
      </c>
      <c r="H84" s="571">
        <v>400</v>
      </c>
      <c r="I84" s="571">
        <v>40</v>
      </c>
    </row>
    <row r="85" spans="1:9" ht="57" x14ac:dyDescent="0.25">
      <c r="A85" s="571" t="s">
        <v>13464</v>
      </c>
      <c r="B85" s="571" t="s">
        <v>11403</v>
      </c>
      <c r="C85" s="571" t="s">
        <v>13536</v>
      </c>
      <c r="D85" s="571" t="s">
        <v>13537</v>
      </c>
      <c r="E85" s="571" t="s">
        <v>13538</v>
      </c>
      <c r="F85" s="571">
        <v>0</v>
      </c>
      <c r="G85" s="571" t="s">
        <v>905</v>
      </c>
      <c r="H85" s="571">
        <v>400</v>
      </c>
      <c r="I85" s="571">
        <v>400</v>
      </c>
    </row>
    <row r="86" spans="1:9" ht="142.5" x14ac:dyDescent="0.25">
      <c r="A86" s="571" t="s">
        <v>13464</v>
      </c>
      <c r="B86" s="571" t="s">
        <v>11403</v>
      </c>
      <c r="C86" s="571" t="s">
        <v>13539</v>
      </c>
      <c r="D86" s="571" t="s">
        <v>13540</v>
      </c>
      <c r="E86" s="571" t="s">
        <v>13541</v>
      </c>
      <c r="F86" s="571">
        <v>5</v>
      </c>
      <c r="G86" s="571" t="s">
        <v>905</v>
      </c>
      <c r="H86" s="571">
        <v>400</v>
      </c>
      <c r="I86" s="571" t="s">
        <v>13542</v>
      </c>
    </row>
    <row r="87" spans="1:9" ht="42.75" x14ac:dyDescent="0.25">
      <c r="A87" s="571" t="s">
        <v>13274</v>
      </c>
      <c r="B87" s="571" t="s">
        <v>11403</v>
      </c>
      <c r="C87" s="571" t="s">
        <v>13543</v>
      </c>
      <c r="D87" s="75" t="s">
        <v>13544</v>
      </c>
      <c r="E87" s="571" t="s">
        <v>13545</v>
      </c>
      <c r="F87" s="571">
        <v>0</v>
      </c>
      <c r="G87" s="571" t="s">
        <v>13546</v>
      </c>
      <c r="H87" s="571">
        <v>400</v>
      </c>
      <c r="I87" s="571">
        <v>400</v>
      </c>
    </row>
    <row r="88" spans="1:9" ht="57" x14ac:dyDescent="0.25">
      <c r="A88" s="571" t="s">
        <v>13274</v>
      </c>
      <c r="B88" s="571" t="s">
        <v>11403</v>
      </c>
      <c r="C88" s="571" t="s">
        <v>13547</v>
      </c>
      <c r="D88" s="75" t="s">
        <v>13548</v>
      </c>
      <c r="E88" s="571" t="s">
        <v>13549</v>
      </c>
      <c r="F88" s="571">
        <v>1</v>
      </c>
      <c r="G88" s="571" t="s">
        <v>13546</v>
      </c>
      <c r="H88" s="571">
        <v>400</v>
      </c>
      <c r="I88" s="571">
        <v>200</v>
      </c>
    </row>
    <row r="89" spans="1:9" ht="199.5" x14ac:dyDescent="0.25">
      <c r="A89" s="571" t="s">
        <v>14323</v>
      </c>
      <c r="B89" s="571" t="s">
        <v>12425</v>
      </c>
      <c r="C89" s="571" t="s">
        <v>2566</v>
      </c>
      <c r="D89" s="75" t="s">
        <v>6611</v>
      </c>
      <c r="E89" s="571" t="s">
        <v>11507</v>
      </c>
      <c r="F89" s="571"/>
      <c r="G89" s="571" t="s">
        <v>650</v>
      </c>
      <c r="H89" s="571" t="s">
        <v>91</v>
      </c>
      <c r="I89" s="571">
        <v>200</v>
      </c>
    </row>
    <row r="90" spans="1:9" ht="71.25" x14ac:dyDescent="0.25">
      <c r="A90" s="571" t="s">
        <v>14227</v>
      </c>
      <c r="B90" s="571" t="s">
        <v>12425</v>
      </c>
      <c r="C90" s="571" t="s">
        <v>14324</v>
      </c>
      <c r="D90" s="75" t="s">
        <v>14325</v>
      </c>
      <c r="E90" s="571" t="s">
        <v>14326</v>
      </c>
      <c r="F90" s="571">
        <v>74</v>
      </c>
      <c r="G90" s="664" t="s">
        <v>14327</v>
      </c>
      <c r="H90" s="571" t="s">
        <v>91</v>
      </c>
      <c r="I90" s="571">
        <v>2.7</v>
      </c>
    </row>
    <row r="91" spans="1:9" ht="71.25" x14ac:dyDescent="0.25">
      <c r="A91" s="571" t="s">
        <v>14328</v>
      </c>
      <c r="B91" s="571" t="s">
        <v>12425</v>
      </c>
      <c r="C91" s="571" t="s">
        <v>14329</v>
      </c>
      <c r="D91" s="75" t="s">
        <v>14330</v>
      </c>
      <c r="E91" s="571" t="s">
        <v>14076</v>
      </c>
      <c r="F91" s="571">
        <v>27</v>
      </c>
      <c r="G91" s="571" t="s">
        <v>14331</v>
      </c>
      <c r="H91" s="571" t="s">
        <v>91</v>
      </c>
      <c r="I91" s="89">
        <v>7.4</v>
      </c>
    </row>
    <row r="92" spans="1:9" ht="57" x14ac:dyDescent="0.25">
      <c r="A92" s="570" t="s">
        <v>15203</v>
      </c>
      <c r="B92" s="556" t="s">
        <v>14641</v>
      </c>
      <c r="C92" s="570" t="s">
        <v>15204</v>
      </c>
      <c r="D92" s="201" t="s">
        <v>15205</v>
      </c>
      <c r="E92" s="570" t="s">
        <v>15206</v>
      </c>
      <c r="F92" s="570">
        <v>0</v>
      </c>
      <c r="G92" s="570" t="s">
        <v>526</v>
      </c>
      <c r="H92" s="570">
        <v>400</v>
      </c>
      <c r="I92" s="571">
        <f>H92/4</f>
        <v>100</v>
      </c>
    </row>
    <row r="93" spans="1:9" ht="342" x14ac:dyDescent="0.25">
      <c r="A93" s="571" t="s">
        <v>14853</v>
      </c>
      <c r="B93" s="571" t="s">
        <v>14641</v>
      </c>
      <c r="C93" s="571" t="s">
        <v>15207</v>
      </c>
      <c r="D93" s="571" t="s">
        <v>15208</v>
      </c>
      <c r="E93" s="571" t="s">
        <v>15209</v>
      </c>
      <c r="F93" s="571">
        <v>10</v>
      </c>
      <c r="G93" s="571" t="s">
        <v>905</v>
      </c>
      <c r="H93" s="571">
        <v>200</v>
      </c>
      <c r="I93" s="571">
        <v>20</v>
      </c>
    </row>
    <row r="94" spans="1:9" ht="71.25" x14ac:dyDescent="0.25">
      <c r="A94" s="73" t="s">
        <v>16427</v>
      </c>
      <c r="B94" s="571" t="s">
        <v>15397</v>
      </c>
      <c r="C94" s="73" t="s">
        <v>16428</v>
      </c>
      <c r="D94" s="75" t="s">
        <v>16429</v>
      </c>
      <c r="E94" s="73" t="s">
        <v>15643</v>
      </c>
      <c r="F94" s="354">
        <v>1</v>
      </c>
      <c r="G94" s="73" t="s">
        <v>650</v>
      </c>
      <c r="H94" s="73" t="s">
        <v>91</v>
      </c>
      <c r="I94" s="354">
        <v>400</v>
      </c>
    </row>
    <row r="95" spans="1:9" ht="71.25" x14ac:dyDescent="0.25">
      <c r="A95" s="571" t="s">
        <v>16430</v>
      </c>
      <c r="B95" s="571" t="s">
        <v>15397</v>
      </c>
      <c r="C95" s="571" t="s">
        <v>15887</v>
      </c>
      <c r="D95" s="75" t="s">
        <v>15675</v>
      </c>
      <c r="E95" s="571" t="s">
        <v>16431</v>
      </c>
      <c r="F95" s="571">
        <v>4</v>
      </c>
      <c r="G95" s="571" t="s">
        <v>526</v>
      </c>
      <c r="H95" s="571">
        <v>200</v>
      </c>
      <c r="I95" s="571">
        <v>33.33</v>
      </c>
    </row>
    <row r="96" spans="1:9" ht="99.75" x14ac:dyDescent="0.25">
      <c r="A96" s="73" t="s">
        <v>1866</v>
      </c>
      <c r="B96" s="571" t="s">
        <v>15397</v>
      </c>
      <c r="C96" s="73" t="s">
        <v>16432</v>
      </c>
      <c r="D96" s="75" t="s">
        <v>4722</v>
      </c>
      <c r="E96" s="73" t="s">
        <v>16433</v>
      </c>
      <c r="F96" s="354">
        <v>1</v>
      </c>
      <c r="G96" s="73" t="s">
        <v>8223</v>
      </c>
      <c r="H96" s="73" t="s">
        <v>91</v>
      </c>
      <c r="I96" s="354">
        <v>400</v>
      </c>
    </row>
    <row r="97" spans="1:9" ht="409.5" x14ac:dyDescent="0.25">
      <c r="A97" s="571" t="s">
        <v>16434</v>
      </c>
      <c r="B97" s="571" t="s">
        <v>15397</v>
      </c>
      <c r="C97" s="730" t="s">
        <v>902</v>
      </c>
      <c r="D97" s="75" t="s">
        <v>16435</v>
      </c>
      <c r="E97" s="571" t="s">
        <v>16436</v>
      </c>
      <c r="F97" s="571">
        <v>3</v>
      </c>
      <c r="G97" s="571" t="s">
        <v>16437</v>
      </c>
      <c r="H97" s="571" t="s">
        <v>91</v>
      </c>
      <c r="I97" s="571">
        <v>200</v>
      </c>
    </row>
    <row r="98" spans="1:9" ht="85.5" x14ac:dyDescent="0.25">
      <c r="A98" s="571" t="s">
        <v>16438</v>
      </c>
      <c r="B98" s="571" t="s">
        <v>15397</v>
      </c>
      <c r="C98" s="571" t="s">
        <v>16439</v>
      </c>
      <c r="D98" s="131" t="s">
        <v>16440</v>
      </c>
      <c r="E98" s="571" t="s">
        <v>16441</v>
      </c>
      <c r="F98" s="571">
        <v>4</v>
      </c>
      <c r="G98" s="571" t="s">
        <v>16437</v>
      </c>
      <c r="H98" s="571" t="s">
        <v>91</v>
      </c>
      <c r="I98" s="571">
        <v>200</v>
      </c>
    </row>
    <row r="99" spans="1:9" ht="185.25" x14ac:dyDescent="0.25">
      <c r="A99" s="571" t="s">
        <v>16438</v>
      </c>
      <c r="B99" s="571" t="s">
        <v>15397</v>
      </c>
      <c r="C99" s="571" t="s">
        <v>902</v>
      </c>
      <c r="D99" s="571" t="s">
        <v>7151</v>
      </c>
      <c r="E99" s="571" t="s">
        <v>16442</v>
      </c>
      <c r="F99" s="571">
        <v>3</v>
      </c>
      <c r="G99" s="571" t="s">
        <v>8223</v>
      </c>
      <c r="H99" s="571" t="s">
        <v>91</v>
      </c>
      <c r="I99" s="571">
        <v>66.66</v>
      </c>
    </row>
    <row r="100" spans="1:9" ht="85.5" x14ac:dyDescent="0.25">
      <c r="A100" s="600" t="s">
        <v>17274</v>
      </c>
      <c r="B100" s="600" t="s">
        <v>16825</v>
      </c>
      <c r="C100" s="604" t="s">
        <v>17275</v>
      </c>
      <c r="D100" s="600" t="s">
        <v>16003</v>
      </c>
      <c r="E100" s="600" t="s">
        <v>16971</v>
      </c>
      <c r="F100" s="600"/>
      <c r="G100" s="600" t="s">
        <v>17276</v>
      </c>
      <c r="H100" s="600" t="s">
        <v>91</v>
      </c>
      <c r="I100" s="600">
        <v>200</v>
      </c>
    </row>
    <row r="101" spans="1:9" x14ac:dyDescent="0.25">
      <c r="A101" s="73"/>
      <c r="B101" s="71"/>
      <c r="C101" s="73"/>
      <c r="D101" s="89"/>
      <c r="E101" s="209"/>
      <c r="F101" s="307"/>
      <c r="G101" s="73"/>
      <c r="H101" s="71"/>
      <c r="I101" s="71"/>
    </row>
    <row r="102" spans="1:9" x14ac:dyDescent="0.25">
      <c r="A102" s="71"/>
      <c r="B102" s="66"/>
      <c r="C102" s="71"/>
      <c r="D102" s="89"/>
      <c r="E102" s="209"/>
      <c r="F102" s="308"/>
      <c r="G102" s="71"/>
      <c r="H102" s="71"/>
      <c r="I102" s="71"/>
    </row>
    <row r="103" spans="1:9" x14ac:dyDescent="0.25">
      <c r="A103" s="71"/>
      <c r="B103" s="71"/>
      <c r="C103" s="71"/>
      <c r="D103" s="89"/>
      <c r="E103" s="209"/>
      <c r="F103" s="72"/>
      <c r="G103" s="71"/>
      <c r="H103" s="71"/>
      <c r="I103" s="71"/>
    </row>
    <row r="104" spans="1:9" x14ac:dyDescent="0.25">
      <c r="A104" s="71"/>
      <c r="B104" s="66"/>
      <c r="C104" s="71"/>
      <c r="D104" s="89"/>
      <c r="E104" s="309"/>
      <c r="F104" s="72"/>
      <c r="G104" s="71"/>
      <c r="H104" s="71"/>
      <c r="I104" s="71"/>
    </row>
    <row r="105" spans="1:9" x14ac:dyDescent="0.25">
      <c r="A105" s="71"/>
      <c r="B105" s="71"/>
      <c r="C105" s="71"/>
      <c r="D105" s="89"/>
      <c r="E105" s="309"/>
      <c r="F105" s="72"/>
      <c r="G105" s="71"/>
      <c r="H105" s="71"/>
      <c r="I105" s="71"/>
    </row>
    <row r="106" spans="1:9" x14ac:dyDescent="0.25">
      <c r="A106" s="71"/>
      <c r="B106" s="66"/>
      <c r="C106" s="71"/>
      <c r="D106" s="89"/>
      <c r="E106" s="309"/>
      <c r="F106" s="186"/>
      <c r="G106" s="71"/>
      <c r="H106" s="71"/>
      <c r="I106" s="71"/>
    </row>
    <row r="107" spans="1:9" x14ac:dyDescent="0.25">
      <c r="A107" s="71"/>
      <c r="B107" s="71"/>
      <c r="C107" s="71"/>
      <c r="D107" s="89"/>
      <c r="E107" s="209"/>
      <c r="F107" s="285"/>
      <c r="G107" s="71"/>
      <c r="H107" s="71"/>
      <c r="I107" s="71"/>
    </row>
    <row r="108" spans="1:9" x14ac:dyDescent="0.25">
      <c r="A108" s="71"/>
      <c r="B108" s="66"/>
      <c r="C108" s="71"/>
      <c r="D108" s="89"/>
      <c r="E108" s="209"/>
      <c r="F108" s="285"/>
      <c r="G108" s="71"/>
      <c r="H108" s="71"/>
      <c r="I108" s="71"/>
    </row>
    <row r="109" spans="1:9" x14ac:dyDescent="0.25">
      <c r="A109" s="71"/>
      <c r="B109" s="71"/>
      <c r="C109" s="71"/>
      <c r="D109" s="89"/>
      <c r="E109" s="209"/>
      <c r="F109" s="285"/>
      <c r="G109" s="71"/>
      <c r="H109" s="71"/>
      <c r="I109" s="71"/>
    </row>
    <row r="110" spans="1:9" x14ac:dyDescent="0.25">
      <c r="A110" s="71"/>
      <c r="B110" s="66"/>
      <c r="C110" s="71"/>
      <c r="D110" s="89"/>
      <c r="E110" s="209"/>
      <c r="F110" s="285"/>
      <c r="G110" s="71"/>
      <c r="H110" s="71"/>
      <c r="I110" s="71"/>
    </row>
    <row r="111" spans="1:9" x14ac:dyDescent="0.25">
      <c r="A111" s="71"/>
      <c r="B111" s="71"/>
      <c r="C111" s="71"/>
      <c r="D111" s="89"/>
      <c r="E111" s="209"/>
      <c r="F111" s="71"/>
      <c r="G111" s="71"/>
      <c r="H111" s="71"/>
      <c r="I111" s="71"/>
    </row>
    <row r="112" spans="1:9" x14ac:dyDescent="0.25">
      <c r="A112" s="71"/>
      <c r="B112" s="66"/>
      <c r="C112" s="71"/>
      <c r="D112" s="89"/>
      <c r="E112" s="209"/>
      <c r="F112" s="131"/>
      <c r="G112" s="71"/>
      <c r="H112" s="71"/>
      <c r="I112" s="71"/>
    </row>
    <row r="113" spans="1:9" x14ac:dyDescent="0.25">
      <c r="A113" s="71"/>
      <c r="B113" s="71"/>
      <c r="C113" s="71"/>
      <c r="D113" s="89"/>
      <c r="E113" s="209"/>
      <c r="F113" s="310"/>
      <c r="G113" s="71"/>
      <c r="H113" s="71"/>
      <c r="I113" s="71"/>
    </row>
    <row r="114" spans="1:9" x14ac:dyDescent="0.25">
      <c r="A114" s="71"/>
      <c r="B114" s="66"/>
      <c r="C114" s="71"/>
      <c r="D114" s="89"/>
      <c r="E114" s="209"/>
      <c r="F114" s="308"/>
      <c r="G114" s="71"/>
      <c r="H114" s="71"/>
      <c r="I114" s="71"/>
    </row>
    <row r="115" spans="1:9" x14ac:dyDescent="0.25">
      <c r="A115" s="71"/>
      <c r="B115" s="71"/>
      <c r="C115" s="71"/>
      <c r="D115" s="89"/>
      <c r="E115" s="209"/>
      <c r="F115" s="311"/>
      <c r="G115" s="71"/>
      <c r="H115" s="71"/>
      <c r="I115" s="71"/>
    </row>
    <row r="116" spans="1:9" x14ac:dyDescent="0.25">
      <c r="A116" s="71"/>
      <c r="B116" s="66"/>
      <c r="C116" s="97"/>
      <c r="D116" s="89"/>
      <c r="E116" s="209"/>
      <c r="F116" s="72"/>
      <c r="G116" s="71"/>
      <c r="H116" s="71"/>
      <c r="I116" s="71"/>
    </row>
    <row r="117" spans="1:9" x14ac:dyDescent="0.25">
      <c r="A117" s="71"/>
      <c r="B117" s="71"/>
      <c r="C117" s="71"/>
      <c r="D117" s="89"/>
      <c r="E117" s="209"/>
      <c r="F117" s="308"/>
      <c r="G117" s="71"/>
      <c r="H117" s="71"/>
      <c r="I117" s="71"/>
    </row>
    <row r="118" spans="1:9" x14ac:dyDescent="0.25">
      <c r="A118" s="71"/>
      <c r="B118" s="66"/>
      <c r="C118" s="71"/>
      <c r="D118" s="89"/>
      <c r="E118" s="209"/>
      <c r="F118" s="312"/>
      <c r="G118" s="71"/>
      <c r="H118" s="71"/>
      <c r="I118" s="71"/>
    </row>
    <row r="119" spans="1:9" x14ac:dyDescent="0.25">
      <c r="A119" s="97"/>
      <c r="B119" s="71"/>
      <c r="C119" s="71"/>
      <c r="D119" s="313"/>
      <c r="E119" s="97"/>
      <c r="F119" s="313"/>
      <c r="G119" s="71"/>
      <c r="H119" s="71"/>
      <c r="I119" s="71"/>
    </row>
    <row r="120" spans="1:9" x14ac:dyDescent="0.25">
      <c r="A120" s="71"/>
      <c r="B120" s="66"/>
      <c r="C120" s="71"/>
      <c r="D120" s="89"/>
      <c r="E120" s="209"/>
      <c r="F120" s="314"/>
      <c r="G120" s="71"/>
      <c r="H120" s="71"/>
      <c r="I120" s="71"/>
    </row>
    <row r="121" spans="1:9" x14ac:dyDescent="0.25">
      <c r="A121" s="71"/>
      <c r="B121" s="71"/>
      <c r="C121" s="71"/>
      <c r="D121" s="89"/>
      <c r="E121" s="209"/>
      <c r="F121" s="308"/>
      <c r="G121" s="71"/>
      <c r="H121" s="71"/>
      <c r="I121" s="71"/>
    </row>
    <row r="122" spans="1:9" x14ac:dyDescent="0.25">
      <c r="A122" s="137"/>
      <c r="B122" s="66"/>
      <c r="C122" s="137"/>
      <c r="D122" s="293"/>
      <c r="E122" s="315"/>
      <c r="F122" s="137"/>
      <c r="G122" s="137"/>
      <c r="H122" s="137"/>
      <c r="I122" s="137"/>
    </row>
    <row r="123" spans="1:9" x14ac:dyDescent="0.25">
      <c r="A123" s="137"/>
      <c r="B123" s="71"/>
      <c r="C123" s="137"/>
      <c r="D123" s="293"/>
      <c r="E123" s="315"/>
      <c r="F123" s="316"/>
      <c r="G123" s="137"/>
      <c r="H123" s="137"/>
      <c r="I123" s="137"/>
    </row>
    <row r="124" spans="1:9" x14ac:dyDescent="0.25">
      <c r="A124" s="137"/>
      <c r="B124" s="66"/>
      <c r="C124" s="137"/>
      <c r="D124" s="293"/>
      <c r="E124" s="315"/>
      <c r="F124" s="137"/>
      <c r="G124" s="137"/>
      <c r="H124" s="137"/>
      <c r="I124" s="137"/>
    </row>
    <row r="125" spans="1:9" x14ac:dyDescent="0.25">
      <c r="A125" s="137"/>
      <c r="B125" s="71"/>
      <c r="C125" s="137"/>
      <c r="D125" s="293"/>
      <c r="E125" s="315"/>
      <c r="F125" s="317"/>
      <c r="G125" s="137"/>
      <c r="H125" s="137"/>
      <c r="I125" s="137"/>
    </row>
    <row r="126" spans="1:9" x14ac:dyDescent="0.25">
      <c r="A126" s="269"/>
      <c r="B126" s="269"/>
      <c r="C126" s="269"/>
      <c r="D126" s="318"/>
      <c r="E126" s="319"/>
      <c r="F126" s="269"/>
      <c r="G126" s="269"/>
      <c r="H126" s="269"/>
      <c r="I126" s="269"/>
    </row>
  </sheetData>
  <mergeCells count="3">
    <mergeCell ref="A1:I1"/>
    <mergeCell ref="A4:F4"/>
    <mergeCell ref="A3:I3"/>
  </mergeCells>
  <phoneticPr fontId="25" type="noConversion"/>
  <hyperlinks>
    <hyperlink ref="D29" r:id="rId1"/>
    <hyperlink ref="D28" r:id="rId2"/>
    <hyperlink ref="D26" r:id="rId3"/>
    <hyperlink ref="D25" r:id="rId4"/>
    <hyperlink ref="D24" r:id="rId5"/>
    <hyperlink ref="D23" r:id="rId6"/>
    <hyperlink ref="D13" r:id="rId7"/>
    <hyperlink ref="D12" r:id="rId8"/>
    <hyperlink ref="D11" r:id="rId9"/>
    <hyperlink ref="D8" r:id="rId10"/>
    <hyperlink ref="D7" r:id="rId11"/>
    <hyperlink ref="D33" r:id="rId12"/>
    <hyperlink ref="D34" r:id="rId13"/>
    <hyperlink ref="D40" r:id="rId14"/>
    <hyperlink ref="D41" r:id="rId15"/>
    <hyperlink ref="D46" r:id="rId16"/>
    <hyperlink ref="D47" r:id="rId17"/>
    <hyperlink ref="D49" r:id="rId18"/>
    <hyperlink ref="D55" r:id="rId19"/>
    <hyperlink ref="D56" r:id="rId20"/>
    <hyperlink ref="D57" r:id="rId21"/>
    <hyperlink ref="D58" r:id="rId22"/>
    <hyperlink ref="D62" r:id="rId23"/>
    <hyperlink ref="D64" r:id="rId24"/>
    <hyperlink ref="D66" r:id="rId25"/>
    <hyperlink ref="D68" r:id="rId26"/>
    <hyperlink ref="D67" r:id="rId27"/>
    <hyperlink ref="D75" r:id="rId28"/>
    <hyperlink ref="D80" r:id="rId29"/>
    <hyperlink ref="D82" r:id="rId30"/>
    <hyperlink ref="D83" r:id="rId31"/>
    <hyperlink ref="D87" r:id="rId32"/>
    <hyperlink ref="D88" r:id="rId33"/>
    <hyperlink ref="D89" r:id="rId34"/>
    <hyperlink ref="D90" r:id="rId35"/>
    <hyperlink ref="D91" r:id="rId36"/>
    <hyperlink ref="D92" r:id="rId37"/>
    <hyperlink ref="D94" r:id="rId38"/>
    <hyperlink ref="D95" r:id="rId39"/>
    <hyperlink ref="D96" r:id="rId40"/>
    <hyperlink ref="D97" r:id="rId41"/>
    <hyperlink ref="D98" r:id="rId42"/>
  </hyperlinks>
  <pageMargins left="0.51181102362204722" right="0.31496062992125984" top="2.1666666666666665" bottom="0.57291666666666663" header="0.51041666666666663" footer="0.31496062992125984"/>
  <pageSetup paperSize="9" orientation="landscape" horizontalDpi="200" verticalDpi="200" r:id="rId43"/>
  <headerFooter>
    <oddHeader>&amp;LUniversitatea „Lucian Blaga” din Sibiu
&amp;C
&amp;K000000FIȘĂ DE RAPORTARE A ACTIVITĂȚII DE CERCETARE 
PENTRU PERIOADA 1.01.2014-31.12.2014</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8"/>
  <sheetViews>
    <sheetView view="pageBreakPreview" zoomScale="90" zoomScaleNormal="130" zoomScaleSheetLayoutView="90" workbookViewId="0">
      <selection sqref="A1:XFD1048576"/>
    </sheetView>
  </sheetViews>
  <sheetFormatPr defaultColWidth="9" defaultRowHeight="12.75" x14ac:dyDescent="0.2"/>
  <cols>
    <col min="1" max="1" width="22.7109375" style="1003" customWidth="1"/>
    <col min="2" max="2" width="13.28515625" style="1003" customWidth="1"/>
    <col min="3" max="3" width="24.42578125" style="1003" customWidth="1"/>
    <col min="4" max="4" width="13.28515625" style="1155" customWidth="1"/>
    <col min="5" max="5" width="14.42578125" style="1156" customWidth="1"/>
    <col min="6" max="6" width="19.28515625" style="1106" customWidth="1"/>
    <col min="7" max="7" width="22.5703125" style="1106" customWidth="1"/>
    <col min="8" max="8" width="10" style="1011" customWidth="1"/>
    <col min="9" max="9" width="9.140625" style="1011" customWidth="1"/>
    <col min="10" max="16384" width="9" style="1011"/>
  </cols>
  <sheetData>
    <row r="1" spans="1:9" s="844" customFormat="1" ht="15" customHeight="1" x14ac:dyDescent="0.2">
      <c r="A1" s="1114" t="s">
        <v>54</v>
      </c>
      <c r="B1" s="1114"/>
      <c r="C1" s="1114"/>
      <c r="D1" s="1114"/>
      <c r="E1" s="1114"/>
      <c r="F1" s="1114"/>
      <c r="G1" s="1114"/>
      <c r="H1" s="1114"/>
      <c r="I1" s="1114"/>
    </row>
    <row r="2" spans="1:9" s="844" customFormat="1" ht="15" customHeight="1" x14ac:dyDescent="0.2">
      <c r="A2" s="24"/>
      <c r="B2" s="24"/>
      <c r="C2" s="24"/>
      <c r="D2" s="1115"/>
      <c r="E2" s="1116"/>
      <c r="F2" s="24"/>
      <c r="G2" s="24"/>
      <c r="H2" s="24"/>
    </row>
    <row r="3" spans="1:9" s="844" customFormat="1" ht="15" customHeight="1" x14ac:dyDescent="0.2">
      <c r="A3" s="47" t="s">
        <v>178</v>
      </c>
      <c r="B3" s="47"/>
      <c r="C3" s="47"/>
      <c r="D3" s="47"/>
      <c r="E3" s="47"/>
      <c r="F3" s="1117"/>
      <c r="G3" s="1117"/>
      <c r="H3" s="1117"/>
    </row>
    <row r="4" spans="1:9" s="844" customFormat="1" ht="15" customHeight="1" x14ac:dyDescent="0.2">
      <c r="A4" s="1055" t="s">
        <v>53</v>
      </c>
      <c r="B4" s="1055"/>
      <c r="C4" s="1055"/>
      <c r="D4" s="1055"/>
      <c r="E4" s="1055"/>
      <c r="F4" s="24"/>
      <c r="G4" s="24"/>
      <c r="H4" s="24"/>
    </row>
    <row r="5" spans="1:9" s="844" customFormat="1" x14ac:dyDescent="0.2">
      <c r="A5" s="1018" t="s">
        <v>106</v>
      </c>
      <c r="B5" s="1018"/>
      <c r="C5" s="1018"/>
      <c r="D5" s="1018"/>
      <c r="E5" s="1018"/>
      <c r="F5" s="1018"/>
      <c r="G5" s="1018"/>
      <c r="H5" s="1018"/>
      <c r="I5" s="1018"/>
    </row>
    <row r="6" spans="1:9" s="844" customFormat="1" x14ac:dyDescent="0.2">
      <c r="A6" s="1107"/>
      <c r="B6" s="1107"/>
      <c r="C6" s="1107"/>
      <c r="D6" s="1118"/>
      <c r="E6" s="1119"/>
      <c r="F6" s="1108"/>
      <c r="G6" s="1108"/>
      <c r="H6" s="1107"/>
    </row>
    <row r="7" spans="1:9" s="844" customFormat="1" ht="81" customHeight="1" x14ac:dyDescent="0.2">
      <c r="A7" s="1007" t="s">
        <v>5</v>
      </c>
      <c r="B7" s="1007" t="s">
        <v>148</v>
      </c>
      <c r="C7" s="1007" t="s">
        <v>156</v>
      </c>
      <c r="D7" s="418" t="s">
        <v>79</v>
      </c>
      <c r="E7" s="1120" t="s">
        <v>135</v>
      </c>
      <c r="F7" s="1007" t="s">
        <v>32</v>
      </c>
      <c r="G7" s="1007" t="s">
        <v>55</v>
      </c>
      <c r="H7" s="1007" t="s">
        <v>56</v>
      </c>
      <c r="I7" s="1007" t="s">
        <v>49</v>
      </c>
    </row>
    <row r="8" spans="1:9" ht="104.25" customHeight="1" x14ac:dyDescent="0.2">
      <c r="A8" s="1005" t="s">
        <v>14876</v>
      </c>
      <c r="B8" s="155" t="s">
        <v>14641</v>
      </c>
      <c r="C8" s="161" t="s">
        <v>15214</v>
      </c>
      <c r="D8" s="159">
        <v>2014</v>
      </c>
      <c r="E8" s="209" t="s">
        <v>15215</v>
      </c>
      <c r="F8" s="1005" t="s">
        <v>15216</v>
      </c>
      <c r="G8" s="1005" t="s">
        <v>15213</v>
      </c>
      <c r="H8" s="1005">
        <v>10</v>
      </c>
      <c r="I8" s="1005">
        <v>10</v>
      </c>
    </row>
    <row r="9" spans="1:9" ht="73.5" customHeight="1" x14ac:dyDescent="0.2">
      <c r="A9" s="1005" t="s">
        <v>1294</v>
      </c>
      <c r="B9" s="1005" t="s">
        <v>613</v>
      </c>
      <c r="C9" s="1005" t="s">
        <v>1760</v>
      </c>
      <c r="D9" s="159">
        <v>2014</v>
      </c>
      <c r="E9" s="209" t="s">
        <v>1759</v>
      </c>
      <c r="F9" s="1005" t="s">
        <v>1761</v>
      </c>
      <c r="G9" s="1005" t="s">
        <v>302</v>
      </c>
      <c r="H9" s="1005" t="s">
        <v>92</v>
      </c>
      <c r="I9" s="1005">
        <v>50</v>
      </c>
    </row>
    <row r="10" spans="1:9" ht="128.25" x14ac:dyDescent="0.2">
      <c r="A10" s="1005" t="s">
        <v>1866</v>
      </c>
      <c r="B10" s="1005" t="s">
        <v>15397</v>
      </c>
      <c r="C10" s="1005" t="s">
        <v>16513</v>
      </c>
      <c r="D10" s="89">
        <v>2014</v>
      </c>
      <c r="E10" s="209" t="s">
        <v>3062</v>
      </c>
      <c r="F10" s="132" t="s">
        <v>16514</v>
      </c>
      <c r="G10" s="1005" t="s">
        <v>3148</v>
      </c>
      <c r="H10" s="1005">
        <v>10</v>
      </c>
      <c r="I10" s="1005">
        <v>10</v>
      </c>
    </row>
    <row r="11" spans="1:9" ht="114" x14ac:dyDescent="0.2">
      <c r="A11" s="1005" t="s">
        <v>8480</v>
      </c>
      <c r="B11" s="1005" t="s">
        <v>8378</v>
      </c>
      <c r="C11" s="1005" t="s">
        <v>9093</v>
      </c>
      <c r="D11" s="159">
        <v>2014</v>
      </c>
      <c r="E11" s="209" t="s">
        <v>248</v>
      </c>
      <c r="F11" s="132" t="s">
        <v>9094</v>
      </c>
      <c r="G11" s="1005" t="s">
        <v>908</v>
      </c>
      <c r="H11" s="1005">
        <v>10</v>
      </c>
      <c r="I11" s="1005">
        <v>0</v>
      </c>
    </row>
    <row r="12" spans="1:9" ht="85.5" x14ac:dyDescent="0.2">
      <c r="A12" s="1005" t="s">
        <v>3864</v>
      </c>
      <c r="B12" s="1005" t="s">
        <v>3593</v>
      </c>
      <c r="C12" s="1005" t="s">
        <v>4769</v>
      </c>
      <c r="D12" s="89">
        <v>2014</v>
      </c>
      <c r="E12" s="209" t="s">
        <v>478</v>
      </c>
      <c r="F12" s="132" t="s">
        <v>4770</v>
      </c>
      <c r="G12" s="21" t="s">
        <v>244</v>
      </c>
      <c r="H12" s="21" t="s">
        <v>92</v>
      </c>
      <c r="I12" s="21">
        <v>10</v>
      </c>
    </row>
    <row r="13" spans="1:9" ht="71.25" x14ac:dyDescent="0.2">
      <c r="A13" s="1005" t="s">
        <v>892</v>
      </c>
      <c r="B13" s="1005" t="s">
        <v>199</v>
      </c>
      <c r="C13" s="1005" t="s">
        <v>906</v>
      </c>
      <c r="D13" s="89"/>
      <c r="E13" s="209"/>
      <c r="F13" s="1005" t="s">
        <v>907</v>
      </c>
      <c r="G13" s="1005" t="s">
        <v>908</v>
      </c>
      <c r="H13" s="1005" t="s">
        <v>92</v>
      </c>
      <c r="I13" s="1005">
        <v>50</v>
      </c>
    </row>
    <row r="14" spans="1:9" ht="71.25" x14ac:dyDescent="0.2">
      <c r="A14" s="1004" t="s">
        <v>3302</v>
      </c>
      <c r="B14" s="1005" t="s">
        <v>2109</v>
      </c>
      <c r="C14" s="1005" t="s">
        <v>3305</v>
      </c>
      <c r="D14" s="1005">
        <v>2014</v>
      </c>
      <c r="E14" s="1005"/>
      <c r="F14" s="211" t="s">
        <v>3306</v>
      </c>
      <c r="G14" s="1005" t="s">
        <v>302</v>
      </c>
      <c r="H14" s="1005" t="s">
        <v>92</v>
      </c>
      <c r="I14" s="1005">
        <v>50</v>
      </c>
    </row>
    <row r="15" spans="1:9" ht="142.5" x14ac:dyDescent="0.2">
      <c r="A15" s="1005" t="s">
        <v>730</v>
      </c>
      <c r="B15" s="1005" t="s">
        <v>199</v>
      </c>
      <c r="C15" s="1005" t="s">
        <v>733</v>
      </c>
      <c r="D15" s="159">
        <v>2014</v>
      </c>
      <c r="E15" s="159">
        <v>10</v>
      </c>
      <c r="F15" s="132" t="s">
        <v>734</v>
      </c>
      <c r="G15" s="1005" t="s">
        <v>732</v>
      </c>
      <c r="H15" s="1005" t="s">
        <v>92</v>
      </c>
      <c r="I15" s="1005">
        <v>50</v>
      </c>
    </row>
    <row r="16" spans="1:9" ht="99.75" x14ac:dyDescent="0.2">
      <c r="A16" s="1005" t="s">
        <v>10705</v>
      </c>
      <c r="B16" s="1005" t="s">
        <v>10686</v>
      </c>
      <c r="C16" s="1005" t="s">
        <v>11083</v>
      </c>
      <c r="D16" s="89"/>
      <c r="E16" s="209"/>
      <c r="F16" s="132" t="s">
        <v>11084</v>
      </c>
      <c r="G16" s="1005" t="s">
        <v>11085</v>
      </c>
      <c r="H16" s="1005" t="s">
        <v>92</v>
      </c>
      <c r="I16" s="1005">
        <v>50</v>
      </c>
    </row>
    <row r="17" spans="1:9" ht="14.25" customHeight="1" x14ac:dyDescent="0.2">
      <c r="A17" s="1005" t="s">
        <v>6703</v>
      </c>
      <c r="B17" s="1005" t="s">
        <v>6129</v>
      </c>
      <c r="C17" s="1010" t="s">
        <v>7139</v>
      </c>
      <c r="D17" s="159">
        <v>2014</v>
      </c>
      <c r="E17" s="209" t="s">
        <v>318</v>
      </c>
      <c r="F17" s="1005" t="s">
        <v>7140</v>
      </c>
      <c r="G17" s="1005" t="s">
        <v>303</v>
      </c>
      <c r="H17" s="1005" t="s">
        <v>92</v>
      </c>
      <c r="I17" s="1005">
        <v>10</v>
      </c>
    </row>
    <row r="18" spans="1:9" ht="42.75" x14ac:dyDescent="0.2">
      <c r="A18" s="1005" t="s">
        <v>10873</v>
      </c>
      <c r="B18" s="1005" t="s">
        <v>10686</v>
      </c>
      <c r="C18" s="1005" t="s">
        <v>11066</v>
      </c>
      <c r="D18" s="155">
        <v>2014</v>
      </c>
      <c r="E18" s="209"/>
      <c r="F18" s="1005" t="s">
        <v>11067</v>
      </c>
      <c r="G18" s="1008" t="s">
        <v>11068</v>
      </c>
      <c r="H18" s="1005" t="s">
        <v>92</v>
      </c>
      <c r="I18" s="1005">
        <v>0</v>
      </c>
    </row>
    <row r="19" spans="1:9" ht="28.5" x14ac:dyDescent="0.2">
      <c r="A19" s="1005" t="s">
        <v>5745</v>
      </c>
      <c r="B19" s="66" t="s">
        <v>5195</v>
      </c>
      <c r="C19" s="1010" t="s">
        <v>5747</v>
      </c>
      <c r="D19" s="89"/>
      <c r="E19" s="209"/>
      <c r="F19" s="1005"/>
      <c r="G19" s="1005" t="s">
        <v>5748</v>
      </c>
      <c r="H19" s="1005"/>
      <c r="I19" s="1005">
        <v>10</v>
      </c>
    </row>
    <row r="20" spans="1:9" ht="142.5" x14ac:dyDescent="0.2">
      <c r="A20" s="1005" t="s">
        <v>14853</v>
      </c>
      <c r="B20" s="155" t="s">
        <v>14641</v>
      </c>
      <c r="C20" s="1005" t="s">
        <v>15278</v>
      </c>
      <c r="D20" s="89">
        <v>2014</v>
      </c>
      <c r="E20" s="209" t="s">
        <v>592</v>
      </c>
      <c r="F20" s="132" t="s">
        <v>15279</v>
      </c>
      <c r="G20" s="1005" t="s">
        <v>3148</v>
      </c>
      <c r="H20" s="1005" t="s">
        <v>92</v>
      </c>
      <c r="I20" s="1005">
        <v>50</v>
      </c>
    </row>
    <row r="21" spans="1:9" ht="156.75" x14ac:dyDescent="0.2">
      <c r="A21" s="1005" t="s">
        <v>9880</v>
      </c>
      <c r="B21" s="1005" t="s">
        <v>9630</v>
      </c>
      <c r="C21" s="452" t="s">
        <v>9935</v>
      </c>
      <c r="D21" s="89">
        <v>2014</v>
      </c>
      <c r="E21" s="209" t="s">
        <v>9933</v>
      </c>
      <c r="F21" s="434" t="s">
        <v>9936</v>
      </c>
      <c r="G21" s="1005" t="s">
        <v>244</v>
      </c>
      <c r="H21" s="1005"/>
      <c r="I21" s="1005">
        <v>50</v>
      </c>
    </row>
    <row r="22" spans="1:9" ht="57" x14ac:dyDescent="0.2">
      <c r="A22" s="1004" t="s">
        <v>3145</v>
      </c>
      <c r="B22" s="1005" t="s">
        <v>2109</v>
      </c>
      <c r="C22" s="1004" t="s">
        <v>3183</v>
      </c>
      <c r="D22" s="1005">
        <v>2014</v>
      </c>
      <c r="E22" s="1005" t="s">
        <v>3184</v>
      </c>
      <c r="F22" s="130" t="s">
        <v>3185</v>
      </c>
      <c r="G22" s="1005" t="s">
        <v>908</v>
      </c>
      <c r="H22" s="1005" t="s">
        <v>92</v>
      </c>
      <c r="I22" s="1005">
        <v>50</v>
      </c>
    </row>
    <row r="23" spans="1:9" ht="114" x14ac:dyDescent="0.2">
      <c r="A23" s="1005" t="s">
        <v>14853</v>
      </c>
      <c r="B23" s="155" t="s">
        <v>14641</v>
      </c>
      <c r="C23" s="1005" t="s">
        <v>15262</v>
      </c>
      <c r="D23" s="89">
        <v>2014</v>
      </c>
      <c r="E23" s="209" t="s">
        <v>318</v>
      </c>
      <c r="F23" s="1005" t="s">
        <v>15263</v>
      </c>
      <c r="G23" s="1005" t="s">
        <v>3148</v>
      </c>
      <c r="H23" s="1005" t="s">
        <v>92</v>
      </c>
      <c r="I23" s="1005">
        <v>50</v>
      </c>
    </row>
    <row r="24" spans="1:9" ht="171" x14ac:dyDescent="0.2">
      <c r="A24" s="1005" t="s">
        <v>9880</v>
      </c>
      <c r="B24" s="1005" t="s">
        <v>9630</v>
      </c>
      <c r="C24" s="452" t="s">
        <v>9932</v>
      </c>
      <c r="D24" s="89">
        <v>2014</v>
      </c>
      <c r="E24" s="209" t="s">
        <v>9933</v>
      </c>
      <c r="F24" s="434" t="s">
        <v>9934</v>
      </c>
      <c r="G24" s="1005" t="s">
        <v>244</v>
      </c>
      <c r="H24" s="1005"/>
      <c r="I24" s="1005">
        <v>50</v>
      </c>
    </row>
    <row r="25" spans="1:9" ht="99.75" x14ac:dyDescent="0.2">
      <c r="A25" s="1005" t="s">
        <v>4761</v>
      </c>
      <c r="B25" s="1005" t="s">
        <v>3593</v>
      </c>
      <c r="C25" s="1005" t="s">
        <v>17530</v>
      </c>
      <c r="D25" s="89" t="s">
        <v>4762</v>
      </c>
      <c r="E25" s="209" t="s">
        <v>478</v>
      </c>
      <c r="F25" s="132" t="s">
        <v>4763</v>
      </c>
      <c r="G25" s="21" t="s">
        <v>303</v>
      </c>
      <c r="H25" s="21" t="s">
        <v>92</v>
      </c>
      <c r="I25" s="21">
        <v>10</v>
      </c>
    </row>
    <row r="26" spans="1:9" ht="80.25" customHeight="1" x14ac:dyDescent="0.2">
      <c r="A26" s="1004" t="s">
        <v>3145</v>
      </c>
      <c r="B26" s="1005" t="s">
        <v>2109</v>
      </c>
      <c r="C26" s="1004" t="s">
        <v>3186</v>
      </c>
      <c r="D26" s="1005">
        <v>2014</v>
      </c>
      <c r="E26" s="1005" t="s">
        <v>3187</v>
      </c>
      <c r="F26" s="130" t="s">
        <v>3188</v>
      </c>
      <c r="G26" s="1005" t="s">
        <v>908</v>
      </c>
      <c r="H26" s="1005" t="s">
        <v>92</v>
      </c>
      <c r="I26" s="1005">
        <v>50</v>
      </c>
    </row>
    <row r="27" spans="1:9" ht="85.5" x14ac:dyDescent="0.2">
      <c r="A27" s="1005" t="s">
        <v>3268</v>
      </c>
      <c r="B27" s="1005" t="s">
        <v>2109</v>
      </c>
      <c r="C27" s="1005" t="s">
        <v>3269</v>
      </c>
      <c r="D27" s="159">
        <v>2014</v>
      </c>
      <c r="E27" s="209" t="s">
        <v>3270</v>
      </c>
      <c r="F27" s="132" t="s">
        <v>3188</v>
      </c>
      <c r="G27" s="1005" t="s">
        <v>302</v>
      </c>
      <c r="H27" s="1005" t="s">
        <v>92</v>
      </c>
      <c r="I27" s="1005">
        <v>50</v>
      </c>
    </row>
    <row r="28" spans="1:9" ht="57" x14ac:dyDescent="0.2">
      <c r="A28" s="1004" t="s">
        <v>3145</v>
      </c>
      <c r="B28" s="1005" t="s">
        <v>2109</v>
      </c>
      <c r="C28" s="1004" t="s">
        <v>3195</v>
      </c>
      <c r="D28" s="1005">
        <v>2014</v>
      </c>
      <c r="E28" s="1005" t="s">
        <v>3184</v>
      </c>
      <c r="F28" s="130" t="s">
        <v>3196</v>
      </c>
      <c r="G28" s="1005" t="s">
        <v>908</v>
      </c>
      <c r="H28" s="1005" t="s">
        <v>92</v>
      </c>
      <c r="I28" s="1005">
        <v>50</v>
      </c>
    </row>
    <row r="29" spans="1:9" ht="57" x14ac:dyDescent="0.2">
      <c r="A29" s="1005" t="s">
        <v>2631</v>
      </c>
      <c r="B29" s="66" t="s">
        <v>2081</v>
      </c>
      <c r="C29" s="1005" t="s">
        <v>3096</v>
      </c>
      <c r="D29" s="89">
        <v>2014</v>
      </c>
      <c r="E29" s="209" t="s">
        <v>3097</v>
      </c>
      <c r="F29" s="1005" t="s">
        <v>3098</v>
      </c>
      <c r="G29" s="1005" t="s">
        <v>303</v>
      </c>
      <c r="H29" s="1005" t="s">
        <v>92</v>
      </c>
      <c r="I29" s="1005">
        <v>50</v>
      </c>
    </row>
    <row r="30" spans="1:9" ht="71.25" x14ac:dyDescent="0.2">
      <c r="A30" s="1005" t="s">
        <v>3302</v>
      </c>
      <c r="B30" s="1005" t="s">
        <v>2109</v>
      </c>
      <c r="C30" s="1005" t="s">
        <v>3317</v>
      </c>
      <c r="D30" s="1005" t="s">
        <v>3318</v>
      </c>
      <c r="E30" s="1005" t="s">
        <v>478</v>
      </c>
      <c r="F30" s="211" t="s">
        <v>3319</v>
      </c>
      <c r="G30" s="1005" t="s">
        <v>302</v>
      </c>
      <c r="H30" s="1005" t="s">
        <v>92</v>
      </c>
      <c r="I30" s="1005">
        <v>10</v>
      </c>
    </row>
    <row r="31" spans="1:9" ht="93.75" customHeight="1" x14ac:dyDescent="0.2">
      <c r="A31" s="1005" t="s">
        <v>15250</v>
      </c>
      <c r="B31" s="155" t="s">
        <v>14641</v>
      </c>
      <c r="C31" s="1005" t="s">
        <v>15256</v>
      </c>
      <c r="D31" s="159">
        <v>2014</v>
      </c>
      <c r="E31" s="209" t="s">
        <v>220</v>
      </c>
      <c r="F31" s="1005" t="s">
        <v>15257</v>
      </c>
      <c r="G31" s="1005" t="s">
        <v>908</v>
      </c>
      <c r="H31" s="1005" t="s">
        <v>92</v>
      </c>
      <c r="I31" s="1005">
        <v>10</v>
      </c>
    </row>
    <row r="32" spans="1:9" ht="128.25" x14ac:dyDescent="0.2">
      <c r="A32" s="1005" t="s">
        <v>14853</v>
      </c>
      <c r="B32" s="155" t="s">
        <v>14641</v>
      </c>
      <c r="C32" s="1005" t="s">
        <v>15272</v>
      </c>
      <c r="D32" s="89">
        <v>2014</v>
      </c>
      <c r="E32" s="209" t="s">
        <v>4765</v>
      </c>
      <c r="F32" s="132" t="s">
        <v>15273</v>
      </c>
      <c r="G32" s="1005" t="s">
        <v>3148</v>
      </c>
      <c r="H32" s="1005" t="s">
        <v>92</v>
      </c>
      <c r="I32" s="1005">
        <v>10</v>
      </c>
    </row>
    <row r="33" spans="1:9" ht="88.5" customHeight="1" x14ac:dyDescent="0.2">
      <c r="A33" s="1004" t="s">
        <v>3145</v>
      </c>
      <c r="B33" s="1005" t="s">
        <v>2109</v>
      </c>
      <c r="C33" s="1004" t="s">
        <v>3197</v>
      </c>
      <c r="D33" s="1005">
        <v>2014</v>
      </c>
      <c r="E33" s="1005" t="s">
        <v>3184</v>
      </c>
      <c r="F33" s="130" t="s">
        <v>3198</v>
      </c>
      <c r="G33" s="1005" t="s">
        <v>908</v>
      </c>
      <c r="H33" s="1005" t="s">
        <v>92</v>
      </c>
      <c r="I33" s="1005">
        <v>50</v>
      </c>
    </row>
    <row r="34" spans="1:9" ht="85.5" x14ac:dyDescent="0.2">
      <c r="A34" s="1005" t="s">
        <v>17274</v>
      </c>
      <c r="B34" s="1005" t="s">
        <v>16825</v>
      </c>
      <c r="C34" s="1005" t="s">
        <v>17307</v>
      </c>
      <c r="D34" s="155">
        <v>2014</v>
      </c>
      <c r="E34" s="209" t="s">
        <v>592</v>
      </c>
      <c r="F34" s="131" t="s">
        <v>17308</v>
      </c>
      <c r="G34" s="1005" t="s">
        <v>302</v>
      </c>
      <c r="H34" s="1005">
        <v>50</v>
      </c>
      <c r="I34" s="1005">
        <v>50</v>
      </c>
    </row>
    <row r="35" spans="1:9" ht="85.5" x14ac:dyDescent="0.2">
      <c r="A35" s="1005" t="s">
        <v>17325</v>
      </c>
      <c r="B35" s="1005" t="s">
        <v>16825</v>
      </c>
      <c r="C35" s="1005" t="s">
        <v>17307</v>
      </c>
      <c r="D35" s="155">
        <v>2014</v>
      </c>
      <c r="E35" s="209" t="s">
        <v>592</v>
      </c>
      <c r="F35" s="131" t="s">
        <v>17308</v>
      </c>
      <c r="G35" s="1005" t="s">
        <v>302</v>
      </c>
      <c r="H35" s="1005">
        <v>50</v>
      </c>
      <c r="I35" s="1005">
        <v>50</v>
      </c>
    </row>
    <row r="36" spans="1:9" ht="85.5" x14ac:dyDescent="0.2">
      <c r="A36" s="1005" t="s">
        <v>17334</v>
      </c>
      <c r="B36" s="1005" t="s">
        <v>16825</v>
      </c>
      <c r="C36" s="1005" t="s">
        <v>17307</v>
      </c>
      <c r="D36" s="155">
        <v>2014</v>
      </c>
      <c r="E36" s="209" t="s">
        <v>592</v>
      </c>
      <c r="F36" s="131" t="s">
        <v>17308</v>
      </c>
      <c r="G36" s="1005" t="s">
        <v>302</v>
      </c>
      <c r="H36" s="1005">
        <v>50</v>
      </c>
      <c r="I36" s="1005">
        <v>50</v>
      </c>
    </row>
    <row r="37" spans="1:9" ht="85.5" x14ac:dyDescent="0.2">
      <c r="A37" s="1005" t="s">
        <v>3799</v>
      </c>
      <c r="B37" s="1005" t="s">
        <v>3593</v>
      </c>
      <c r="C37" s="131" t="s">
        <v>4743</v>
      </c>
      <c r="D37" s="89">
        <v>2014</v>
      </c>
      <c r="E37" s="209" t="s">
        <v>429</v>
      </c>
      <c r="F37" s="132" t="s">
        <v>4744</v>
      </c>
      <c r="G37" s="21" t="s">
        <v>303</v>
      </c>
      <c r="H37" s="21" t="s">
        <v>92</v>
      </c>
      <c r="I37" s="21">
        <v>50</v>
      </c>
    </row>
    <row r="38" spans="1:9" ht="156.75" x14ac:dyDescent="0.2">
      <c r="A38" s="1005" t="s">
        <v>16434</v>
      </c>
      <c r="B38" s="1005" t="s">
        <v>15397</v>
      </c>
      <c r="C38" s="452" t="s">
        <v>16535</v>
      </c>
      <c r="D38" s="155">
        <v>2014</v>
      </c>
      <c r="E38" s="209" t="s">
        <v>16536</v>
      </c>
      <c r="F38" s="132" t="s">
        <v>15576</v>
      </c>
      <c r="G38" s="1005" t="s">
        <v>9099</v>
      </c>
      <c r="H38" s="1005" t="s">
        <v>92</v>
      </c>
      <c r="I38" s="1005">
        <v>10</v>
      </c>
    </row>
    <row r="39" spans="1:9" ht="156.75" x14ac:dyDescent="0.2">
      <c r="A39" s="1005" t="s">
        <v>16570</v>
      </c>
      <c r="B39" s="1005" t="s">
        <v>15397</v>
      </c>
      <c r="C39" s="1005" t="s">
        <v>16535</v>
      </c>
      <c r="D39" s="155">
        <v>2014</v>
      </c>
      <c r="E39" s="209" t="s">
        <v>16536</v>
      </c>
      <c r="F39" s="132" t="s">
        <v>15576</v>
      </c>
      <c r="G39" s="1005" t="s">
        <v>9099</v>
      </c>
      <c r="H39" s="1005" t="s">
        <v>92</v>
      </c>
      <c r="I39" s="1005">
        <v>10</v>
      </c>
    </row>
    <row r="40" spans="1:9" ht="71.25" x14ac:dyDescent="0.2">
      <c r="A40" s="1005" t="s">
        <v>17327</v>
      </c>
      <c r="B40" s="1005" t="s">
        <v>16825</v>
      </c>
      <c r="C40" s="1005" t="s">
        <v>17328</v>
      </c>
      <c r="D40" s="155">
        <v>2015</v>
      </c>
      <c r="E40" s="209" t="s">
        <v>657</v>
      </c>
      <c r="F40" s="132" t="s">
        <v>17329</v>
      </c>
      <c r="G40" s="1005" t="s">
        <v>302</v>
      </c>
      <c r="H40" s="1005">
        <v>50</v>
      </c>
      <c r="I40" s="1005">
        <v>50</v>
      </c>
    </row>
    <row r="41" spans="1:9" ht="42.75" x14ac:dyDescent="0.2">
      <c r="A41" s="1004" t="s">
        <v>522</v>
      </c>
      <c r="B41" s="1004" t="s">
        <v>199</v>
      </c>
      <c r="C41" s="1004" t="s">
        <v>536</v>
      </c>
      <c r="D41" s="139">
        <v>2014</v>
      </c>
      <c r="E41" s="1004" t="s">
        <v>318</v>
      </c>
      <c r="F41" s="211" t="s">
        <v>537</v>
      </c>
      <c r="G41" s="1004" t="s">
        <v>302</v>
      </c>
      <c r="H41" s="1005" t="s">
        <v>92</v>
      </c>
      <c r="I41" s="1005">
        <v>10</v>
      </c>
    </row>
    <row r="42" spans="1:9" ht="128.25" x14ac:dyDescent="0.2">
      <c r="A42" s="1005" t="s">
        <v>289</v>
      </c>
      <c r="B42" s="1005" t="s">
        <v>199</v>
      </c>
      <c r="C42" s="1005" t="s">
        <v>300</v>
      </c>
      <c r="D42" s="155">
        <v>2014</v>
      </c>
      <c r="E42" s="209" t="s">
        <v>202</v>
      </c>
      <c r="F42" s="132" t="s">
        <v>301</v>
      </c>
      <c r="G42" s="1005" t="s">
        <v>302</v>
      </c>
      <c r="H42" s="1005" t="s">
        <v>92</v>
      </c>
      <c r="I42" s="1005">
        <v>10</v>
      </c>
    </row>
    <row r="43" spans="1:9" ht="57" x14ac:dyDescent="0.2">
      <c r="A43" s="1005" t="s">
        <v>17274</v>
      </c>
      <c r="B43" s="1005" t="s">
        <v>16825</v>
      </c>
      <c r="C43" s="1005" t="s">
        <v>17314</v>
      </c>
      <c r="D43" s="155">
        <v>2014</v>
      </c>
      <c r="E43" s="209" t="s">
        <v>296</v>
      </c>
      <c r="F43" s="1005" t="s">
        <v>17315</v>
      </c>
      <c r="G43" s="1005" t="s">
        <v>302</v>
      </c>
      <c r="H43" s="1005">
        <v>10</v>
      </c>
      <c r="I43" s="1005">
        <v>10</v>
      </c>
    </row>
    <row r="44" spans="1:9" ht="57" x14ac:dyDescent="0.2">
      <c r="A44" s="1005" t="s">
        <v>17334</v>
      </c>
      <c r="B44" s="1005" t="s">
        <v>16825</v>
      </c>
      <c r="C44" s="1005" t="s">
        <v>17314</v>
      </c>
      <c r="D44" s="155">
        <v>2014</v>
      </c>
      <c r="E44" s="209" t="s">
        <v>296</v>
      </c>
      <c r="F44" s="1005" t="s">
        <v>17315</v>
      </c>
      <c r="G44" s="1005" t="s">
        <v>302</v>
      </c>
      <c r="H44" s="1005">
        <v>10</v>
      </c>
      <c r="I44" s="1005">
        <v>10</v>
      </c>
    </row>
    <row r="45" spans="1:9" ht="42.75" x14ac:dyDescent="0.2">
      <c r="A45" s="1005" t="s">
        <v>16562</v>
      </c>
      <c r="B45" s="1005" t="s">
        <v>15397</v>
      </c>
      <c r="C45" s="1005" t="s">
        <v>16563</v>
      </c>
      <c r="D45" s="159">
        <v>2014</v>
      </c>
      <c r="E45" s="209" t="s">
        <v>478</v>
      </c>
      <c r="F45" s="1005" t="s">
        <v>16564</v>
      </c>
      <c r="G45" s="1005" t="s">
        <v>244</v>
      </c>
      <c r="H45" s="1005">
        <v>50</v>
      </c>
      <c r="I45" s="1005">
        <v>50</v>
      </c>
    </row>
    <row r="46" spans="1:9" ht="156.75" x14ac:dyDescent="0.2">
      <c r="A46" s="1005" t="s">
        <v>14853</v>
      </c>
      <c r="B46" s="155" t="s">
        <v>14641</v>
      </c>
      <c r="C46" s="1005" t="s">
        <v>15264</v>
      </c>
      <c r="D46" s="89">
        <v>2014</v>
      </c>
      <c r="E46" s="209" t="s">
        <v>1498</v>
      </c>
      <c r="F46" s="132" t="s">
        <v>15265</v>
      </c>
      <c r="G46" s="1005" t="s">
        <v>3148</v>
      </c>
      <c r="H46" s="1005" t="s">
        <v>92</v>
      </c>
      <c r="I46" s="1005">
        <v>50</v>
      </c>
    </row>
    <row r="47" spans="1:9" ht="142.5" x14ac:dyDescent="0.2">
      <c r="A47" s="1005" t="s">
        <v>1051</v>
      </c>
      <c r="B47" s="1005"/>
      <c r="C47" s="1005" t="s">
        <v>1059</v>
      </c>
      <c r="D47" s="155">
        <v>2014</v>
      </c>
      <c r="E47" s="209" t="s">
        <v>220</v>
      </c>
      <c r="F47" s="1005" t="s">
        <v>1060</v>
      </c>
      <c r="G47" s="1005" t="s">
        <v>1061</v>
      </c>
      <c r="H47" s="1005"/>
      <c r="I47" s="1005">
        <v>50</v>
      </c>
    </row>
    <row r="48" spans="1:9" ht="142.5" x14ac:dyDescent="0.2">
      <c r="A48" s="1005" t="s">
        <v>1701</v>
      </c>
      <c r="B48" s="1005" t="s">
        <v>613</v>
      </c>
      <c r="C48" s="1005" t="s">
        <v>1059</v>
      </c>
      <c r="D48" s="155">
        <v>2014</v>
      </c>
      <c r="E48" s="209" t="s">
        <v>220</v>
      </c>
      <c r="F48" s="132" t="s">
        <v>1060</v>
      </c>
      <c r="G48" s="1005" t="s">
        <v>1061</v>
      </c>
      <c r="H48" s="1005"/>
      <c r="I48" s="1005">
        <v>50</v>
      </c>
    </row>
    <row r="49" spans="1:9" ht="73.5" x14ac:dyDescent="0.2">
      <c r="A49" s="159" t="s">
        <v>1594</v>
      </c>
      <c r="B49" s="101" t="s">
        <v>613</v>
      </c>
      <c r="C49" s="1005" t="s">
        <v>17531</v>
      </c>
      <c r="D49" s="159">
        <v>2014</v>
      </c>
      <c r="E49" s="209" t="s">
        <v>478</v>
      </c>
      <c r="F49" s="1005" t="s">
        <v>1743</v>
      </c>
      <c r="G49" s="1005" t="s">
        <v>303</v>
      </c>
      <c r="H49" s="1005" t="s">
        <v>92</v>
      </c>
      <c r="I49" s="1005">
        <v>10</v>
      </c>
    </row>
    <row r="50" spans="1:9" ht="71.25" x14ac:dyDescent="0.2">
      <c r="A50" s="1005" t="s">
        <v>4688</v>
      </c>
      <c r="B50" s="1005" t="s">
        <v>3593</v>
      </c>
      <c r="C50" s="1005" t="s">
        <v>4694</v>
      </c>
      <c r="D50" s="85" t="s">
        <v>1238</v>
      </c>
      <c r="E50" s="209" t="s">
        <v>4695</v>
      </c>
      <c r="F50" s="132" t="s">
        <v>4696</v>
      </c>
      <c r="G50" s="21" t="s">
        <v>4693</v>
      </c>
      <c r="H50" s="21"/>
      <c r="I50" s="21">
        <v>50</v>
      </c>
    </row>
    <row r="51" spans="1:9" ht="57" x14ac:dyDescent="0.2">
      <c r="A51" s="1005" t="s">
        <v>4674</v>
      </c>
      <c r="B51" s="1005" t="s">
        <v>3593</v>
      </c>
      <c r="C51" s="1005" t="s">
        <v>4675</v>
      </c>
      <c r="D51" s="85">
        <v>2014</v>
      </c>
      <c r="E51" s="209" t="s">
        <v>4676</v>
      </c>
      <c r="F51" s="132" t="s">
        <v>4677</v>
      </c>
      <c r="G51" s="21" t="s">
        <v>302</v>
      </c>
      <c r="H51" s="21" t="s">
        <v>92</v>
      </c>
      <c r="I51" s="21">
        <v>50</v>
      </c>
    </row>
    <row r="52" spans="1:9" ht="57" x14ac:dyDescent="0.2">
      <c r="A52" s="1005" t="s">
        <v>4674</v>
      </c>
      <c r="B52" s="1005" t="s">
        <v>3593</v>
      </c>
      <c r="C52" s="1005" t="s">
        <v>4681</v>
      </c>
      <c r="D52" s="85" t="s">
        <v>1238</v>
      </c>
      <c r="E52" s="209" t="s">
        <v>4682</v>
      </c>
      <c r="F52" s="132" t="s">
        <v>4683</v>
      </c>
      <c r="G52" s="21" t="s">
        <v>302</v>
      </c>
      <c r="H52" s="21"/>
      <c r="I52" s="21">
        <v>50</v>
      </c>
    </row>
    <row r="53" spans="1:9" ht="57" x14ac:dyDescent="0.2">
      <c r="A53" s="1005" t="s">
        <v>4674</v>
      </c>
      <c r="B53" s="1005" t="s">
        <v>3593</v>
      </c>
      <c r="C53" s="1005" t="s">
        <v>4678</v>
      </c>
      <c r="D53" s="85">
        <v>2014</v>
      </c>
      <c r="E53" s="209" t="s">
        <v>4679</v>
      </c>
      <c r="F53" s="132" t="s">
        <v>4680</v>
      </c>
      <c r="G53" s="21" t="s">
        <v>302</v>
      </c>
      <c r="H53" s="21"/>
      <c r="I53" s="21">
        <v>50</v>
      </c>
    </row>
    <row r="54" spans="1:9" ht="71.25" x14ac:dyDescent="0.2">
      <c r="A54" s="1004" t="s">
        <v>3302</v>
      </c>
      <c r="B54" s="1005" t="s">
        <v>2109</v>
      </c>
      <c r="C54" s="1005" t="s">
        <v>3311</v>
      </c>
      <c r="D54" s="1005" t="s">
        <v>3312</v>
      </c>
      <c r="E54" s="1005" t="s">
        <v>287</v>
      </c>
      <c r="F54" s="211" t="s">
        <v>3313</v>
      </c>
      <c r="G54" s="1005" t="s">
        <v>3314</v>
      </c>
      <c r="H54" s="1005" t="s">
        <v>92</v>
      </c>
      <c r="I54" s="1005">
        <v>50</v>
      </c>
    </row>
    <row r="55" spans="1:9" ht="85.5" x14ac:dyDescent="0.2">
      <c r="A55" s="1004" t="s">
        <v>3145</v>
      </c>
      <c r="B55" s="1005" t="s">
        <v>2109</v>
      </c>
      <c r="C55" s="1004" t="s">
        <v>3191</v>
      </c>
      <c r="D55" s="1005">
        <v>2014</v>
      </c>
      <c r="E55" s="1005">
        <v>2014</v>
      </c>
      <c r="F55" s="130" t="s">
        <v>3192</v>
      </c>
      <c r="G55" s="1005" t="s">
        <v>908</v>
      </c>
      <c r="H55" s="1005" t="s">
        <v>92</v>
      </c>
      <c r="I55" s="1005">
        <v>50</v>
      </c>
    </row>
    <row r="56" spans="1:9" ht="137.25" customHeight="1" x14ac:dyDescent="0.2">
      <c r="A56" s="1005" t="s">
        <v>16570</v>
      </c>
      <c r="B56" s="1005" t="s">
        <v>15397</v>
      </c>
      <c r="C56" s="1005" t="s">
        <v>16574</v>
      </c>
      <c r="D56" s="155">
        <v>2014</v>
      </c>
      <c r="E56" s="209" t="s">
        <v>246</v>
      </c>
      <c r="F56" s="1005" t="s">
        <v>16575</v>
      </c>
      <c r="G56" s="1005" t="s">
        <v>16573</v>
      </c>
      <c r="H56" s="1005" t="s">
        <v>92</v>
      </c>
      <c r="I56" s="1005">
        <v>50</v>
      </c>
    </row>
    <row r="57" spans="1:9" ht="114" x14ac:dyDescent="0.2">
      <c r="A57" s="1005" t="s">
        <v>15225</v>
      </c>
      <c r="B57" s="155" t="s">
        <v>14641</v>
      </c>
      <c r="C57" s="1005" t="s">
        <v>15227</v>
      </c>
      <c r="D57" s="159">
        <v>2014</v>
      </c>
      <c r="E57" s="209" t="s">
        <v>246</v>
      </c>
      <c r="F57" s="1005" t="s">
        <v>15228</v>
      </c>
      <c r="G57" s="1005" t="s">
        <v>244</v>
      </c>
      <c r="H57" s="1005">
        <v>10</v>
      </c>
      <c r="I57" s="1005">
        <v>10</v>
      </c>
    </row>
    <row r="58" spans="1:9" ht="99.75" x14ac:dyDescent="0.2">
      <c r="A58" s="1005" t="s">
        <v>16570</v>
      </c>
      <c r="B58" s="1005" t="s">
        <v>15397</v>
      </c>
      <c r="C58" s="1005" t="s">
        <v>16571</v>
      </c>
      <c r="D58" s="155">
        <v>2014</v>
      </c>
      <c r="E58" s="209" t="s">
        <v>499</v>
      </c>
      <c r="F58" s="1005" t="s">
        <v>16572</v>
      </c>
      <c r="G58" s="1005" t="s">
        <v>16573</v>
      </c>
      <c r="H58" s="1005" t="s">
        <v>92</v>
      </c>
      <c r="I58" s="1005">
        <v>50</v>
      </c>
    </row>
    <row r="59" spans="1:9" ht="107.25" customHeight="1" x14ac:dyDescent="0.2">
      <c r="A59" s="1005" t="s">
        <v>16495</v>
      </c>
      <c r="B59" s="1005" t="s">
        <v>15397</v>
      </c>
      <c r="C59" s="1005" t="s">
        <v>16500</v>
      </c>
      <c r="D59" s="85" t="s">
        <v>1238</v>
      </c>
      <c r="E59" s="209" t="s">
        <v>4682</v>
      </c>
      <c r="F59" s="132" t="s">
        <v>16501</v>
      </c>
      <c r="G59" s="1005" t="s">
        <v>7158</v>
      </c>
      <c r="H59" s="1005"/>
      <c r="I59" s="1005">
        <v>50</v>
      </c>
    </row>
    <row r="60" spans="1:9" ht="156.75" x14ac:dyDescent="0.2">
      <c r="A60" s="1005" t="s">
        <v>16470</v>
      </c>
      <c r="B60" s="1005" t="s">
        <v>15397</v>
      </c>
      <c r="C60" s="1005" t="s">
        <v>16476</v>
      </c>
      <c r="D60" s="159">
        <v>2014</v>
      </c>
      <c r="E60" s="209" t="s">
        <v>499</v>
      </c>
      <c r="F60" s="1005" t="s">
        <v>16477</v>
      </c>
      <c r="G60" s="1005" t="s">
        <v>17532</v>
      </c>
      <c r="H60" s="1005">
        <v>10</v>
      </c>
      <c r="I60" s="1005">
        <v>10</v>
      </c>
    </row>
    <row r="61" spans="1:9" ht="42.75" x14ac:dyDescent="0.2">
      <c r="A61" s="1004" t="s">
        <v>3145</v>
      </c>
      <c r="B61" s="1005" t="s">
        <v>2109</v>
      </c>
      <c r="C61" s="1004" t="s">
        <v>3193</v>
      </c>
      <c r="D61" s="1005">
        <v>2014</v>
      </c>
      <c r="E61" s="1005" t="s">
        <v>3184</v>
      </c>
      <c r="F61" s="130" t="s">
        <v>3194</v>
      </c>
      <c r="G61" s="1005" t="s">
        <v>908</v>
      </c>
      <c r="H61" s="1005" t="s">
        <v>92</v>
      </c>
      <c r="I61" s="1005">
        <v>50</v>
      </c>
    </row>
    <row r="62" spans="1:9" ht="102.75" customHeight="1" x14ac:dyDescent="0.2">
      <c r="A62" s="1005" t="s">
        <v>9629</v>
      </c>
      <c r="B62" s="1005" t="s">
        <v>9630</v>
      </c>
      <c r="C62" s="1005" t="s">
        <v>9914</v>
      </c>
      <c r="D62" s="89" t="s">
        <v>9915</v>
      </c>
      <c r="E62" s="209" t="s">
        <v>9916</v>
      </c>
      <c r="F62" s="1005" t="s">
        <v>9917</v>
      </c>
      <c r="G62" s="1005" t="s">
        <v>303</v>
      </c>
      <c r="H62" s="1005" t="s">
        <v>92</v>
      </c>
      <c r="I62" s="1007">
        <v>10</v>
      </c>
    </row>
    <row r="63" spans="1:9" ht="156.75" x14ac:dyDescent="0.2">
      <c r="A63" s="1005" t="s">
        <v>16438</v>
      </c>
      <c r="B63" s="1005" t="s">
        <v>15397</v>
      </c>
      <c r="C63" s="1005" t="s">
        <v>16585</v>
      </c>
      <c r="D63" s="155">
        <v>2014</v>
      </c>
      <c r="E63" s="209" t="s">
        <v>212</v>
      </c>
      <c r="F63" s="131" t="s">
        <v>16586</v>
      </c>
      <c r="G63" s="1005" t="s">
        <v>16587</v>
      </c>
      <c r="H63" s="1005" t="s">
        <v>92</v>
      </c>
      <c r="I63" s="1005">
        <v>10</v>
      </c>
    </row>
    <row r="64" spans="1:9" ht="156.75" x14ac:dyDescent="0.2">
      <c r="A64" s="1005" t="s">
        <v>14853</v>
      </c>
      <c r="B64" s="155" t="s">
        <v>14641</v>
      </c>
      <c r="C64" s="1005" t="s">
        <v>15270</v>
      </c>
      <c r="D64" s="89">
        <v>2014</v>
      </c>
      <c r="E64" s="209" t="s">
        <v>2145</v>
      </c>
      <c r="F64" s="132" t="s">
        <v>15271</v>
      </c>
      <c r="G64" s="1005" t="s">
        <v>3148</v>
      </c>
      <c r="H64" s="1005" t="s">
        <v>92</v>
      </c>
      <c r="I64" s="1005">
        <v>50</v>
      </c>
    </row>
    <row r="65" spans="1:9" ht="116.25" customHeight="1" x14ac:dyDescent="0.2">
      <c r="A65" s="1005" t="s">
        <v>16459</v>
      </c>
      <c r="B65" s="1005" t="s">
        <v>15397</v>
      </c>
      <c r="C65" s="1005" t="s">
        <v>16463</v>
      </c>
      <c r="D65" s="89">
        <v>2014</v>
      </c>
      <c r="E65" s="209" t="s">
        <v>926</v>
      </c>
      <c r="F65" s="132" t="s">
        <v>16464</v>
      </c>
      <c r="G65" s="1005" t="s">
        <v>303</v>
      </c>
      <c r="H65" s="1005">
        <v>10</v>
      </c>
      <c r="I65" s="1005">
        <v>10</v>
      </c>
    </row>
    <row r="66" spans="1:9" ht="100.5" customHeight="1" x14ac:dyDescent="0.2">
      <c r="A66" s="1005" t="s">
        <v>1866</v>
      </c>
      <c r="B66" s="1005" t="s">
        <v>15397</v>
      </c>
      <c r="C66" s="1005" t="s">
        <v>16505</v>
      </c>
      <c r="D66" s="1005">
        <v>2014</v>
      </c>
      <c r="E66" s="1005" t="s">
        <v>220</v>
      </c>
      <c r="F66" s="132" t="s">
        <v>16506</v>
      </c>
      <c r="G66" s="1005" t="s">
        <v>3148</v>
      </c>
      <c r="H66" s="1005" t="s">
        <v>92</v>
      </c>
      <c r="I66" s="1005">
        <v>50</v>
      </c>
    </row>
    <row r="67" spans="1:9" ht="99.75" x14ac:dyDescent="0.2">
      <c r="A67" s="1005" t="s">
        <v>241</v>
      </c>
      <c r="B67" s="66" t="s">
        <v>199</v>
      </c>
      <c r="C67" s="1005" t="s">
        <v>247</v>
      </c>
      <c r="D67" s="159">
        <v>2014</v>
      </c>
      <c r="E67" s="209" t="s">
        <v>248</v>
      </c>
      <c r="F67" s="1005" t="s">
        <v>264</v>
      </c>
      <c r="G67" s="1005" t="s">
        <v>244</v>
      </c>
      <c r="H67" s="1005"/>
      <c r="I67" s="1005">
        <v>10</v>
      </c>
    </row>
    <row r="68" spans="1:9" ht="85.5" x14ac:dyDescent="0.2">
      <c r="A68" s="1005" t="s">
        <v>9629</v>
      </c>
      <c r="B68" s="1005" t="s">
        <v>9630</v>
      </c>
      <c r="C68" s="1005" t="s">
        <v>9918</v>
      </c>
      <c r="D68" s="89" t="s">
        <v>9915</v>
      </c>
      <c r="E68" s="209" t="s">
        <v>9919</v>
      </c>
      <c r="F68" s="1005" t="s">
        <v>9920</v>
      </c>
      <c r="G68" s="1005" t="s">
        <v>303</v>
      </c>
      <c r="H68" s="1005"/>
      <c r="I68" s="1007">
        <v>50</v>
      </c>
    </row>
    <row r="69" spans="1:9" ht="57" x14ac:dyDescent="0.2">
      <c r="A69" s="1005" t="s">
        <v>17274</v>
      </c>
      <c r="B69" s="1005" t="s">
        <v>16825</v>
      </c>
      <c r="C69" s="1005" t="s">
        <v>17305</v>
      </c>
      <c r="D69" s="155">
        <v>2014</v>
      </c>
      <c r="E69" s="209" t="s">
        <v>478</v>
      </c>
      <c r="F69" s="1005" t="s">
        <v>17306</v>
      </c>
      <c r="G69" s="1005" t="s">
        <v>302</v>
      </c>
      <c r="H69" s="1005">
        <v>50</v>
      </c>
      <c r="I69" s="1005">
        <v>50</v>
      </c>
    </row>
    <row r="70" spans="1:9" ht="86.25" customHeight="1" x14ac:dyDescent="0.2">
      <c r="A70" s="1005" t="s">
        <v>17334</v>
      </c>
      <c r="B70" s="1005" t="s">
        <v>16825</v>
      </c>
      <c r="C70" s="1005" t="s">
        <v>17305</v>
      </c>
      <c r="D70" s="155">
        <v>2014</v>
      </c>
      <c r="E70" s="209" t="s">
        <v>478</v>
      </c>
      <c r="F70" s="1005" t="s">
        <v>17306</v>
      </c>
      <c r="G70" s="1005" t="s">
        <v>302</v>
      </c>
      <c r="H70" s="1005">
        <v>50</v>
      </c>
      <c r="I70" s="1005">
        <v>50</v>
      </c>
    </row>
    <row r="71" spans="1:9" ht="114" x14ac:dyDescent="0.2">
      <c r="A71" s="1005" t="s">
        <v>16495</v>
      </c>
      <c r="B71" s="1005" t="s">
        <v>15397</v>
      </c>
      <c r="C71" s="1005" t="s">
        <v>16498</v>
      </c>
      <c r="D71" s="85">
        <v>2014</v>
      </c>
      <c r="E71" s="209" t="s">
        <v>202</v>
      </c>
      <c r="F71" s="132" t="s">
        <v>16499</v>
      </c>
      <c r="G71" s="1005" t="s">
        <v>7158</v>
      </c>
      <c r="H71" s="1005"/>
      <c r="I71" s="1005">
        <v>50</v>
      </c>
    </row>
    <row r="72" spans="1:9" ht="71.25" x14ac:dyDescent="0.2">
      <c r="A72" s="1005" t="s">
        <v>4688</v>
      </c>
      <c r="B72" s="1005" t="s">
        <v>3593</v>
      </c>
      <c r="C72" s="1005" t="s">
        <v>17533</v>
      </c>
      <c r="D72" s="85" t="s">
        <v>1238</v>
      </c>
      <c r="E72" s="209" t="s">
        <v>4689</v>
      </c>
      <c r="F72" s="1005"/>
      <c r="G72" s="21" t="s">
        <v>4690</v>
      </c>
      <c r="H72" s="21"/>
      <c r="I72" s="21">
        <v>50</v>
      </c>
    </row>
    <row r="73" spans="1:9" ht="99" x14ac:dyDescent="0.2">
      <c r="A73" s="464" t="s">
        <v>14323</v>
      </c>
      <c r="B73" s="630" t="s">
        <v>13947</v>
      </c>
      <c r="C73" s="464" t="s">
        <v>14340</v>
      </c>
      <c r="D73" s="666">
        <v>2014</v>
      </c>
      <c r="E73" s="665" t="s">
        <v>318</v>
      </c>
      <c r="F73" s="1121" t="s">
        <v>14341</v>
      </c>
      <c r="G73" s="464" t="s">
        <v>303</v>
      </c>
      <c r="H73" s="464" t="s">
        <v>92</v>
      </c>
      <c r="I73" s="464">
        <v>10</v>
      </c>
    </row>
    <row r="74" spans="1:9" ht="28.5" x14ac:dyDescent="0.2">
      <c r="A74" s="1005" t="s">
        <v>3204</v>
      </c>
      <c r="B74" s="1005" t="s">
        <v>2109</v>
      </c>
      <c r="C74" s="1005" t="s">
        <v>3219</v>
      </c>
      <c r="D74" s="89">
        <v>2014</v>
      </c>
      <c r="E74" s="209"/>
      <c r="F74" s="132" t="s">
        <v>3220</v>
      </c>
      <c r="G74" s="1005" t="s">
        <v>302</v>
      </c>
      <c r="H74" s="1005"/>
      <c r="I74" s="1005">
        <v>50</v>
      </c>
    </row>
    <row r="75" spans="1:9" ht="28.5" x14ac:dyDescent="0.2">
      <c r="A75" s="1005" t="s">
        <v>943</v>
      </c>
      <c r="B75" s="1005" t="s">
        <v>199</v>
      </c>
      <c r="C75" s="1005" t="s">
        <v>948</v>
      </c>
      <c r="D75" s="1005">
        <v>2014</v>
      </c>
      <c r="E75" s="1005"/>
      <c r="F75" s="132" t="s">
        <v>945</v>
      </c>
      <c r="G75" s="1005" t="s">
        <v>302</v>
      </c>
      <c r="H75" s="1005" t="s">
        <v>92</v>
      </c>
      <c r="I75" s="1005">
        <v>50</v>
      </c>
    </row>
    <row r="76" spans="1:9" ht="57" x14ac:dyDescent="0.2">
      <c r="A76" s="155" t="s">
        <v>15293</v>
      </c>
      <c r="B76" s="155" t="s">
        <v>14641</v>
      </c>
      <c r="C76" s="155" t="s">
        <v>15300</v>
      </c>
      <c r="D76" s="155">
        <v>2014</v>
      </c>
      <c r="E76" s="155" t="s">
        <v>336</v>
      </c>
      <c r="F76" s="155" t="s">
        <v>15301</v>
      </c>
      <c r="G76" s="155" t="s">
        <v>15296</v>
      </c>
      <c r="H76" s="155">
        <v>50</v>
      </c>
      <c r="I76" s="155">
        <v>50</v>
      </c>
    </row>
    <row r="77" spans="1:9" ht="28.5" x14ac:dyDescent="0.2">
      <c r="A77" s="1005" t="s">
        <v>13464</v>
      </c>
      <c r="B77" s="1005" t="s">
        <v>11403</v>
      </c>
      <c r="C77" s="1005" t="s">
        <v>13570</v>
      </c>
      <c r="D77" s="89"/>
      <c r="E77" s="209"/>
      <c r="F77" s="1005" t="s">
        <v>13571</v>
      </c>
      <c r="G77" s="1005" t="s">
        <v>302</v>
      </c>
      <c r="H77" s="1005">
        <v>50</v>
      </c>
      <c r="I77" s="1005">
        <v>50</v>
      </c>
    </row>
    <row r="78" spans="1:9" ht="15" x14ac:dyDescent="0.2">
      <c r="A78" s="663" t="s">
        <v>14360</v>
      </c>
      <c r="B78" s="630" t="s">
        <v>13947</v>
      </c>
      <c r="C78" s="630" t="s">
        <v>2566</v>
      </c>
      <c r="D78" s="1122"/>
      <c r="E78" s="668"/>
      <c r="F78" s="1123" t="s">
        <v>6611</v>
      </c>
      <c r="G78" s="630" t="s">
        <v>14361</v>
      </c>
      <c r="H78" s="630">
        <v>10</v>
      </c>
      <c r="I78" s="630">
        <v>10</v>
      </c>
    </row>
    <row r="79" spans="1:9" ht="28.5" x14ac:dyDescent="0.2">
      <c r="A79" s="1005" t="s">
        <v>11895</v>
      </c>
      <c r="B79" s="1005" t="s">
        <v>2550</v>
      </c>
      <c r="C79" s="1005" t="s">
        <v>2566</v>
      </c>
      <c r="D79" s="89"/>
      <c r="E79" s="209"/>
      <c r="F79" s="132" t="s">
        <v>6611</v>
      </c>
      <c r="G79" s="1005" t="s">
        <v>303</v>
      </c>
      <c r="H79" s="1005" t="s">
        <v>92</v>
      </c>
      <c r="I79" s="1005">
        <v>10</v>
      </c>
    </row>
    <row r="80" spans="1:9" ht="28.5" x14ac:dyDescent="0.2">
      <c r="A80" s="1005" t="s">
        <v>11895</v>
      </c>
      <c r="B80" s="1005" t="s">
        <v>2550</v>
      </c>
      <c r="C80" s="1005" t="s">
        <v>2566</v>
      </c>
      <c r="D80" s="89"/>
      <c r="E80" s="209"/>
      <c r="F80" s="132" t="s">
        <v>6611</v>
      </c>
      <c r="G80" s="1005" t="s">
        <v>303</v>
      </c>
      <c r="H80" s="1005" t="s">
        <v>92</v>
      </c>
      <c r="I80" s="1005">
        <v>10</v>
      </c>
    </row>
    <row r="81" spans="1:9" ht="28.5" x14ac:dyDescent="0.2">
      <c r="A81" s="1005" t="s">
        <v>13559</v>
      </c>
      <c r="B81" s="1005" t="s">
        <v>11403</v>
      </c>
      <c r="C81" s="1005" t="s">
        <v>2566</v>
      </c>
      <c r="D81" s="89"/>
      <c r="E81" s="209"/>
      <c r="F81" s="1005" t="s">
        <v>13560</v>
      </c>
      <c r="G81" s="1005" t="s">
        <v>303</v>
      </c>
      <c r="H81" s="1005" t="s">
        <v>92</v>
      </c>
      <c r="I81" s="1005">
        <v>50</v>
      </c>
    </row>
    <row r="82" spans="1:9" ht="28.5" x14ac:dyDescent="0.2">
      <c r="A82" s="1005" t="s">
        <v>12812</v>
      </c>
      <c r="B82" s="1005" t="s">
        <v>11676</v>
      </c>
      <c r="C82" s="1005" t="s">
        <v>2566</v>
      </c>
      <c r="D82" s="89"/>
      <c r="E82" s="209"/>
      <c r="F82" s="132" t="s">
        <v>6611</v>
      </c>
      <c r="G82" s="1005" t="s">
        <v>303</v>
      </c>
      <c r="H82" s="1005" t="s">
        <v>92</v>
      </c>
      <c r="I82" s="1005">
        <v>10</v>
      </c>
    </row>
    <row r="83" spans="1:9" ht="33" x14ac:dyDescent="0.2">
      <c r="A83" s="464" t="s">
        <v>14342</v>
      </c>
      <c r="B83" s="630" t="s">
        <v>13947</v>
      </c>
      <c r="C83" s="464" t="s">
        <v>14343</v>
      </c>
      <c r="D83" s="631"/>
      <c r="E83" s="665"/>
      <c r="F83" s="1121" t="s">
        <v>6611</v>
      </c>
      <c r="G83" s="464" t="s">
        <v>14344</v>
      </c>
      <c r="H83" s="464" t="s">
        <v>92</v>
      </c>
      <c r="I83" s="464">
        <v>10</v>
      </c>
    </row>
    <row r="84" spans="1:9" ht="42.75" x14ac:dyDescent="0.2">
      <c r="A84" s="1005" t="s">
        <v>2253</v>
      </c>
      <c r="B84" s="1005" t="s">
        <v>2081</v>
      </c>
      <c r="C84" s="1005" t="s">
        <v>3114</v>
      </c>
      <c r="D84" s="89"/>
      <c r="E84" s="209"/>
      <c r="F84" s="1005" t="s">
        <v>3115</v>
      </c>
      <c r="G84" s="1005" t="s">
        <v>302</v>
      </c>
      <c r="H84" s="1005" t="s">
        <v>92</v>
      </c>
      <c r="I84" s="1005">
        <v>50</v>
      </c>
    </row>
    <row r="85" spans="1:9" ht="42.75" x14ac:dyDescent="0.2">
      <c r="A85" s="1005" t="s">
        <v>2726</v>
      </c>
      <c r="B85" s="1005" t="s">
        <v>2081</v>
      </c>
      <c r="C85" s="1005" t="s">
        <v>2297</v>
      </c>
      <c r="D85" s="89" t="s">
        <v>3086</v>
      </c>
      <c r="E85" s="209"/>
      <c r="F85" s="132" t="s">
        <v>2410</v>
      </c>
      <c r="G85" s="1005" t="s">
        <v>3090</v>
      </c>
      <c r="H85" s="1005" t="s">
        <v>92</v>
      </c>
      <c r="I85" s="1005">
        <v>10</v>
      </c>
    </row>
    <row r="86" spans="1:9" ht="57" x14ac:dyDescent="0.2">
      <c r="A86" s="1005" t="s">
        <v>2183</v>
      </c>
      <c r="B86" s="1005" t="s">
        <v>2081</v>
      </c>
      <c r="C86" s="1005" t="s">
        <v>2297</v>
      </c>
      <c r="D86" s="89"/>
      <c r="E86" s="209"/>
      <c r="F86" s="1005" t="s">
        <v>3079</v>
      </c>
      <c r="G86" s="1005" t="s">
        <v>3080</v>
      </c>
      <c r="H86" s="1005">
        <v>10</v>
      </c>
      <c r="I86" s="1005">
        <v>10</v>
      </c>
    </row>
    <row r="87" spans="1:9" ht="57" x14ac:dyDescent="0.2">
      <c r="A87" s="1005" t="s">
        <v>7133</v>
      </c>
      <c r="B87" s="1005" t="s">
        <v>6129</v>
      </c>
      <c r="C87" s="1005" t="s">
        <v>7134</v>
      </c>
      <c r="D87" s="1005" t="s">
        <v>7135</v>
      </c>
      <c r="E87" s="1005" t="s">
        <v>7135</v>
      </c>
      <c r="F87" s="1005" t="s">
        <v>7136</v>
      </c>
      <c r="G87" s="1005" t="s">
        <v>244</v>
      </c>
      <c r="H87" s="1005">
        <v>10</v>
      </c>
      <c r="I87" s="1005">
        <v>10</v>
      </c>
    </row>
    <row r="88" spans="1:9" ht="44.25" x14ac:dyDescent="0.25">
      <c r="A88" s="1005" t="s">
        <v>7146</v>
      </c>
      <c r="B88" s="1005" t="s">
        <v>6129</v>
      </c>
      <c r="C88" s="452" t="s">
        <v>17534</v>
      </c>
      <c r="D88" s="89"/>
      <c r="E88" s="209"/>
      <c r="F88" s="266" t="s">
        <v>7152</v>
      </c>
      <c r="G88" s="1005" t="s">
        <v>1018</v>
      </c>
      <c r="H88" s="1005"/>
      <c r="I88" s="1005">
        <v>10</v>
      </c>
    </row>
    <row r="89" spans="1:9" ht="42.75" x14ac:dyDescent="0.2">
      <c r="A89" s="1005" t="s">
        <v>17274</v>
      </c>
      <c r="B89" s="1005" t="s">
        <v>16825</v>
      </c>
      <c r="C89" s="1005" t="s">
        <v>17316</v>
      </c>
      <c r="D89" s="155">
        <v>2014</v>
      </c>
      <c r="E89" s="209"/>
      <c r="F89" s="1005"/>
      <c r="G89" s="1005" t="s">
        <v>17317</v>
      </c>
      <c r="H89" s="1005">
        <v>10</v>
      </c>
      <c r="I89" s="1005">
        <v>10</v>
      </c>
    </row>
    <row r="90" spans="1:9" ht="71.25" x14ac:dyDescent="0.2">
      <c r="A90" s="1005" t="s">
        <v>16559</v>
      </c>
      <c r="B90" s="1005" t="s">
        <v>15397</v>
      </c>
      <c r="C90" s="1005" t="s">
        <v>16560</v>
      </c>
      <c r="D90" s="85" t="s">
        <v>1238</v>
      </c>
      <c r="E90" s="209" t="s">
        <v>9933</v>
      </c>
      <c r="F90" s="132" t="s">
        <v>16561</v>
      </c>
      <c r="G90" s="1005" t="s">
        <v>303</v>
      </c>
      <c r="H90" s="1005" t="s">
        <v>92</v>
      </c>
      <c r="I90" s="1005">
        <v>10</v>
      </c>
    </row>
    <row r="91" spans="1:9" ht="42.75" x14ac:dyDescent="0.2">
      <c r="A91" s="1005" t="s">
        <v>16427</v>
      </c>
      <c r="B91" s="1005" t="s">
        <v>15397</v>
      </c>
      <c r="C91" s="1005" t="s">
        <v>16449</v>
      </c>
      <c r="D91" s="89">
        <v>2014</v>
      </c>
      <c r="E91" s="209"/>
      <c r="F91" s="132" t="s">
        <v>16429</v>
      </c>
      <c r="G91" s="1005" t="s">
        <v>16450</v>
      </c>
      <c r="H91" s="1005">
        <v>10</v>
      </c>
      <c r="I91" s="1005">
        <v>10</v>
      </c>
    </row>
    <row r="92" spans="1:9" ht="57" x14ac:dyDescent="0.2">
      <c r="A92" s="1005" t="s">
        <v>1866</v>
      </c>
      <c r="B92" s="1005" t="s">
        <v>15397</v>
      </c>
      <c r="C92" s="1005" t="s">
        <v>16449</v>
      </c>
      <c r="D92" s="89">
        <v>2014</v>
      </c>
      <c r="E92" s="209"/>
      <c r="F92" s="132" t="s">
        <v>16509</v>
      </c>
      <c r="G92" s="1005" t="s">
        <v>16510</v>
      </c>
      <c r="H92" s="1005">
        <v>10</v>
      </c>
      <c r="I92" s="1005">
        <v>10</v>
      </c>
    </row>
    <row r="93" spans="1:9" ht="57" x14ac:dyDescent="0.2">
      <c r="A93" s="1005" t="s">
        <v>7146</v>
      </c>
      <c r="B93" s="1005" t="s">
        <v>6129</v>
      </c>
      <c r="C93" s="1005" t="s">
        <v>7147</v>
      </c>
      <c r="D93" s="89"/>
      <c r="E93" s="209"/>
      <c r="F93" s="1005" t="s">
        <v>7148</v>
      </c>
      <c r="G93" s="1005" t="s">
        <v>7149</v>
      </c>
      <c r="H93" s="1005" t="s">
        <v>92</v>
      </c>
      <c r="I93" s="1005">
        <v>10</v>
      </c>
    </row>
    <row r="94" spans="1:9" ht="57" x14ac:dyDescent="0.2">
      <c r="A94" s="137" t="s">
        <v>4804</v>
      </c>
      <c r="B94" s="1005" t="s">
        <v>3869</v>
      </c>
      <c r="C94" s="137" t="s">
        <v>4809</v>
      </c>
      <c r="D94" s="293"/>
      <c r="E94" s="325"/>
      <c r="F94" s="132" t="s">
        <v>4810</v>
      </c>
      <c r="G94" s="324"/>
      <c r="H94" s="324">
        <v>10</v>
      </c>
      <c r="I94" s="324">
        <v>10</v>
      </c>
    </row>
    <row r="95" spans="1:9" ht="28.5" x14ac:dyDescent="0.2">
      <c r="A95" s="1005" t="s">
        <v>3847</v>
      </c>
      <c r="B95" s="1005" t="s">
        <v>3593</v>
      </c>
      <c r="C95" s="1005" t="s">
        <v>3842</v>
      </c>
      <c r="D95" s="89" t="s">
        <v>4697</v>
      </c>
      <c r="E95" s="209"/>
      <c r="F95" s="1005"/>
      <c r="G95" s="21" t="s">
        <v>4759</v>
      </c>
      <c r="H95" s="21"/>
      <c r="I95" s="21">
        <v>10</v>
      </c>
    </row>
    <row r="96" spans="1:9" ht="28.5" x14ac:dyDescent="0.2">
      <c r="A96" s="1005" t="s">
        <v>4435</v>
      </c>
      <c r="B96" s="1005" t="s">
        <v>3593</v>
      </c>
      <c r="C96" s="1005" t="s">
        <v>3842</v>
      </c>
      <c r="D96" s="89">
        <v>2014</v>
      </c>
      <c r="E96" s="209"/>
      <c r="F96" s="1005"/>
      <c r="G96" s="21" t="s">
        <v>303</v>
      </c>
      <c r="H96" s="21"/>
      <c r="I96" s="21">
        <v>10</v>
      </c>
    </row>
    <row r="97" spans="1:9" ht="28.5" x14ac:dyDescent="0.2">
      <c r="A97" s="1005" t="s">
        <v>4706</v>
      </c>
      <c r="B97" s="1005" t="s">
        <v>3593</v>
      </c>
      <c r="C97" s="1005" t="s">
        <v>4707</v>
      </c>
      <c r="D97" s="89">
        <v>2014</v>
      </c>
      <c r="E97" s="209"/>
      <c r="F97" s="1005"/>
      <c r="G97" s="21" t="s">
        <v>303</v>
      </c>
      <c r="H97" s="21" t="s">
        <v>92</v>
      </c>
      <c r="I97" s="21">
        <v>10</v>
      </c>
    </row>
    <row r="98" spans="1:9" ht="114" x14ac:dyDescent="0.2">
      <c r="A98" s="137" t="s">
        <v>4804</v>
      </c>
      <c r="B98" s="66" t="s">
        <v>3869</v>
      </c>
      <c r="C98" s="137" t="s">
        <v>4805</v>
      </c>
      <c r="D98" s="293"/>
      <c r="E98" s="325"/>
      <c r="F98" s="137" t="s">
        <v>4806</v>
      </c>
      <c r="G98" s="324" t="s">
        <v>303</v>
      </c>
      <c r="H98" s="324">
        <v>10</v>
      </c>
      <c r="I98" s="324">
        <v>10</v>
      </c>
    </row>
    <row r="99" spans="1:9" ht="85.5" x14ac:dyDescent="0.2">
      <c r="A99" s="1005" t="s">
        <v>3916</v>
      </c>
      <c r="B99" s="1005" t="s">
        <v>3869</v>
      </c>
      <c r="C99" s="1005" t="s">
        <v>4785</v>
      </c>
      <c r="D99" s="89"/>
      <c r="E99" s="209"/>
      <c r="F99" s="132" t="s">
        <v>4651</v>
      </c>
      <c r="G99" s="21" t="s">
        <v>303</v>
      </c>
      <c r="H99" s="21">
        <v>10</v>
      </c>
      <c r="I99" s="21">
        <v>10</v>
      </c>
    </row>
    <row r="100" spans="1:9" ht="85.5" x14ac:dyDescent="0.2">
      <c r="A100" s="1005" t="s">
        <v>3864</v>
      </c>
      <c r="B100" s="1005" t="s">
        <v>3593</v>
      </c>
      <c r="C100" s="1005" t="s">
        <v>4776</v>
      </c>
      <c r="D100" s="89"/>
      <c r="E100" s="209"/>
      <c r="F100" s="132" t="s">
        <v>4651</v>
      </c>
      <c r="G100" s="21" t="s">
        <v>1814</v>
      </c>
      <c r="H100" s="21"/>
      <c r="I100" s="21">
        <v>10</v>
      </c>
    </row>
    <row r="101" spans="1:9" ht="85.5" x14ac:dyDescent="0.2">
      <c r="A101" s="1005" t="s">
        <v>4657</v>
      </c>
      <c r="B101" s="1005" t="s">
        <v>3869</v>
      </c>
      <c r="C101" s="1005" t="s">
        <v>4787</v>
      </c>
      <c r="D101" s="89"/>
      <c r="E101" s="209"/>
      <c r="F101" s="132" t="s">
        <v>4651</v>
      </c>
      <c r="G101" s="21" t="s">
        <v>4788</v>
      </c>
      <c r="H101" s="21" t="s">
        <v>92</v>
      </c>
      <c r="I101" s="21">
        <v>10</v>
      </c>
    </row>
    <row r="102" spans="1:9" ht="114" x14ac:dyDescent="0.2">
      <c r="A102" s="1005" t="s">
        <v>2667</v>
      </c>
      <c r="B102" s="66" t="s">
        <v>2081</v>
      </c>
      <c r="C102" s="1005" t="s">
        <v>3111</v>
      </c>
      <c r="D102" s="159">
        <v>2014</v>
      </c>
      <c r="E102" s="209"/>
      <c r="F102" s="1005" t="s">
        <v>3112</v>
      </c>
      <c r="G102" s="1005" t="s">
        <v>3113</v>
      </c>
      <c r="H102" s="1005">
        <v>50</v>
      </c>
      <c r="I102" s="1005">
        <v>50</v>
      </c>
    </row>
    <row r="103" spans="1:9" ht="42.75" x14ac:dyDescent="0.2">
      <c r="A103" s="1005" t="s">
        <v>2726</v>
      </c>
      <c r="B103" s="1005" t="s">
        <v>2081</v>
      </c>
      <c r="C103" s="1005" t="s">
        <v>3081</v>
      </c>
      <c r="D103" s="89">
        <v>2014</v>
      </c>
      <c r="E103" s="209"/>
      <c r="F103" s="132" t="s">
        <v>3094</v>
      </c>
      <c r="G103" s="1005" t="s">
        <v>3095</v>
      </c>
      <c r="H103" s="1005" t="s">
        <v>92</v>
      </c>
      <c r="I103" s="1005">
        <v>50</v>
      </c>
    </row>
    <row r="104" spans="1:9" ht="42.75" x14ac:dyDescent="0.2">
      <c r="A104" s="1005" t="s">
        <v>2183</v>
      </c>
      <c r="B104" s="1005" t="s">
        <v>2081</v>
      </c>
      <c r="C104" s="1005" t="s">
        <v>3081</v>
      </c>
      <c r="D104" s="89"/>
      <c r="E104" s="209"/>
      <c r="F104" s="1005" t="s">
        <v>3082</v>
      </c>
      <c r="G104" s="1005" t="s">
        <v>908</v>
      </c>
      <c r="H104" s="1005">
        <v>50</v>
      </c>
      <c r="I104" s="1005">
        <v>50</v>
      </c>
    </row>
    <row r="105" spans="1:9" ht="42.75" x14ac:dyDescent="0.2">
      <c r="A105" s="1005" t="s">
        <v>13464</v>
      </c>
      <c r="B105" s="1005" t="s">
        <v>11403</v>
      </c>
      <c r="C105" s="1005" t="s">
        <v>13575</v>
      </c>
      <c r="D105" s="89"/>
      <c r="E105" s="209"/>
      <c r="F105" s="1005" t="s">
        <v>13576</v>
      </c>
      <c r="G105" s="1005" t="s">
        <v>302</v>
      </c>
      <c r="H105" s="1005">
        <v>50</v>
      </c>
      <c r="I105" s="1005">
        <v>50</v>
      </c>
    </row>
    <row r="106" spans="1:9" ht="242.25" x14ac:dyDescent="0.2">
      <c r="A106" s="1005" t="s">
        <v>3069</v>
      </c>
      <c r="B106" s="1005" t="s">
        <v>2109</v>
      </c>
      <c r="C106" s="1005" t="s">
        <v>3119</v>
      </c>
      <c r="D106" s="1005">
        <v>2014</v>
      </c>
      <c r="E106" s="1005" t="s">
        <v>3120</v>
      </c>
      <c r="F106" s="132" t="s">
        <v>3121</v>
      </c>
      <c r="G106" s="1005" t="s">
        <v>3369</v>
      </c>
      <c r="H106" s="1005">
        <v>50</v>
      </c>
      <c r="I106" s="1005">
        <v>50</v>
      </c>
    </row>
    <row r="107" spans="1:9" ht="28.5" x14ac:dyDescent="0.2">
      <c r="A107" s="1005" t="s">
        <v>3688</v>
      </c>
      <c r="B107" s="1005" t="s">
        <v>3593</v>
      </c>
      <c r="C107" s="1005" t="s">
        <v>4704</v>
      </c>
      <c r="D107" s="89"/>
      <c r="E107" s="209"/>
      <c r="F107" s="1005" t="s">
        <v>4705</v>
      </c>
      <c r="G107" s="21" t="s">
        <v>244</v>
      </c>
      <c r="H107" s="21"/>
      <c r="I107" s="21">
        <v>10</v>
      </c>
    </row>
    <row r="108" spans="1:9" s="843" customFormat="1" ht="42.75" x14ac:dyDescent="0.25">
      <c r="A108" s="1005" t="s">
        <v>4753</v>
      </c>
      <c r="B108" s="1005" t="s">
        <v>3593</v>
      </c>
      <c r="C108" s="1005" t="s">
        <v>4754</v>
      </c>
      <c r="D108" s="89">
        <v>2014</v>
      </c>
      <c r="E108" s="209" t="s">
        <v>287</v>
      </c>
      <c r="F108" s="132" t="s">
        <v>4755</v>
      </c>
      <c r="G108" s="21" t="s">
        <v>4663</v>
      </c>
      <c r="H108" s="21" t="s">
        <v>92</v>
      </c>
      <c r="I108" s="21">
        <v>50</v>
      </c>
    </row>
    <row r="109" spans="1:9" s="843" customFormat="1" ht="57" x14ac:dyDescent="0.25">
      <c r="A109" s="1005" t="s">
        <v>13550</v>
      </c>
      <c r="B109" s="1005" t="s">
        <v>11403</v>
      </c>
      <c r="C109" s="1005" t="s">
        <v>13551</v>
      </c>
      <c r="D109" s="89">
        <v>2014</v>
      </c>
      <c r="E109" s="209" t="s">
        <v>5990</v>
      </c>
      <c r="F109" s="132" t="s">
        <v>11899</v>
      </c>
      <c r="G109" s="1005" t="s">
        <v>303</v>
      </c>
      <c r="H109" s="1005" t="s">
        <v>92</v>
      </c>
      <c r="I109" s="1005">
        <v>10</v>
      </c>
    </row>
    <row r="110" spans="1:9" s="843" customFormat="1" ht="57" x14ac:dyDescent="0.25">
      <c r="A110" s="1005" t="s">
        <v>11739</v>
      </c>
      <c r="B110" s="1005" t="s">
        <v>11403</v>
      </c>
      <c r="C110" s="1005" t="s">
        <v>11911</v>
      </c>
      <c r="D110" s="89" t="s">
        <v>11912</v>
      </c>
      <c r="E110" s="209" t="s">
        <v>499</v>
      </c>
      <c r="F110" s="132" t="s">
        <v>11913</v>
      </c>
      <c r="G110" s="1005" t="s">
        <v>303</v>
      </c>
      <c r="H110" s="1005">
        <v>10</v>
      </c>
      <c r="I110" s="1005">
        <v>10</v>
      </c>
    </row>
    <row r="111" spans="1:9" s="843" customFormat="1" ht="57" x14ac:dyDescent="0.25">
      <c r="A111" s="1005" t="s">
        <v>13550</v>
      </c>
      <c r="B111" s="1005" t="s">
        <v>11403</v>
      </c>
      <c r="C111" s="1005" t="s">
        <v>13552</v>
      </c>
      <c r="D111" s="89">
        <v>2014</v>
      </c>
      <c r="E111" s="209" t="s">
        <v>13553</v>
      </c>
      <c r="F111" s="132" t="s">
        <v>13554</v>
      </c>
      <c r="G111" s="1005" t="s">
        <v>303</v>
      </c>
      <c r="H111" s="1005"/>
      <c r="I111" s="1005">
        <v>10</v>
      </c>
    </row>
    <row r="112" spans="1:9" s="843" customFormat="1" ht="105" x14ac:dyDescent="0.25">
      <c r="A112" s="663" t="s">
        <v>14360</v>
      </c>
      <c r="B112" s="630" t="s">
        <v>13947</v>
      </c>
      <c r="C112" s="630" t="s">
        <v>14362</v>
      </c>
      <c r="D112" s="667">
        <v>2014</v>
      </c>
      <c r="E112" s="668" t="s">
        <v>926</v>
      </c>
      <c r="F112" s="630"/>
      <c r="G112" s="630" t="s">
        <v>303</v>
      </c>
      <c r="H112" s="630">
        <v>10</v>
      </c>
      <c r="I112" s="630">
        <v>10</v>
      </c>
    </row>
    <row r="113" spans="1:9" s="843" customFormat="1" ht="57" x14ac:dyDescent="0.25">
      <c r="A113" s="1005" t="s">
        <v>8433</v>
      </c>
      <c r="B113" s="1005" t="s">
        <v>8378</v>
      </c>
      <c r="C113" s="1005" t="s">
        <v>9051</v>
      </c>
      <c r="D113" s="89"/>
      <c r="E113" s="209"/>
      <c r="F113" s="132" t="s">
        <v>9052</v>
      </c>
      <c r="G113" s="1005" t="s">
        <v>9048</v>
      </c>
      <c r="H113" s="1005"/>
      <c r="I113" s="1005">
        <v>10</v>
      </c>
    </row>
    <row r="114" spans="1:9" s="843" customFormat="1" ht="73.5" customHeight="1" x14ac:dyDescent="0.25">
      <c r="A114" s="1004" t="s">
        <v>3145</v>
      </c>
      <c r="B114" s="1005" t="s">
        <v>2109</v>
      </c>
      <c r="C114" s="1004" t="s">
        <v>3167</v>
      </c>
      <c r="D114" s="1005">
        <v>2014</v>
      </c>
      <c r="E114" s="1005">
        <v>2014</v>
      </c>
      <c r="F114" s="130" t="s">
        <v>3168</v>
      </c>
      <c r="G114" s="1005" t="s">
        <v>908</v>
      </c>
      <c r="H114" s="1005" t="s">
        <v>92</v>
      </c>
      <c r="I114" s="1005">
        <v>50</v>
      </c>
    </row>
    <row r="115" spans="1:9" s="843" customFormat="1" ht="65.25" customHeight="1" x14ac:dyDescent="0.25">
      <c r="A115" s="1005" t="s">
        <v>2125</v>
      </c>
      <c r="B115" s="1005" t="s">
        <v>2109</v>
      </c>
      <c r="C115" s="1005" t="s">
        <v>3277</v>
      </c>
      <c r="D115" s="89">
        <v>2014</v>
      </c>
      <c r="E115" s="209"/>
      <c r="F115" s="132" t="s">
        <v>3278</v>
      </c>
      <c r="G115" s="1005" t="s">
        <v>3279</v>
      </c>
      <c r="H115" s="1005" t="s">
        <v>92</v>
      </c>
      <c r="I115" s="1005">
        <v>50</v>
      </c>
    </row>
    <row r="116" spans="1:9" s="843" customFormat="1" ht="42.75" x14ac:dyDescent="0.25">
      <c r="A116" s="1004" t="s">
        <v>3145</v>
      </c>
      <c r="B116" s="1005" t="s">
        <v>2109</v>
      </c>
      <c r="C116" s="1004" t="s">
        <v>3169</v>
      </c>
      <c r="D116" s="1005">
        <v>2014</v>
      </c>
      <c r="E116" s="1005">
        <v>2014</v>
      </c>
      <c r="F116" s="130" t="s">
        <v>3170</v>
      </c>
      <c r="G116" s="1005" t="s">
        <v>908</v>
      </c>
      <c r="H116" s="1005" t="s">
        <v>92</v>
      </c>
      <c r="I116" s="1005">
        <v>50</v>
      </c>
    </row>
    <row r="117" spans="1:9" ht="42.75" x14ac:dyDescent="0.2">
      <c r="A117" s="1005" t="s">
        <v>16949</v>
      </c>
      <c r="B117" s="1005" t="s">
        <v>16825</v>
      </c>
      <c r="C117" s="1005" t="s">
        <v>17289</v>
      </c>
      <c r="D117" s="89">
        <v>2014</v>
      </c>
      <c r="E117" s="209"/>
      <c r="F117" s="132" t="s">
        <v>17290</v>
      </c>
      <c r="G117" s="1005" t="s">
        <v>17291</v>
      </c>
      <c r="H117" s="1005"/>
      <c r="I117" s="1005">
        <v>10</v>
      </c>
    </row>
    <row r="118" spans="1:9" ht="28.5" x14ac:dyDescent="0.2">
      <c r="A118" s="1005" t="s">
        <v>3302</v>
      </c>
      <c r="B118" s="1005" t="s">
        <v>2109</v>
      </c>
      <c r="C118" s="1005" t="s">
        <v>3359</v>
      </c>
      <c r="D118" s="159">
        <v>2014</v>
      </c>
      <c r="E118" s="209"/>
      <c r="F118" s="211" t="s">
        <v>3360</v>
      </c>
      <c r="G118" s="1005" t="s">
        <v>302</v>
      </c>
      <c r="H118" s="1008" t="s">
        <v>92</v>
      </c>
      <c r="I118" s="1008">
        <v>50</v>
      </c>
    </row>
    <row r="119" spans="1:9" ht="28.5" x14ac:dyDescent="0.2">
      <c r="A119" s="1005" t="s">
        <v>1764</v>
      </c>
      <c r="B119" s="1005" t="s">
        <v>613</v>
      </c>
      <c r="C119" s="1005" t="s">
        <v>1765</v>
      </c>
      <c r="D119" s="89"/>
      <c r="E119" s="209"/>
      <c r="F119" s="132" t="s">
        <v>1766</v>
      </c>
      <c r="G119" s="1005" t="s">
        <v>302</v>
      </c>
      <c r="H119" s="1005" t="s">
        <v>92</v>
      </c>
      <c r="I119" s="1005">
        <v>10</v>
      </c>
    </row>
    <row r="120" spans="1:9" ht="71.25" x14ac:dyDescent="0.2">
      <c r="A120" s="1005" t="s">
        <v>7133</v>
      </c>
      <c r="B120" s="1005" t="s">
        <v>6129</v>
      </c>
      <c r="C120" s="1005" t="s">
        <v>7137</v>
      </c>
      <c r="D120" s="1005" t="s">
        <v>7135</v>
      </c>
      <c r="E120" s="1005" t="s">
        <v>7135</v>
      </c>
      <c r="F120" s="1005" t="s">
        <v>7138</v>
      </c>
      <c r="G120" s="1005" t="s">
        <v>244</v>
      </c>
      <c r="H120" s="1005">
        <v>10</v>
      </c>
      <c r="I120" s="1005">
        <v>10</v>
      </c>
    </row>
    <row r="121" spans="1:9" ht="42.75" x14ac:dyDescent="0.2">
      <c r="A121" s="1005" t="s">
        <v>7154</v>
      </c>
      <c r="B121" s="1005" t="s">
        <v>6129</v>
      </c>
      <c r="C121" s="1005" t="s">
        <v>7155</v>
      </c>
      <c r="D121" s="1005" t="s">
        <v>7156</v>
      </c>
      <c r="E121" s="1005">
        <v>2014</v>
      </c>
      <c r="F121" s="132" t="s">
        <v>7157</v>
      </c>
      <c r="G121" s="1005" t="s">
        <v>7158</v>
      </c>
      <c r="H121" s="1005" t="s">
        <v>92</v>
      </c>
      <c r="I121" s="1005">
        <v>10</v>
      </c>
    </row>
    <row r="122" spans="1:9" ht="42.75" x14ac:dyDescent="0.2">
      <c r="A122" s="159" t="s">
        <v>1594</v>
      </c>
      <c r="B122" s="105" t="s">
        <v>613</v>
      </c>
      <c r="C122" s="1005" t="s">
        <v>1748</v>
      </c>
      <c r="D122" s="159">
        <v>2014</v>
      </c>
      <c r="E122" s="159" t="s">
        <v>325</v>
      </c>
      <c r="F122" s="1005" t="s">
        <v>1749</v>
      </c>
      <c r="G122" s="1005" t="s">
        <v>1747</v>
      </c>
      <c r="H122" s="159" t="s">
        <v>92</v>
      </c>
      <c r="I122" s="159">
        <v>10</v>
      </c>
    </row>
    <row r="123" spans="1:9" ht="42.75" x14ac:dyDescent="0.2">
      <c r="A123" s="1005" t="s">
        <v>1734</v>
      </c>
      <c r="B123" s="1005" t="s">
        <v>613</v>
      </c>
      <c r="C123" s="1005" t="s">
        <v>1738</v>
      </c>
      <c r="D123" s="89"/>
      <c r="E123" s="209"/>
      <c r="F123" s="132" t="s">
        <v>1739</v>
      </c>
      <c r="G123" s="1005" t="s">
        <v>1737</v>
      </c>
      <c r="H123" s="1005"/>
      <c r="I123" s="1005">
        <v>10</v>
      </c>
    </row>
    <row r="124" spans="1:9" ht="57" x14ac:dyDescent="0.2">
      <c r="A124" s="159" t="s">
        <v>1594</v>
      </c>
      <c r="B124" s="105" t="s">
        <v>613</v>
      </c>
      <c r="C124" s="1005" t="s">
        <v>1752</v>
      </c>
      <c r="D124" s="159">
        <v>2014</v>
      </c>
      <c r="E124" s="159" t="s">
        <v>325</v>
      </c>
      <c r="F124" s="131" t="s">
        <v>1753</v>
      </c>
      <c r="G124" s="1005" t="s">
        <v>303</v>
      </c>
      <c r="H124" s="159" t="s">
        <v>92</v>
      </c>
      <c r="I124" s="159">
        <v>10</v>
      </c>
    </row>
    <row r="125" spans="1:9" ht="85.5" x14ac:dyDescent="0.2">
      <c r="A125" s="1005" t="s">
        <v>7825</v>
      </c>
      <c r="B125" s="1005" t="s">
        <v>7545</v>
      </c>
      <c r="C125" s="1005" t="s">
        <v>7829</v>
      </c>
      <c r="D125" s="89"/>
      <c r="E125" s="209"/>
      <c r="F125" s="1005" t="s">
        <v>7830</v>
      </c>
      <c r="G125" s="1005" t="s">
        <v>7828</v>
      </c>
      <c r="H125" s="1005">
        <v>10</v>
      </c>
      <c r="I125" s="1005">
        <v>10</v>
      </c>
    </row>
    <row r="126" spans="1:9" ht="85.5" customHeight="1" x14ac:dyDescent="0.2">
      <c r="A126" s="159" t="s">
        <v>1594</v>
      </c>
      <c r="B126" s="105" t="s">
        <v>613</v>
      </c>
      <c r="C126" s="1005" t="s">
        <v>1750</v>
      </c>
      <c r="D126" s="159">
        <v>2014</v>
      </c>
      <c r="E126" s="159" t="s">
        <v>325</v>
      </c>
      <c r="F126" s="1005" t="s">
        <v>1751</v>
      </c>
      <c r="G126" s="159" t="s">
        <v>302</v>
      </c>
      <c r="H126" s="159" t="s">
        <v>92</v>
      </c>
      <c r="I126" s="159">
        <v>10</v>
      </c>
    </row>
    <row r="127" spans="1:9" ht="57" x14ac:dyDescent="0.2">
      <c r="A127" s="1005" t="s">
        <v>17321</v>
      </c>
      <c r="B127" s="1005" t="s">
        <v>16825</v>
      </c>
      <c r="C127" s="1005" t="s">
        <v>6443</v>
      </c>
      <c r="D127" s="159">
        <v>2014</v>
      </c>
      <c r="E127" s="209" t="s">
        <v>318</v>
      </c>
      <c r="F127" s="1005" t="s">
        <v>17324</v>
      </c>
      <c r="G127" s="1005" t="s">
        <v>303</v>
      </c>
      <c r="H127" s="1005"/>
      <c r="I127" s="1005">
        <v>10</v>
      </c>
    </row>
    <row r="128" spans="1:9" ht="85.5" x14ac:dyDescent="0.2">
      <c r="A128" s="1005" t="s">
        <v>1051</v>
      </c>
      <c r="B128" s="1005" t="s">
        <v>199</v>
      </c>
      <c r="C128" s="1005" t="s">
        <v>1063</v>
      </c>
      <c r="D128" s="89">
        <v>2014</v>
      </c>
      <c r="E128" s="209" t="s">
        <v>1064</v>
      </c>
      <c r="F128" s="1005" t="s">
        <v>1065</v>
      </c>
      <c r="G128" s="1005" t="s">
        <v>1061</v>
      </c>
      <c r="H128" s="1005"/>
      <c r="I128" s="1005">
        <v>10</v>
      </c>
    </row>
    <row r="129" spans="1:9" ht="42.75" x14ac:dyDescent="0.2">
      <c r="A129" s="1005" t="s">
        <v>5734</v>
      </c>
      <c r="B129" s="66" t="s">
        <v>5195</v>
      </c>
      <c r="C129" s="1005" t="s">
        <v>5739</v>
      </c>
      <c r="D129" s="89"/>
      <c r="E129" s="209"/>
      <c r="F129" s="1005" t="s">
        <v>5740</v>
      </c>
      <c r="G129" s="1005" t="s">
        <v>303</v>
      </c>
      <c r="H129" s="1005"/>
      <c r="I129" s="1005">
        <v>10</v>
      </c>
    </row>
    <row r="130" spans="1:9" ht="14.25" x14ac:dyDescent="0.2">
      <c r="A130" s="1005" t="s">
        <v>8268</v>
      </c>
      <c r="B130" s="1005" t="s">
        <v>8021</v>
      </c>
      <c r="C130" s="1005" t="s">
        <v>5739</v>
      </c>
      <c r="D130" s="1005"/>
      <c r="E130" s="1005"/>
      <c r="F130" s="1005"/>
      <c r="G130" s="1005" t="s">
        <v>303</v>
      </c>
      <c r="H130" s="1005" t="s">
        <v>92</v>
      </c>
      <c r="I130" s="1005">
        <v>10</v>
      </c>
    </row>
    <row r="131" spans="1:9" ht="71.25" x14ac:dyDescent="0.2">
      <c r="A131" s="1005" t="s">
        <v>9924</v>
      </c>
      <c r="B131" s="1005" t="s">
        <v>9630</v>
      </c>
      <c r="C131" s="1005" t="s">
        <v>9927</v>
      </c>
      <c r="D131" s="1005">
        <v>2013</v>
      </c>
      <c r="E131" s="1005"/>
      <c r="F131" s="1005" t="s">
        <v>9651</v>
      </c>
      <c r="G131" s="1005" t="s">
        <v>303</v>
      </c>
      <c r="H131" s="1005"/>
      <c r="I131" s="1005">
        <v>10</v>
      </c>
    </row>
    <row r="132" spans="1:9" ht="71.25" x14ac:dyDescent="0.2">
      <c r="A132" s="1005" t="s">
        <v>8433</v>
      </c>
      <c r="B132" s="1005" t="s">
        <v>8378</v>
      </c>
      <c r="C132" s="1005" t="s">
        <v>9049</v>
      </c>
      <c r="D132" s="89"/>
      <c r="E132" s="209"/>
      <c r="F132" s="132" t="s">
        <v>9050</v>
      </c>
      <c r="G132" s="1005" t="s">
        <v>9048</v>
      </c>
      <c r="H132" s="1005"/>
      <c r="I132" s="1005">
        <v>10</v>
      </c>
    </row>
    <row r="133" spans="1:9" ht="57" x14ac:dyDescent="0.2">
      <c r="A133" s="1005" t="s">
        <v>3729</v>
      </c>
      <c r="B133" s="1005" t="s">
        <v>3593</v>
      </c>
      <c r="C133" s="1005" t="s">
        <v>3735</v>
      </c>
      <c r="D133" s="89"/>
      <c r="E133" s="209"/>
      <c r="F133" s="1005" t="s">
        <v>4711</v>
      </c>
      <c r="G133" s="321" t="s">
        <v>303</v>
      </c>
      <c r="H133" s="321" t="s">
        <v>92</v>
      </c>
      <c r="I133" s="321">
        <v>10</v>
      </c>
    </row>
    <row r="134" spans="1:9" ht="57" x14ac:dyDescent="0.2">
      <c r="A134" s="1005" t="s">
        <v>923</v>
      </c>
      <c r="B134" s="1005" t="s">
        <v>199</v>
      </c>
      <c r="C134" s="1005" t="s">
        <v>949</v>
      </c>
      <c r="D134" s="1005">
        <v>2014</v>
      </c>
      <c r="E134" s="209"/>
      <c r="F134" s="132" t="s">
        <v>950</v>
      </c>
      <c r="G134" s="1005" t="s">
        <v>951</v>
      </c>
      <c r="H134" s="1005" t="s">
        <v>92</v>
      </c>
      <c r="I134" s="1005">
        <v>50</v>
      </c>
    </row>
    <row r="135" spans="1:9" ht="57" x14ac:dyDescent="0.2">
      <c r="A135" s="1005" t="s">
        <v>3204</v>
      </c>
      <c r="B135" s="1005" t="s">
        <v>2109</v>
      </c>
      <c r="C135" s="1005" t="s">
        <v>2110</v>
      </c>
      <c r="D135" s="89">
        <v>2014</v>
      </c>
      <c r="E135" s="209"/>
      <c r="F135" s="132" t="s">
        <v>3221</v>
      </c>
      <c r="G135" s="1005" t="s">
        <v>302</v>
      </c>
      <c r="H135" s="1005"/>
      <c r="I135" s="1005">
        <v>50</v>
      </c>
    </row>
    <row r="136" spans="1:9" ht="57" x14ac:dyDescent="0.2">
      <c r="A136" s="1005" t="s">
        <v>2125</v>
      </c>
      <c r="B136" s="1005" t="s">
        <v>2109</v>
      </c>
      <c r="C136" s="1005" t="s">
        <v>3290</v>
      </c>
      <c r="D136" s="89">
        <v>2014</v>
      </c>
      <c r="E136" s="209"/>
      <c r="F136" s="132" t="s">
        <v>3291</v>
      </c>
      <c r="G136" s="1005" t="s">
        <v>3279</v>
      </c>
      <c r="H136" s="1005" t="s">
        <v>92</v>
      </c>
      <c r="I136" s="1005">
        <v>50</v>
      </c>
    </row>
    <row r="137" spans="1:9" ht="42.75" x14ac:dyDescent="0.2">
      <c r="A137" s="1005" t="s">
        <v>2125</v>
      </c>
      <c r="B137" s="1005" t="s">
        <v>2109</v>
      </c>
      <c r="C137" s="1005" t="s">
        <v>3288</v>
      </c>
      <c r="D137" s="89">
        <v>2014</v>
      </c>
      <c r="E137" s="209"/>
      <c r="F137" s="132" t="s">
        <v>3289</v>
      </c>
      <c r="G137" s="1005" t="s">
        <v>3279</v>
      </c>
      <c r="H137" s="1005" t="s">
        <v>92</v>
      </c>
      <c r="I137" s="1005">
        <v>50</v>
      </c>
    </row>
    <row r="138" spans="1:9" ht="75.75" customHeight="1" x14ac:dyDescent="0.2">
      <c r="A138" s="1004" t="s">
        <v>3145</v>
      </c>
      <c r="B138" s="1005" t="s">
        <v>2109</v>
      </c>
      <c r="C138" s="1004" t="s">
        <v>3163</v>
      </c>
      <c r="D138" s="1005">
        <v>2014</v>
      </c>
      <c r="E138" s="1005">
        <v>2014</v>
      </c>
      <c r="F138" s="130" t="s">
        <v>3164</v>
      </c>
      <c r="G138" s="1005" t="s">
        <v>908</v>
      </c>
      <c r="H138" s="1005" t="s">
        <v>92</v>
      </c>
      <c r="I138" s="1005">
        <v>50</v>
      </c>
    </row>
    <row r="139" spans="1:9" ht="42.75" x14ac:dyDescent="0.2">
      <c r="A139" s="1004" t="s">
        <v>3145</v>
      </c>
      <c r="B139" s="1005" t="s">
        <v>2109</v>
      </c>
      <c r="C139" s="1004" t="s">
        <v>3165</v>
      </c>
      <c r="D139" s="1005">
        <v>2014</v>
      </c>
      <c r="E139" s="1005">
        <v>2014</v>
      </c>
      <c r="F139" s="130" t="s">
        <v>3166</v>
      </c>
      <c r="G139" s="1005" t="s">
        <v>908</v>
      </c>
      <c r="H139" s="1005" t="s">
        <v>92</v>
      </c>
      <c r="I139" s="1005">
        <v>50</v>
      </c>
    </row>
    <row r="140" spans="1:9" ht="42.75" x14ac:dyDescent="0.2">
      <c r="A140" s="1004" t="s">
        <v>3145</v>
      </c>
      <c r="B140" s="1005" t="s">
        <v>2109</v>
      </c>
      <c r="C140" s="1004" t="s">
        <v>3171</v>
      </c>
      <c r="D140" s="1005">
        <v>2014</v>
      </c>
      <c r="E140" s="1005">
        <v>2014</v>
      </c>
      <c r="F140" s="130" t="s">
        <v>3172</v>
      </c>
      <c r="G140" s="1005" t="s">
        <v>908</v>
      </c>
      <c r="H140" s="1005" t="s">
        <v>92</v>
      </c>
      <c r="I140" s="1005">
        <v>50</v>
      </c>
    </row>
    <row r="141" spans="1:9" ht="57" x14ac:dyDescent="0.2">
      <c r="A141" s="1005" t="s">
        <v>3302</v>
      </c>
      <c r="B141" s="1005" t="s">
        <v>2109</v>
      </c>
      <c r="C141" s="1005" t="s">
        <v>3326</v>
      </c>
      <c r="D141" s="1005">
        <v>2014</v>
      </c>
      <c r="E141" s="1005"/>
      <c r="F141" s="211" t="s">
        <v>3327</v>
      </c>
      <c r="G141" s="1005" t="s">
        <v>3328</v>
      </c>
      <c r="H141" s="1005" t="s">
        <v>92</v>
      </c>
      <c r="I141" s="1005">
        <v>50</v>
      </c>
    </row>
    <row r="142" spans="1:9" ht="71.25" x14ac:dyDescent="0.2">
      <c r="A142" s="1005" t="s">
        <v>5725</v>
      </c>
      <c r="B142" s="66" t="s">
        <v>5195</v>
      </c>
      <c r="C142" s="1005" t="s">
        <v>5726</v>
      </c>
      <c r="D142" s="89">
        <v>2014</v>
      </c>
      <c r="E142" s="209" t="s">
        <v>2274</v>
      </c>
      <c r="F142" s="132" t="s">
        <v>5727</v>
      </c>
      <c r="G142" s="1005" t="s">
        <v>303</v>
      </c>
      <c r="H142" s="1005" t="s">
        <v>92</v>
      </c>
      <c r="I142" s="1005">
        <v>50</v>
      </c>
    </row>
    <row r="143" spans="1:9" ht="71.25" x14ac:dyDescent="0.2">
      <c r="A143" s="1005" t="s">
        <v>8772</v>
      </c>
      <c r="B143" s="1005" t="s">
        <v>8378</v>
      </c>
      <c r="C143" s="1005" t="s">
        <v>4227</v>
      </c>
      <c r="D143" s="89">
        <v>2014</v>
      </c>
      <c r="E143" s="209"/>
      <c r="F143" s="1005" t="s">
        <v>9123</v>
      </c>
      <c r="G143" s="1005" t="s">
        <v>9124</v>
      </c>
      <c r="H143" s="1005"/>
      <c r="I143" s="1005">
        <v>10</v>
      </c>
    </row>
    <row r="144" spans="1:9" ht="28.5" x14ac:dyDescent="0.2">
      <c r="A144" s="1005" t="s">
        <v>1790</v>
      </c>
      <c r="B144" s="1005" t="s">
        <v>613</v>
      </c>
      <c r="C144" s="1005" t="s">
        <v>1801</v>
      </c>
      <c r="D144" s="89"/>
      <c r="E144" s="209"/>
      <c r="F144" s="209" t="s">
        <v>1802</v>
      </c>
      <c r="G144" s="1005" t="s">
        <v>1803</v>
      </c>
      <c r="H144" s="1005" t="s">
        <v>1804</v>
      </c>
      <c r="I144" s="1005"/>
    </row>
    <row r="145" spans="1:9" ht="28.5" x14ac:dyDescent="0.2">
      <c r="A145" s="1005" t="s">
        <v>7177</v>
      </c>
      <c r="B145" s="1005" t="s">
        <v>6129</v>
      </c>
      <c r="C145" s="1005" t="s">
        <v>7178</v>
      </c>
      <c r="D145" s="89">
        <v>2014</v>
      </c>
      <c r="E145" s="209" t="s">
        <v>202</v>
      </c>
      <c r="F145" s="132" t="s">
        <v>7179</v>
      </c>
      <c r="G145" s="1005" t="s">
        <v>732</v>
      </c>
      <c r="H145" s="1005" t="s">
        <v>92</v>
      </c>
      <c r="I145" s="1005">
        <v>10</v>
      </c>
    </row>
    <row r="146" spans="1:9" ht="99.75" x14ac:dyDescent="0.2">
      <c r="A146" s="1005" t="s">
        <v>4129</v>
      </c>
      <c r="B146" s="1005" t="s">
        <v>3593</v>
      </c>
      <c r="C146" s="1005" t="s">
        <v>4732</v>
      </c>
      <c r="D146" s="89">
        <v>2014</v>
      </c>
      <c r="E146" s="209"/>
      <c r="F146" s="1005" t="s">
        <v>4733</v>
      </c>
      <c r="G146" s="21" t="s">
        <v>4734</v>
      </c>
      <c r="H146" s="21"/>
      <c r="I146" s="21">
        <v>50</v>
      </c>
    </row>
    <row r="147" spans="1:9" ht="185.25" x14ac:dyDescent="0.2">
      <c r="A147" s="1005" t="s">
        <v>3069</v>
      </c>
      <c r="B147" s="1005" t="s">
        <v>2109</v>
      </c>
      <c r="C147" s="1005" t="s">
        <v>3122</v>
      </c>
      <c r="D147" s="159">
        <v>2014</v>
      </c>
      <c r="E147" s="209" t="s">
        <v>3123</v>
      </c>
      <c r="F147" s="132" t="s">
        <v>3124</v>
      </c>
      <c r="G147" s="1005" t="s">
        <v>3370</v>
      </c>
      <c r="H147" s="1005">
        <v>50</v>
      </c>
      <c r="I147" s="1005">
        <v>50</v>
      </c>
    </row>
    <row r="148" spans="1:9" ht="28.5" x14ac:dyDescent="0.2">
      <c r="A148" s="1005" t="s">
        <v>11088</v>
      </c>
      <c r="B148" s="1005" t="s">
        <v>10686</v>
      </c>
      <c r="C148" s="1005" t="s">
        <v>2224</v>
      </c>
      <c r="D148" s="89">
        <v>2014</v>
      </c>
      <c r="E148" s="209"/>
      <c r="F148" s="1005" t="s">
        <v>11089</v>
      </c>
      <c r="G148" s="1005" t="s">
        <v>11090</v>
      </c>
      <c r="H148" s="1005" t="s">
        <v>92</v>
      </c>
      <c r="I148" s="1005">
        <v>10</v>
      </c>
    </row>
    <row r="149" spans="1:9" ht="57" x14ac:dyDescent="0.2">
      <c r="A149" s="1005" t="s">
        <v>7825</v>
      </c>
      <c r="B149" s="1005" t="s">
        <v>7545</v>
      </c>
      <c r="C149" s="1005" t="s">
        <v>7832</v>
      </c>
      <c r="D149" s="89"/>
      <c r="E149" s="209"/>
      <c r="F149" s="1005" t="s">
        <v>7833</v>
      </c>
      <c r="G149" s="1005" t="s">
        <v>7828</v>
      </c>
      <c r="H149" s="1005">
        <v>10</v>
      </c>
      <c r="I149" s="1005">
        <v>10</v>
      </c>
    </row>
    <row r="150" spans="1:9" ht="28.5" x14ac:dyDescent="0.2">
      <c r="A150" s="1005" t="s">
        <v>11904</v>
      </c>
      <c r="B150" s="1005" t="s">
        <v>2550</v>
      </c>
      <c r="C150" s="1010" t="s">
        <v>11907</v>
      </c>
      <c r="D150" s="89">
        <v>2014</v>
      </c>
      <c r="E150" s="209" t="s">
        <v>11908</v>
      </c>
      <c r="F150" s="452" t="s">
        <v>11909</v>
      </c>
      <c r="G150" s="1005" t="s">
        <v>11910</v>
      </c>
      <c r="H150" s="1005">
        <v>10</v>
      </c>
      <c r="I150" s="1005">
        <v>10</v>
      </c>
    </row>
    <row r="151" spans="1:9" ht="57" x14ac:dyDescent="0.2">
      <c r="A151" s="1005" t="s">
        <v>8072</v>
      </c>
      <c r="B151" s="1005" t="s">
        <v>8021</v>
      </c>
      <c r="C151" s="1005" t="s">
        <v>8251</v>
      </c>
      <c r="D151" s="1005">
        <v>2014</v>
      </c>
      <c r="E151" s="1005">
        <v>2014</v>
      </c>
      <c r="F151" s="132" t="s">
        <v>8252</v>
      </c>
      <c r="G151" s="1005" t="s">
        <v>302</v>
      </c>
      <c r="H151" s="1005" t="s">
        <v>92</v>
      </c>
      <c r="I151" s="1005">
        <v>50</v>
      </c>
    </row>
    <row r="152" spans="1:9" ht="57" x14ac:dyDescent="0.2">
      <c r="A152" s="1005" t="s">
        <v>1051</v>
      </c>
      <c r="B152" s="1005" t="s">
        <v>199</v>
      </c>
      <c r="C152" s="1005" t="s">
        <v>1055</v>
      </c>
      <c r="D152" s="89"/>
      <c r="E152" s="209"/>
      <c r="F152" s="1005" t="s">
        <v>1056</v>
      </c>
      <c r="G152" s="1005" t="s">
        <v>1054</v>
      </c>
      <c r="H152" s="1005"/>
      <c r="I152" s="1005">
        <v>50</v>
      </c>
    </row>
    <row r="153" spans="1:9" ht="71.25" x14ac:dyDescent="0.2">
      <c r="A153" s="1005" t="s">
        <v>1417</v>
      </c>
      <c r="B153" s="1008" t="s">
        <v>613</v>
      </c>
      <c r="C153" s="1005" t="s">
        <v>1055</v>
      </c>
      <c r="D153" s="1005">
        <v>2014</v>
      </c>
      <c r="E153" s="1005"/>
      <c r="F153" s="132" t="s">
        <v>1813</v>
      </c>
      <c r="G153" s="1005" t="s">
        <v>1814</v>
      </c>
      <c r="H153" s="1005" t="s">
        <v>92</v>
      </c>
      <c r="I153" s="1005">
        <v>50</v>
      </c>
    </row>
    <row r="154" spans="1:9" ht="57" x14ac:dyDescent="0.2">
      <c r="A154" s="1005" t="s">
        <v>9033</v>
      </c>
      <c r="B154" s="1005" t="s">
        <v>8378</v>
      </c>
      <c r="C154" s="1005" t="s">
        <v>9039</v>
      </c>
      <c r="D154" s="159">
        <v>2014</v>
      </c>
      <c r="E154" s="209"/>
      <c r="F154" s="132" t="s">
        <v>9040</v>
      </c>
      <c r="G154" s="1005" t="s">
        <v>9041</v>
      </c>
      <c r="H154" s="1005"/>
      <c r="I154" s="498">
        <v>10</v>
      </c>
    </row>
    <row r="155" spans="1:9" ht="57" x14ac:dyDescent="0.2">
      <c r="A155" s="1005" t="s">
        <v>9033</v>
      </c>
      <c r="B155" s="1005" t="s">
        <v>8378</v>
      </c>
      <c r="C155" s="1005" t="s">
        <v>9039</v>
      </c>
      <c r="D155" s="159">
        <v>2014</v>
      </c>
      <c r="E155" s="209"/>
      <c r="F155" s="132" t="s">
        <v>9040</v>
      </c>
      <c r="G155" s="1005" t="s">
        <v>9041</v>
      </c>
      <c r="H155" s="1005"/>
      <c r="I155" s="498">
        <v>10</v>
      </c>
    </row>
    <row r="156" spans="1:9" ht="75" x14ac:dyDescent="0.2">
      <c r="A156" s="464" t="s">
        <v>14323</v>
      </c>
      <c r="B156" s="630" t="s">
        <v>13947</v>
      </c>
      <c r="C156" s="464" t="s">
        <v>14338</v>
      </c>
      <c r="D156" s="631"/>
      <c r="E156" s="665"/>
      <c r="F156" s="1121" t="s">
        <v>14339</v>
      </c>
      <c r="G156" s="464" t="s">
        <v>303</v>
      </c>
      <c r="H156" s="464" t="s">
        <v>92</v>
      </c>
      <c r="I156" s="464">
        <v>10</v>
      </c>
    </row>
    <row r="157" spans="1:9" ht="28.5" x14ac:dyDescent="0.2">
      <c r="A157" s="1005" t="s">
        <v>4223</v>
      </c>
      <c r="B157" s="66" t="s">
        <v>3869</v>
      </c>
      <c r="C157" s="1005" t="s">
        <v>4797</v>
      </c>
      <c r="D157" s="89">
        <v>2014</v>
      </c>
      <c r="E157" s="209" t="s">
        <v>318</v>
      </c>
      <c r="F157" s="131" t="s">
        <v>4798</v>
      </c>
      <c r="G157" s="54" t="s">
        <v>4799</v>
      </c>
      <c r="H157" s="21">
        <v>10</v>
      </c>
      <c r="I157" s="21">
        <v>10</v>
      </c>
    </row>
    <row r="158" spans="1:9" ht="42.75" x14ac:dyDescent="0.2">
      <c r="A158" s="1005" t="s">
        <v>9151</v>
      </c>
      <c r="B158" s="1005" t="s">
        <v>8378</v>
      </c>
      <c r="C158" s="1005" t="s">
        <v>9154</v>
      </c>
      <c r="D158" s="1005">
        <v>2014</v>
      </c>
      <c r="E158" s="209"/>
      <c r="F158" s="132" t="s">
        <v>9155</v>
      </c>
      <c r="G158" s="1005" t="s">
        <v>7158</v>
      </c>
      <c r="H158" s="1005">
        <v>10</v>
      </c>
      <c r="I158" s="1005">
        <v>10</v>
      </c>
    </row>
    <row r="159" spans="1:9" ht="114" x14ac:dyDescent="0.2">
      <c r="A159" s="1005" t="s">
        <v>3302</v>
      </c>
      <c r="B159" s="1005" t="s">
        <v>2109</v>
      </c>
      <c r="C159" s="1005" t="s">
        <v>3361</v>
      </c>
      <c r="D159" s="159">
        <v>2014</v>
      </c>
      <c r="E159" s="209"/>
      <c r="F159" s="211" t="s">
        <v>3362</v>
      </c>
      <c r="G159" s="1005" t="s">
        <v>3363</v>
      </c>
      <c r="H159" s="1008" t="s">
        <v>92</v>
      </c>
      <c r="I159" s="1008">
        <v>50</v>
      </c>
    </row>
    <row r="160" spans="1:9" ht="28.5" x14ac:dyDescent="0.2">
      <c r="A160" s="1005" t="s">
        <v>3204</v>
      </c>
      <c r="B160" s="1005" t="s">
        <v>2109</v>
      </c>
      <c r="C160" s="1005" t="s">
        <v>3222</v>
      </c>
      <c r="D160" s="89">
        <v>2014</v>
      </c>
      <c r="E160" s="209"/>
      <c r="F160" s="132" t="s">
        <v>3223</v>
      </c>
      <c r="G160" s="1005"/>
      <c r="H160" s="1005"/>
      <c r="I160" s="1005">
        <v>10</v>
      </c>
    </row>
    <row r="161" spans="1:9" ht="28.5" x14ac:dyDescent="0.2">
      <c r="A161" s="1005" t="s">
        <v>16495</v>
      </c>
      <c r="B161" s="1005" t="s">
        <v>15397</v>
      </c>
      <c r="C161" s="1010" t="s">
        <v>16504</v>
      </c>
      <c r="D161" s="85" t="s">
        <v>1238</v>
      </c>
      <c r="E161" s="209" t="s">
        <v>287</v>
      </c>
      <c r="F161" s="132"/>
      <c r="G161" s="1005" t="s">
        <v>7158</v>
      </c>
      <c r="H161" s="1005"/>
      <c r="I161" s="1005">
        <v>50</v>
      </c>
    </row>
    <row r="162" spans="1:9" ht="57" x14ac:dyDescent="0.2">
      <c r="A162" s="1005" t="s">
        <v>5734</v>
      </c>
      <c r="B162" s="1005" t="s">
        <v>5195</v>
      </c>
      <c r="C162" s="1005" t="s">
        <v>5741</v>
      </c>
      <c r="D162" s="89"/>
      <c r="E162" s="209"/>
      <c r="F162" s="1005" t="s">
        <v>5742</v>
      </c>
      <c r="G162" s="1005" t="s">
        <v>303</v>
      </c>
      <c r="H162" s="1005"/>
      <c r="I162" s="1005">
        <v>10</v>
      </c>
    </row>
    <row r="163" spans="1:9" ht="85.5" x14ac:dyDescent="0.2">
      <c r="A163" s="1005" t="s">
        <v>5725</v>
      </c>
      <c r="B163" s="66" t="s">
        <v>5195</v>
      </c>
      <c r="C163" s="1005" t="s">
        <v>5730</v>
      </c>
      <c r="D163" s="89">
        <v>2014</v>
      </c>
      <c r="E163" s="209" t="s">
        <v>318</v>
      </c>
      <c r="F163" s="132" t="s">
        <v>5731</v>
      </c>
      <c r="G163" s="1005" t="s">
        <v>303</v>
      </c>
      <c r="H163" s="1005"/>
      <c r="I163" s="1005">
        <v>10</v>
      </c>
    </row>
    <row r="164" spans="1:9" ht="114" x14ac:dyDescent="0.2">
      <c r="A164" s="1005" t="s">
        <v>558</v>
      </c>
      <c r="B164" s="1005" t="s">
        <v>199</v>
      </c>
      <c r="C164" s="1005" t="s">
        <v>652</v>
      </c>
      <c r="D164" s="155">
        <v>2014</v>
      </c>
      <c r="E164" s="209" t="s">
        <v>592</v>
      </c>
      <c r="F164" s="1005" t="s">
        <v>653</v>
      </c>
      <c r="G164" s="1005" t="s">
        <v>302</v>
      </c>
      <c r="H164" s="1005">
        <v>50</v>
      </c>
      <c r="I164" s="1005">
        <v>50</v>
      </c>
    </row>
    <row r="165" spans="1:9" ht="114" x14ac:dyDescent="0.2">
      <c r="A165" s="1005" t="s">
        <v>671</v>
      </c>
      <c r="B165" s="1005" t="s">
        <v>613</v>
      </c>
      <c r="C165" s="1005" t="s">
        <v>652</v>
      </c>
      <c r="D165" s="155">
        <v>2014</v>
      </c>
      <c r="E165" s="209" t="s">
        <v>592</v>
      </c>
      <c r="F165" s="1005" t="s">
        <v>653</v>
      </c>
      <c r="G165" s="1004" t="s">
        <v>17535</v>
      </c>
      <c r="H165" s="1005">
        <v>50</v>
      </c>
      <c r="I165" s="1005">
        <v>50</v>
      </c>
    </row>
    <row r="166" spans="1:9" ht="57" x14ac:dyDescent="0.2">
      <c r="A166" s="1005" t="s">
        <v>9080</v>
      </c>
      <c r="B166" s="1005" t="s">
        <v>8378</v>
      </c>
      <c r="C166" s="1005" t="s">
        <v>9081</v>
      </c>
      <c r="D166" s="1005" t="s">
        <v>9082</v>
      </c>
      <c r="E166" s="1005"/>
      <c r="F166" s="1005" t="s">
        <v>9083</v>
      </c>
      <c r="G166" s="1005" t="s">
        <v>302</v>
      </c>
      <c r="H166" s="1005" t="s">
        <v>92</v>
      </c>
      <c r="I166" s="1005">
        <v>50</v>
      </c>
    </row>
    <row r="167" spans="1:9" ht="71.25" x14ac:dyDescent="0.2">
      <c r="A167" s="1005" t="s">
        <v>15203</v>
      </c>
      <c r="B167" s="155" t="s">
        <v>14641</v>
      </c>
      <c r="C167" s="1005" t="s">
        <v>15237</v>
      </c>
      <c r="D167" s="1005">
        <v>2014</v>
      </c>
      <c r="E167" s="1005">
        <v>2014</v>
      </c>
      <c r="F167" s="1005" t="s">
        <v>15238</v>
      </c>
      <c r="G167" s="1005" t="s">
        <v>9026</v>
      </c>
      <c r="H167" s="1005">
        <v>50</v>
      </c>
      <c r="I167" s="1124">
        <f>H167</f>
        <v>50</v>
      </c>
    </row>
    <row r="168" spans="1:9" ht="60.75" customHeight="1" x14ac:dyDescent="0.2">
      <c r="A168" s="1004" t="s">
        <v>3145</v>
      </c>
      <c r="B168" s="1005" t="s">
        <v>2109</v>
      </c>
      <c r="C168" s="1004" t="s">
        <v>3155</v>
      </c>
      <c r="D168" s="1005">
        <v>2014</v>
      </c>
      <c r="E168" s="1005">
        <v>2014</v>
      </c>
      <c r="F168" s="130" t="s">
        <v>3156</v>
      </c>
      <c r="G168" s="1005" t="s">
        <v>908</v>
      </c>
      <c r="H168" s="1005" t="s">
        <v>92</v>
      </c>
      <c r="I168" s="1005">
        <v>50</v>
      </c>
    </row>
    <row r="169" spans="1:9" ht="85.5" x14ac:dyDescent="0.2">
      <c r="A169" s="1005" t="s">
        <v>3610</v>
      </c>
      <c r="B169" s="1005" t="s">
        <v>3593</v>
      </c>
      <c r="C169" s="1005" t="s">
        <v>4751</v>
      </c>
      <c r="D169" s="89">
        <v>2014</v>
      </c>
      <c r="E169" s="209" t="s">
        <v>318</v>
      </c>
      <c r="F169" s="132" t="s">
        <v>4752</v>
      </c>
      <c r="G169" s="21" t="s">
        <v>303</v>
      </c>
      <c r="H169" s="21"/>
      <c r="I169" s="21">
        <v>10</v>
      </c>
    </row>
    <row r="170" spans="1:9" ht="66" x14ac:dyDescent="0.2">
      <c r="A170" s="464" t="s">
        <v>14350</v>
      </c>
      <c r="B170" s="630" t="s">
        <v>13947</v>
      </c>
      <c r="C170" s="464" t="s">
        <v>14354</v>
      </c>
      <c r="D170" s="631">
        <v>2014</v>
      </c>
      <c r="E170" s="665">
        <v>41763</v>
      </c>
      <c r="F170" s="464"/>
      <c r="G170" s="464"/>
      <c r="H170" s="464"/>
      <c r="I170" s="464">
        <v>10</v>
      </c>
    </row>
    <row r="171" spans="1:9" ht="14.25" x14ac:dyDescent="0.2">
      <c r="A171" s="1005" t="s">
        <v>10641</v>
      </c>
      <c r="B171" s="1005" t="s">
        <v>10166</v>
      </c>
      <c r="C171" s="1005" t="s">
        <v>9270</v>
      </c>
      <c r="D171" s="89">
        <v>2014</v>
      </c>
      <c r="E171" s="209"/>
      <c r="F171" s="132" t="s">
        <v>10663</v>
      </c>
      <c r="G171" s="1005" t="s">
        <v>1728</v>
      </c>
      <c r="H171" s="1005">
        <v>10</v>
      </c>
      <c r="I171" s="1005">
        <v>10</v>
      </c>
    </row>
    <row r="172" spans="1:9" ht="28.5" x14ac:dyDescent="0.2">
      <c r="A172" s="1005" t="s">
        <v>12812</v>
      </c>
      <c r="B172" s="1005" t="s">
        <v>11676</v>
      </c>
      <c r="C172" s="1005" t="s">
        <v>12813</v>
      </c>
      <c r="D172" s="89"/>
      <c r="E172" s="209"/>
      <c r="F172" s="1005" t="s">
        <v>12814</v>
      </c>
      <c r="G172" s="1005" t="s">
        <v>303</v>
      </c>
      <c r="H172" s="1005" t="s">
        <v>92</v>
      </c>
      <c r="I172" s="1005">
        <v>10</v>
      </c>
    </row>
    <row r="173" spans="1:9" ht="85.5" x14ac:dyDescent="0.2">
      <c r="A173" s="1005" t="s">
        <v>16470</v>
      </c>
      <c r="B173" s="1005" t="s">
        <v>15397</v>
      </c>
      <c r="C173" s="1005" t="s">
        <v>16473</v>
      </c>
      <c r="D173" s="159">
        <v>2014</v>
      </c>
      <c r="E173" s="209" t="s">
        <v>16474</v>
      </c>
      <c r="F173" s="1005" t="s">
        <v>16475</v>
      </c>
      <c r="G173" s="1005" t="s">
        <v>7158</v>
      </c>
      <c r="H173" s="1005">
        <v>10</v>
      </c>
      <c r="I173" s="1005">
        <v>10</v>
      </c>
    </row>
    <row r="174" spans="1:9" ht="57" customHeight="1" x14ac:dyDescent="0.2">
      <c r="A174" s="1005" t="s">
        <v>1493</v>
      </c>
      <c r="B174" s="1005" t="s">
        <v>613</v>
      </c>
      <c r="C174" s="1005" t="s">
        <v>1726</v>
      </c>
      <c r="D174" s="155">
        <v>2014</v>
      </c>
      <c r="E174" s="209" t="s">
        <v>369</v>
      </c>
      <c r="F174" s="1005" t="s">
        <v>301</v>
      </c>
      <c r="G174" s="1005" t="s">
        <v>1018</v>
      </c>
      <c r="H174" s="1005" t="s">
        <v>92</v>
      </c>
      <c r="I174" s="1005">
        <v>10</v>
      </c>
    </row>
    <row r="175" spans="1:9" ht="42.75" x14ac:dyDescent="0.2">
      <c r="A175" s="1005" t="s">
        <v>4664</v>
      </c>
      <c r="B175" s="1005" t="s">
        <v>3593</v>
      </c>
      <c r="C175" s="1008" t="s">
        <v>4723</v>
      </c>
      <c r="D175" s="89">
        <v>2014</v>
      </c>
      <c r="E175" s="209" t="s">
        <v>478</v>
      </c>
      <c r="F175" s="132" t="s">
        <v>4668</v>
      </c>
      <c r="G175" s="234" t="s">
        <v>4669</v>
      </c>
      <c r="H175" s="21" t="s">
        <v>92</v>
      </c>
      <c r="I175" s="21">
        <v>10</v>
      </c>
    </row>
    <row r="176" spans="1:9" ht="128.25" x14ac:dyDescent="0.2">
      <c r="A176" s="1005" t="s">
        <v>4305</v>
      </c>
      <c r="B176" s="1005" t="s">
        <v>3593</v>
      </c>
      <c r="C176" s="1005" t="s">
        <v>4723</v>
      </c>
      <c r="D176" s="89">
        <v>2014</v>
      </c>
      <c r="E176" s="209" t="s">
        <v>478</v>
      </c>
      <c r="F176" s="132" t="s">
        <v>4668</v>
      </c>
      <c r="G176" s="21" t="s">
        <v>3148</v>
      </c>
      <c r="H176" s="21" t="s">
        <v>92</v>
      </c>
      <c r="I176" s="21">
        <v>10</v>
      </c>
    </row>
    <row r="177" spans="1:9" ht="128.25" x14ac:dyDescent="0.2">
      <c r="A177" s="1005" t="s">
        <v>4664</v>
      </c>
      <c r="B177" s="1005" t="s">
        <v>3593</v>
      </c>
      <c r="C177" s="1005" t="s">
        <v>4725</v>
      </c>
      <c r="D177" s="89">
        <v>2014</v>
      </c>
      <c r="E177" s="209" t="s">
        <v>296</v>
      </c>
      <c r="F177" s="132" t="s">
        <v>4671</v>
      </c>
      <c r="G177" s="234" t="s">
        <v>4669</v>
      </c>
      <c r="H177" s="21" t="s">
        <v>92</v>
      </c>
      <c r="I177" s="21">
        <v>10</v>
      </c>
    </row>
    <row r="178" spans="1:9" ht="128.25" x14ac:dyDescent="0.2">
      <c r="A178" s="1005" t="s">
        <v>4305</v>
      </c>
      <c r="B178" s="1005" t="s">
        <v>3593</v>
      </c>
      <c r="C178" s="1005" t="s">
        <v>4725</v>
      </c>
      <c r="D178" s="89"/>
      <c r="E178" s="209"/>
      <c r="F178" s="132" t="s">
        <v>4671</v>
      </c>
      <c r="G178" s="21" t="s">
        <v>4667</v>
      </c>
      <c r="H178" s="21" t="s">
        <v>92</v>
      </c>
      <c r="I178" s="21">
        <v>10</v>
      </c>
    </row>
    <row r="179" spans="1:9" ht="71.25" x14ac:dyDescent="0.2">
      <c r="A179" s="159" t="s">
        <v>1594</v>
      </c>
      <c r="B179" s="101" t="s">
        <v>613</v>
      </c>
      <c r="C179" s="1005" t="s">
        <v>1740</v>
      </c>
      <c r="D179" s="159">
        <v>2014</v>
      </c>
      <c r="E179" s="209" t="s">
        <v>318</v>
      </c>
      <c r="F179" s="1005" t="s">
        <v>1741</v>
      </c>
      <c r="G179" s="1005" t="s">
        <v>303</v>
      </c>
      <c r="H179" s="1005" t="s">
        <v>92</v>
      </c>
      <c r="I179" s="1005">
        <v>10</v>
      </c>
    </row>
    <row r="180" spans="1:9" ht="99.75" x14ac:dyDescent="0.2">
      <c r="A180" s="1005" t="s">
        <v>3661</v>
      </c>
      <c r="B180" s="1005" t="s">
        <v>3593</v>
      </c>
      <c r="C180" s="1005" t="s">
        <v>4699</v>
      </c>
      <c r="D180" s="89" t="s">
        <v>4697</v>
      </c>
      <c r="E180" s="209" t="s">
        <v>478</v>
      </c>
      <c r="F180" s="1005"/>
      <c r="G180" s="21" t="s">
        <v>303</v>
      </c>
      <c r="H180" s="21"/>
      <c r="I180" s="21">
        <v>10</v>
      </c>
    </row>
    <row r="181" spans="1:9" ht="99.75" x14ac:dyDescent="0.2">
      <c r="A181" s="1005" t="s">
        <v>3847</v>
      </c>
      <c r="B181" s="1005" t="s">
        <v>3593</v>
      </c>
      <c r="C181" s="1005" t="s">
        <v>4699</v>
      </c>
      <c r="D181" s="89" t="s">
        <v>4697</v>
      </c>
      <c r="E181" s="209" t="s">
        <v>478</v>
      </c>
      <c r="F181" s="1005"/>
      <c r="G181" s="21" t="s">
        <v>4758</v>
      </c>
      <c r="H181" s="21"/>
      <c r="I181" s="21">
        <v>10</v>
      </c>
    </row>
    <row r="182" spans="1:9" ht="99.75" x14ac:dyDescent="0.2">
      <c r="A182" s="1005" t="s">
        <v>4435</v>
      </c>
      <c r="B182" s="1005" t="s">
        <v>3593</v>
      </c>
      <c r="C182" s="1005" t="s">
        <v>4699</v>
      </c>
      <c r="D182" s="89" t="s">
        <v>4697</v>
      </c>
      <c r="E182" s="209" t="s">
        <v>478</v>
      </c>
      <c r="F182" s="1005"/>
      <c r="G182" s="21" t="s">
        <v>303</v>
      </c>
      <c r="H182" s="21"/>
      <c r="I182" s="21">
        <v>10</v>
      </c>
    </row>
    <row r="183" spans="1:9" ht="185.25" x14ac:dyDescent="0.2">
      <c r="A183" s="1005" t="s">
        <v>10840</v>
      </c>
      <c r="B183" s="1005" t="s">
        <v>10686</v>
      </c>
      <c r="C183" s="1005" t="s">
        <v>11101</v>
      </c>
      <c r="D183" s="89">
        <v>2014</v>
      </c>
      <c r="E183" s="209" t="s">
        <v>287</v>
      </c>
      <c r="F183" s="132" t="s">
        <v>11102</v>
      </c>
      <c r="G183" s="1005" t="s">
        <v>1756</v>
      </c>
      <c r="H183" s="1005">
        <v>10</v>
      </c>
      <c r="I183" s="1005">
        <v>10</v>
      </c>
    </row>
    <row r="184" spans="1:9" ht="42.75" x14ac:dyDescent="0.2">
      <c r="A184" s="1005" t="s">
        <v>12812</v>
      </c>
      <c r="B184" s="1005" t="s">
        <v>11676</v>
      </c>
      <c r="C184" s="1005" t="s">
        <v>12817</v>
      </c>
      <c r="D184" s="89" t="s">
        <v>12818</v>
      </c>
      <c r="E184" s="209" t="s">
        <v>296</v>
      </c>
      <c r="F184" s="1005" t="s">
        <v>12819</v>
      </c>
      <c r="G184" s="1005" t="s">
        <v>303</v>
      </c>
      <c r="H184" s="1005"/>
      <c r="I184" s="1005">
        <v>50</v>
      </c>
    </row>
    <row r="185" spans="1:9" ht="71.25" x14ac:dyDescent="0.2">
      <c r="A185" s="1005" t="s">
        <v>16470</v>
      </c>
      <c r="B185" s="1005" t="s">
        <v>15397</v>
      </c>
      <c r="C185" s="1005" t="s">
        <v>16471</v>
      </c>
      <c r="D185" s="159">
        <v>2014</v>
      </c>
      <c r="E185" s="209" t="s">
        <v>926</v>
      </c>
      <c r="F185" s="1005" t="s">
        <v>16472</v>
      </c>
      <c r="G185" s="1005" t="s">
        <v>7158</v>
      </c>
      <c r="H185" s="1005">
        <v>10</v>
      </c>
      <c r="I185" s="1005">
        <v>10</v>
      </c>
    </row>
    <row r="186" spans="1:9" ht="42.75" x14ac:dyDescent="0.2">
      <c r="A186" s="1005" t="s">
        <v>1790</v>
      </c>
      <c r="B186" s="1005" t="s">
        <v>613</v>
      </c>
      <c r="C186" s="1005" t="s">
        <v>1798</v>
      </c>
      <c r="D186" s="155">
        <v>2014</v>
      </c>
      <c r="E186" s="209" t="s">
        <v>1799</v>
      </c>
      <c r="F186" s="1005" t="s">
        <v>1800</v>
      </c>
      <c r="G186" s="1005" t="s">
        <v>1797</v>
      </c>
      <c r="H186" s="1005"/>
      <c r="I186" s="1005">
        <v>10</v>
      </c>
    </row>
    <row r="187" spans="1:9" ht="71.25" x14ac:dyDescent="0.2">
      <c r="A187" s="1005" t="s">
        <v>3729</v>
      </c>
      <c r="B187" s="1005" t="s">
        <v>3593</v>
      </c>
      <c r="C187" s="1005" t="s">
        <v>17536</v>
      </c>
      <c r="D187" s="89">
        <v>2014</v>
      </c>
      <c r="E187" s="209" t="s">
        <v>318</v>
      </c>
      <c r="F187" s="1005" t="s">
        <v>4718</v>
      </c>
      <c r="G187" s="323" t="s">
        <v>303</v>
      </c>
      <c r="H187" s="323"/>
      <c r="I187" s="323">
        <v>10</v>
      </c>
    </row>
    <row r="188" spans="1:9" ht="102" customHeight="1" x14ac:dyDescent="0.2">
      <c r="A188" s="1005" t="s">
        <v>3953</v>
      </c>
      <c r="B188" s="66" t="s">
        <v>3869</v>
      </c>
      <c r="C188" s="1005" t="s">
        <v>4780</v>
      </c>
      <c r="D188" s="89">
        <v>2014</v>
      </c>
      <c r="E188" s="209" t="s">
        <v>246</v>
      </c>
      <c r="F188" s="1125" t="s">
        <v>4739</v>
      </c>
      <c r="G188" s="21" t="s">
        <v>3080</v>
      </c>
      <c r="H188" s="21">
        <v>10</v>
      </c>
      <c r="I188" s="21">
        <v>10</v>
      </c>
    </row>
    <row r="189" spans="1:9" ht="57" x14ac:dyDescent="0.2">
      <c r="A189" s="137" t="s">
        <v>3868</v>
      </c>
      <c r="B189" s="1005" t="s">
        <v>3869</v>
      </c>
      <c r="C189" s="1005" t="s">
        <v>4780</v>
      </c>
      <c r="D189" s="89">
        <v>2014</v>
      </c>
      <c r="E189" s="209" t="s">
        <v>246</v>
      </c>
      <c r="F189" s="1125" t="s">
        <v>4739</v>
      </c>
      <c r="G189" s="21" t="s">
        <v>3080</v>
      </c>
      <c r="H189" s="21">
        <v>10</v>
      </c>
      <c r="I189" s="21">
        <v>10</v>
      </c>
    </row>
    <row r="190" spans="1:9" ht="57" x14ac:dyDescent="0.2">
      <c r="A190" s="1005" t="s">
        <v>3960</v>
      </c>
      <c r="B190" s="1005" t="s">
        <v>3869</v>
      </c>
      <c r="C190" s="1005" t="s">
        <v>4780</v>
      </c>
      <c r="D190" s="89">
        <v>2014</v>
      </c>
      <c r="E190" s="209" t="s">
        <v>246</v>
      </c>
      <c r="F190" s="1125" t="s">
        <v>4739</v>
      </c>
      <c r="G190" s="21" t="s">
        <v>3080</v>
      </c>
      <c r="H190" s="21">
        <v>10</v>
      </c>
      <c r="I190" s="21">
        <v>10</v>
      </c>
    </row>
    <row r="191" spans="1:9" ht="57" x14ac:dyDescent="0.2">
      <c r="A191" s="1004" t="s">
        <v>3960</v>
      </c>
      <c r="B191" s="1005" t="s">
        <v>3869</v>
      </c>
      <c r="C191" s="1005" t="s">
        <v>4780</v>
      </c>
      <c r="D191" s="1126">
        <v>2014</v>
      </c>
      <c r="E191" s="1004" t="s">
        <v>318</v>
      </c>
      <c r="F191" s="1126" t="s">
        <v>4739</v>
      </c>
      <c r="G191" s="21" t="s">
        <v>3080</v>
      </c>
      <c r="H191" s="21">
        <v>10</v>
      </c>
      <c r="I191" s="21">
        <v>10</v>
      </c>
    </row>
    <row r="192" spans="1:9" ht="57" x14ac:dyDescent="0.2">
      <c r="A192" s="1005" t="s">
        <v>4783</v>
      </c>
      <c r="B192" s="66" t="s">
        <v>3869</v>
      </c>
      <c r="C192" s="1005" t="s">
        <v>4780</v>
      </c>
      <c r="D192" s="89">
        <v>2014</v>
      </c>
      <c r="E192" s="209" t="s">
        <v>246</v>
      </c>
      <c r="F192" s="1125" t="s">
        <v>4739</v>
      </c>
      <c r="G192" s="21" t="s">
        <v>3080</v>
      </c>
      <c r="H192" s="21">
        <v>10</v>
      </c>
      <c r="I192" s="21">
        <v>10</v>
      </c>
    </row>
    <row r="193" spans="1:9" ht="85.5" x14ac:dyDescent="0.2">
      <c r="A193" s="1004" t="s">
        <v>3799</v>
      </c>
      <c r="B193" s="1005" t="s">
        <v>3593</v>
      </c>
      <c r="C193" s="1004" t="s">
        <v>4740</v>
      </c>
      <c r="D193" s="89">
        <v>2014</v>
      </c>
      <c r="E193" s="209" t="s">
        <v>478</v>
      </c>
      <c r="F193" s="211" t="s">
        <v>4739</v>
      </c>
      <c r="G193" s="58" t="s">
        <v>303</v>
      </c>
      <c r="H193" s="21" t="s">
        <v>92</v>
      </c>
      <c r="I193" s="21">
        <v>10</v>
      </c>
    </row>
    <row r="194" spans="1:9" ht="99.75" x14ac:dyDescent="0.2">
      <c r="A194" s="1005" t="s">
        <v>10933</v>
      </c>
      <c r="B194" s="1005" t="s">
        <v>10686</v>
      </c>
      <c r="C194" s="1005" t="s">
        <v>11095</v>
      </c>
      <c r="D194" s="89">
        <v>2014</v>
      </c>
      <c r="E194" s="209" t="s">
        <v>287</v>
      </c>
      <c r="F194" s="132" t="s">
        <v>11096</v>
      </c>
      <c r="G194" s="1005" t="s">
        <v>1756</v>
      </c>
      <c r="H194" s="1005">
        <v>10</v>
      </c>
      <c r="I194" s="1005">
        <v>10</v>
      </c>
    </row>
    <row r="195" spans="1:9" ht="99.75" x14ac:dyDescent="0.2">
      <c r="A195" s="1005" t="s">
        <v>3960</v>
      </c>
      <c r="B195" s="66" t="s">
        <v>3869</v>
      </c>
      <c r="C195" s="1004" t="s">
        <v>4800</v>
      </c>
      <c r="D195" s="89">
        <v>2014</v>
      </c>
      <c r="E195" s="209" t="s">
        <v>202</v>
      </c>
      <c r="F195" s="132" t="s">
        <v>4801</v>
      </c>
      <c r="G195" s="21" t="s">
        <v>3080</v>
      </c>
      <c r="H195" s="21">
        <v>10</v>
      </c>
      <c r="I195" s="21">
        <v>10</v>
      </c>
    </row>
    <row r="196" spans="1:9" ht="57" x14ac:dyDescent="0.2">
      <c r="A196" s="1005" t="s">
        <v>4411</v>
      </c>
      <c r="B196" s="1005" t="s">
        <v>3593</v>
      </c>
      <c r="C196" s="1005" t="s">
        <v>4767</v>
      </c>
      <c r="D196" s="89">
        <v>2014</v>
      </c>
      <c r="E196" s="209" t="s">
        <v>369</v>
      </c>
      <c r="F196" s="1005"/>
      <c r="G196" s="21" t="s">
        <v>4768</v>
      </c>
      <c r="H196" s="21" t="s">
        <v>92</v>
      </c>
      <c r="I196" s="21">
        <v>10</v>
      </c>
    </row>
    <row r="197" spans="1:9" ht="71.25" x14ac:dyDescent="0.2">
      <c r="A197" s="1005" t="s">
        <v>3661</v>
      </c>
      <c r="B197" s="1005" t="s">
        <v>3593</v>
      </c>
      <c r="C197" s="1005" t="s">
        <v>4698</v>
      </c>
      <c r="D197" s="89" t="s">
        <v>4697</v>
      </c>
      <c r="E197" s="209" t="s">
        <v>318</v>
      </c>
      <c r="F197" s="1005"/>
      <c r="G197" s="21" t="s">
        <v>303</v>
      </c>
      <c r="H197" s="21"/>
      <c r="I197" s="21">
        <v>10</v>
      </c>
    </row>
    <row r="198" spans="1:9" ht="57" x14ac:dyDescent="0.2">
      <c r="A198" s="1004" t="s">
        <v>3799</v>
      </c>
      <c r="B198" s="1005" t="s">
        <v>3593</v>
      </c>
      <c r="C198" s="1004" t="s">
        <v>4738</v>
      </c>
      <c r="D198" s="89">
        <v>2014</v>
      </c>
      <c r="E198" s="209" t="s">
        <v>318</v>
      </c>
      <c r="F198" s="132" t="s">
        <v>4739</v>
      </c>
      <c r="G198" s="21" t="s">
        <v>303</v>
      </c>
      <c r="H198" s="21" t="s">
        <v>92</v>
      </c>
      <c r="I198" s="21">
        <v>10</v>
      </c>
    </row>
    <row r="199" spans="1:9" ht="42.75" x14ac:dyDescent="0.2">
      <c r="A199" s="1005" t="s">
        <v>11965</v>
      </c>
      <c r="B199" s="1005" t="s">
        <v>11403</v>
      </c>
      <c r="C199" s="1005" t="s">
        <v>13581</v>
      </c>
      <c r="D199" s="89">
        <v>2014</v>
      </c>
      <c r="E199" s="209" t="s">
        <v>220</v>
      </c>
      <c r="F199" s="132" t="s">
        <v>13582</v>
      </c>
      <c r="G199" s="1005" t="s">
        <v>303</v>
      </c>
      <c r="H199" s="1005">
        <v>10</v>
      </c>
      <c r="I199" s="1007">
        <v>10</v>
      </c>
    </row>
    <row r="200" spans="1:9" ht="128.25" x14ac:dyDescent="0.2">
      <c r="A200" s="1005" t="s">
        <v>3661</v>
      </c>
      <c r="B200" s="1005" t="s">
        <v>3593</v>
      </c>
      <c r="C200" s="1005" t="s">
        <v>9961</v>
      </c>
      <c r="D200" s="89" t="s">
        <v>4697</v>
      </c>
      <c r="E200" s="209" t="s">
        <v>926</v>
      </c>
      <c r="F200" s="1005"/>
      <c r="G200" s="21" t="s">
        <v>303</v>
      </c>
      <c r="H200" s="21" t="s">
        <v>92</v>
      </c>
      <c r="I200" s="21">
        <v>10</v>
      </c>
    </row>
    <row r="201" spans="1:9" ht="128.25" x14ac:dyDescent="0.2">
      <c r="A201" s="1005" t="s">
        <v>4435</v>
      </c>
      <c r="B201" s="1005" t="s">
        <v>3593</v>
      </c>
      <c r="C201" s="1005" t="s">
        <v>9961</v>
      </c>
      <c r="D201" s="89" t="s">
        <v>4697</v>
      </c>
      <c r="E201" s="209" t="s">
        <v>926</v>
      </c>
      <c r="F201" s="1005"/>
      <c r="G201" s="21" t="s">
        <v>303</v>
      </c>
      <c r="H201" s="21" t="s">
        <v>92</v>
      </c>
      <c r="I201" s="21">
        <v>10</v>
      </c>
    </row>
    <row r="202" spans="1:9" ht="142.5" x14ac:dyDescent="0.2">
      <c r="A202" s="1005" t="s">
        <v>4664</v>
      </c>
      <c r="B202" s="1005" t="s">
        <v>3593</v>
      </c>
      <c r="C202" s="1005" t="s">
        <v>4727</v>
      </c>
      <c r="D202" s="89">
        <v>2014</v>
      </c>
      <c r="E202" s="209" t="s">
        <v>318</v>
      </c>
      <c r="F202" s="132" t="s">
        <v>4672</v>
      </c>
      <c r="G202" s="21" t="s">
        <v>3080</v>
      </c>
      <c r="H202" s="21" t="s">
        <v>92</v>
      </c>
      <c r="I202" s="21">
        <v>10</v>
      </c>
    </row>
    <row r="203" spans="1:9" ht="99.75" x14ac:dyDescent="0.2">
      <c r="A203" s="1005" t="s">
        <v>4307</v>
      </c>
      <c r="B203" s="1005" t="s">
        <v>3593</v>
      </c>
      <c r="C203" s="1005" t="s">
        <v>4727</v>
      </c>
      <c r="D203" s="89">
        <v>2014</v>
      </c>
      <c r="E203" s="209"/>
      <c r="F203" s="1005"/>
      <c r="G203" s="21" t="s">
        <v>1737</v>
      </c>
      <c r="H203" s="21" t="s">
        <v>92</v>
      </c>
      <c r="I203" s="21">
        <v>10</v>
      </c>
    </row>
    <row r="204" spans="1:9" ht="49.5" x14ac:dyDescent="0.2">
      <c r="A204" s="464" t="s">
        <v>14350</v>
      </c>
      <c r="B204" s="630" t="s">
        <v>13947</v>
      </c>
      <c r="C204" s="464" t="s">
        <v>14352</v>
      </c>
      <c r="D204" s="631">
        <v>2014</v>
      </c>
      <c r="E204" s="665" t="s">
        <v>14353</v>
      </c>
      <c r="F204" s="464"/>
      <c r="G204" s="464"/>
      <c r="H204" s="464"/>
      <c r="I204" s="464">
        <v>10</v>
      </c>
    </row>
    <row r="205" spans="1:9" ht="199.5" x14ac:dyDescent="0.2">
      <c r="A205" s="1005" t="s">
        <v>241</v>
      </c>
      <c r="B205" s="66" t="s">
        <v>199</v>
      </c>
      <c r="C205" s="1005" t="s">
        <v>276</v>
      </c>
      <c r="D205" s="159">
        <v>2014</v>
      </c>
      <c r="E205" s="209" t="s">
        <v>240</v>
      </c>
      <c r="F205" s="132" t="s">
        <v>277</v>
      </c>
      <c r="G205" s="1005" t="s">
        <v>244</v>
      </c>
      <c r="H205" s="1005"/>
      <c r="I205" s="1005">
        <v>50</v>
      </c>
    </row>
    <row r="206" spans="1:9" ht="57" x14ac:dyDescent="0.2">
      <c r="A206" s="1005" t="s">
        <v>17274</v>
      </c>
      <c r="B206" s="1005" t="s">
        <v>16825</v>
      </c>
      <c r="C206" s="1005" t="s">
        <v>17318</v>
      </c>
      <c r="D206" s="155">
        <v>2014</v>
      </c>
      <c r="E206" s="209" t="s">
        <v>296</v>
      </c>
      <c r="F206" s="139" t="s">
        <v>17319</v>
      </c>
      <c r="G206" s="1005" t="s">
        <v>17320</v>
      </c>
      <c r="H206" s="1005">
        <v>10</v>
      </c>
      <c r="I206" s="1005">
        <v>10</v>
      </c>
    </row>
    <row r="207" spans="1:9" ht="57" x14ac:dyDescent="0.2">
      <c r="A207" s="1005" t="s">
        <v>17325</v>
      </c>
      <c r="B207" s="1005" t="s">
        <v>16825</v>
      </c>
      <c r="C207" s="1005" t="s">
        <v>17318</v>
      </c>
      <c r="D207" s="155">
        <v>2014</v>
      </c>
      <c r="E207" s="209" t="s">
        <v>296</v>
      </c>
      <c r="F207" s="139" t="s">
        <v>17319</v>
      </c>
      <c r="G207" s="1005" t="s">
        <v>17326</v>
      </c>
      <c r="H207" s="1005">
        <v>10</v>
      </c>
      <c r="I207" s="1005">
        <v>10</v>
      </c>
    </row>
    <row r="208" spans="1:9" ht="57" x14ac:dyDescent="0.2">
      <c r="A208" s="1005" t="s">
        <v>17327</v>
      </c>
      <c r="B208" s="1005" t="s">
        <v>16825</v>
      </c>
      <c r="C208" s="1005" t="s">
        <v>17318</v>
      </c>
      <c r="D208" s="155">
        <v>2014</v>
      </c>
      <c r="E208" s="209" t="s">
        <v>296</v>
      </c>
      <c r="F208" s="139" t="s">
        <v>17319</v>
      </c>
      <c r="G208" s="1005" t="s">
        <v>302</v>
      </c>
      <c r="H208" s="1005">
        <v>10</v>
      </c>
      <c r="I208" s="1005">
        <v>10</v>
      </c>
    </row>
    <row r="209" spans="1:9" ht="57" x14ac:dyDescent="0.2">
      <c r="A209" s="1005" t="s">
        <v>17334</v>
      </c>
      <c r="B209" s="1005" t="s">
        <v>16825</v>
      </c>
      <c r="C209" s="1005" t="s">
        <v>17318</v>
      </c>
      <c r="D209" s="155">
        <v>2014</v>
      </c>
      <c r="E209" s="209" t="s">
        <v>296</v>
      </c>
      <c r="F209" s="139" t="s">
        <v>17319</v>
      </c>
      <c r="G209" s="1005" t="s">
        <v>17326</v>
      </c>
      <c r="H209" s="1005">
        <v>10</v>
      </c>
      <c r="I209" s="1005">
        <v>10</v>
      </c>
    </row>
    <row r="210" spans="1:9" ht="142.5" x14ac:dyDescent="0.2">
      <c r="A210" s="1005" t="s">
        <v>3729</v>
      </c>
      <c r="B210" s="1005" t="s">
        <v>3593</v>
      </c>
      <c r="C210" s="1005" t="s">
        <v>17468</v>
      </c>
      <c r="D210" s="89"/>
      <c r="E210" s="209"/>
      <c r="F210" s="1005" t="s">
        <v>4670</v>
      </c>
      <c r="G210" s="321" t="s">
        <v>303</v>
      </c>
      <c r="H210" s="321"/>
      <c r="I210" s="321">
        <v>10</v>
      </c>
    </row>
    <row r="211" spans="1:9" ht="142.5" x14ac:dyDescent="0.2">
      <c r="A211" s="1005" t="s">
        <v>4664</v>
      </c>
      <c r="B211" s="1005" t="s">
        <v>3593</v>
      </c>
      <c r="C211" s="1005" t="s">
        <v>17468</v>
      </c>
      <c r="D211" s="89"/>
      <c r="E211" s="209"/>
      <c r="F211" s="1005" t="s">
        <v>4670</v>
      </c>
      <c r="G211" s="321" t="s">
        <v>303</v>
      </c>
      <c r="H211" s="21"/>
      <c r="I211" s="21">
        <v>10</v>
      </c>
    </row>
    <row r="212" spans="1:9" ht="71.25" x14ac:dyDescent="0.2">
      <c r="A212" s="1005" t="s">
        <v>3974</v>
      </c>
      <c r="B212" s="1005" t="s">
        <v>3869</v>
      </c>
      <c r="C212" s="1005" t="s">
        <v>4803</v>
      </c>
      <c r="D212" s="89">
        <v>2014</v>
      </c>
      <c r="E212" s="209" t="s">
        <v>246</v>
      </c>
      <c r="F212" s="1125" t="s">
        <v>4739</v>
      </c>
      <c r="G212" s="21" t="s">
        <v>3080</v>
      </c>
      <c r="H212" s="21">
        <v>10</v>
      </c>
      <c r="I212" s="21">
        <v>10</v>
      </c>
    </row>
    <row r="213" spans="1:9" ht="99" x14ac:dyDescent="0.2">
      <c r="A213" s="464" t="s">
        <v>14350</v>
      </c>
      <c r="B213" s="630" t="s">
        <v>13947</v>
      </c>
      <c r="C213" s="464" t="s">
        <v>14355</v>
      </c>
      <c r="D213" s="631">
        <v>2014</v>
      </c>
      <c r="E213" s="665" t="s">
        <v>14356</v>
      </c>
      <c r="F213" s="464"/>
      <c r="G213" s="464"/>
      <c r="H213" s="464"/>
      <c r="I213" s="464">
        <v>10</v>
      </c>
    </row>
    <row r="214" spans="1:9" ht="28.5" x14ac:dyDescent="0.2">
      <c r="A214" s="1005" t="s">
        <v>16153</v>
      </c>
      <c r="B214" s="1005" t="s">
        <v>15397</v>
      </c>
      <c r="C214" s="1005" t="s">
        <v>16522</v>
      </c>
      <c r="D214" s="89"/>
      <c r="E214" s="209"/>
      <c r="F214" s="132" t="s">
        <v>16523</v>
      </c>
      <c r="G214" s="1005" t="s">
        <v>303</v>
      </c>
      <c r="H214" s="1005" t="s">
        <v>92</v>
      </c>
      <c r="I214" s="1005">
        <v>10</v>
      </c>
    </row>
    <row r="215" spans="1:9" ht="42.75" x14ac:dyDescent="0.2">
      <c r="A215" s="1005" t="s">
        <v>3204</v>
      </c>
      <c r="B215" s="1005" t="s">
        <v>2109</v>
      </c>
      <c r="C215" s="1005" t="s">
        <v>3224</v>
      </c>
      <c r="D215" s="89">
        <v>2014</v>
      </c>
      <c r="E215" s="209"/>
      <c r="F215" s="132" t="s">
        <v>3225</v>
      </c>
      <c r="G215" s="1005" t="s">
        <v>302</v>
      </c>
      <c r="H215" s="1005"/>
      <c r="I215" s="1005">
        <v>10</v>
      </c>
    </row>
    <row r="216" spans="1:9" ht="171" x14ac:dyDescent="0.2">
      <c r="A216" s="1005" t="s">
        <v>3069</v>
      </c>
      <c r="B216" s="1005" t="s">
        <v>2109</v>
      </c>
      <c r="C216" s="1005" t="s">
        <v>3125</v>
      </c>
      <c r="D216" s="159">
        <v>2014</v>
      </c>
      <c r="E216" s="209" t="s">
        <v>212</v>
      </c>
      <c r="F216" s="132" t="s">
        <v>3126</v>
      </c>
      <c r="G216" s="1005" t="s">
        <v>3371</v>
      </c>
      <c r="H216" s="1005">
        <v>10</v>
      </c>
      <c r="I216" s="1005">
        <v>10</v>
      </c>
    </row>
    <row r="217" spans="1:9" ht="42.75" x14ac:dyDescent="0.2">
      <c r="A217" s="1005" t="s">
        <v>3302</v>
      </c>
      <c r="B217" s="1005" t="s">
        <v>2109</v>
      </c>
      <c r="C217" s="1005" t="s">
        <v>3342</v>
      </c>
      <c r="D217" s="1005">
        <v>2014</v>
      </c>
      <c r="E217" s="1005" t="s">
        <v>3343</v>
      </c>
      <c r="F217" s="211" t="s">
        <v>3344</v>
      </c>
      <c r="G217" s="1005" t="s">
        <v>302</v>
      </c>
      <c r="H217" s="1005" t="s">
        <v>92</v>
      </c>
      <c r="I217" s="1005">
        <v>50</v>
      </c>
    </row>
    <row r="218" spans="1:9" ht="71.25" x14ac:dyDescent="0.2">
      <c r="A218" s="1005" t="s">
        <v>2125</v>
      </c>
      <c r="B218" s="1005" t="s">
        <v>2109</v>
      </c>
      <c r="C218" s="1005" t="s">
        <v>3284</v>
      </c>
      <c r="D218" s="89">
        <v>2014</v>
      </c>
      <c r="E218" s="209"/>
      <c r="F218" s="132" t="s">
        <v>3285</v>
      </c>
      <c r="G218" s="1005" t="s">
        <v>3279</v>
      </c>
      <c r="H218" s="1005" t="s">
        <v>92</v>
      </c>
      <c r="I218" s="1005">
        <v>50</v>
      </c>
    </row>
    <row r="219" spans="1:9" ht="85.5" x14ac:dyDescent="0.2">
      <c r="A219" s="1005" t="s">
        <v>9137</v>
      </c>
      <c r="B219" s="1005" t="s">
        <v>8378</v>
      </c>
      <c r="C219" s="1005" t="s">
        <v>9144</v>
      </c>
      <c r="D219" s="89" t="s">
        <v>9145</v>
      </c>
      <c r="E219" s="89" t="s">
        <v>9145</v>
      </c>
      <c r="F219" s="132" t="s">
        <v>9146</v>
      </c>
      <c r="G219" s="1005" t="s">
        <v>303</v>
      </c>
      <c r="H219" s="1005" t="s">
        <v>92</v>
      </c>
      <c r="I219" s="1005">
        <v>10</v>
      </c>
    </row>
    <row r="220" spans="1:9" ht="57" x14ac:dyDescent="0.2">
      <c r="A220" s="1005" t="s">
        <v>4657</v>
      </c>
      <c r="B220" s="66" t="s">
        <v>3869</v>
      </c>
      <c r="C220" s="1005" t="s">
        <v>4789</v>
      </c>
      <c r="D220" s="89"/>
      <c r="E220" s="209"/>
      <c r="F220" s="132" t="s">
        <v>4790</v>
      </c>
      <c r="G220" s="21" t="s">
        <v>4788</v>
      </c>
      <c r="H220" s="21" t="s">
        <v>92</v>
      </c>
      <c r="I220" s="21">
        <v>50</v>
      </c>
    </row>
    <row r="221" spans="1:9" ht="57" x14ac:dyDescent="0.2">
      <c r="A221" s="1005" t="s">
        <v>9880</v>
      </c>
      <c r="B221" s="1005" t="s">
        <v>9630</v>
      </c>
      <c r="C221" s="1005" t="s">
        <v>9942</v>
      </c>
      <c r="D221" s="131" t="s">
        <v>9943</v>
      </c>
      <c r="E221" s="1010" t="s">
        <v>9944</v>
      </c>
      <c r="F221" s="131" t="s">
        <v>9945</v>
      </c>
      <c r="G221" s="1005" t="s">
        <v>4693</v>
      </c>
      <c r="H221" s="1005" t="s">
        <v>91</v>
      </c>
      <c r="I221" s="1005">
        <v>10</v>
      </c>
    </row>
    <row r="222" spans="1:9" ht="71.25" x14ac:dyDescent="0.2">
      <c r="A222" s="1005" t="s">
        <v>16495</v>
      </c>
      <c r="B222" s="1005" t="s">
        <v>15397</v>
      </c>
      <c r="C222" s="1005" t="s">
        <v>16496</v>
      </c>
      <c r="D222" s="85">
        <v>2014</v>
      </c>
      <c r="E222" s="209" t="s">
        <v>478</v>
      </c>
      <c r="F222" s="1005" t="s">
        <v>16497</v>
      </c>
      <c r="G222" s="1005" t="s">
        <v>7158</v>
      </c>
      <c r="H222" s="1005" t="s">
        <v>92</v>
      </c>
      <c r="I222" s="1005">
        <v>50</v>
      </c>
    </row>
    <row r="223" spans="1:9" ht="63" customHeight="1" x14ac:dyDescent="0.2">
      <c r="A223" s="1005" t="s">
        <v>9755</v>
      </c>
      <c r="B223" s="1005" t="s">
        <v>9630</v>
      </c>
      <c r="C223" s="1005" t="s">
        <v>9958</v>
      </c>
      <c r="D223" s="89">
        <v>2014</v>
      </c>
      <c r="E223" s="209" t="s">
        <v>318</v>
      </c>
      <c r="F223" s="1005" t="s">
        <v>9959</v>
      </c>
      <c r="G223" s="1005" t="s">
        <v>303</v>
      </c>
      <c r="H223" s="1005" t="s">
        <v>92</v>
      </c>
      <c r="I223" s="1005">
        <v>10</v>
      </c>
    </row>
    <row r="224" spans="1:9" ht="102.75" customHeight="1" x14ac:dyDescent="0.2">
      <c r="A224" s="1005" t="s">
        <v>7177</v>
      </c>
      <c r="B224" s="1005" t="s">
        <v>6129</v>
      </c>
      <c r="C224" s="1005" t="s">
        <v>7187</v>
      </c>
      <c r="D224" s="89"/>
      <c r="E224" s="209"/>
      <c r="F224" s="132" t="s">
        <v>7188</v>
      </c>
      <c r="G224" s="1005" t="s">
        <v>7182</v>
      </c>
      <c r="H224" s="1005" t="s">
        <v>92</v>
      </c>
      <c r="I224" s="1005">
        <v>50</v>
      </c>
    </row>
    <row r="225" spans="1:9" ht="142.5" x14ac:dyDescent="0.2">
      <c r="A225" s="1005" t="s">
        <v>9880</v>
      </c>
      <c r="B225" s="1005" t="s">
        <v>9630</v>
      </c>
      <c r="C225" s="452" t="s">
        <v>9929</v>
      </c>
      <c r="D225" s="89">
        <v>2014</v>
      </c>
      <c r="E225" s="209" t="s">
        <v>9930</v>
      </c>
      <c r="F225" s="434" t="s">
        <v>9931</v>
      </c>
      <c r="G225" s="1005" t="s">
        <v>244</v>
      </c>
      <c r="H225" s="1005" t="s">
        <v>92</v>
      </c>
      <c r="I225" s="1005">
        <v>50</v>
      </c>
    </row>
    <row r="226" spans="1:9" ht="42.75" x14ac:dyDescent="0.2">
      <c r="A226" s="1005" t="s">
        <v>1790</v>
      </c>
      <c r="B226" s="1005" t="s">
        <v>613</v>
      </c>
      <c r="C226" s="1005" t="s">
        <v>1791</v>
      </c>
      <c r="D226" s="89"/>
      <c r="E226" s="209"/>
      <c r="F226" s="132" t="s">
        <v>1792</v>
      </c>
      <c r="G226" s="1005" t="s">
        <v>1793</v>
      </c>
      <c r="H226" s="1005" t="s">
        <v>92</v>
      </c>
      <c r="I226" s="1005">
        <v>10</v>
      </c>
    </row>
    <row r="227" spans="1:9" ht="71.25" x14ac:dyDescent="0.2">
      <c r="A227" s="1005" t="s">
        <v>671</v>
      </c>
      <c r="B227" s="1005" t="s">
        <v>613</v>
      </c>
      <c r="C227" s="1005" t="s">
        <v>1767</v>
      </c>
      <c r="D227" s="155">
        <v>2014</v>
      </c>
      <c r="E227" s="238" t="s">
        <v>1768</v>
      </c>
      <c r="F227" s="1005" t="s">
        <v>1769</v>
      </c>
      <c r="G227" s="1004" t="s">
        <v>1770</v>
      </c>
      <c r="H227" s="1005" t="s">
        <v>92</v>
      </c>
      <c r="I227" s="1005">
        <v>50</v>
      </c>
    </row>
    <row r="228" spans="1:9" ht="71.25" x14ac:dyDescent="0.2">
      <c r="A228" s="1005" t="s">
        <v>671</v>
      </c>
      <c r="B228" s="1005" t="s">
        <v>613</v>
      </c>
      <c r="C228" s="1005" t="s">
        <v>1767</v>
      </c>
      <c r="D228" s="155">
        <v>2014</v>
      </c>
      <c r="E228" s="238" t="s">
        <v>1768</v>
      </c>
      <c r="F228" s="1005" t="s">
        <v>1769</v>
      </c>
      <c r="G228" s="1004" t="s">
        <v>1771</v>
      </c>
      <c r="H228" s="1005">
        <v>50</v>
      </c>
      <c r="I228" s="1005"/>
    </row>
    <row r="229" spans="1:9" ht="99.75" x14ac:dyDescent="0.2">
      <c r="A229" s="1005" t="s">
        <v>671</v>
      </c>
      <c r="B229" s="1005" t="s">
        <v>613</v>
      </c>
      <c r="C229" s="1005" t="s">
        <v>1785</v>
      </c>
      <c r="D229" s="155">
        <v>2014</v>
      </c>
      <c r="E229" s="209" t="s">
        <v>1768</v>
      </c>
      <c r="F229" s="1005" t="s">
        <v>556</v>
      </c>
      <c r="G229" s="1005" t="s">
        <v>1786</v>
      </c>
      <c r="H229" s="1005">
        <v>50</v>
      </c>
      <c r="I229" s="1005">
        <v>50</v>
      </c>
    </row>
    <row r="230" spans="1:9" ht="156.75" x14ac:dyDescent="0.2">
      <c r="A230" s="1005" t="s">
        <v>671</v>
      </c>
      <c r="B230" s="1005" t="s">
        <v>613</v>
      </c>
      <c r="C230" s="1005" t="s">
        <v>1787</v>
      </c>
      <c r="D230" s="155">
        <v>2014</v>
      </c>
      <c r="E230" s="209" t="s">
        <v>287</v>
      </c>
      <c r="F230" s="1005" t="s">
        <v>1788</v>
      </c>
      <c r="G230" s="1005" t="s">
        <v>1786</v>
      </c>
      <c r="H230" s="1005">
        <v>50</v>
      </c>
      <c r="I230" s="1005">
        <v>50</v>
      </c>
    </row>
    <row r="231" spans="1:9" ht="42.75" x14ac:dyDescent="0.2">
      <c r="A231" s="1005" t="s">
        <v>1790</v>
      </c>
      <c r="B231" s="1005" t="s">
        <v>613</v>
      </c>
      <c r="C231" s="1005" t="s">
        <v>1810</v>
      </c>
      <c r="D231" s="89"/>
      <c r="E231" s="209"/>
      <c r="F231" s="132" t="s">
        <v>1811</v>
      </c>
      <c r="G231" s="1005" t="s">
        <v>1812</v>
      </c>
      <c r="H231" s="1005"/>
      <c r="I231" s="1005">
        <v>10</v>
      </c>
    </row>
    <row r="232" spans="1:9" ht="57" x14ac:dyDescent="0.2">
      <c r="A232" s="1005" t="s">
        <v>1294</v>
      </c>
      <c r="B232" s="1005" t="s">
        <v>613</v>
      </c>
      <c r="C232" s="1005" t="s">
        <v>1757</v>
      </c>
      <c r="D232" s="1005">
        <v>2014</v>
      </c>
      <c r="E232" s="1005" t="s">
        <v>336</v>
      </c>
      <c r="F232" s="132" t="s">
        <v>1758</v>
      </c>
      <c r="G232" s="1005" t="s">
        <v>302</v>
      </c>
      <c r="H232" s="1005" t="s">
        <v>92</v>
      </c>
      <c r="I232" s="1005">
        <v>50</v>
      </c>
    </row>
    <row r="233" spans="1:9" ht="85.5" x14ac:dyDescent="0.2">
      <c r="A233" s="1005" t="s">
        <v>671</v>
      </c>
      <c r="B233" s="1005" t="s">
        <v>613</v>
      </c>
      <c r="C233" s="1005" t="s">
        <v>1776</v>
      </c>
      <c r="D233" s="155">
        <v>2014</v>
      </c>
      <c r="E233" s="209" t="s">
        <v>429</v>
      </c>
      <c r="F233" s="1005" t="s">
        <v>1777</v>
      </c>
      <c r="G233" s="216" t="s">
        <v>17537</v>
      </c>
      <c r="H233" s="1005">
        <v>50</v>
      </c>
      <c r="I233" s="1005">
        <v>50</v>
      </c>
    </row>
    <row r="234" spans="1:9" ht="57" x14ac:dyDescent="0.2">
      <c r="A234" s="1005" t="s">
        <v>892</v>
      </c>
      <c r="B234" s="1005" t="s">
        <v>199</v>
      </c>
      <c r="C234" s="1005" t="s">
        <v>910</v>
      </c>
      <c r="D234" s="89"/>
      <c r="E234" s="209"/>
      <c r="F234" s="1005" t="s">
        <v>911</v>
      </c>
      <c r="G234" s="1005" t="s">
        <v>302</v>
      </c>
      <c r="H234" s="1005"/>
      <c r="I234" s="1005">
        <v>50</v>
      </c>
    </row>
    <row r="235" spans="1:9" ht="99.75" x14ac:dyDescent="0.2">
      <c r="A235" s="1005" t="s">
        <v>9880</v>
      </c>
      <c r="B235" s="1005" t="s">
        <v>9630</v>
      </c>
      <c r="C235" s="452" t="s">
        <v>9937</v>
      </c>
      <c r="D235" s="89">
        <v>2014</v>
      </c>
      <c r="E235" s="209" t="s">
        <v>9938</v>
      </c>
      <c r="F235" s="131" t="s">
        <v>9939</v>
      </c>
      <c r="G235" s="1005" t="s">
        <v>244</v>
      </c>
      <c r="H235" s="1005"/>
      <c r="I235" s="1005">
        <v>50</v>
      </c>
    </row>
    <row r="236" spans="1:9" ht="28.5" x14ac:dyDescent="0.2">
      <c r="A236" s="1005" t="s">
        <v>7189</v>
      </c>
      <c r="B236" s="1005" t="s">
        <v>6129</v>
      </c>
      <c r="C236" s="1005" t="s">
        <v>7190</v>
      </c>
      <c r="D236" s="89">
        <v>2014</v>
      </c>
      <c r="E236" s="209"/>
      <c r="F236" s="132" t="s">
        <v>7184</v>
      </c>
      <c r="G236" s="1005" t="s">
        <v>7191</v>
      </c>
      <c r="H236" s="1005" t="s">
        <v>92</v>
      </c>
      <c r="I236" s="1005">
        <v>10</v>
      </c>
    </row>
    <row r="237" spans="1:9" ht="42.75" x14ac:dyDescent="0.2">
      <c r="A237" s="1005" t="s">
        <v>7177</v>
      </c>
      <c r="B237" s="1005" t="s">
        <v>6129</v>
      </c>
      <c r="C237" s="1005" t="s">
        <v>7183</v>
      </c>
      <c r="D237" s="89"/>
      <c r="E237" s="209"/>
      <c r="F237" s="132" t="s">
        <v>7184</v>
      </c>
      <c r="G237" s="1005" t="s">
        <v>732</v>
      </c>
      <c r="H237" s="1005" t="s">
        <v>92</v>
      </c>
      <c r="I237" s="1005">
        <v>10</v>
      </c>
    </row>
    <row r="238" spans="1:9" ht="85.5" x14ac:dyDescent="0.2">
      <c r="A238" s="1005" t="s">
        <v>9057</v>
      </c>
      <c r="B238" s="1005" t="s">
        <v>8378</v>
      </c>
      <c r="C238" s="1005" t="s">
        <v>9063</v>
      </c>
      <c r="D238" s="89"/>
      <c r="E238" s="209"/>
      <c r="F238" s="132" t="s">
        <v>9064</v>
      </c>
      <c r="G238" s="1005" t="s">
        <v>244</v>
      </c>
      <c r="H238" s="1005">
        <v>10</v>
      </c>
      <c r="I238" s="1005">
        <v>10</v>
      </c>
    </row>
    <row r="239" spans="1:9" ht="28.5" x14ac:dyDescent="0.2">
      <c r="A239" s="1005" t="s">
        <v>7177</v>
      </c>
      <c r="B239" s="1005" t="s">
        <v>6129</v>
      </c>
      <c r="C239" s="1005" t="s">
        <v>7185</v>
      </c>
      <c r="D239" s="89"/>
      <c r="E239" s="209"/>
      <c r="F239" s="132" t="s">
        <v>7186</v>
      </c>
      <c r="G239" s="1005" t="s">
        <v>732</v>
      </c>
      <c r="H239" s="1005" t="s">
        <v>92</v>
      </c>
      <c r="I239" s="1005">
        <v>10</v>
      </c>
    </row>
    <row r="240" spans="1:9" ht="142.5" x14ac:dyDescent="0.2">
      <c r="A240" s="1005" t="s">
        <v>16470</v>
      </c>
      <c r="B240" s="1005" t="s">
        <v>15397</v>
      </c>
      <c r="C240" s="1005" t="s">
        <v>16483</v>
      </c>
      <c r="D240" s="159">
        <v>2014</v>
      </c>
      <c r="E240" s="209"/>
      <c r="F240" s="159" t="s">
        <v>16484</v>
      </c>
      <c r="G240" s="1005" t="s">
        <v>7158</v>
      </c>
      <c r="H240" s="1005">
        <v>10</v>
      </c>
      <c r="I240" s="159">
        <v>10</v>
      </c>
    </row>
    <row r="241" spans="1:9" ht="42.75" x14ac:dyDescent="0.2">
      <c r="A241" s="1005" t="s">
        <v>3799</v>
      </c>
      <c r="B241" s="1005" t="s">
        <v>3593</v>
      </c>
      <c r="C241" s="1005" t="s">
        <v>4749</v>
      </c>
      <c r="D241" s="89"/>
      <c r="E241" s="209"/>
      <c r="F241" s="132" t="s">
        <v>4750</v>
      </c>
      <c r="G241" s="21" t="s">
        <v>303</v>
      </c>
      <c r="H241" s="21" t="s">
        <v>92</v>
      </c>
      <c r="I241" s="21">
        <v>50</v>
      </c>
    </row>
    <row r="242" spans="1:9" ht="42.75" x14ac:dyDescent="0.2">
      <c r="A242" s="1005" t="s">
        <v>10840</v>
      </c>
      <c r="B242" s="1005" t="s">
        <v>10686</v>
      </c>
      <c r="C242" s="1005" t="s">
        <v>11098</v>
      </c>
      <c r="D242" s="89">
        <v>2014</v>
      </c>
      <c r="E242" s="209" t="s">
        <v>11092</v>
      </c>
      <c r="F242" s="132" t="s">
        <v>11099</v>
      </c>
      <c r="G242" s="1005" t="s">
        <v>11100</v>
      </c>
      <c r="H242" s="1005">
        <v>10</v>
      </c>
      <c r="I242" s="1005">
        <v>10</v>
      </c>
    </row>
    <row r="243" spans="1:9" ht="28.5" x14ac:dyDescent="0.2">
      <c r="A243" s="1005" t="s">
        <v>16545</v>
      </c>
      <c r="B243" s="1005" t="s">
        <v>15397</v>
      </c>
      <c r="C243" s="1005" t="s">
        <v>16546</v>
      </c>
      <c r="D243" s="159">
        <v>2014</v>
      </c>
      <c r="E243" s="209" t="s">
        <v>499</v>
      </c>
      <c r="F243" s="1005" t="s">
        <v>16547</v>
      </c>
      <c r="G243" s="1005" t="s">
        <v>303</v>
      </c>
      <c r="H243" s="1005" t="s">
        <v>92</v>
      </c>
      <c r="I243" s="1005">
        <v>10</v>
      </c>
    </row>
    <row r="244" spans="1:9" ht="42.75" x14ac:dyDescent="0.2">
      <c r="A244" s="1005" t="s">
        <v>671</v>
      </c>
      <c r="B244" s="1005" t="s">
        <v>613</v>
      </c>
      <c r="C244" s="208" t="s">
        <v>1780</v>
      </c>
      <c r="D244" s="155">
        <v>2014</v>
      </c>
      <c r="E244" s="209" t="s">
        <v>1781</v>
      </c>
      <c r="F244" s="1005" t="s">
        <v>1782</v>
      </c>
      <c r="G244" s="1004" t="s">
        <v>1783</v>
      </c>
      <c r="H244" s="1005">
        <v>50</v>
      </c>
      <c r="I244" s="1005">
        <v>50</v>
      </c>
    </row>
    <row r="245" spans="1:9" ht="42.75" x14ac:dyDescent="0.2">
      <c r="A245" s="1005" t="s">
        <v>671</v>
      </c>
      <c r="B245" s="1005" t="s">
        <v>613</v>
      </c>
      <c r="C245" s="208" t="s">
        <v>1780</v>
      </c>
      <c r="D245" s="155">
        <v>2014</v>
      </c>
      <c r="E245" s="209" t="s">
        <v>336</v>
      </c>
      <c r="F245" s="1005" t="s">
        <v>1782</v>
      </c>
      <c r="G245" s="1004" t="s">
        <v>17538</v>
      </c>
      <c r="H245" s="1005">
        <v>50</v>
      </c>
      <c r="I245" s="1005"/>
    </row>
    <row r="246" spans="1:9" ht="57" x14ac:dyDescent="0.2">
      <c r="A246" s="1005" t="s">
        <v>8433</v>
      </c>
      <c r="B246" s="1005" t="s">
        <v>8378</v>
      </c>
      <c r="C246" s="1005" t="s">
        <v>9046</v>
      </c>
      <c r="D246" s="89"/>
      <c r="E246" s="209"/>
      <c r="F246" s="132" t="s">
        <v>9047</v>
      </c>
      <c r="G246" s="1005" t="s">
        <v>9048</v>
      </c>
      <c r="H246" s="1005" t="s">
        <v>92</v>
      </c>
      <c r="I246" s="1005">
        <v>50</v>
      </c>
    </row>
    <row r="247" spans="1:9" ht="99.75" x14ac:dyDescent="0.2">
      <c r="A247" s="1005" t="s">
        <v>923</v>
      </c>
      <c r="B247" s="1005" t="s">
        <v>199</v>
      </c>
      <c r="C247" s="1005" t="s">
        <v>952</v>
      </c>
      <c r="D247" s="1005">
        <v>2014</v>
      </c>
      <c r="E247" s="209" t="s">
        <v>429</v>
      </c>
      <c r="F247" s="132" t="s">
        <v>953</v>
      </c>
      <c r="G247" s="1005" t="s">
        <v>951</v>
      </c>
      <c r="H247" s="1005" t="s">
        <v>92</v>
      </c>
      <c r="I247" s="1005">
        <v>50</v>
      </c>
    </row>
    <row r="248" spans="1:9" ht="42.75" x14ac:dyDescent="0.2">
      <c r="A248" s="1005" t="s">
        <v>558</v>
      </c>
      <c r="B248" s="1005" t="s">
        <v>199</v>
      </c>
      <c r="C248" s="1005" t="s">
        <v>662</v>
      </c>
      <c r="D248" s="155">
        <v>2014</v>
      </c>
      <c r="E248" s="209" t="s">
        <v>429</v>
      </c>
      <c r="F248" s="1005" t="s">
        <v>663</v>
      </c>
      <c r="G248" s="1005" t="s">
        <v>302</v>
      </c>
      <c r="H248" s="1005">
        <v>50</v>
      </c>
      <c r="I248" s="1005">
        <v>50</v>
      </c>
    </row>
    <row r="249" spans="1:9" ht="42.75" x14ac:dyDescent="0.2">
      <c r="A249" s="1005" t="s">
        <v>1721</v>
      </c>
      <c r="B249" s="1005" t="s">
        <v>1347</v>
      </c>
      <c r="C249" s="1005" t="s">
        <v>1725</v>
      </c>
      <c r="D249" s="89">
        <v>2014</v>
      </c>
      <c r="E249" s="209" t="s">
        <v>757</v>
      </c>
      <c r="F249" s="1005" t="s">
        <v>953</v>
      </c>
      <c r="G249" s="1005" t="s">
        <v>303</v>
      </c>
      <c r="H249" s="1005"/>
      <c r="I249" s="1005">
        <v>50</v>
      </c>
    </row>
    <row r="250" spans="1:9" ht="42.75" x14ac:dyDescent="0.2">
      <c r="A250" s="1005" t="s">
        <v>16570</v>
      </c>
      <c r="B250" s="1005" t="s">
        <v>15397</v>
      </c>
      <c r="C250" s="1005" t="s">
        <v>16593</v>
      </c>
      <c r="D250" s="155">
        <v>2014</v>
      </c>
      <c r="E250" s="209" t="s">
        <v>202</v>
      </c>
      <c r="F250" s="1005" t="s">
        <v>16594</v>
      </c>
      <c r="G250" s="1005" t="s">
        <v>16534</v>
      </c>
      <c r="H250" s="1005" t="s">
        <v>92</v>
      </c>
      <c r="I250" s="1005">
        <v>10</v>
      </c>
    </row>
    <row r="251" spans="1:9" ht="57" x14ac:dyDescent="0.2">
      <c r="A251" s="1005" t="s">
        <v>8602</v>
      </c>
      <c r="B251" s="1005" t="s">
        <v>8378</v>
      </c>
      <c r="C251" s="1005" t="s">
        <v>9074</v>
      </c>
      <c r="D251" s="155">
        <v>2014</v>
      </c>
      <c r="E251" s="209" t="s">
        <v>3062</v>
      </c>
      <c r="F251" s="1005" t="s">
        <v>9075</v>
      </c>
      <c r="G251" s="1005" t="s">
        <v>9076</v>
      </c>
      <c r="H251" s="1005" t="s">
        <v>92</v>
      </c>
      <c r="I251" s="1005">
        <v>50</v>
      </c>
    </row>
    <row r="252" spans="1:9" ht="71.25" x14ac:dyDescent="0.2">
      <c r="A252" s="1005" t="s">
        <v>851</v>
      </c>
      <c r="B252" s="66" t="s">
        <v>199</v>
      </c>
      <c r="C252" s="1005" t="s">
        <v>860</v>
      </c>
      <c r="D252" s="1005">
        <v>2014</v>
      </c>
      <c r="E252" s="209" t="s">
        <v>318</v>
      </c>
      <c r="F252" s="1005" t="s">
        <v>861</v>
      </c>
      <c r="G252" s="1005" t="s">
        <v>302</v>
      </c>
      <c r="H252" s="1005">
        <v>10</v>
      </c>
      <c r="I252" s="1005">
        <v>10</v>
      </c>
    </row>
    <row r="253" spans="1:9" ht="57" x14ac:dyDescent="0.2">
      <c r="A253" s="1005" t="s">
        <v>12808</v>
      </c>
      <c r="B253" s="1005" t="s">
        <v>11676</v>
      </c>
      <c r="C253" s="1005" t="s">
        <v>12254</v>
      </c>
      <c r="D253" s="89">
        <v>2012</v>
      </c>
      <c r="E253" s="209" t="s">
        <v>12809</v>
      </c>
      <c r="F253" s="132" t="s">
        <v>12810</v>
      </c>
      <c r="G253" s="1005" t="s">
        <v>4663</v>
      </c>
      <c r="H253" s="1005" t="s">
        <v>92</v>
      </c>
      <c r="I253" s="1005">
        <v>50</v>
      </c>
    </row>
    <row r="254" spans="1:9" ht="57" x14ac:dyDescent="0.2">
      <c r="A254" s="1005" t="s">
        <v>12811</v>
      </c>
      <c r="B254" s="1005" t="s">
        <v>11676</v>
      </c>
      <c r="C254" s="1005" t="s">
        <v>12254</v>
      </c>
      <c r="D254" s="89">
        <v>2013</v>
      </c>
      <c r="E254" s="209" t="s">
        <v>12809</v>
      </c>
      <c r="F254" s="1005" t="s">
        <v>12810</v>
      </c>
      <c r="G254" s="1005" t="s">
        <v>4663</v>
      </c>
      <c r="H254" s="1005" t="s">
        <v>92</v>
      </c>
      <c r="I254" s="1005">
        <v>50</v>
      </c>
    </row>
    <row r="255" spans="1:9" ht="57" x14ac:dyDescent="0.2">
      <c r="A255" s="1005" t="s">
        <v>12811</v>
      </c>
      <c r="B255" s="1005" t="s">
        <v>11676</v>
      </c>
      <c r="C255" s="1005" t="s">
        <v>12254</v>
      </c>
      <c r="D255" s="89">
        <v>2014</v>
      </c>
      <c r="E255" s="209" t="s">
        <v>12809</v>
      </c>
      <c r="F255" s="1005" t="s">
        <v>12810</v>
      </c>
      <c r="G255" s="1005" t="s">
        <v>4663</v>
      </c>
      <c r="H255" s="1005" t="s">
        <v>92</v>
      </c>
      <c r="I255" s="1005">
        <v>50</v>
      </c>
    </row>
    <row r="256" spans="1:9" ht="42.75" x14ac:dyDescent="0.2">
      <c r="A256" s="1005" t="s">
        <v>9033</v>
      </c>
      <c r="B256" s="1005" t="s">
        <v>8378</v>
      </c>
      <c r="C256" s="1005" t="s">
        <v>9042</v>
      </c>
      <c r="D256" s="159">
        <v>2014</v>
      </c>
      <c r="E256" s="209"/>
      <c r="F256" s="1005" t="s">
        <v>9043</v>
      </c>
      <c r="G256" s="1005" t="s">
        <v>303</v>
      </c>
      <c r="H256" s="1005"/>
      <c r="I256" s="498">
        <v>10</v>
      </c>
    </row>
    <row r="257" spans="1:9" ht="42.75" x14ac:dyDescent="0.2">
      <c r="A257" s="1005" t="s">
        <v>9033</v>
      </c>
      <c r="B257" s="1005" t="s">
        <v>8378</v>
      </c>
      <c r="C257" s="1005" t="s">
        <v>9042</v>
      </c>
      <c r="D257" s="159">
        <v>2014</v>
      </c>
      <c r="E257" s="209"/>
      <c r="F257" s="1005" t="s">
        <v>9043</v>
      </c>
      <c r="G257" s="1005" t="s">
        <v>303</v>
      </c>
      <c r="H257" s="1005"/>
      <c r="I257" s="498">
        <v>10</v>
      </c>
    </row>
    <row r="258" spans="1:9" ht="42.75" x14ac:dyDescent="0.2">
      <c r="A258" s="1005" t="s">
        <v>3204</v>
      </c>
      <c r="B258" s="1005" t="s">
        <v>2109</v>
      </c>
      <c r="C258" s="1005" t="s">
        <v>3226</v>
      </c>
      <c r="D258" s="89">
        <v>2014</v>
      </c>
      <c r="E258" s="209"/>
      <c r="F258" s="132" t="s">
        <v>3227</v>
      </c>
      <c r="G258" s="1005" t="s">
        <v>302</v>
      </c>
      <c r="H258" s="1005"/>
      <c r="I258" s="1005">
        <v>50</v>
      </c>
    </row>
    <row r="259" spans="1:9" ht="57" x14ac:dyDescent="0.2">
      <c r="A259" s="1005" t="s">
        <v>3729</v>
      </c>
      <c r="B259" s="1005" t="s">
        <v>3593</v>
      </c>
      <c r="C259" s="1005" t="s">
        <v>3669</v>
      </c>
      <c r="D259" s="89"/>
      <c r="E259" s="209"/>
      <c r="F259" s="1005" t="s">
        <v>4712</v>
      </c>
      <c r="G259" s="321" t="s">
        <v>303</v>
      </c>
      <c r="H259" s="321"/>
      <c r="I259" s="321">
        <v>10</v>
      </c>
    </row>
    <row r="260" spans="1:9" ht="199.5" x14ac:dyDescent="0.2">
      <c r="A260" s="1005" t="s">
        <v>14853</v>
      </c>
      <c r="B260" s="155" t="s">
        <v>14641</v>
      </c>
      <c r="C260" s="1005" t="s">
        <v>15276</v>
      </c>
      <c r="D260" s="89">
        <v>2014</v>
      </c>
      <c r="E260" s="209" t="s">
        <v>6439</v>
      </c>
      <c r="F260" s="132" t="s">
        <v>15277</v>
      </c>
      <c r="G260" s="1005" t="s">
        <v>3148</v>
      </c>
      <c r="H260" s="1005" t="s">
        <v>92</v>
      </c>
      <c r="I260" s="1005">
        <v>50</v>
      </c>
    </row>
    <row r="261" spans="1:9" ht="185.25" x14ac:dyDescent="0.2">
      <c r="A261" s="1005" t="s">
        <v>3069</v>
      </c>
      <c r="B261" s="1005" t="s">
        <v>2109</v>
      </c>
      <c r="C261" s="1005" t="s">
        <v>3127</v>
      </c>
      <c r="D261" s="159">
        <v>2014</v>
      </c>
      <c r="E261" s="209" t="s">
        <v>3128</v>
      </c>
      <c r="F261" s="132" t="s">
        <v>3129</v>
      </c>
      <c r="G261" s="1005" t="s">
        <v>3372</v>
      </c>
      <c r="H261" s="1005">
        <v>50</v>
      </c>
      <c r="I261" s="1005">
        <v>50</v>
      </c>
    </row>
    <row r="262" spans="1:9" ht="85.5" x14ac:dyDescent="0.2">
      <c r="A262" s="1005" t="s">
        <v>16188</v>
      </c>
      <c r="B262" s="1005" t="s">
        <v>15397</v>
      </c>
      <c r="C262" s="1005" t="s">
        <v>16519</v>
      </c>
      <c r="D262" s="452">
        <v>2014</v>
      </c>
      <c r="E262" s="1005" t="s">
        <v>478</v>
      </c>
      <c r="F262" s="132" t="s">
        <v>16520</v>
      </c>
      <c r="G262" s="1005" t="s">
        <v>16521</v>
      </c>
      <c r="H262" s="1005" t="s">
        <v>92</v>
      </c>
      <c r="I262" s="1005">
        <v>10</v>
      </c>
    </row>
    <row r="263" spans="1:9" ht="142.5" x14ac:dyDescent="0.2">
      <c r="A263" s="1005" t="s">
        <v>14853</v>
      </c>
      <c r="B263" s="155" t="s">
        <v>14641</v>
      </c>
      <c r="C263" s="1005" t="s">
        <v>15268</v>
      </c>
      <c r="D263" s="89">
        <v>2014</v>
      </c>
      <c r="E263" s="209" t="s">
        <v>6439</v>
      </c>
      <c r="F263" s="132" t="s">
        <v>15269</v>
      </c>
      <c r="G263" s="1005" t="s">
        <v>3148</v>
      </c>
      <c r="H263" s="1005" t="s">
        <v>92</v>
      </c>
      <c r="I263" s="1005">
        <v>50</v>
      </c>
    </row>
    <row r="264" spans="1:9" ht="42.75" x14ac:dyDescent="0.2">
      <c r="A264" s="1005" t="s">
        <v>3236</v>
      </c>
      <c r="B264" s="1005" t="s">
        <v>2109</v>
      </c>
      <c r="C264" s="1005" t="s">
        <v>3237</v>
      </c>
      <c r="D264" s="159">
        <v>2014</v>
      </c>
      <c r="E264" s="209"/>
      <c r="F264" s="132" t="s">
        <v>3238</v>
      </c>
      <c r="G264" s="1005" t="s">
        <v>303</v>
      </c>
      <c r="H264" s="1005" t="s">
        <v>92</v>
      </c>
      <c r="I264" s="1005">
        <v>50</v>
      </c>
    </row>
    <row r="265" spans="1:9" ht="57" x14ac:dyDescent="0.2">
      <c r="A265" s="1005" t="s">
        <v>15250</v>
      </c>
      <c r="B265" s="155" t="s">
        <v>14641</v>
      </c>
      <c r="C265" s="1005" t="s">
        <v>15258</v>
      </c>
      <c r="D265" s="159">
        <v>2014</v>
      </c>
      <c r="E265" s="209" t="s">
        <v>1022</v>
      </c>
      <c r="F265" s="1005" t="s">
        <v>15259</v>
      </c>
      <c r="G265" s="1005" t="s">
        <v>15252</v>
      </c>
      <c r="H265" s="1005" t="s">
        <v>92</v>
      </c>
      <c r="I265" s="1005">
        <v>50</v>
      </c>
    </row>
    <row r="266" spans="1:9" ht="99.75" x14ac:dyDescent="0.2">
      <c r="A266" s="1004" t="s">
        <v>3145</v>
      </c>
      <c r="B266" s="1005" t="s">
        <v>2109</v>
      </c>
      <c r="C266" s="1004" t="s">
        <v>3146</v>
      </c>
      <c r="D266" s="1005">
        <v>2014</v>
      </c>
      <c r="E266" s="1005" t="s">
        <v>318</v>
      </c>
      <c r="F266" s="132" t="s">
        <v>3147</v>
      </c>
      <c r="G266" s="1005" t="s">
        <v>3148</v>
      </c>
      <c r="H266" s="1005" t="s">
        <v>92</v>
      </c>
      <c r="I266" s="1005">
        <v>10</v>
      </c>
    </row>
    <row r="267" spans="1:9" ht="85.5" x14ac:dyDescent="0.2">
      <c r="A267" s="1005" t="s">
        <v>3261</v>
      </c>
      <c r="B267" s="1005" t="s">
        <v>2109</v>
      </c>
      <c r="C267" s="1005" t="s">
        <v>3262</v>
      </c>
      <c r="D267" s="1005">
        <v>2014</v>
      </c>
      <c r="E267" s="209" t="s">
        <v>318</v>
      </c>
      <c r="F267" s="211" t="s">
        <v>3263</v>
      </c>
      <c r="G267" s="1005" t="s">
        <v>302</v>
      </c>
      <c r="H267" s="1005" t="s">
        <v>92</v>
      </c>
      <c r="I267" s="1005">
        <v>10</v>
      </c>
    </row>
    <row r="268" spans="1:9" ht="71.25" x14ac:dyDescent="0.2">
      <c r="A268" s="1005" t="s">
        <v>9105</v>
      </c>
      <c r="B268" s="1005" t="s">
        <v>8378</v>
      </c>
      <c r="C268" s="1005" t="s">
        <v>9106</v>
      </c>
      <c r="D268" s="89" t="s">
        <v>4697</v>
      </c>
      <c r="E268" s="209" t="s">
        <v>220</v>
      </c>
      <c r="F268" s="132" t="s">
        <v>9107</v>
      </c>
      <c r="G268" s="1005" t="s">
        <v>244</v>
      </c>
      <c r="H268" s="1005" t="s">
        <v>92</v>
      </c>
      <c r="I268" s="1005">
        <v>50</v>
      </c>
    </row>
    <row r="269" spans="1:9" ht="28.5" x14ac:dyDescent="0.2">
      <c r="A269" s="155" t="s">
        <v>15293</v>
      </c>
      <c r="B269" s="155" t="s">
        <v>14641</v>
      </c>
      <c r="C269" s="155" t="s">
        <v>15294</v>
      </c>
      <c r="D269" s="155">
        <v>2014</v>
      </c>
      <c r="E269" s="155" t="s">
        <v>246</v>
      </c>
      <c r="F269" s="155" t="s">
        <v>15295</v>
      </c>
      <c r="G269" s="155" t="s">
        <v>15296</v>
      </c>
      <c r="H269" s="155" t="s">
        <v>92</v>
      </c>
      <c r="I269" s="155">
        <v>50</v>
      </c>
    </row>
    <row r="270" spans="1:9" ht="28.5" x14ac:dyDescent="0.2">
      <c r="A270" s="1005" t="s">
        <v>3204</v>
      </c>
      <c r="B270" s="1005" t="s">
        <v>2109</v>
      </c>
      <c r="C270" s="1005" t="s">
        <v>2468</v>
      </c>
      <c r="D270" s="89">
        <v>2014</v>
      </c>
      <c r="E270" s="209"/>
      <c r="F270" s="132" t="s">
        <v>3207</v>
      </c>
      <c r="G270" s="1005" t="s">
        <v>3208</v>
      </c>
      <c r="H270" s="1005"/>
      <c r="I270" s="1005">
        <v>10</v>
      </c>
    </row>
    <row r="271" spans="1:9" ht="85.5" x14ac:dyDescent="0.2">
      <c r="A271" s="1005" t="s">
        <v>3069</v>
      </c>
      <c r="B271" s="1005" t="s">
        <v>2109</v>
      </c>
      <c r="C271" s="1005" t="s">
        <v>2468</v>
      </c>
      <c r="D271" s="159">
        <v>2014</v>
      </c>
      <c r="E271" s="209" t="s">
        <v>3137</v>
      </c>
      <c r="F271" s="132" t="s">
        <v>3075</v>
      </c>
      <c r="G271" s="1005" t="s">
        <v>3376</v>
      </c>
      <c r="H271" s="1005">
        <v>10</v>
      </c>
      <c r="I271" s="1005">
        <v>10</v>
      </c>
    </row>
    <row r="272" spans="1:9" ht="28.5" x14ac:dyDescent="0.2">
      <c r="A272" s="1005" t="s">
        <v>3236</v>
      </c>
      <c r="B272" s="1005" t="s">
        <v>2109</v>
      </c>
      <c r="C272" s="1005" t="s">
        <v>2468</v>
      </c>
      <c r="D272" s="159">
        <v>2014</v>
      </c>
      <c r="E272" s="209"/>
      <c r="F272" s="132" t="s">
        <v>3239</v>
      </c>
      <c r="G272" s="1005" t="s">
        <v>303</v>
      </c>
      <c r="H272" s="1005"/>
      <c r="I272" s="1005">
        <v>10</v>
      </c>
    </row>
    <row r="273" spans="1:9" ht="42.75" x14ac:dyDescent="0.2">
      <c r="A273" s="1005" t="s">
        <v>2678</v>
      </c>
      <c r="B273" s="1005" t="s">
        <v>2109</v>
      </c>
      <c r="C273" s="1005" t="s">
        <v>2468</v>
      </c>
      <c r="D273" s="1005">
        <v>2014</v>
      </c>
      <c r="E273" s="209" t="s">
        <v>3240</v>
      </c>
      <c r="F273" s="132" t="s">
        <v>3075</v>
      </c>
      <c r="G273" s="1005" t="s">
        <v>244</v>
      </c>
      <c r="H273" s="1005" t="s">
        <v>92</v>
      </c>
      <c r="I273" s="1005">
        <v>10</v>
      </c>
    </row>
    <row r="274" spans="1:9" ht="42.75" x14ac:dyDescent="0.2">
      <c r="A274" s="1005" t="s">
        <v>3253</v>
      </c>
      <c r="B274" s="1005" t="s">
        <v>2109</v>
      </c>
      <c r="C274" s="1005" t="s">
        <v>2468</v>
      </c>
      <c r="D274" s="1005">
        <v>2014</v>
      </c>
      <c r="E274" s="1005">
        <v>2014</v>
      </c>
      <c r="F274" s="1005" t="s">
        <v>3075</v>
      </c>
      <c r="G274" s="1005" t="s">
        <v>244</v>
      </c>
      <c r="H274" s="1005" t="s">
        <v>92</v>
      </c>
      <c r="I274" s="1005">
        <v>10</v>
      </c>
    </row>
    <row r="275" spans="1:9" ht="14.25" x14ac:dyDescent="0.2">
      <c r="A275" s="1005" t="s">
        <v>3266</v>
      </c>
      <c r="B275" s="1005" t="s">
        <v>2109</v>
      </c>
      <c r="C275" s="1005" t="s">
        <v>2468</v>
      </c>
      <c r="D275" s="89"/>
      <c r="E275" s="209"/>
      <c r="F275" s="1005"/>
      <c r="G275" s="1005" t="s">
        <v>3267</v>
      </c>
      <c r="H275" s="1005" t="s">
        <v>92</v>
      </c>
      <c r="I275" s="1005">
        <v>10</v>
      </c>
    </row>
    <row r="276" spans="1:9" ht="42.75" x14ac:dyDescent="0.2">
      <c r="A276" s="1005" t="s">
        <v>2125</v>
      </c>
      <c r="B276" s="1005" t="s">
        <v>2109</v>
      </c>
      <c r="C276" s="1005" t="s">
        <v>2468</v>
      </c>
      <c r="D276" s="89">
        <v>2014</v>
      </c>
      <c r="E276" s="209"/>
      <c r="F276" s="132" t="s">
        <v>3075</v>
      </c>
      <c r="G276" s="1005" t="s">
        <v>3279</v>
      </c>
      <c r="H276" s="1005" t="s">
        <v>92</v>
      </c>
      <c r="I276" s="1005">
        <v>10</v>
      </c>
    </row>
    <row r="277" spans="1:9" ht="42.75" x14ac:dyDescent="0.2">
      <c r="A277" s="1005" t="s">
        <v>2594</v>
      </c>
      <c r="B277" s="1005" t="s">
        <v>2109</v>
      </c>
      <c r="C277" s="1005" t="s">
        <v>2468</v>
      </c>
      <c r="D277" s="122">
        <v>2014</v>
      </c>
      <c r="E277" s="209" t="s">
        <v>3367</v>
      </c>
      <c r="F277" s="132" t="s">
        <v>3368</v>
      </c>
      <c r="G277" s="1005" t="s">
        <v>302</v>
      </c>
      <c r="H277" s="1005" t="s">
        <v>92</v>
      </c>
      <c r="I277" s="1005">
        <v>10</v>
      </c>
    </row>
    <row r="278" spans="1:9" ht="185.25" x14ac:dyDescent="0.2">
      <c r="A278" s="1005" t="s">
        <v>3069</v>
      </c>
      <c r="B278" s="1005" t="s">
        <v>2109</v>
      </c>
      <c r="C278" s="1005" t="s">
        <v>3130</v>
      </c>
      <c r="D278" s="159">
        <v>2014</v>
      </c>
      <c r="E278" s="209" t="s">
        <v>3131</v>
      </c>
      <c r="F278" s="132" t="s">
        <v>3132</v>
      </c>
      <c r="G278" s="1005" t="s">
        <v>3373</v>
      </c>
      <c r="H278" s="1005">
        <v>50</v>
      </c>
      <c r="I278" s="1005">
        <v>50</v>
      </c>
    </row>
    <row r="279" spans="1:9" ht="185.25" x14ac:dyDescent="0.2">
      <c r="A279" s="1005" t="s">
        <v>2480</v>
      </c>
      <c r="B279" s="1005" t="s">
        <v>2109</v>
      </c>
      <c r="C279" s="1005" t="s">
        <v>3245</v>
      </c>
      <c r="D279" s="89" t="s">
        <v>3246</v>
      </c>
      <c r="E279" s="209" t="s">
        <v>3246</v>
      </c>
      <c r="F279" s="1005" t="s">
        <v>3247</v>
      </c>
      <c r="G279" s="1005" t="s">
        <v>3248</v>
      </c>
      <c r="H279" s="1005">
        <v>50</v>
      </c>
      <c r="I279" s="1005">
        <v>50</v>
      </c>
    </row>
    <row r="280" spans="1:9" ht="28.5" x14ac:dyDescent="0.2">
      <c r="A280" s="1005" t="s">
        <v>9949</v>
      </c>
      <c r="B280" s="1005" t="s">
        <v>9630</v>
      </c>
      <c r="C280" s="1005" t="s">
        <v>3723</v>
      </c>
      <c r="D280" s="89">
        <v>2014</v>
      </c>
      <c r="E280" s="209" t="s">
        <v>296</v>
      </c>
      <c r="F280" s="1127" t="s">
        <v>9950</v>
      </c>
      <c r="G280" s="1005" t="s">
        <v>9951</v>
      </c>
      <c r="H280" s="1005" t="s">
        <v>92</v>
      </c>
      <c r="I280" s="1005">
        <v>10</v>
      </c>
    </row>
    <row r="281" spans="1:9" ht="28.5" x14ac:dyDescent="0.2">
      <c r="A281" s="1005" t="s">
        <v>9729</v>
      </c>
      <c r="B281" s="1005" t="s">
        <v>9630</v>
      </c>
      <c r="C281" s="1005" t="s">
        <v>3723</v>
      </c>
      <c r="D281" s="89">
        <v>2014</v>
      </c>
      <c r="E281" s="209"/>
      <c r="F281" s="1005" t="s">
        <v>9956</v>
      </c>
      <c r="G281" s="1005" t="s">
        <v>9957</v>
      </c>
      <c r="H281" s="1005" t="s">
        <v>92</v>
      </c>
      <c r="I281" s="1005">
        <v>10</v>
      </c>
    </row>
    <row r="282" spans="1:9" ht="66" customHeight="1" x14ac:dyDescent="0.2">
      <c r="A282" s="1005" t="s">
        <v>9792</v>
      </c>
      <c r="B282" s="1005" t="s">
        <v>9630</v>
      </c>
      <c r="C282" s="1008" t="s">
        <v>9730</v>
      </c>
      <c r="D282" s="1005">
        <v>2014</v>
      </c>
      <c r="E282" s="1005"/>
      <c r="F282" s="1005" t="s">
        <v>9733</v>
      </c>
      <c r="G282" s="1005" t="s">
        <v>9928</v>
      </c>
      <c r="H282" s="1005" t="s">
        <v>92</v>
      </c>
      <c r="I282" s="1005">
        <v>10</v>
      </c>
    </row>
    <row r="283" spans="1:9" ht="57" x14ac:dyDescent="0.2">
      <c r="A283" s="1005" t="s">
        <v>9690</v>
      </c>
      <c r="B283" s="1005" t="s">
        <v>9630</v>
      </c>
      <c r="C283" s="1005" t="s">
        <v>9948</v>
      </c>
      <c r="D283" s="155">
        <v>2014</v>
      </c>
      <c r="E283" s="209" t="s">
        <v>296</v>
      </c>
      <c r="F283" s="1005" t="s">
        <v>9733</v>
      </c>
      <c r="G283" s="1005" t="s">
        <v>7158</v>
      </c>
      <c r="H283" s="1005" t="s">
        <v>92</v>
      </c>
      <c r="I283" s="1005">
        <v>10</v>
      </c>
    </row>
    <row r="284" spans="1:9" ht="71.25" x14ac:dyDescent="0.2">
      <c r="A284" s="1005" t="s">
        <v>3069</v>
      </c>
      <c r="B284" s="1005" t="s">
        <v>2109</v>
      </c>
      <c r="C284" s="1004" t="s">
        <v>3142</v>
      </c>
      <c r="D284" s="159">
        <v>2014</v>
      </c>
      <c r="E284" s="209" t="s">
        <v>1022</v>
      </c>
      <c r="F284" s="211" t="s">
        <v>3143</v>
      </c>
      <c r="G284" s="1005" t="s">
        <v>3144</v>
      </c>
      <c r="H284" s="1005">
        <v>10</v>
      </c>
      <c r="I284" s="1005">
        <v>10</v>
      </c>
    </row>
    <row r="285" spans="1:9" ht="57" x14ac:dyDescent="0.2">
      <c r="A285" s="155" t="s">
        <v>15293</v>
      </c>
      <c r="B285" s="155" t="s">
        <v>14641</v>
      </c>
      <c r="C285" s="155" t="s">
        <v>15306</v>
      </c>
      <c r="D285" s="155">
        <v>2014</v>
      </c>
      <c r="E285" s="155" t="s">
        <v>429</v>
      </c>
      <c r="F285" s="155" t="s">
        <v>15307</v>
      </c>
      <c r="G285" s="155" t="s">
        <v>15296</v>
      </c>
      <c r="H285" s="155">
        <v>50</v>
      </c>
      <c r="I285" s="155">
        <v>50</v>
      </c>
    </row>
    <row r="286" spans="1:9" ht="28.5" x14ac:dyDescent="0.2">
      <c r="A286" s="1005" t="s">
        <v>943</v>
      </c>
      <c r="B286" s="1005" t="s">
        <v>199</v>
      </c>
      <c r="C286" s="1005" t="s">
        <v>947</v>
      </c>
      <c r="D286" s="1005">
        <v>2014</v>
      </c>
      <c r="E286" s="1005"/>
      <c r="F286" s="132" t="s">
        <v>945</v>
      </c>
      <c r="G286" s="1005" t="s">
        <v>302</v>
      </c>
      <c r="H286" s="1005" t="s">
        <v>92</v>
      </c>
      <c r="I286" s="1005">
        <v>50</v>
      </c>
    </row>
    <row r="287" spans="1:9" ht="57" x14ac:dyDescent="0.2">
      <c r="A287" s="1005" t="s">
        <v>3635</v>
      </c>
      <c r="B287" s="1005" t="s">
        <v>3593</v>
      </c>
      <c r="C287" s="1005" t="s">
        <v>4660</v>
      </c>
      <c r="D287" s="89">
        <v>2014</v>
      </c>
      <c r="E287" s="209" t="s">
        <v>4661</v>
      </c>
      <c r="F287" s="1005" t="s">
        <v>4662</v>
      </c>
      <c r="G287" s="21" t="s">
        <v>4663</v>
      </c>
      <c r="H287" s="21" t="s">
        <v>92</v>
      </c>
      <c r="I287" s="21">
        <v>50</v>
      </c>
    </row>
    <row r="288" spans="1:9" ht="28.5" x14ac:dyDescent="0.2">
      <c r="A288" s="1005" t="s">
        <v>4657</v>
      </c>
      <c r="B288" s="1005" t="s">
        <v>3869</v>
      </c>
      <c r="C288" s="1005" t="s">
        <v>4791</v>
      </c>
      <c r="D288" s="89"/>
      <c r="E288" s="209"/>
      <c r="F288" s="132" t="s">
        <v>4792</v>
      </c>
      <c r="G288" s="21" t="s">
        <v>4788</v>
      </c>
      <c r="H288" s="21" t="s">
        <v>92</v>
      </c>
      <c r="I288" s="21">
        <v>50</v>
      </c>
    </row>
    <row r="289" spans="1:9" ht="28.5" x14ac:dyDescent="0.2">
      <c r="A289" s="1005" t="s">
        <v>13464</v>
      </c>
      <c r="B289" s="1005" t="s">
        <v>11403</v>
      </c>
      <c r="C289" s="1005" t="s">
        <v>13568</v>
      </c>
      <c r="D289" s="89"/>
      <c r="E289" s="209"/>
      <c r="F289" s="1005" t="s">
        <v>13569</v>
      </c>
      <c r="G289" s="1005" t="s">
        <v>302</v>
      </c>
      <c r="H289" s="1005" t="s">
        <v>92</v>
      </c>
      <c r="I289" s="1005">
        <v>50</v>
      </c>
    </row>
    <row r="290" spans="1:9" ht="42.75" x14ac:dyDescent="0.2">
      <c r="A290" s="1005" t="s">
        <v>2480</v>
      </c>
      <c r="B290" s="1005" t="s">
        <v>2109</v>
      </c>
      <c r="C290" s="1005" t="s">
        <v>3249</v>
      </c>
      <c r="D290" s="89" t="s">
        <v>3250</v>
      </c>
      <c r="E290" s="209" t="s">
        <v>3246</v>
      </c>
      <c r="F290" s="132" t="s">
        <v>3251</v>
      </c>
      <c r="G290" s="1005" t="s">
        <v>3252</v>
      </c>
      <c r="H290" s="1005">
        <v>50</v>
      </c>
      <c r="I290" s="1005">
        <v>50</v>
      </c>
    </row>
    <row r="291" spans="1:9" ht="42.75" x14ac:dyDescent="0.2">
      <c r="A291" s="1005" t="s">
        <v>5194</v>
      </c>
      <c r="B291" s="66" t="s">
        <v>5195</v>
      </c>
      <c r="C291" s="1005" t="s">
        <v>5720</v>
      </c>
      <c r="D291" s="89"/>
      <c r="E291" s="209"/>
      <c r="F291" s="1005" t="s">
        <v>5721</v>
      </c>
      <c r="G291" s="1005" t="s">
        <v>302</v>
      </c>
      <c r="H291" s="1005" t="s">
        <v>92</v>
      </c>
      <c r="I291" s="1005">
        <v>50</v>
      </c>
    </row>
    <row r="292" spans="1:9" ht="28.5" x14ac:dyDescent="0.2">
      <c r="A292" s="1005" t="s">
        <v>4657</v>
      </c>
      <c r="B292" s="66" t="s">
        <v>3869</v>
      </c>
      <c r="C292" s="1005" t="s">
        <v>4793</v>
      </c>
      <c r="D292" s="89"/>
      <c r="E292" s="209"/>
      <c r="F292" s="132" t="s">
        <v>4794</v>
      </c>
      <c r="G292" s="21" t="s">
        <v>4788</v>
      </c>
      <c r="H292" s="21" t="s">
        <v>92</v>
      </c>
      <c r="I292" s="21">
        <v>10</v>
      </c>
    </row>
    <row r="293" spans="1:9" ht="28.5" x14ac:dyDescent="0.2">
      <c r="A293" s="1005" t="s">
        <v>9020</v>
      </c>
      <c r="B293" s="1005" t="s">
        <v>8378</v>
      </c>
      <c r="C293" s="1005" t="s">
        <v>9113</v>
      </c>
      <c r="D293" s="1005">
        <v>2014</v>
      </c>
      <c r="E293" s="1005" t="s">
        <v>592</v>
      </c>
      <c r="F293" s="132" t="s">
        <v>9114</v>
      </c>
      <c r="G293" s="1005" t="s">
        <v>302</v>
      </c>
      <c r="H293" s="1005" t="s">
        <v>92</v>
      </c>
      <c r="I293" s="1005">
        <v>10</v>
      </c>
    </row>
    <row r="294" spans="1:9" ht="14.25" x14ac:dyDescent="0.2">
      <c r="A294" s="1005" t="s">
        <v>11896</v>
      </c>
      <c r="B294" s="1005" t="s">
        <v>2550</v>
      </c>
      <c r="C294" s="1005" t="s">
        <v>11897</v>
      </c>
      <c r="D294" s="89">
        <v>2014</v>
      </c>
      <c r="E294" s="209" t="s">
        <v>11898</v>
      </c>
      <c r="F294" s="132" t="s">
        <v>11899</v>
      </c>
      <c r="G294" s="1005" t="s">
        <v>303</v>
      </c>
      <c r="H294" s="1005" t="s">
        <v>92</v>
      </c>
      <c r="I294" s="1005">
        <v>10</v>
      </c>
    </row>
    <row r="295" spans="1:9" ht="128.25" x14ac:dyDescent="0.2">
      <c r="A295" s="1005" t="s">
        <v>16434</v>
      </c>
      <c r="B295" s="1005" t="s">
        <v>15397</v>
      </c>
      <c r="C295" s="1005" t="s">
        <v>16539</v>
      </c>
      <c r="D295" s="155">
        <v>2014</v>
      </c>
      <c r="E295" s="209" t="s">
        <v>16540</v>
      </c>
      <c r="F295" s="1005" t="s">
        <v>16541</v>
      </c>
      <c r="G295" s="1005" t="s">
        <v>16534</v>
      </c>
      <c r="H295" s="1005" t="s">
        <v>92</v>
      </c>
      <c r="I295" s="1005">
        <v>10</v>
      </c>
    </row>
    <row r="296" spans="1:9" ht="156.75" x14ac:dyDescent="0.2">
      <c r="A296" s="1005" t="s">
        <v>16570</v>
      </c>
      <c r="B296" s="1005" t="s">
        <v>15397</v>
      </c>
      <c r="C296" s="1005" t="s">
        <v>16539</v>
      </c>
      <c r="D296" s="155">
        <v>2014</v>
      </c>
      <c r="E296" s="209" t="s">
        <v>16540</v>
      </c>
      <c r="F296" s="1005" t="s">
        <v>16576</v>
      </c>
      <c r="G296" s="1005" t="s">
        <v>9099</v>
      </c>
      <c r="H296" s="1005" t="s">
        <v>92</v>
      </c>
      <c r="I296" s="1005">
        <v>10</v>
      </c>
    </row>
    <row r="297" spans="1:9" ht="85.5" x14ac:dyDescent="0.2">
      <c r="A297" s="1005" t="s">
        <v>17274</v>
      </c>
      <c r="B297" s="1005" t="s">
        <v>16825</v>
      </c>
      <c r="C297" s="1005" t="s">
        <v>17313</v>
      </c>
      <c r="D297" s="155">
        <v>2014</v>
      </c>
      <c r="E297" s="209" t="s">
        <v>926</v>
      </c>
      <c r="F297" s="1005" t="s">
        <v>15515</v>
      </c>
      <c r="G297" s="1005" t="s">
        <v>302</v>
      </c>
      <c r="H297" s="1005">
        <v>10</v>
      </c>
      <c r="I297" s="1005">
        <v>10</v>
      </c>
    </row>
    <row r="298" spans="1:9" ht="85.5" x14ac:dyDescent="0.2">
      <c r="A298" s="1005" t="s">
        <v>17334</v>
      </c>
      <c r="B298" s="1005" t="s">
        <v>16825</v>
      </c>
      <c r="C298" s="1005" t="s">
        <v>17313</v>
      </c>
      <c r="D298" s="155">
        <v>2014</v>
      </c>
      <c r="E298" s="209" t="s">
        <v>926</v>
      </c>
      <c r="F298" s="1005" t="s">
        <v>15515</v>
      </c>
      <c r="G298" s="1005" t="s">
        <v>302</v>
      </c>
      <c r="H298" s="1005">
        <v>10</v>
      </c>
      <c r="I298" s="1005">
        <v>10</v>
      </c>
    </row>
    <row r="299" spans="1:9" ht="14.25" x14ac:dyDescent="0.2">
      <c r="A299" s="1005" t="s">
        <v>9020</v>
      </c>
      <c r="B299" s="1005" t="s">
        <v>8378</v>
      </c>
      <c r="C299" s="1005" t="s">
        <v>9110</v>
      </c>
      <c r="D299" s="1005">
        <v>2014</v>
      </c>
      <c r="E299" s="1005" t="s">
        <v>9111</v>
      </c>
      <c r="F299" s="132" t="s">
        <v>9112</v>
      </c>
      <c r="G299" s="1005" t="s">
        <v>302</v>
      </c>
      <c r="H299" s="1005" t="s">
        <v>92</v>
      </c>
      <c r="I299" s="1005">
        <v>50</v>
      </c>
    </row>
    <row r="300" spans="1:9" ht="42.75" x14ac:dyDescent="0.2">
      <c r="A300" s="155" t="s">
        <v>15293</v>
      </c>
      <c r="B300" s="155" t="s">
        <v>14641</v>
      </c>
      <c r="C300" s="155" t="s">
        <v>15304</v>
      </c>
      <c r="D300" s="155">
        <v>2014</v>
      </c>
      <c r="E300" s="155" t="s">
        <v>336</v>
      </c>
      <c r="F300" s="155" t="s">
        <v>15305</v>
      </c>
      <c r="G300" s="155" t="s">
        <v>15296</v>
      </c>
      <c r="H300" s="155">
        <v>50</v>
      </c>
      <c r="I300" s="155">
        <v>50</v>
      </c>
    </row>
    <row r="301" spans="1:9" ht="28.5" x14ac:dyDescent="0.2">
      <c r="A301" s="155" t="s">
        <v>15293</v>
      </c>
      <c r="B301" s="155" t="s">
        <v>14641</v>
      </c>
      <c r="C301" s="155" t="s">
        <v>15308</v>
      </c>
      <c r="D301" s="155">
        <v>2014</v>
      </c>
      <c r="E301" s="155" t="s">
        <v>2274</v>
      </c>
      <c r="F301" s="155" t="s">
        <v>15309</v>
      </c>
      <c r="G301" s="155" t="s">
        <v>15296</v>
      </c>
      <c r="H301" s="155">
        <v>50</v>
      </c>
      <c r="I301" s="155">
        <v>50</v>
      </c>
    </row>
    <row r="302" spans="1:9" ht="71.25" x14ac:dyDescent="0.2">
      <c r="A302" s="1005" t="s">
        <v>1790</v>
      </c>
      <c r="B302" s="1005" t="s">
        <v>613</v>
      </c>
      <c r="C302" s="1005" t="s">
        <v>1794</v>
      </c>
      <c r="D302" s="155">
        <v>2014</v>
      </c>
      <c r="E302" s="209" t="s">
        <v>1795</v>
      </c>
      <c r="F302" s="1005" t="s">
        <v>1796</v>
      </c>
      <c r="G302" s="1005" t="s">
        <v>1797</v>
      </c>
      <c r="H302" s="1005" t="s">
        <v>92</v>
      </c>
      <c r="I302" s="1005">
        <v>10</v>
      </c>
    </row>
    <row r="303" spans="1:9" ht="28.5" x14ac:dyDescent="0.2">
      <c r="A303" s="1005" t="s">
        <v>16949</v>
      </c>
      <c r="B303" s="1005" t="s">
        <v>16825</v>
      </c>
      <c r="C303" s="1005" t="s">
        <v>17283</v>
      </c>
      <c r="D303" s="89">
        <v>2014</v>
      </c>
      <c r="E303" s="209"/>
      <c r="F303" s="132" t="s">
        <v>17284</v>
      </c>
      <c r="G303" s="1005" t="s">
        <v>17285</v>
      </c>
      <c r="H303" s="1005"/>
      <c r="I303" s="1005">
        <v>10</v>
      </c>
    </row>
    <row r="304" spans="1:9" ht="57" x14ac:dyDescent="0.2">
      <c r="A304" s="1005" t="s">
        <v>16949</v>
      </c>
      <c r="B304" s="1005" t="s">
        <v>16825</v>
      </c>
      <c r="C304" s="1005" t="s">
        <v>17283</v>
      </c>
      <c r="D304" s="89">
        <v>2014</v>
      </c>
      <c r="E304" s="209"/>
      <c r="F304" s="132" t="s">
        <v>17284</v>
      </c>
      <c r="G304" s="1005" t="s">
        <v>17295</v>
      </c>
      <c r="H304" s="1005"/>
      <c r="I304" s="1005">
        <v>10</v>
      </c>
    </row>
    <row r="305" spans="1:9" ht="142.5" x14ac:dyDescent="0.2">
      <c r="A305" s="1005" t="s">
        <v>17274</v>
      </c>
      <c r="B305" s="1005" t="s">
        <v>16825</v>
      </c>
      <c r="C305" s="1005" t="s">
        <v>17311</v>
      </c>
      <c r="D305" s="155">
        <v>2014</v>
      </c>
      <c r="E305" s="209" t="s">
        <v>318</v>
      </c>
      <c r="F305" s="1005" t="s">
        <v>17312</v>
      </c>
      <c r="G305" s="1005" t="s">
        <v>302</v>
      </c>
      <c r="H305" s="1005">
        <v>10</v>
      </c>
      <c r="I305" s="1005">
        <v>10</v>
      </c>
    </row>
    <row r="306" spans="1:9" ht="142.5" x14ac:dyDescent="0.2">
      <c r="A306" s="1005" t="s">
        <v>17325</v>
      </c>
      <c r="B306" s="1005" t="s">
        <v>16825</v>
      </c>
      <c r="C306" s="1005" t="s">
        <v>17311</v>
      </c>
      <c r="D306" s="155">
        <v>2014</v>
      </c>
      <c r="E306" s="209" t="s">
        <v>318</v>
      </c>
      <c r="F306" s="1005" t="s">
        <v>17312</v>
      </c>
      <c r="G306" s="1005" t="s">
        <v>302</v>
      </c>
      <c r="H306" s="1005">
        <v>10</v>
      </c>
      <c r="I306" s="1005">
        <v>10</v>
      </c>
    </row>
    <row r="307" spans="1:9" ht="142.5" x14ac:dyDescent="0.2">
      <c r="A307" s="1005" t="s">
        <v>17330</v>
      </c>
      <c r="B307" s="1005" t="s">
        <v>16825</v>
      </c>
      <c r="C307" s="1005" t="s">
        <v>17311</v>
      </c>
      <c r="D307" s="155">
        <v>2014</v>
      </c>
      <c r="E307" s="209" t="s">
        <v>318</v>
      </c>
      <c r="F307" s="1005" t="s">
        <v>17312</v>
      </c>
      <c r="G307" s="1005" t="s">
        <v>302</v>
      </c>
      <c r="H307" s="1005">
        <v>10</v>
      </c>
      <c r="I307" s="1005">
        <v>10</v>
      </c>
    </row>
    <row r="308" spans="1:9" ht="142.5" x14ac:dyDescent="0.2">
      <c r="A308" s="1005" t="s">
        <v>17334</v>
      </c>
      <c r="B308" s="1005" t="s">
        <v>16825</v>
      </c>
      <c r="C308" s="1005" t="s">
        <v>17311</v>
      </c>
      <c r="D308" s="155">
        <v>2014</v>
      </c>
      <c r="E308" s="209" t="s">
        <v>318</v>
      </c>
      <c r="F308" s="1005" t="s">
        <v>17312</v>
      </c>
      <c r="G308" s="1005" t="s">
        <v>302</v>
      </c>
      <c r="H308" s="1005">
        <v>10</v>
      </c>
      <c r="I308" s="1005">
        <v>10</v>
      </c>
    </row>
    <row r="309" spans="1:9" ht="28.5" x14ac:dyDescent="0.2">
      <c r="A309" s="1005" t="s">
        <v>16949</v>
      </c>
      <c r="B309" s="1005" t="s">
        <v>16825</v>
      </c>
      <c r="C309" s="1005" t="s">
        <v>17280</v>
      </c>
      <c r="D309" s="89">
        <v>2014</v>
      </c>
      <c r="E309" s="209"/>
      <c r="F309" s="132" t="s">
        <v>17281</v>
      </c>
      <c r="G309" s="1005" t="s">
        <v>17282</v>
      </c>
      <c r="H309" s="1005"/>
      <c r="I309" s="1005">
        <v>10</v>
      </c>
    </row>
    <row r="310" spans="1:9" ht="28.5" x14ac:dyDescent="0.2">
      <c r="A310" s="1005" t="s">
        <v>16949</v>
      </c>
      <c r="B310" s="1005" t="s">
        <v>16825</v>
      </c>
      <c r="C310" s="1005" t="s">
        <v>17280</v>
      </c>
      <c r="D310" s="89">
        <v>2014</v>
      </c>
      <c r="E310" s="209"/>
      <c r="F310" s="132" t="s">
        <v>17281</v>
      </c>
      <c r="G310" s="1005" t="s">
        <v>17292</v>
      </c>
      <c r="H310" s="1005"/>
      <c r="I310" s="1005">
        <v>10</v>
      </c>
    </row>
    <row r="311" spans="1:9" ht="42.75" x14ac:dyDescent="0.2">
      <c r="A311" s="161" t="s">
        <v>16438</v>
      </c>
      <c r="B311" s="1005" t="s">
        <v>15397</v>
      </c>
      <c r="C311" s="1005" t="s">
        <v>16579</v>
      </c>
      <c r="D311" s="155">
        <v>2014</v>
      </c>
      <c r="E311" s="209" t="s">
        <v>220</v>
      </c>
      <c r="F311" s="131" t="s">
        <v>16456</v>
      </c>
      <c r="G311" s="1005" t="s">
        <v>16580</v>
      </c>
      <c r="H311" s="1005" t="s">
        <v>92</v>
      </c>
      <c r="I311" s="1005">
        <v>10</v>
      </c>
    </row>
    <row r="312" spans="1:9" ht="42.75" x14ac:dyDescent="0.2">
      <c r="A312" s="1005" t="s">
        <v>16434</v>
      </c>
      <c r="B312" s="1005" t="s">
        <v>15397</v>
      </c>
      <c r="C312" s="1005" t="s">
        <v>16537</v>
      </c>
      <c r="D312" s="155">
        <v>2014</v>
      </c>
      <c r="E312" s="209" t="s">
        <v>16538</v>
      </c>
      <c r="F312" s="132" t="s">
        <v>16456</v>
      </c>
      <c r="G312" s="1005" t="s">
        <v>16534</v>
      </c>
      <c r="H312" s="1005" t="s">
        <v>92</v>
      </c>
      <c r="I312" s="1005">
        <v>10</v>
      </c>
    </row>
    <row r="313" spans="1:9" ht="85.5" x14ac:dyDescent="0.2">
      <c r="A313" s="161" t="s">
        <v>16128</v>
      </c>
      <c r="B313" s="1005" t="s">
        <v>15397</v>
      </c>
      <c r="C313" s="1005" t="s">
        <v>16490</v>
      </c>
      <c r="D313" s="390">
        <v>2014</v>
      </c>
      <c r="E313" s="305" t="s">
        <v>926</v>
      </c>
      <c r="F313" s="241" t="s">
        <v>16491</v>
      </c>
      <c r="G313" s="161" t="s">
        <v>1756</v>
      </c>
      <c r="H313" s="161" t="s">
        <v>92</v>
      </c>
      <c r="I313" s="161">
        <v>10</v>
      </c>
    </row>
    <row r="314" spans="1:9" ht="28.5" x14ac:dyDescent="0.2">
      <c r="A314" s="1005" t="s">
        <v>1708</v>
      </c>
      <c r="B314" s="1005" t="s">
        <v>613</v>
      </c>
      <c r="C314" s="1005" t="s">
        <v>735</v>
      </c>
      <c r="D314" s="1005">
        <v>2013</v>
      </c>
      <c r="E314" s="1005"/>
      <c r="F314" s="1005" t="s">
        <v>1789</v>
      </c>
      <c r="G314" s="1005" t="s">
        <v>1018</v>
      </c>
      <c r="H314" s="1005" t="s">
        <v>92</v>
      </c>
      <c r="I314" s="1005">
        <v>10</v>
      </c>
    </row>
    <row r="315" spans="1:9" ht="28.5" x14ac:dyDescent="0.2">
      <c r="A315" s="1005" t="s">
        <v>1264</v>
      </c>
      <c r="B315" s="1005" t="s">
        <v>613</v>
      </c>
      <c r="C315" s="1005" t="s">
        <v>1755</v>
      </c>
      <c r="D315" s="1005">
        <v>2014</v>
      </c>
      <c r="E315" s="1005" t="s">
        <v>318</v>
      </c>
      <c r="F315" s="1005" t="s">
        <v>301</v>
      </c>
      <c r="G315" s="1005" t="s">
        <v>1756</v>
      </c>
      <c r="H315" s="1005" t="s">
        <v>92</v>
      </c>
      <c r="I315" s="1005">
        <v>10</v>
      </c>
    </row>
    <row r="316" spans="1:9" ht="28.5" x14ac:dyDescent="0.2">
      <c r="A316" s="1005" t="s">
        <v>1294</v>
      </c>
      <c r="B316" s="1005" t="s">
        <v>613</v>
      </c>
      <c r="C316" s="1005" t="s">
        <v>1755</v>
      </c>
      <c r="D316" s="1005">
        <v>2014</v>
      </c>
      <c r="E316" s="1005" t="s">
        <v>318</v>
      </c>
      <c r="F316" s="1005" t="s">
        <v>301</v>
      </c>
      <c r="G316" s="1005" t="s">
        <v>302</v>
      </c>
      <c r="H316" s="1005" t="s">
        <v>92</v>
      </c>
      <c r="I316" s="1005">
        <v>10</v>
      </c>
    </row>
    <row r="317" spans="1:9" ht="28.5" x14ac:dyDescent="0.2">
      <c r="A317" s="1005" t="s">
        <v>994</v>
      </c>
      <c r="B317" s="1005" t="s">
        <v>199</v>
      </c>
      <c r="C317" s="1005" t="s">
        <v>368</v>
      </c>
      <c r="D317" s="89"/>
      <c r="E317" s="209"/>
      <c r="F317" s="132" t="s">
        <v>998</v>
      </c>
      <c r="G317" s="1005" t="s">
        <v>244</v>
      </c>
      <c r="H317" s="1005"/>
      <c r="I317" s="1005">
        <v>10</v>
      </c>
    </row>
    <row r="318" spans="1:9" ht="28.5" x14ac:dyDescent="0.2">
      <c r="A318" s="1005" t="s">
        <v>1235</v>
      </c>
      <c r="B318" s="1005" t="s">
        <v>1236</v>
      </c>
      <c r="C318" s="1005" t="s">
        <v>1754</v>
      </c>
      <c r="D318" s="155">
        <v>2014</v>
      </c>
      <c r="E318" s="209" t="s">
        <v>318</v>
      </c>
      <c r="F318" s="211" t="s">
        <v>301</v>
      </c>
      <c r="G318" s="1005" t="s">
        <v>303</v>
      </c>
      <c r="H318" s="1005" t="s">
        <v>92</v>
      </c>
      <c r="I318" s="1005">
        <v>10</v>
      </c>
    </row>
    <row r="319" spans="1:9" ht="85.5" x14ac:dyDescent="0.2">
      <c r="A319" s="1005" t="s">
        <v>14876</v>
      </c>
      <c r="B319" s="155" t="s">
        <v>14641</v>
      </c>
      <c r="C319" s="161" t="s">
        <v>15223</v>
      </c>
      <c r="D319" s="159">
        <v>2014</v>
      </c>
      <c r="E319" s="209" t="s">
        <v>212</v>
      </c>
      <c r="F319" s="1005" t="s">
        <v>15224</v>
      </c>
      <c r="G319" s="1005" t="s">
        <v>15213</v>
      </c>
      <c r="H319" s="1005">
        <v>10</v>
      </c>
      <c r="I319" s="1005">
        <v>10</v>
      </c>
    </row>
    <row r="320" spans="1:9" ht="85.5" x14ac:dyDescent="0.2">
      <c r="A320" s="1005" t="s">
        <v>14667</v>
      </c>
      <c r="B320" s="155" t="s">
        <v>14641</v>
      </c>
      <c r="C320" s="1005" t="s">
        <v>15291</v>
      </c>
      <c r="D320" s="159">
        <v>2014</v>
      </c>
      <c r="E320" s="1010" t="s">
        <v>1022</v>
      </c>
      <c r="F320" s="132" t="s">
        <v>15146</v>
      </c>
      <c r="G320" s="1005" t="s">
        <v>15292</v>
      </c>
      <c r="H320" s="1005" t="s">
        <v>92</v>
      </c>
      <c r="I320" s="1005">
        <v>50</v>
      </c>
    </row>
    <row r="321" spans="1:9" ht="85.5" x14ac:dyDescent="0.2">
      <c r="A321" s="1005" t="s">
        <v>14667</v>
      </c>
      <c r="B321" s="155" t="s">
        <v>14641</v>
      </c>
      <c r="C321" s="1005" t="s">
        <v>15291</v>
      </c>
      <c r="D321" s="159">
        <v>2014</v>
      </c>
      <c r="E321" s="209" t="s">
        <v>220</v>
      </c>
      <c r="F321" s="132" t="s">
        <v>15146</v>
      </c>
      <c r="G321" s="1005" t="s">
        <v>15292</v>
      </c>
      <c r="H321" s="1005" t="s">
        <v>92</v>
      </c>
      <c r="I321" s="1005">
        <v>50</v>
      </c>
    </row>
    <row r="322" spans="1:9" ht="42.75" x14ac:dyDescent="0.2">
      <c r="A322" s="1005" t="s">
        <v>1417</v>
      </c>
      <c r="B322" s="1008" t="s">
        <v>613</v>
      </c>
      <c r="C322" s="1005" t="s">
        <v>1815</v>
      </c>
      <c r="D322" s="1005">
        <v>2014</v>
      </c>
      <c r="E322" s="1005"/>
      <c r="F322" s="132" t="s">
        <v>1816</v>
      </c>
      <c r="G322" s="1005" t="s">
        <v>244</v>
      </c>
      <c r="H322" s="1005" t="s">
        <v>92</v>
      </c>
      <c r="I322" s="1005"/>
    </row>
    <row r="323" spans="1:9" ht="42.75" x14ac:dyDescent="0.2">
      <c r="A323" s="1005" t="s">
        <v>3364</v>
      </c>
      <c r="B323" s="1005" t="s">
        <v>2109</v>
      </c>
      <c r="C323" s="1004" t="s">
        <v>3307</v>
      </c>
      <c r="D323" s="159">
        <v>2014</v>
      </c>
      <c r="E323" s="209" t="s">
        <v>318</v>
      </c>
      <c r="F323" s="211" t="s">
        <v>3263</v>
      </c>
      <c r="G323" s="1005" t="s">
        <v>303</v>
      </c>
      <c r="H323" s="1005" t="s">
        <v>92</v>
      </c>
      <c r="I323" s="1005">
        <v>10</v>
      </c>
    </row>
    <row r="324" spans="1:9" ht="42.75" x14ac:dyDescent="0.2">
      <c r="A324" s="1004" t="s">
        <v>3302</v>
      </c>
      <c r="B324" s="1005" t="s">
        <v>2109</v>
      </c>
      <c r="C324" s="1004" t="s">
        <v>3307</v>
      </c>
      <c r="D324" s="1005" t="s">
        <v>3308</v>
      </c>
      <c r="E324" s="1005" t="s">
        <v>318</v>
      </c>
      <c r="F324" s="211" t="s">
        <v>3309</v>
      </c>
      <c r="G324" s="1005" t="s">
        <v>3310</v>
      </c>
      <c r="H324" s="1005" t="s">
        <v>92</v>
      </c>
      <c r="I324" s="1005">
        <v>10</v>
      </c>
    </row>
    <row r="325" spans="1:9" ht="42.75" x14ac:dyDescent="0.2">
      <c r="A325" s="1005" t="s">
        <v>16427</v>
      </c>
      <c r="B325" s="1005" t="s">
        <v>15397</v>
      </c>
      <c r="C325" s="1005" t="s">
        <v>16451</v>
      </c>
      <c r="D325" s="89">
        <v>2014</v>
      </c>
      <c r="E325" s="209"/>
      <c r="F325" s="132" t="s">
        <v>16452</v>
      </c>
      <c r="G325" s="1005" t="s">
        <v>3148</v>
      </c>
      <c r="H325" s="1005">
        <v>50</v>
      </c>
      <c r="I325" s="1005">
        <v>50</v>
      </c>
    </row>
    <row r="326" spans="1:9" ht="142.5" x14ac:dyDescent="0.2">
      <c r="A326" s="161" t="s">
        <v>16128</v>
      </c>
      <c r="B326" s="1005" t="s">
        <v>15397</v>
      </c>
      <c r="C326" s="161" t="s">
        <v>16485</v>
      </c>
      <c r="D326" s="390">
        <v>2014</v>
      </c>
      <c r="E326" s="305" t="s">
        <v>318</v>
      </c>
      <c r="F326" s="241" t="s">
        <v>16486</v>
      </c>
      <c r="G326" s="161" t="s">
        <v>16487</v>
      </c>
      <c r="H326" s="161" t="s">
        <v>92</v>
      </c>
      <c r="I326" s="161">
        <v>50</v>
      </c>
    </row>
    <row r="327" spans="1:9" ht="14.25" x14ac:dyDescent="0.2">
      <c r="A327" s="1005" t="s">
        <v>16459</v>
      </c>
      <c r="B327" s="1005" t="s">
        <v>15397</v>
      </c>
      <c r="C327" s="1005" t="s">
        <v>16462</v>
      </c>
      <c r="D327" s="89">
        <v>2014</v>
      </c>
      <c r="E327" s="209" t="s">
        <v>318</v>
      </c>
      <c r="F327" s="132" t="s">
        <v>15428</v>
      </c>
      <c r="G327" s="1005" t="s">
        <v>303</v>
      </c>
      <c r="H327" s="1005">
        <v>10</v>
      </c>
      <c r="I327" s="1005">
        <v>10</v>
      </c>
    </row>
    <row r="328" spans="1:9" ht="28.5" x14ac:dyDescent="0.2">
      <c r="A328" s="1005" t="s">
        <v>16459</v>
      </c>
      <c r="B328" s="1005" t="s">
        <v>15397</v>
      </c>
      <c r="C328" s="1005" t="s">
        <v>16460</v>
      </c>
      <c r="D328" s="89">
        <v>2014</v>
      </c>
      <c r="E328" s="209" t="s">
        <v>5028</v>
      </c>
      <c r="F328" s="132" t="s">
        <v>16461</v>
      </c>
      <c r="G328" s="1005" t="s">
        <v>303</v>
      </c>
      <c r="H328" s="1005">
        <v>10</v>
      </c>
      <c r="I328" s="1005">
        <v>10</v>
      </c>
    </row>
    <row r="329" spans="1:9" ht="42.75" x14ac:dyDescent="0.2">
      <c r="A329" s="1005" t="s">
        <v>4040</v>
      </c>
      <c r="B329" s="1005" t="s">
        <v>3593</v>
      </c>
      <c r="C329" s="1005" t="s">
        <v>4719</v>
      </c>
      <c r="D329" s="1005">
        <v>2014</v>
      </c>
      <c r="E329" s="1005" t="s">
        <v>240</v>
      </c>
      <c r="F329" s="132" t="s">
        <v>3325</v>
      </c>
      <c r="G329" s="21" t="s">
        <v>244</v>
      </c>
      <c r="H329" s="21" t="s">
        <v>4720</v>
      </c>
      <c r="I329" s="21">
        <v>10</v>
      </c>
    </row>
    <row r="330" spans="1:9" ht="42.75" x14ac:dyDescent="0.2">
      <c r="A330" s="1005" t="s">
        <v>15229</v>
      </c>
      <c r="B330" s="155" t="s">
        <v>14641</v>
      </c>
      <c r="C330" s="1005" t="s">
        <v>15230</v>
      </c>
      <c r="D330" s="89">
        <v>2014</v>
      </c>
      <c r="E330" s="209" t="s">
        <v>240</v>
      </c>
      <c r="F330" s="132" t="s">
        <v>9917</v>
      </c>
      <c r="G330" s="1005" t="s">
        <v>15231</v>
      </c>
      <c r="H330" s="1005" t="s">
        <v>92</v>
      </c>
      <c r="I330" s="1005">
        <v>10</v>
      </c>
    </row>
    <row r="331" spans="1:9" ht="42.75" x14ac:dyDescent="0.2">
      <c r="A331" s="1005" t="s">
        <v>15229</v>
      </c>
      <c r="B331" s="155" t="s">
        <v>14641</v>
      </c>
      <c r="C331" s="1005" t="s">
        <v>15230</v>
      </c>
      <c r="D331" s="89">
        <v>2014</v>
      </c>
      <c r="E331" s="209" t="s">
        <v>240</v>
      </c>
      <c r="F331" s="132" t="s">
        <v>9917</v>
      </c>
      <c r="G331" s="1005" t="s">
        <v>303</v>
      </c>
      <c r="H331" s="1005"/>
      <c r="I331" s="1005">
        <v>10</v>
      </c>
    </row>
    <row r="332" spans="1:9" ht="142.5" x14ac:dyDescent="0.2">
      <c r="A332" s="1005" t="s">
        <v>16438</v>
      </c>
      <c r="B332" s="1005" t="s">
        <v>15397</v>
      </c>
      <c r="C332" s="1005" t="s">
        <v>16582</v>
      </c>
      <c r="D332" s="155">
        <v>2014</v>
      </c>
      <c r="E332" s="209" t="s">
        <v>202</v>
      </c>
      <c r="F332" s="1005" t="s">
        <v>16452</v>
      </c>
      <c r="G332" s="1005" t="s">
        <v>16573</v>
      </c>
      <c r="H332" s="1005" t="s">
        <v>92</v>
      </c>
      <c r="I332" s="1005">
        <v>50</v>
      </c>
    </row>
    <row r="333" spans="1:9" ht="99.75" x14ac:dyDescent="0.2">
      <c r="A333" s="1005" t="s">
        <v>17274</v>
      </c>
      <c r="B333" s="1005" t="s">
        <v>16825</v>
      </c>
      <c r="C333" s="1005" t="s">
        <v>17309</v>
      </c>
      <c r="D333" s="155">
        <v>2014</v>
      </c>
      <c r="E333" s="209" t="s">
        <v>318</v>
      </c>
      <c r="F333" s="1005" t="s">
        <v>16855</v>
      </c>
      <c r="G333" s="1005" t="s">
        <v>302</v>
      </c>
      <c r="H333" s="1005">
        <v>50</v>
      </c>
      <c r="I333" s="1005">
        <v>50</v>
      </c>
    </row>
    <row r="334" spans="1:9" ht="99.75" x14ac:dyDescent="0.2">
      <c r="A334" s="1005" t="s">
        <v>17334</v>
      </c>
      <c r="B334" s="1005" t="s">
        <v>16825</v>
      </c>
      <c r="C334" s="1005" t="s">
        <v>17309</v>
      </c>
      <c r="D334" s="155">
        <v>2014</v>
      </c>
      <c r="E334" s="209" t="s">
        <v>318</v>
      </c>
      <c r="F334" s="1005" t="s">
        <v>16855</v>
      </c>
      <c r="G334" s="1005" t="s">
        <v>302</v>
      </c>
      <c r="H334" s="1005">
        <v>50</v>
      </c>
      <c r="I334" s="1005">
        <v>50</v>
      </c>
    </row>
    <row r="335" spans="1:9" ht="57" x14ac:dyDescent="0.2">
      <c r="A335" s="1005" t="s">
        <v>17118</v>
      </c>
      <c r="B335" s="1005" t="s">
        <v>16825</v>
      </c>
      <c r="C335" s="1005" t="s">
        <v>17332</v>
      </c>
      <c r="D335" s="89">
        <v>2014</v>
      </c>
      <c r="E335" s="209" t="s">
        <v>202</v>
      </c>
      <c r="F335" s="1005" t="s">
        <v>17323</v>
      </c>
      <c r="G335" s="1005" t="s">
        <v>17333</v>
      </c>
      <c r="H335" s="1005" t="s">
        <v>92</v>
      </c>
      <c r="I335" s="1005">
        <v>10</v>
      </c>
    </row>
    <row r="336" spans="1:9" ht="114" x14ac:dyDescent="0.2">
      <c r="A336" s="1005" t="s">
        <v>8602</v>
      </c>
      <c r="B336" s="1005" t="s">
        <v>8378</v>
      </c>
      <c r="C336" s="1005" t="s">
        <v>9077</v>
      </c>
      <c r="D336" s="155">
        <v>2015</v>
      </c>
      <c r="E336" s="209" t="s">
        <v>202</v>
      </c>
      <c r="F336" s="1005" t="s">
        <v>9078</v>
      </c>
      <c r="G336" s="1005" t="s">
        <v>9079</v>
      </c>
      <c r="H336" s="1005" t="s">
        <v>92</v>
      </c>
      <c r="I336" s="1005">
        <v>50</v>
      </c>
    </row>
    <row r="337" spans="1:9" ht="99.75" x14ac:dyDescent="0.2">
      <c r="A337" s="1005" t="s">
        <v>16470</v>
      </c>
      <c r="B337" s="1005" t="s">
        <v>15397</v>
      </c>
      <c r="C337" s="1005" t="s">
        <v>16478</v>
      </c>
      <c r="D337" s="159">
        <v>2014</v>
      </c>
      <c r="E337" s="209" t="s">
        <v>318</v>
      </c>
      <c r="F337" s="1005" t="s">
        <v>16479</v>
      </c>
      <c r="G337" s="1005" t="s">
        <v>16480</v>
      </c>
      <c r="H337" s="1005">
        <v>50</v>
      </c>
      <c r="I337" s="159">
        <v>50</v>
      </c>
    </row>
    <row r="338" spans="1:9" ht="85.5" x14ac:dyDescent="0.2">
      <c r="A338" s="1005" t="s">
        <v>3302</v>
      </c>
      <c r="B338" s="1005" t="s">
        <v>2109</v>
      </c>
      <c r="C338" s="1005" t="s">
        <v>3331</v>
      </c>
      <c r="D338" s="1005" t="s">
        <v>3318</v>
      </c>
      <c r="E338" s="1005" t="s">
        <v>592</v>
      </c>
      <c r="F338" s="211" t="s">
        <v>3332</v>
      </c>
      <c r="G338" s="1005" t="s">
        <v>3310</v>
      </c>
      <c r="H338" s="1005" t="s">
        <v>92</v>
      </c>
      <c r="I338" s="1005">
        <v>10</v>
      </c>
    </row>
    <row r="339" spans="1:9" ht="57" x14ac:dyDescent="0.2">
      <c r="A339" s="1005" t="s">
        <v>3302</v>
      </c>
      <c r="B339" s="1005" t="s">
        <v>2109</v>
      </c>
      <c r="C339" s="1005" t="s">
        <v>3338</v>
      </c>
      <c r="D339" s="1005">
        <v>2014</v>
      </c>
      <c r="E339" s="1005" t="s">
        <v>3339</v>
      </c>
      <c r="F339" s="211" t="s">
        <v>3340</v>
      </c>
      <c r="G339" s="1005" t="s">
        <v>3341</v>
      </c>
      <c r="H339" s="1005" t="s">
        <v>92</v>
      </c>
      <c r="I339" s="1005">
        <v>50</v>
      </c>
    </row>
    <row r="340" spans="1:9" ht="71.25" x14ac:dyDescent="0.2">
      <c r="A340" s="1005" t="s">
        <v>3302</v>
      </c>
      <c r="B340" s="1005" t="s">
        <v>2109</v>
      </c>
      <c r="C340" s="1005" t="s">
        <v>3329</v>
      </c>
      <c r="D340" s="1005" t="s">
        <v>3318</v>
      </c>
      <c r="E340" s="1005" t="s">
        <v>478</v>
      </c>
      <c r="F340" s="211" t="s">
        <v>3330</v>
      </c>
      <c r="G340" s="1005" t="s">
        <v>3310</v>
      </c>
      <c r="H340" s="1005" t="s">
        <v>92</v>
      </c>
      <c r="I340" s="1005">
        <v>10</v>
      </c>
    </row>
    <row r="341" spans="1:9" ht="199.5" x14ac:dyDescent="0.2">
      <c r="A341" s="1005" t="s">
        <v>17330</v>
      </c>
      <c r="B341" s="1005" t="s">
        <v>16825</v>
      </c>
      <c r="C341" s="1005" t="s">
        <v>17331</v>
      </c>
      <c r="D341" s="155">
        <v>2014</v>
      </c>
      <c r="E341" s="209" t="s">
        <v>478</v>
      </c>
      <c r="F341" s="131" t="s">
        <v>16868</v>
      </c>
      <c r="G341" s="1005" t="s">
        <v>302</v>
      </c>
      <c r="H341" s="1005">
        <v>10</v>
      </c>
      <c r="I341" s="1005">
        <v>10</v>
      </c>
    </row>
    <row r="342" spans="1:9" ht="213.75" x14ac:dyDescent="0.2">
      <c r="A342" s="1005" t="s">
        <v>16949</v>
      </c>
      <c r="B342" s="1005" t="s">
        <v>16825</v>
      </c>
      <c r="C342" s="1005" t="s">
        <v>17293</v>
      </c>
      <c r="D342" s="89">
        <v>2014</v>
      </c>
      <c r="E342" s="209"/>
      <c r="F342" s="132" t="s">
        <v>17281</v>
      </c>
      <c r="G342" s="1005" t="s">
        <v>17294</v>
      </c>
      <c r="H342" s="1005"/>
      <c r="I342" s="1005">
        <v>10</v>
      </c>
    </row>
    <row r="343" spans="1:9" ht="142.5" x14ac:dyDescent="0.2">
      <c r="A343" s="1005" t="s">
        <v>16434</v>
      </c>
      <c r="B343" s="1005" t="s">
        <v>15397</v>
      </c>
      <c r="C343" s="1005" t="s">
        <v>16542</v>
      </c>
      <c r="D343" s="155">
        <v>2014</v>
      </c>
      <c r="E343" s="209" t="s">
        <v>16543</v>
      </c>
      <c r="F343" s="1005" t="s">
        <v>16544</v>
      </c>
      <c r="G343" s="1005" t="s">
        <v>16534</v>
      </c>
      <c r="H343" s="1005" t="s">
        <v>92</v>
      </c>
      <c r="I343" s="1005">
        <v>10</v>
      </c>
    </row>
    <row r="344" spans="1:9" ht="42.75" x14ac:dyDescent="0.2">
      <c r="A344" s="1005" t="s">
        <v>1727</v>
      </c>
      <c r="B344" s="1005" t="s">
        <v>613</v>
      </c>
      <c r="C344" s="1005" t="s">
        <v>1724</v>
      </c>
      <c r="D344" s="155">
        <v>2014</v>
      </c>
      <c r="E344" s="209" t="s">
        <v>318</v>
      </c>
      <c r="F344" s="1005" t="s">
        <v>301</v>
      </c>
      <c r="G344" s="1005" t="s">
        <v>303</v>
      </c>
      <c r="H344" s="1005">
        <v>10</v>
      </c>
      <c r="I344" s="1005">
        <v>10</v>
      </c>
    </row>
    <row r="345" spans="1:9" ht="42.75" x14ac:dyDescent="0.2">
      <c r="A345" s="1005" t="s">
        <v>1721</v>
      </c>
      <c r="B345" s="1005" t="s">
        <v>613</v>
      </c>
      <c r="C345" s="1005" t="s">
        <v>1724</v>
      </c>
      <c r="D345" s="155">
        <v>2014</v>
      </c>
      <c r="E345" s="209" t="s">
        <v>318</v>
      </c>
      <c r="F345" s="1005" t="s">
        <v>301</v>
      </c>
      <c r="G345" s="1005" t="s">
        <v>303</v>
      </c>
      <c r="H345" s="1005">
        <v>10</v>
      </c>
      <c r="I345" s="1005">
        <v>10</v>
      </c>
    </row>
    <row r="346" spans="1:9" ht="42.75" x14ac:dyDescent="0.2">
      <c r="A346" s="1005" t="s">
        <v>1411</v>
      </c>
      <c r="B346" s="1005" t="s">
        <v>613</v>
      </c>
      <c r="C346" s="1005" t="s">
        <v>1724</v>
      </c>
      <c r="D346" s="89">
        <v>2014</v>
      </c>
      <c r="E346" s="209" t="s">
        <v>318</v>
      </c>
      <c r="F346" s="132" t="s">
        <v>301</v>
      </c>
      <c r="G346" s="1005" t="s">
        <v>303</v>
      </c>
      <c r="H346" s="1005" t="s">
        <v>92</v>
      </c>
      <c r="I346" s="1005">
        <v>10</v>
      </c>
    </row>
    <row r="347" spans="1:9" ht="42.75" x14ac:dyDescent="0.2">
      <c r="A347" s="1005" t="s">
        <v>773</v>
      </c>
      <c r="B347" s="1005" t="s">
        <v>199</v>
      </c>
      <c r="C347" s="1005" t="s">
        <v>774</v>
      </c>
      <c r="D347" s="155">
        <v>2014</v>
      </c>
      <c r="E347" s="209" t="s">
        <v>592</v>
      </c>
      <c r="F347" s="132" t="s">
        <v>775</v>
      </c>
      <c r="G347" s="1005" t="s">
        <v>302</v>
      </c>
      <c r="H347" s="1005" t="s">
        <v>92</v>
      </c>
      <c r="I347" s="1005">
        <v>50</v>
      </c>
    </row>
    <row r="348" spans="1:9" ht="57" x14ac:dyDescent="0.2">
      <c r="A348" s="1005" t="s">
        <v>16949</v>
      </c>
      <c r="B348" s="1005" t="s">
        <v>16825</v>
      </c>
      <c r="C348" s="1005" t="s">
        <v>17286</v>
      </c>
      <c r="D348" s="89">
        <v>2014</v>
      </c>
      <c r="E348" s="209"/>
      <c r="F348" s="132" t="s">
        <v>17287</v>
      </c>
      <c r="G348" s="1005" t="s">
        <v>17288</v>
      </c>
      <c r="H348" s="1005"/>
      <c r="I348" s="1005">
        <v>10</v>
      </c>
    </row>
    <row r="349" spans="1:9" ht="99.75" x14ac:dyDescent="0.2">
      <c r="A349" s="1005" t="s">
        <v>1036</v>
      </c>
      <c r="B349" s="1005" t="s">
        <v>199</v>
      </c>
      <c r="C349" s="1005" t="s">
        <v>1037</v>
      </c>
      <c r="D349" s="89"/>
      <c r="E349" s="209"/>
      <c r="F349" s="132" t="s">
        <v>1038</v>
      </c>
      <c r="G349" s="1005" t="s">
        <v>908</v>
      </c>
      <c r="H349" s="1005">
        <v>50</v>
      </c>
      <c r="I349" s="1005">
        <v>50</v>
      </c>
    </row>
    <row r="350" spans="1:9" ht="57" x14ac:dyDescent="0.2">
      <c r="A350" s="1004" t="s">
        <v>3145</v>
      </c>
      <c r="B350" s="1005" t="s">
        <v>2109</v>
      </c>
      <c r="C350" s="1004" t="s">
        <v>3201</v>
      </c>
      <c r="D350" s="1005">
        <v>2014</v>
      </c>
      <c r="E350" s="1005">
        <v>2014</v>
      </c>
      <c r="F350" s="130" t="s">
        <v>3202</v>
      </c>
      <c r="G350" s="1005" t="s">
        <v>3203</v>
      </c>
      <c r="H350" s="1005" t="s">
        <v>92</v>
      </c>
      <c r="I350" s="1005">
        <v>50</v>
      </c>
    </row>
    <row r="351" spans="1:9" ht="57.75" customHeight="1" x14ac:dyDescent="0.2">
      <c r="A351" s="1004" t="s">
        <v>3145</v>
      </c>
      <c r="B351" s="1005" t="s">
        <v>2109</v>
      </c>
      <c r="C351" s="1004" t="s">
        <v>3173</v>
      </c>
      <c r="D351" s="1005">
        <v>2014</v>
      </c>
      <c r="E351" s="1005">
        <v>2014</v>
      </c>
      <c r="F351" s="130" t="s">
        <v>3174</v>
      </c>
      <c r="G351" s="1005" t="s">
        <v>908</v>
      </c>
      <c r="H351" s="1005" t="s">
        <v>92</v>
      </c>
      <c r="I351" s="1005">
        <v>50</v>
      </c>
    </row>
    <row r="352" spans="1:9" ht="71.25" x14ac:dyDescent="0.2">
      <c r="A352" s="1005" t="s">
        <v>3302</v>
      </c>
      <c r="B352" s="1005" t="s">
        <v>2109</v>
      </c>
      <c r="C352" s="1005" t="s">
        <v>3333</v>
      </c>
      <c r="D352" s="1005">
        <v>2014</v>
      </c>
      <c r="E352" s="1005"/>
      <c r="F352" s="211" t="s">
        <v>3334</v>
      </c>
      <c r="G352" s="1005" t="s">
        <v>3335</v>
      </c>
      <c r="H352" s="1005" t="s">
        <v>92</v>
      </c>
      <c r="I352" s="1005">
        <v>10</v>
      </c>
    </row>
    <row r="353" spans="1:9" ht="57" x14ac:dyDescent="0.2">
      <c r="A353" s="1005" t="s">
        <v>2125</v>
      </c>
      <c r="B353" s="1005" t="s">
        <v>2109</v>
      </c>
      <c r="C353" s="1005" t="s">
        <v>3286</v>
      </c>
      <c r="D353" s="89">
        <v>2014</v>
      </c>
      <c r="E353" s="209"/>
      <c r="F353" s="132" t="s">
        <v>3287</v>
      </c>
      <c r="G353" s="1005" t="s">
        <v>3279</v>
      </c>
      <c r="H353" s="1005" t="s">
        <v>92</v>
      </c>
      <c r="I353" s="1005">
        <v>50</v>
      </c>
    </row>
    <row r="354" spans="1:9" ht="42.75" x14ac:dyDescent="0.2">
      <c r="A354" s="1005" t="s">
        <v>6543</v>
      </c>
      <c r="B354" s="1005" t="s">
        <v>6129</v>
      </c>
      <c r="C354" s="161" t="s">
        <v>7172</v>
      </c>
      <c r="D354" s="89">
        <v>2014</v>
      </c>
      <c r="E354" s="209" t="s">
        <v>429</v>
      </c>
      <c r="F354" s="288" t="s">
        <v>7173</v>
      </c>
      <c r="G354" s="1005" t="s">
        <v>302</v>
      </c>
      <c r="H354" s="1005" t="s">
        <v>92</v>
      </c>
      <c r="I354" s="1005">
        <v>10</v>
      </c>
    </row>
    <row r="355" spans="1:9" ht="57" x14ac:dyDescent="0.2">
      <c r="A355" s="1005" t="s">
        <v>3204</v>
      </c>
      <c r="B355" s="1005" t="s">
        <v>2109</v>
      </c>
      <c r="C355" s="1005" t="s">
        <v>3211</v>
      </c>
      <c r="D355" s="89">
        <v>2014</v>
      </c>
      <c r="E355" s="209"/>
      <c r="F355" s="132" t="s">
        <v>3212</v>
      </c>
      <c r="G355" s="1005" t="s">
        <v>3208</v>
      </c>
      <c r="H355" s="1005"/>
      <c r="I355" s="1005">
        <v>50</v>
      </c>
    </row>
    <row r="356" spans="1:9" ht="42.75" x14ac:dyDescent="0.2">
      <c r="A356" s="1005" t="s">
        <v>2125</v>
      </c>
      <c r="B356" s="1005" t="s">
        <v>2109</v>
      </c>
      <c r="C356" s="1005" t="s">
        <v>3292</v>
      </c>
      <c r="D356" s="89">
        <v>2014</v>
      </c>
      <c r="E356" s="209"/>
      <c r="F356" s="132" t="s">
        <v>3293</v>
      </c>
      <c r="G356" s="1005" t="s">
        <v>3279</v>
      </c>
      <c r="H356" s="1005" t="s">
        <v>92</v>
      </c>
      <c r="I356" s="1005">
        <v>50</v>
      </c>
    </row>
    <row r="357" spans="1:9" ht="42.75" x14ac:dyDescent="0.2">
      <c r="A357" s="1005" t="s">
        <v>943</v>
      </c>
      <c r="B357" s="1005" t="s">
        <v>199</v>
      </c>
      <c r="C357" s="1005" t="s">
        <v>946</v>
      </c>
      <c r="D357" s="1005">
        <v>2014</v>
      </c>
      <c r="E357" s="1005"/>
      <c r="F357" s="132" t="s">
        <v>945</v>
      </c>
      <c r="G357" s="1005" t="s">
        <v>302</v>
      </c>
      <c r="H357" s="1005" t="s">
        <v>92</v>
      </c>
      <c r="I357" s="1005">
        <v>50</v>
      </c>
    </row>
    <row r="358" spans="1:9" ht="57" x14ac:dyDescent="0.2">
      <c r="A358" s="1005" t="s">
        <v>1051</v>
      </c>
      <c r="B358" s="1005" t="s">
        <v>199</v>
      </c>
      <c r="C358" s="1005" t="s">
        <v>1057</v>
      </c>
      <c r="D358" s="89"/>
      <c r="E358" s="209"/>
      <c r="F358" s="1005" t="s">
        <v>1058</v>
      </c>
      <c r="G358" s="1005" t="s">
        <v>908</v>
      </c>
      <c r="H358" s="1005"/>
      <c r="I358" s="1005">
        <v>50</v>
      </c>
    </row>
    <row r="359" spans="1:9" ht="57" x14ac:dyDescent="0.2">
      <c r="A359" s="1005" t="s">
        <v>8996</v>
      </c>
      <c r="B359" s="1005" t="s">
        <v>8378</v>
      </c>
      <c r="C359" s="161" t="s">
        <v>9162</v>
      </c>
      <c r="D359" s="89"/>
      <c r="E359" s="209"/>
      <c r="F359" s="132" t="s">
        <v>9163</v>
      </c>
      <c r="G359" s="1005" t="s">
        <v>302</v>
      </c>
      <c r="H359" s="1005"/>
      <c r="I359" s="473">
        <v>50</v>
      </c>
    </row>
    <row r="360" spans="1:9" ht="42.75" x14ac:dyDescent="0.2">
      <c r="A360" s="1004" t="s">
        <v>3145</v>
      </c>
      <c r="B360" s="1005" t="s">
        <v>2109</v>
      </c>
      <c r="C360" s="1004" t="s">
        <v>3151</v>
      </c>
      <c r="D360" s="1005">
        <v>2014</v>
      </c>
      <c r="E360" s="1005">
        <v>2014</v>
      </c>
      <c r="F360" s="130" t="s">
        <v>3152</v>
      </c>
      <c r="G360" s="1005" t="s">
        <v>908</v>
      </c>
      <c r="H360" s="1005" t="s">
        <v>92</v>
      </c>
      <c r="I360" s="1005">
        <v>50</v>
      </c>
    </row>
    <row r="361" spans="1:9" ht="42.75" x14ac:dyDescent="0.2">
      <c r="A361" s="1004" t="s">
        <v>3145</v>
      </c>
      <c r="B361" s="1005" t="s">
        <v>2109</v>
      </c>
      <c r="C361" s="1012" t="s">
        <v>3159</v>
      </c>
      <c r="D361" s="1005">
        <v>2014</v>
      </c>
      <c r="E361" s="1005">
        <v>2014</v>
      </c>
      <c r="F361" s="130" t="s">
        <v>3160</v>
      </c>
      <c r="G361" s="1005" t="s">
        <v>908</v>
      </c>
      <c r="H361" s="1005" t="s">
        <v>92</v>
      </c>
      <c r="I361" s="1005">
        <v>50</v>
      </c>
    </row>
    <row r="362" spans="1:9" ht="42.75" x14ac:dyDescent="0.2">
      <c r="A362" s="1005" t="s">
        <v>3302</v>
      </c>
      <c r="B362" s="1005" t="s">
        <v>2109</v>
      </c>
      <c r="C362" s="1005" t="s">
        <v>3349</v>
      </c>
      <c r="D362" s="1005"/>
      <c r="E362" s="1005"/>
      <c r="F362" s="211" t="s">
        <v>3350</v>
      </c>
      <c r="G362" s="1005" t="s">
        <v>302</v>
      </c>
      <c r="H362" s="1005" t="s">
        <v>92</v>
      </c>
      <c r="I362" s="1005">
        <v>50</v>
      </c>
    </row>
    <row r="363" spans="1:9" x14ac:dyDescent="0.2">
      <c r="A363" s="1011"/>
      <c r="B363" s="1011"/>
      <c r="C363" s="1011"/>
      <c r="D363" s="1011"/>
      <c r="E363" s="1011"/>
      <c r="F363" s="1011"/>
      <c r="G363" s="1011"/>
    </row>
    <row r="364" spans="1:9" ht="57" x14ac:dyDescent="0.2">
      <c r="A364" s="1005" t="s">
        <v>3302</v>
      </c>
      <c r="B364" s="1005" t="s">
        <v>2109</v>
      </c>
      <c r="C364" s="174" t="s">
        <v>3337</v>
      </c>
      <c r="D364" s="1005">
        <v>2014</v>
      </c>
      <c r="E364" s="1005"/>
      <c r="F364" s="211" t="s">
        <v>3160</v>
      </c>
      <c r="G364" s="1005" t="s">
        <v>302</v>
      </c>
      <c r="H364" s="1005" t="s">
        <v>92</v>
      </c>
      <c r="I364" s="1005">
        <v>50</v>
      </c>
    </row>
    <row r="365" spans="1:9" ht="57" x14ac:dyDescent="0.2">
      <c r="A365" s="1005" t="s">
        <v>17325</v>
      </c>
      <c r="B365" s="1005" t="s">
        <v>16825</v>
      </c>
      <c r="C365" s="1005" t="s">
        <v>14679</v>
      </c>
      <c r="D365" s="155">
        <v>2014</v>
      </c>
      <c r="E365" s="209" t="s">
        <v>296</v>
      </c>
      <c r="F365" s="131" t="s">
        <v>15260</v>
      </c>
      <c r="G365" s="1005" t="s">
        <v>302</v>
      </c>
      <c r="H365" s="1005">
        <v>10</v>
      </c>
      <c r="I365" s="1005">
        <v>10</v>
      </c>
    </row>
    <row r="366" spans="1:9" ht="57" x14ac:dyDescent="0.2">
      <c r="A366" s="1005" t="s">
        <v>15229</v>
      </c>
      <c r="B366" s="155" t="s">
        <v>14641</v>
      </c>
      <c r="C366" s="1005" t="s">
        <v>2147</v>
      </c>
      <c r="D366" s="89">
        <v>2014</v>
      </c>
      <c r="E366" s="209"/>
      <c r="F366" s="132" t="s">
        <v>15260</v>
      </c>
      <c r="G366" s="1005" t="s">
        <v>15261</v>
      </c>
      <c r="H366" s="1005" t="s">
        <v>92</v>
      </c>
      <c r="I366" s="1005">
        <v>10</v>
      </c>
    </row>
    <row r="367" spans="1:9" ht="57" x14ac:dyDescent="0.2">
      <c r="A367" s="1005" t="s">
        <v>1051</v>
      </c>
      <c r="B367" s="1005" t="s">
        <v>199</v>
      </c>
      <c r="C367" s="1005" t="s">
        <v>1052</v>
      </c>
      <c r="D367" s="89"/>
      <c r="E367" s="209"/>
      <c r="F367" s="132" t="s">
        <v>1053</v>
      </c>
      <c r="G367" s="1005" t="s">
        <v>1054</v>
      </c>
      <c r="H367" s="1005" t="s">
        <v>92</v>
      </c>
      <c r="I367" s="1005">
        <v>50</v>
      </c>
    </row>
    <row r="368" spans="1:9" ht="42.75" x14ac:dyDescent="0.2">
      <c r="A368" s="1004" t="s">
        <v>3145</v>
      </c>
      <c r="B368" s="1005" t="s">
        <v>2109</v>
      </c>
      <c r="C368" s="1004" t="s">
        <v>3157</v>
      </c>
      <c r="D368" s="1005">
        <v>2014</v>
      </c>
      <c r="E368" s="1005">
        <v>2014</v>
      </c>
      <c r="F368" s="130" t="s">
        <v>3158</v>
      </c>
      <c r="G368" s="1005" t="s">
        <v>908</v>
      </c>
      <c r="H368" s="1005" t="s">
        <v>92</v>
      </c>
      <c r="I368" s="1005">
        <v>50</v>
      </c>
    </row>
    <row r="369" spans="1:9" ht="57" x14ac:dyDescent="0.2">
      <c r="A369" s="1005" t="s">
        <v>11965</v>
      </c>
      <c r="B369" s="1005" t="s">
        <v>11403</v>
      </c>
      <c r="C369" s="1005" t="s">
        <v>13579</v>
      </c>
      <c r="D369" s="89"/>
      <c r="E369" s="209"/>
      <c r="F369" s="1005" t="s">
        <v>13580</v>
      </c>
      <c r="G369" s="1005" t="s">
        <v>302</v>
      </c>
      <c r="H369" s="1005">
        <v>50</v>
      </c>
      <c r="I369" s="1007">
        <v>50</v>
      </c>
    </row>
    <row r="370" spans="1:9" ht="42.75" x14ac:dyDescent="0.2">
      <c r="A370" s="1004" t="s">
        <v>3145</v>
      </c>
      <c r="B370" s="1005" t="s">
        <v>2109</v>
      </c>
      <c r="C370" s="1012" t="s">
        <v>3149</v>
      </c>
      <c r="D370" s="1005">
        <v>2014</v>
      </c>
      <c r="E370" s="1005">
        <v>2014</v>
      </c>
      <c r="F370" s="130" t="s">
        <v>3150</v>
      </c>
      <c r="G370" s="1005" t="s">
        <v>908</v>
      </c>
      <c r="H370" s="1005" t="s">
        <v>92</v>
      </c>
      <c r="I370" s="1005">
        <v>50</v>
      </c>
    </row>
    <row r="371" spans="1:9" ht="42.75" x14ac:dyDescent="0.2">
      <c r="A371" s="1005" t="s">
        <v>2125</v>
      </c>
      <c r="B371" s="1005" t="s">
        <v>2109</v>
      </c>
      <c r="C371" s="1005" t="s">
        <v>3294</v>
      </c>
      <c r="D371" s="89">
        <v>2014</v>
      </c>
      <c r="E371" s="209"/>
      <c r="F371" s="132" t="s">
        <v>3295</v>
      </c>
      <c r="G371" s="1005" t="s">
        <v>3279</v>
      </c>
      <c r="H371" s="1005" t="s">
        <v>92</v>
      </c>
      <c r="I371" s="1005">
        <v>50</v>
      </c>
    </row>
    <row r="372" spans="1:9" ht="75" customHeight="1" x14ac:dyDescent="0.2">
      <c r="A372" s="1004" t="s">
        <v>3145</v>
      </c>
      <c r="B372" s="1005" t="s">
        <v>2109</v>
      </c>
      <c r="C372" s="1012" t="s">
        <v>3175</v>
      </c>
      <c r="D372" s="1005">
        <v>2014</v>
      </c>
      <c r="E372" s="1005">
        <v>2014</v>
      </c>
      <c r="F372" s="130" t="s">
        <v>3176</v>
      </c>
      <c r="G372" s="1005" t="s">
        <v>908</v>
      </c>
      <c r="H372" s="1005" t="s">
        <v>92</v>
      </c>
      <c r="I372" s="1005">
        <v>50</v>
      </c>
    </row>
    <row r="373" spans="1:9" ht="57" x14ac:dyDescent="0.2">
      <c r="A373" s="1005" t="s">
        <v>16949</v>
      </c>
      <c r="B373" s="1005" t="s">
        <v>16825</v>
      </c>
      <c r="C373" s="1005" t="s">
        <v>17299</v>
      </c>
      <c r="D373" s="89">
        <v>2014</v>
      </c>
      <c r="E373" s="209"/>
      <c r="F373" s="132" t="s">
        <v>17300</v>
      </c>
      <c r="G373" s="1005" t="s">
        <v>17301</v>
      </c>
      <c r="H373" s="1005">
        <v>50</v>
      </c>
      <c r="I373" s="1005">
        <v>50</v>
      </c>
    </row>
    <row r="374" spans="1:9" ht="42.75" x14ac:dyDescent="0.2">
      <c r="A374" s="1005" t="s">
        <v>16545</v>
      </c>
      <c r="B374" s="1005" t="s">
        <v>15397</v>
      </c>
      <c r="C374" s="174" t="s">
        <v>16548</v>
      </c>
      <c r="D374" s="89"/>
      <c r="E374" s="209"/>
      <c r="F374" s="810" t="s">
        <v>16549</v>
      </c>
      <c r="G374" s="1005" t="s">
        <v>302</v>
      </c>
      <c r="H374" s="1005" t="s">
        <v>92</v>
      </c>
      <c r="I374" s="1005">
        <v>50</v>
      </c>
    </row>
    <row r="375" spans="1:9" ht="85.5" x14ac:dyDescent="0.2">
      <c r="A375" s="1005" t="s">
        <v>1697</v>
      </c>
      <c r="B375" s="1005" t="s">
        <v>613</v>
      </c>
      <c r="C375" s="174" t="s">
        <v>1732</v>
      </c>
      <c r="D375" s="1005"/>
      <c r="E375" s="1005"/>
      <c r="F375" s="936" t="s">
        <v>1733</v>
      </c>
      <c r="G375" s="1005" t="s">
        <v>303</v>
      </c>
      <c r="H375" s="1005" t="s">
        <v>92</v>
      </c>
      <c r="I375" s="1005">
        <v>50</v>
      </c>
    </row>
    <row r="376" spans="1:9" ht="42.75" x14ac:dyDescent="0.2">
      <c r="A376" s="1004" t="s">
        <v>3145</v>
      </c>
      <c r="B376" s="1005" t="s">
        <v>2109</v>
      </c>
      <c r="C376" s="1012" t="s">
        <v>3161</v>
      </c>
      <c r="D376" s="1005">
        <v>2014</v>
      </c>
      <c r="E376" s="1005">
        <v>2014</v>
      </c>
      <c r="F376" s="1128" t="s">
        <v>3162</v>
      </c>
      <c r="G376" s="1005" t="s">
        <v>908</v>
      </c>
      <c r="H376" s="1005" t="s">
        <v>92</v>
      </c>
      <c r="I376" s="1005">
        <v>50</v>
      </c>
    </row>
    <row r="377" spans="1:9" ht="114" x14ac:dyDescent="0.2">
      <c r="A377" s="1005" t="s">
        <v>3069</v>
      </c>
      <c r="B377" s="1005" t="s">
        <v>2109</v>
      </c>
      <c r="C377" s="174" t="s">
        <v>3116</v>
      </c>
      <c r="D377" s="1005">
        <v>2014</v>
      </c>
      <c r="E377" s="1005">
        <v>2014</v>
      </c>
      <c r="F377" s="1129" t="s">
        <v>3117</v>
      </c>
      <c r="G377" s="1005" t="s">
        <v>3118</v>
      </c>
      <c r="H377" s="1005">
        <v>50</v>
      </c>
      <c r="I377" s="1005">
        <v>12.5</v>
      </c>
    </row>
    <row r="378" spans="1:9" ht="85.5" x14ac:dyDescent="0.2">
      <c r="A378" s="1007" t="s">
        <v>16144</v>
      </c>
      <c r="B378" s="1005" t="s">
        <v>15397</v>
      </c>
      <c r="C378" s="1005" t="s">
        <v>16432</v>
      </c>
      <c r="D378" s="418"/>
      <c r="E378" s="1120"/>
      <c r="F378" s="132" t="s">
        <v>4722</v>
      </c>
      <c r="G378" s="1007" t="s">
        <v>3148</v>
      </c>
      <c r="H378" s="1005" t="s">
        <v>92</v>
      </c>
      <c r="I378" s="1007">
        <v>50</v>
      </c>
    </row>
    <row r="379" spans="1:9" ht="85.5" x14ac:dyDescent="0.2">
      <c r="A379" s="1005" t="s">
        <v>4040</v>
      </c>
      <c r="B379" s="1005" t="s">
        <v>3593</v>
      </c>
      <c r="C379" s="1005" t="s">
        <v>4721</v>
      </c>
      <c r="D379" s="89">
        <v>2014</v>
      </c>
      <c r="E379" s="209"/>
      <c r="F379" s="132" t="s">
        <v>4722</v>
      </c>
      <c r="G379" s="21" t="s">
        <v>244</v>
      </c>
      <c r="H379" s="21" t="s">
        <v>4720</v>
      </c>
      <c r="I379" s="21">
        <v>50</v>
      </c>
    </row>
    <row r="380" spans="1:9" ht="42.75" x14ac:dyDescent="0.2">
      <c r="A380" s="1005" t="s">
        <v>6543</v>
      </c>
      <c r="B380" s="1005" t="s">
        <v>6129</v>
      </c>
      <c r="C380" s="1005" t="s">
        <v>7174</v>
      </c>
      <c r="D380" s="89">
        <v>2014</v>
      </c>
      <c r="E380" s="209" t="s">
        <v>499</v>
      </c>
      <c r="F380" s="1005" t="s">
        <v>7175</v>
      </c>
      <c r="G380" s="1005" t="s">
        <v>302</v>
      </c>
      <c r="H380" s="1005"/>
      <c r="I380" s="1005">
        <v>10</v>
      </c>
    </row>
    <row r="381" spans="1:9" ht="42.75" x14ac:dyDescent="0.2">
      <c r="A381" s="1005" t="s">
        <v>2125</v>
      </c>
      <c r="B381" s="1005" t="s">
        <v>2109</v>
      </c>
      <c r="C381" s="1005" t="s">
        <v>3282</v>
      </c>
      <c r="D381" s="89">
        <v>2014</v>
      </c>
      <c r="E381" s="209"/>
      <c r="F381" s="132" t="s">
        <v>3283</v>
      </c>
      <c r="G381" s="1005" t="s">
        <v>3279</v>
      </c>
      <c r="H381" s="1005" t="s">
        <v>92</v>
      </c>
      <c r="I381" s="1005">
        <v>50</v>
      </c>
    </row>
    <row r="382" spans="1:9" ht="57" x14ac:dyDescent="0.2">
      <c r="A382" s="1005" t="s">
        <v>9132</v>
      </c>
      <c r="B382" s="1005" t="s">
        <v>8378</v>
      </c>
      <c r="C382" s="1005" t="s">
        <v>9133</v>
      </c>
      <c r="D382" s="1005"/>
      <c r="E382" s="1005"/>
      <c r="F382" s="131" t="s">
        <v>9134</v>
      </c>
      <c r="G382" s="1005" t="s">
        <v>303</v>
      </c>
      <c r="H382" s="1005" t="s">
        <v>92</v>
      </c>
      <c r="I382" s="1005">
        <v>10</v>
      </c>
    </row>
    <row r="383" spans="1:9" ht="42.75" x14ac:dyDescent="0.2">
      <c r="A383" s="155" t="s">
        <v>15293</v>
      </c>
      <c r="B383" s="155" t="s">
        <v>14641</v>
      </c>
      <c r="C383" s="155" t="s">
        <v>15315</v>
      </c>
      <c r="D383" s="155">
        <v>2014</v>
      </c>
      <c r="E383" s="155" t="s">
        <v>15311</v>
      </c>
      <c r="F383" s="1130" t="s">
        <v>15316</v>
      </c>
      <c r="G383" s="155" t="s">
        <v>15317</v>
      </c>
      <c r="H383" s="155">
        <v>50</v>
      </c>
      <c r="I383" s="155">
        <v>50</v>
      </c>
    </row>
    <row r="384" spans="1:9" ht="42.75" x14ac:dyDescent="0.2">
      <c r="A384" s="1005" t="s">
        <v>558</v>
      </c>
      <c r="B384" s="1005" t="s">
        <v>199</v>
      </c>
      <c r="C384" s="1005" t="s">
        <v>664</v>
      </c>
      <c r="D384" s="155">
        <v>2014</v>
      </c>
      <c r="E384" s="209" t="s">
        <v>296</v>
      </c>
      <c r="F384" s="1005" t="s">
        <v>665</v>
      </c>
      <c r="G384" s="1005" t="s">
        <v>302</v>
      </c>
      <c r="H384" s="1005">
        <v>10</v>
      </c>
      <c r="I384" s="1005">
        <v>10</v>
      </c>
    </row>
    <row r="385" spans="1:9" ht="85.5" x14ac:dyDescent="0.2">
      <c r="A385" s="1005" t="s">
        <v>16438</v>
      </c>
      <c r="B385" s="1005" t="s">
        <v>15397</v>
      </c>
      <c r="C385" s="1005" t="s">
        <v>16583</v>
      </c>
      <c r="D385" s="155">
        <v>2014</v>
      </c>
      <c r="E385" s="209" t="s">
        <v>1407</v>
      </c>
      <c r="F385" s="1005" t="s">
        <v>15566</v>
      </c>
      <c r="G385" s="1005" t="s">
        <v>16584</v>
      </c>
      <c r="H385" s="1005" t="s">
        <v>92</v>
      </c>
      <c r="I385" s="1005">
        <v>50</v>
      </c>
    </row>
    <row r="386" spans="1:9" ht="57" x14ac:dyDescent="0.2">
      <c r="A386" s="1005" t="s">
        <v>4761</v>
      </c>
      <c r="B386" s="1005" t="s">
        <v>3593</v>
      </c>
      <c r="C386" s="1005" t="s">
        <v>4764</v>
      </c>
      <c r="D386" s="89"/>
      <c r="E386" s="1004" t="s">
        <v>4765</v>
      </c>
      <c r="F386" s="211" t="s">
        <v>4766</v>
      </c>
      <c r="G386" s="58" t="s">
        <v>303</v>
      </c>
      <c r="H386" s="59" t="s">
        <v>92</v>
      </c>
      <c r="I386" s="58">
        <v>10</v>
      </c>
    </row>
    <row r="387" spans="1:9" ht="56.25" customHeight="1" x14ac:dyDescent="0.2">
      <c r="A387" s="1005" t="s">
        <v>8996</v>
      </c>
      <c r="B387" s="1005" t="s">
        <v>8378</v>
      </c>
      <c r="C387" s="161" t="s">
        <v>9160</v>
      </c>
      <c r="D387" s="89"/>
      <c r="E387" s="209"/>
      <c r="F387" s="266" t="s">
        <v>9161</v>
      </c>
      <c r="G387" s="1005" t="s">
        <v>302</v>
      </c>
      <c r="H387" s="1005"/>
      <c r="I387" s="1014">
        <v>10</v>
      </c>
    </row>
    <row r="388" spans="1:9" ht="71.25" x14ac:dyDescent="0.2">
      <c r="A388" s="1005" t="s">
        <v>17321</v>
      </c>
      <c r="B388" s="1005" t="s">
        <v>16825</v>
      </c>
      <c r="C388" s="1005" t="s">
        <v>17322</v>
      </c>
      <c r="D388" s="159">
        <v>2014</v>
      </c>
      <c r="E388" s="209" t="s">
        <v>318</v>
      </c>
      <c r="F388" s="1005" t="s">
        <v>17323</v>
      </c>
      <c r="G388" s="1005" t="s">
        <v>303</v>
      </c>
      <c r="H388" s="1005" t="s">
        <v>92</v>
      </c>
      <c r="I388" s="1005">
        <v>10</v>
      </c>
    </row>
    <row r="389" spans="1:9" ht="128.25" x14ac:dyDescent="0.2">
      <c r="A389" s="1005" t="s">
        <v>14853</v>
      </c>
      <c r="B389" s="155" t="s">
        <v>14641</v>
      </c>
      <c r="C389" s="1005" t="s">
        <v>15266</v>
      </c>
      <c r="D389" s="89">
        <v>2014</v>
      </c>
      <c r="E389" s="209" t="s">
        <v>499</v>
      </c>
      <c r="F389" s="132" t="s">
        <v>15267</v>
      </c>
      <c r="G389" s="1005" t="s">
        <v>3148</v>
      </c>
      <c r="H389" s="1005" t="s">
        <v>92</v>
      </c>
      <c r="I389" s="1005">
        <v>50</v>
      </c>
    </row>
    <row r="390" spans="1:9" ht="42.75" x14ac:dyDescent="0.2">
      <c r="A390" s="1005" t="s">
        <v>3204</v>
      </c>
      <c r="B390" s="1005" t="s">
        <v>2109</v>
      </c>
      <c r="C390" s="1005" t="s">
        <v>3209</v>
      </c>
      <c r="D390" s="89">
        <v>2014</v>
      </c>
      <c r="E390" s="209"/>
      <c r="F390" s="132" t="s">
        <v>3210</v>
      </c>
      <c r="G390" s="1005" t="s">
        <v>3208</v>
      </c>
      <c r="H390" s="1005"/>
      <c r="I390" s="1005">
        <v>50</v>
      </c>
    </row>
    <row r="391" spans="1:9" ht="33" x14ac:dyDescent="0.2">
      <c r="A391" s="464" t="s">
        <v>14357</v>
      </c>
      <c r="B391" s="630" t="s">
        <v>13947</v>
      </c>
      <c r="C391" s="541" t="s">
        <v>13583</v>
      </c>
      <c r="D391" s="666">
        <v>2014</v>
      </c>
      <c r="E391" s="665" t="s">
        <v>5990</v>
      </c>
      <c r="F391" s="464"/>
      <c r="G391" s="464" t="s">
        <v>303</v>
      </c>
      <c r="H391" s="464"/>
      <c r="I391" s="464">
        <v>10</v>
      </c>
    </row>
    <row r="392" spans="1:9" ht="28.5" x14ac:dyDescent="0.2">
      <c r="A392" s="1005" t="s">
        <v>3204</v>
      </c>
      <c r="B392" s="1005" t="s">
        <v>2109</v>
      </c>
      <c r="C392" s="1005" t="s">
        <v>3228</v>
      </c>
      <c r="D392" s="89">
        <v>2014</v>
      </c>
      <c r="E392" s="209"/>
      <c r="F392" s="132" t="s">
        <v>3229</v>
      </c>
      <c r="G392" s="1005" t="s">
        <v>302</v>
      </c>
      <c r="H392" s="1005"/>
      <c r="I392" s="1005">
        <v>10</v>
      </c>
    </row>
    <row r="393" spans="1:9" ht="28.5" x14ac:dyDescent="0.2">
      <c r="A393" s="1005" t="s">
        <v>13358</v>
      </c>
      <c r="B393" s="1005" t="s">
        <v>11403</v>
      </c>
      <c r="C393" s="1005" t="s">
        <v>13556</v>
      </c>
      <c r="D393" s="89">
        <v>2014</v>
      </c>
      <c r="E393" s="209" t="s">
        <v>418</v>
      </c>
      <c r="F393" s="1005" t="s">
        <v>13557</v>
      </c>
      <c r="G393" s="1005" t="s">
        <v>13558</v>
      </c>
      <c r="H393" s="1005" t="s">
        <v>92</v>
      </c>
      <c r="I393" s="1005">
        <v>50</v>
      </c>
    </row>
    <row r="394" spans="1:9" ht="71.25" x14ac:dyDescent="0.2">
      <c r="A394" s="1005" t="s">
        <v>16545</v>
      </c>
      <c r="B394" s="1005" t="s">
        <v>15397</v>
      </c>
      <c r="C394" s="1005" t="s">
        <v>16550</v>
      </c>
      <c r="D394" s="89"/>
      <c r="E394" s="209"/>
      <c r="F394" s="1005" t="s">
        <v>16551</v>
      </c>
      <c r="G394" s="1005" t="s">
        <v>302</v>
      </c>
      <c r="H394" s="1005" t="s">
        <v>92</v>
      </c>
      <c r="I394" s="1005">
        <v>50</v>
      </c>
    </row>
    <row r="395" spans="1:9" ht="57" x14ac:dyDescent="0.2">
      <c r="A395" s="1005" t="s">
        <v>3204</v>
      </c>
      <c r="B395" s="1005" t="s">
        <v>2109</v>
      </c>
      <c r="C395" s="1005" t="s">
        <v>3215</v>
      </c>
      <c r="D395" s="89">
        <v>2014</v>
      </c>
      <c r="E395" s="209"/>
      <c r="F395" s="132" t="s">
        <v>3216</v>
      </c>
      <c r="G395" s="1005" t="s">
        <v>3208</v>
      </c>
      <c r="H395" s="1005"/>
      <c r="I395" s="1005">
        <v>50</v>
      </c>
    </row>
    <row r="396" spans="1:9" ht="28.5" x14ac:dyDescent="0.2">
      <c r="A396" s="1004" t="s">
        <v>3145</v>
      </c>
      <c r="B396" s="1005" t="s">
        <v>2109</v>
      </c>
      <c r="C396" s="1004" t="s">
        <v>3153</v>
      </c>
      <c r="D396" s="1005">
        <v>2014</v>
      </c>
      <c r="E396" s="1005">
        <v>2014</v>
      </c>
      <c r="F396" s="130" t="s">
        <v>3154</v>
      </c>
      <c r="G396" s="1005" t="s">
        <v>908</v>
      </c>
      <c r="H396" s="1005" t="s">
        <v>92</v>
      </c>
      <c r="I396" s="1005">
        <v>50</v>
      </c>
    </row>
    <row r="397" spans="1:9" ht="42.75" x14ac:dyDescent="0.2">
      <c r="A397" s="1004" t="s">
        <v>522</v>
      </c>
      <c r="B397" s="1004" t="s">
        <v>199</v>
      </c>
      <c r="C397" s="1005" t="s">
        <v>534</v>
      </c>
      <c r="D397" s="89"/>
      <c r="E397" s="209"/>
      <c r="F397" s="1005" t="s">
        <v>535</v>
      </c>
      <c r="G397" s="1005" t="s">
        <v>303</v>
      </c>
      <c r="H397" s="1005" t="s">
        <v>92</v>
      </c>
      <c r="I397" s="1005">
        <v>10</v>
      </c>
    </row>
    <row r="398" spans="1:9" ht="28.5" x14ac:dyDescent="0.2">
      <c r="A398" s="1005" t="s">
        <v>522</v>
      </c>
      <c r="B398" s="1005" t="s">
        <v>199</v>
      </c>
      <c r="C398" s="1005" t="s">
        <v>530</v>
      </c>
      <c r="D398" s="1005"/>
      <c r="E398" s="1005"/>
      <c r="F398" s="132" t="s">
        <v>531</v>
      </c>
      <c r="G398" s="1005" t="s">
        <v>303</v>
      </c>
      <c r="H398" s="1005" t="s">
        <v>92</v>
      </c>
      <c r="I398" s="1005">
        <v>10</v>
      </c>
    </row>
    <row r="399" spans="1:9" ht="409.5" x14ac:dyDescent="0.2">
      <c r="A399" s="1005" t="s">
        <v>7159</v>
      </c>
      <c r="B399" s="1005" t="s">
        <v>6129</v>
      </c>
      <c r="C399" s="1005" t="s">
        <v>7160</v>
      </c>
      <c r="D399" s="85">
        <v>2014</v>
      </c>
      <c r="E399" s="209" t="s">
        <v>7161</v>
      </c>
      <c r="F399" s="132" t="s">
        <v>7162</v>
      </c>
      <c r="G399" s="1005" t="s">
        <v>302</v>
      </c>
      <c r="H399" s="1005">
        <v>50</v>
      </c>
      <c r="I399" s="1005">
        <v>50</v>
      </c>
    </row>
    <row r="400" spans="1:9" ht="28.5" x14ac:dyDescent="0.2">
      <c r="A400" s="180" t="s">
        <v>15250</v>
      </c>
      <c r="B400" s="155" t="s">
        <v>14641</v>
      </c>
      <c r="C400" s="180" t="s">
        <v>15253</v>
      </c>
      <c r="D400" s="927">
        <v>2014</v>
      </c>
      <c r="E400" s="928" t="s">
        <v>246</v>
      </c>
      <c r="F400" s="180" t="s">
        <v>15254</v>
      </c>
      <c r="G400" s="180" t="s">
        <v>15255</v>
      </c>
      <c r="H400" s="180" t="s">
        <v>92</v>
      </c>
      <c r="I400" s="180">
        <v>50</v>
      </c>
    </row>
    <row r="401" spans="1:9" ht="42.75" x14ac:dyDescent="0.2">
      <c r="A401" s="1005" t="s">
        <v>3204</v>
      </c>
      <c r="B401" s="1005" t="s">
        <v>2109</v>
      </c>
      <c r="C401" s="1005" t="s">
        <v>3217</v>
      </c>
      <c r="D401" s="89">
        <v>2014</v>
      </c>
      <c r="E401" s="209"/>
      <c r="F401" s="132" t="s">
        <v>3218</v>
      </c>
      <c r="G401" s="1005" t="s">
        <v>3208</v>
      </c>
      <c r="H401" s="1005"/>
      <c r="I401" s="1005">
        <v>50</v>
      </c>
    </row>
    <row r="402" spans="1:9" ht="57" x14ac:dyDescent="0.2">
      <c r="A402" s="1005" t="s">
        <v>671</v>
      </c>
      <c r="B402" s="1005" t="s">
        <v>613</v>
      </c>
      <c r="C402" s="1005" t="s">
        <v>1772</v>
      </c>
      <c r="D402" s="155">
        <v>2014</v>
      </c>
      <c r="E402" s="209" t="s">
        <v>1773</v>
      </c>
      <c r="F402" s="1005" t="s">
        <v>1774</v>
      </c>
      <c r="G402" s="1005" t="s">
        <v>1775</v>
      </c>
      <c r="H402" s="1005">
        <v>50</v>
      </c>
      <c r="I402" s="1005">
        <v>50</v>
      </c>
    </row>
    <row r="403" spans="1:9" ht="28.5" x14ac:dyDescent="0.2">
      <c r="A403" s="1005" t="s">
        <v>1790</v>
      </c>
      <c r="B403" s="1005" t="s">
        <v>613</v>
      </c>
      <c r="C403" s="1005" t="s">
        <v>1805</v>
      </c>
      <c r="D403" s="1005"/>
      <c r="E403" s="1005"/>
      <c r="F403" s="132" t="s">
        <v>1806</v>
      </c>
      <c r="G403" s="1005" t="s">
        <v>303</v>
      </c>
      <c r="H403" s="1005"/>
      <c r="I403" s="1005">
        <v>10</v>
      </c>
    </row>
    <row r="404" spans="1:9" ht="42.75" x14ac:dyDescent="0.2">
      <c r="A404" s="1005" t="s">
        <v>851</v>
      </c>
      <c r="B404" s="66" t="s">
        <v>199</v>
      </c>
      <c r="C404" s="1005" t="s">
        <v>862</v>
      </c>
      <c r="D404" s="1005"/>
      <c r="E404" s="209"/>
      <c r="F404" s="1005" t="s">
        <v>863</v>
      </c>
      <c r="G404" s="1005" t="s">
        <v>303</v>
      </c>
      <c r="H404" s="1005">
        <v>50</v>
      </c>
      <c r="I404" s="1005">
        <v>50</v>
      </c>
    </row>
    <row r="405" spans="1:9" ht="99.75" x14ac:dyDescent="0.2">
      <c r="A405" s="1005" t="s">
        <v>16949</v>
      </c>
      <c r="B405" s="1005" t="s">
        <v>16825</v>
      </c>
      <c r="C405" s="1005" t="s">
        <v>17302</v>
      </c>
      <c r="D405" s="89">
        <v>2014</v>
      </c>
      <c r="E405" s="209"/>
      <c r="F405" s="132" t="s">
        <v>17303</v>
      </c>
      <c r="G405" s="1005" t="s">
        <v>17304</v>
      </c>
      <c r="H405" s="1005">
        <v>50</v>
      </c>
      <c r="I405" s="1005">
        <v>50</v>
      </c>
    </row>
    <row r="406" spans="1:9" ht="42.75" x14ac:dyDescent="0.2">
      <c r="A406" s="1005" t="s">
        <v>8996</v>
      </c>
      <c r="B406" s="1005" t="s">
        <v>8378</v>
      </c>
      <c r="C406" s="161" t="s">
        <v>8406</v>
      </c>
      <c r="D406" s="89"/>
      <c r="E406" s="209"/>
      <c r="F406" s="1005" t="s">
        <v>9164</v>
      </c>
      <c r="G406" s="1005" t="s">
        <v>302</v>
      </c>
      <c r="H406" s="1005"/>
      <c r="I406" s="473">
        <v>50</v>
      </c>
    </row>
    <row r="407" spans="1:9" ht="71.25" x14ac:dyDescent="0.2">
      <c r="A407" s="926" t="s">
        <v>15293</v>
      </c>
      <c r="B407" s="155" t="s">
        <v>14641</v>
      </c>
      <c r="C407" s="926" t="s">
        <v>15313</v>
      </c>
      <c r="D407" s="926">
        <v>2014</v>
      </c>
      <c r="E407" s="926" t="s">
        <v>15311</v>
      </c>
      <c r="F407" s="1131" t="s">
        <v>15314</v>
      </c>
      <c r="G407" s="926" t="s">
        <v>302</v>
      </c>
      <c r="H407" s="926">
        <v>50</v>
      </c>
      <c r="I407" s="926">
        <v>50</v>
      </c>
    </row>
    <row r="408" spans="1:9" ht="28.5" x14ac:dyDescent="0.2">
      <c r="A408" s="180" t="s">
        <v>1294</v>
      </c>
      <c r="B408" s="1005" t="s">
        <v>613</v>
      </c>
      <c r="C408" s="180" t="s">
        <v>739</v>
      </c>
      <c r="D408" s="927">
        <v>2014</v>
      </c>
      <c r="E408" s="928" t="s">
        <v>1759</v>
      </c>
      <c r="F408" s="180" t="s">
        <v>746</v>
      </c>
      <c r="G408" s="180" t="s">
        <v>302</v>
      </c>
      <c r="H408" s="180" t="s">
        <v>92</v>
      </c>
      <c r="I408" s="180">
        <v>50</v>
      </c>
    </row>
    <row r="409" spans="1:9" ht="28.5" x14ac:dyDescent="0.2">
      <c r="A409" s="1005" t="s">
        <v>3729</v>
      </c>
      <c r="B409" s="1005" t="s">
        <v>3593</v>
      </c>
      <c r="C409" s="1005" t="s">
        <v>4713</v>
      </c>
      <c r="D409" s="89"/>
      <c r="E409" s="209"/>
      <c r="F409" s="174" t="s">
        <v>3748</v>
      </c>
      <c r="G409" s="321" t="s">
        <v>303</v>
      </c>
      <c r="H409" s="321"/>
      <c r="I409" s="321">
        <v>10</v>
      </c>
    </row>
    <row r="410" spans="1:9" ht="28.5" x14ac:dyDescent="0.2">
      <c r="A410" s="180" t="s">
        <v>3974</v>
      </c>
      <c r="B410" s="66" t="s">
        <v>3869</v>
      </c>
      <c r="C410" s="180" t="s">
        <v>4713</v>
      </c>
      <c r="D410" s="459"/>
      <c r="E410" s="928"/>
      <c r="F410" s="935" t="s">
        <v>4802</v>
      </c>
      <c r="G410" s="930" t="s">
        <v>3080</v>
      </c>
      <c r="H410" s="930">
        <v>10</v>
      </c>
      <c r="I410" s="930">
        <v>10</v>
      </c>
    </row>
    <row r="411" spans="1:9" ht="57" x14ac:dyDescent="0.2">
      <c r="A411" s="1005" t="s">
        <v>10873</v>
      </c>
      <c r="B411" s="1005" t="s">
        <v>10686</v>
      </c>
      <c r="C411" s="1005" t="s">
        <v>11064</v>
      </c>
      <c r="D411" s="155">
        <v>2014</v>
      </c>
      <c r="E411" s="209"/>
      <c r="F411" s="1005" t="s">
        <v>11065</v>
      </c>
      <c r="G411" s="1005" t="s">
        <v>3095</v>
      </c>
      <c r="H411" s="1005" t="s">
        <v>92</v>
      </c>
      <c r="I411" s="1005">
        <v>50</v>
      </c>
    </row>
    <row r="412" spans="1:9" ht="42.75" x14ac:dyDescent="0.2">
      <c r="A412" s="1005" t="s">
        <v>3204</v>
      </c>
      <c r="B412" s="1005" t="s">
        <v>2109</v>
      </c>
      <c r="C412" s="1005" t="s">
        <v>3230</v>
      </c>
      <c r="D412" s="89">
        <v>2014</v>
      </c>
      <c r="E412" s="209"/>
      <c r="F412" s="132" t="s">
        <v>3231</v>
      </c>
      <c r="G412" s="1005" t="s">
        <v>302</v>
      </c>
      <c r="H412" s="1005"/>
      <c r="I412" s="1005">
        <v>50</v>
      </c>
    </row>
    <row r="413" spans="1:9" ht="57" x14ac:dyDescent="0.2">
      <c r="A413" s="1005" t="s">
        <v>2635</v>
      </c>
      <c r="B413" s="1005" t="s">
        <v>2081</v>
      </c>
      <c r="C413" s="1005" t="s">
        <v>3099</v>
      </c>
      <c r="D413" s="89"/>
      <c r="E413" s="209"/>
      <c r="F413" s="132" t="s">
        <v>3100</v>
      </c>
      <c r="G413" s="1005" t="s">
        <v>302</v>
      </c>
      <c r="H413" s="1005" t="s">
        <v>92</v>
      </c>
      <c r="I413" s="1005">
        <v>50</v>
      </c>
    </row>
    <row r="414" spans="1:9" ht="256.5" x14ac:dyDescent="0.2">
      <c r="A414" s="1005" t="s">
        <v>7159</v>
      </c>
      <c r="B414" s="1005" t="s">
        <v>6129</v>
      </c>
      <c r="C414" s="1005" t="s">
        <v>7169</v>
      </c>
      <c r="D414" s="85" t="s">
        <v>1238</v>
      </c>
      <c r="E414" s="209" t="s">
        <v>7170</v>
      </c>
      <c r="F414" s="132" t="s">
        <v>7171</v>
      </c>
      <c r="G414" s="1005" t="s">
        <v>302</v>
      </c>
      <c r="H414" s="1005">
        <v>50</v>
      </c>
      <c r="I414" s="1005">
        <v>50</v>
      </c>
    </row>
    <row r="415" spans="1:9" ht="42.75" x14ac:dyDescent="0.2">
      <c r="A415" s="1005" t="s">
        <v>8242</v>
      </c>
      <c r="B415" s="1005" t="s">
        <v>8021</v>
      </c>
      <c r="C415" s="1005" t="s">
        <v>8243</v>
      </c>
      <c r="D415" s="89"/>
      <c r="E415" s="209"/>
      <c r="F415" s="1005" t="s">
        <v>8244</v>
      </c>
      <c r="G415" s="1005" t="s">
        <v>539</v>
      </c>
      <c r="H415" s="1005" t="s">
        <v>92</v>
      </c>
      <c r="I415" s="1005">
        <v>50</v>
      </c>
    </row>
    <row r="416" spans="1:9" ht="42.75" x14ac:dyDescent="0.2">
      <c r="A416" s="1005" t="s">
        <v>13464</v>
      </c>
      <c r="B416" s="1005" t="s">
        <v>11403</v>
      </c>
      <c r="C416" s="1005" t="s">
        <v>13573</v>
      </c>
      <c r="D416" s="89"/>
      <c r="E416" s="209"/>
      <c r="F416" s="1005" t="s">
        <v>13574</v>
      </c>
      <c r="G416" s="1005" t="s">
        <v>302</v>
      </c>
      <c r="H416" s="1005">
        <v>50</v>
      </c>
      <c r="I416" s="1005">
        <v>50</v>
      </c>
    </row>
    <row r="417" spans="1:9" ht="57" x14ac:dyDescent="0.2">
      <c r="A417" s="1005" t="s">
        <v>2125</v>
      </c>
      <c r="B417" s="1005" t="s">
        <v>2109</v>
      </c>
      <c r="C417" s="1005" t="s">
        <v>3300</v>
      </c>
      <c r="D417" s="89">
        <v>2014</v>
      </c>
      <c r="E417" s="209"/>
      <c r="F417" s="132" t="s">
        <v>3301</v>
      </c>
      <c r="G417" s="1005" t="s">
        <v>3279</v>
      </c>
      <c r="H417" s="1005" t="s">
        <v>92</v>
      </c>
      <c r="I417" s="1005">
        <v>50</v>
      </c>
    </row>
    <row r="418" spans="1:9" ht="171" x14ac:dyDescent="0.2">
      <c r="A418" s="1005" t="s">
        <v>3069</v>
      </c>
      <c r="B418" s="1005" t="s">
        <v>2109</v>
      </c>
      <c r="C418" s="1005" t="s">
        <v>3133</v>
      </c>
      <c r="D418" s="159">
        <v>2014</v>
      </c>
      <c r="E418" s="209" t="s">
        <v>240</v>
      </c>
      <c r="F418" s="132" t="s">
        <v>3134</v>
      </c>
      <c r="G418" s="1005" t="s">
        <v>3374</v>
      </c>
      <c r="H418" s="1005">
        <v>50</v>
      </c>
      <c r="I418" s="1005">
        <v>50</v>
      </c>
    </row>
    <row r="419" spans="1:9" ht="57" x14ac:dyDescent="0.2">
      <c r="A419" s="1014" t="s">
        <v>9080</v>
      </c>
      <c r="B419" s="1005" t="s">
        <v>8378</v>
      </c>
      <c r="C419" s="1014" t="s">
        <v>9084</v>
      </c>
      <c r="D419" s="1014">
        <v>2014</v>
      </c>
      <c r="E419" s="1014"/>
      <c r="F419" s="778" t="s">
        <v>9085</v>
      </c>
      <c r="G419" s="1014" t="s">
        <v>302</v>
      </c>
      <c r="H419" s="1014" t="s">
        <v>92</v>
      </c>
      <c r="I419" s="1014">
        <v>50</v>
      </c>
    </row>
    <row r="420" spans="1:9" ht="28.5" x14ac:dyDescent="0.2">
      <c r="A420" s="1005" t="s">
        <v>10641</v>
      </c>
      <c r="B420" s="1005" t="s">
        <v>10166</v>
      </c>
      <c r="C420" s="1005" t="s">
        <v>10660</v>
      </c>
      <c r="D420" s="89">
        <v>2014</v>
      </c>
      <c r="E420" s="209"/>
      <c r="F420" s="132" t="s">
        <v>10661</v>
      </c>
      <c r="G420" s="1005" t="s">
        <v>10662</v>
      </c>
      <c r="H420" s="1005" t="s">
        <v>92</v>
      </c>
      <c r="I420" s="1005">
        <v>10</v>
      </c>
    </row>
    <row r="421" spans="1:9" ht="28.5" x14ac:dyDescent="0.2">
      <c r="A421" s="1005" t="s">
        <v>10618</v>
      </c>
      <c r="B421" s="101" t="s">
        <v>10166</v>
      </c>
      <c r="C421" s="1005" t="s">
        <v>10657</v>
      </c>
      <c r="D421" s="159">
        <v>2014</v>
      </c>
      <c r="E421" s="209" t="s">
        <v>478</v>
      </c>
      <c r="F421" s="132" t="s">
        <v>10658</v>
      </c>
      <c r="G421" s="1005" t="s">
        <v>10659</v>
      </c>
      <c r="H421" s="1005" t="s">
        <v>92</v>
      </c>
      <c r="I421" s="1005">
        <v>10</v>
      </c>
    </row>
    <row r="422" spans="1:9" ht="28.5" x14ac:dyDescent="0.2">
      <c r="A422" s="1005" t="s">
        <v>10641</v>
      </c>
      <c r="B422" s="1005" t="s">
        <v>10166</v>
      </c>
      <c r="C422" s="1005" t="s">
        <v>10657</v>
      </c>
      <c r="D422" s="89">
        <v>2014</v>
      </c>
      <c r="E422" s="209"/>
      <c r="F422" s="132" t="s">
        <v>10661</v>
      </c>
      <c r="G422" s="1005" t="s">
        <v>1728</v>
      </c>
      <c r="H422" s="1005">
        <v>10</v>
      </c>
      <c r="I422" s="1005">
        <v>10</v>
      </c>
    </row>
    <row r="423" spans="1:9" ht="99.75" x14ac:dyDescent="0.2">
      <c r="A423" s="452" t="s">
        <v>9880</v>
      </c>
      <c r="B423" s="1005" t="s">
        <v>9630</v>
      </c>
      <c r="C423" s="452" t="s">
        <v>9946</v>
      </c>
      <c r="D423" s="320">
        <v>2014</v>
      </c>
      <c r="E423" s="209"/>
      <c r="F423" s="131" t="s">
        <v>9947</v>
      </c>
      <c r="G423" s="1005" t="s">
        <v>244</v>
      </c>
      <c r="H423" s="1010" t="s">
        <v>92</v>
      </c>
      <c r="I423" s="1010">
        <v>10</v>
      </c>
    </row>
    <row r="424" spans="1:9" ht="28.5" x14ac:dyDescent="0.2">
      <c r="A424" s="1005" t="s">
        <v>241</v>
      </c>
      <c r="B424" s="66" t="s">
        <v>199</v>
      </c>
      <c r="C424" s="1005" t="s">
        <v>245</v>
      </c>
      <c r="D424" s="159">
        <v>2014</v>
      </c>
      <c r="E424" s="209" t="s">
        <v>246</v>
      </c>
      <c r="F424" s="1005" t="s">
        <v>263</v>
      </c>
      <c r="G424" s="1005" t="s">
        <v>244</v>
      </c>
      <c r="H424" s="1005"/>
      <c r="I424" s="1005">
        <v>10</v>
      </c>
    </row>
    <row r="425" spans="1:9" ht="57" x14ac:dyDescent="0.2">
      <c r="A425" s="1005" t="s">
        <v>4756</v>
      </c>
      <c r="B425" s="1005" t="s">
        <v>3593</v>
      </c>
      <c r="C425" s="1005" t="s">
        <v>1762</v>
      </c>
      <c r="D425" s="89">
        <v>2014</v>
      </c>
      <c r="E425" s="209" t="s">
        <v>246</v>
      </c>
      <c r="F425" s="132" t="s">
        <v>4757</v>
      </c>
      <c r="G425" s="21" t="s">
        <v>1061</v>
      </c>
      <c r="H425" s="21" t="s">
        <v>92</v>
      </c>
      <c r="I425" s="21">
        <v>10</v>
      </c>
    </row>
    <row r="426" spans="1:9" ht="71.25" x14ac:dyDescent="0.2">
      <c r="A426" s="1005" t="s">
        <v>1701</v>
      </c>
      <c r="B426" s="1005" t="s">
        <v>613</v>
      </c>
      <c r="C426" s="1005" t="s">
        <v>1762</v>
      </c>
      <c r="D426" s="89">
        <v>2014</v>
      </c>
      <c r="E426" s="209" t="s">
        <v>246</v>
      </c>
      <c r="F426" s="1005" t="s">
        <v>1763</v>
      </c>
      <c r="G426" s="1005" t="s">
        <v>1061</v>
      </c>
      <c r="H426" s="1005" t="s">
        <v>92</v>
      </c>
      <c r="I426" s="1005">
        <v>50</v>
      </c>
    </row>
    <row r="427" spans="1:9" ht="57" x14ac:dyDescent="0.2">
      <c r="A427" s="1005" t="s">
        <v>9952</v>
      </c>
      <c r="B427" s="1005" t="s">
        <v>9630</v>
      </c>
      <c r="C427" s="1005" t="s">
        <v>9960</v>
      </c>
      <c r="D427" s="89"/>
      <c r="E427" s="209"/>
      <c r="F427" s="132" t="s">
        <v>9955</v>
      </c>
      <c r="G427" s="1005" t="s">
        <v>9954</v>
      </c>
      <c r="H427" s="1005"/>
      <c r="I427" s="1005">
        <v>50</v>
      </c>
    </row>
    <row r="428" spans="1:9" ht="99.75" x14ac:dyDescent="0.2">
      <c r="A428" s="1005" t="s">
        <v>9924</v>
      </c>
      <c r="B428" s="1005" t="s">
        <v>9630</v>
      </c>
      <c r="C428" s="1005" t="s">
        <v>9925</v>
      </c>
      <c r="D428" s="1005">
        <v>2013</v>
      </c>
      <c r="E428" s="1005"/>
      <c r="F428" s="1005" t="s">
        <v>9926</v>
      </c>
      <c r="G428" s="1005" t="s">
        <v>303</v>
      </c>
      <c r="H428" s="1005"/>
      <c r="I428" s="1005"/>
    </row>
    <row r="429" spans="1:9" ht="57" x14ac:dyDescent="0.2">
      <c r="A429" s="1005" t="s">
        <v>10804</v>
      </c>
      <c r="B429" s="1005" t="s">
        <v>10686</v>
      </c>
      <c r="C429" s="1005" t="s">
        <v>11086</v>
      </c>
      <c r="D429" s="89">
        <v>2014</v>
      </c>
      <c r="E429" s="209"/>
      <c r="F429" s="132" t="s">
        <v>11087</v>
      </c>
      <c r="G429" s="1005" t="s">
        <v>302</v>
      </c>
      <c r="H429" s="1005" t="s">
        <v>92</v>
      </c>
      <c r="I429" s="1005">
        <v>10</v>
      </c>
    </row>
    <row r="430" spans="1:9" ht="42.75" x14ac:dyDescent="0.2">
      <c r="A430" s="1005" t="s">
        <v>3799</v>
      </c>
      <c r="B430" s="1005" t="s">
        <v>3593</v>
      </c>
      <c r="C430" s="1005" t="s">
        <v>4747</v>
      </c>
      <c r="D430" s="89">
        <v>2014</v>
      </c>
      <c r="E430" s="209"/>
      <c r="F430" s="132" t="s">
        <v>4748</v>
      </c>
      <c r="G430" s="21" t="s">
        <v>303</v>
      </c>
      <c r="H430" s="21" t="s">
        <v>92</v>
      </c>
      <c r="I430" s="21">
        <v>50</v>
      </c>
    </row>
    <row r="431" spans="1:9" ht="71.25" x14ac:dyDescent="0.2">
      <c r="A431" s="155" t="s">
        <v>15293</v>
      </c>
      <c r="B431" s="155" t="s">
        <v>14641</v>
      </c>
      <c r="C431" s="155" t="s">
        <v>15310</v>
      </c>
      <c r="D431" s="155">
        <v>2014</v>
      </c>
      <c r="E431" s="155" t="s">
        <v>15311</v>
      </c>
      <c r="F431" s="155" t="s">
        <v>15312</v>
      </c>
      <c r="G431" s="155" t="s">
        <v>302</v>
      </c>
      <c r="H431" s="155">
        <v>50</v>
      </c>
      <c r="I431" s="155">
        <v>50</v>
      </c>
    </row>
    <row r="432" spans="1:9" ht="57" x14ac:dyDescent="0.2">
      <c r="A432" s="161" t="s">
        <v>7141</v>
      </c>
      <c r="B432" s="1005" t="s">
        <v>6129</v>
      </c>
      <c r="C432" s="161" t="s">
        <v>6340</v>
      </c>
      <c r="D432" s="390">
        <v>2014</v>
      </c>
      <c r="E432" s="305" t="s">
        <v>318</v>
      </c>
      <c r="F432" s="161" t="s">
        <v>7142</v>
      </c>
      <c r="G432" s="161" t="s">
        <v>7143</v>
      </c>
      <c r="H432" s="161" t="s">
        <v>92</v>
      </c>
      <c r="I432" s="161">
        <v>10</v>
      </c>
    </row>
    <row r="433" spans="1:9" ht="28.5" x14ac:dyDescent="0.2">
      <c r="A433" s="180" t="s">
        <v>558</v>
      </c>
      <c r="B433" s="1005" t="s">
        <v>199</v>
      </c>
      <c r="C433" s="180" t="s">
        <v>656</v>
      </c>
      <c r="D433" s="926">
        <v>2014</v>
      </c>
      <c r="E433" s="928" t="s">
        <v>657</v>
      </c>
      <c r="F433" s="180" t="s">
        <v>658</v>
      </c>
      <c r="G433" s="180" t="s">
        <v>302</v>
      </c>
      <c r="H433" s="180">
        <v>50</v>
      </c>
      <c r="I433" s="180">
        <v>50</v>
      </c>
    </row>
    <row r="434" spans="1:9" ht="28.5" x14ac:dyDescent="0.2">
      <c r="A434" s="1005" t="s">
        <v>671</v>
      </c>
      <c r="B434" s="1005" t="s">
        <v>613</v>
      </c>
      <c r="C434" s="1005" t="s">
        <v>656</v>
      </c>
      <c r="D434" s="155">
        <v>2014</v>
      </c>
      <c r="E434" s="209" t="s">
        <v>657</v>
      </c>
      <c r="F434" s="1005" t="s">
        <v>658</v>
      </c>
      <c r="G434" s="1004" t="s">
        <v>1778</v>
      </c>
      <c r="H434" s="1005">
        <v>50</v>
      </c>
      <c r="I434" s="1005">
        <v>50</v>
      </c>
    </row>
    <row r="435" spans="1:9" ht="28.5" x14ac:dyDescent="0.2">
      <c r="A435" s="1005" t="s">
        <v>671</v>
      </c>
      <c r="B435" s="1005" t="s">
        <v>613</v>
      </c>
      <c r="C435" s="1005" t="s">
        <v>656</v>
      </c>
      <c r="D435" s="155">
        <v>2014</v>
      </c>
      <c r="E435" s="209" t="s">
        <v>478</v>
      </c>
      <c r="F435" s="1005" t="s">
        <v>658</v>
      </c>
      <c r="G435" s="1004" t="s">
        <v>1779</v>
      </c>
      <c r="H435" s="1005">
        <v>50</v>
      </c>
      <c r="I435" s="1005"/>
    </row>
    <row r="436" spans="1:9" ht="71.25" x14ac:dyDescent="0.2">
      <c r="A436" s="1005" t="s">
        <v>892</v>
      </c>
      <c r="B436" s="1005" t="s">
        <v>199</v>
      </c>
      <c r="C436" s="1005" t="s">
        <v>902</v>
      </c>
      <c r="D436" s="89"/>
      <c r="E436" s="209"/>
      <c r="F436" s="132" t="s">
        <v>903</v>
      </c>
      <c r="G436" s="1005" t="s">
        <v>909</v>
      </c>
      <c r="H436" s="1005">
        <v>10</v>
      </c>
      <c r="I436" s="1005">
        <v>10</v>
      </c>
    </row>
    <row r="437" spans="1:9" ht="85.5" x14ac:dyDescent="0.2">
      <c r="A437" s="1005" t="s">
        <v>7146</v>
      </c>
      <c r="B437" s="1005" t="s">
        <v>6129</v>
      </c>
      <c r="C437" s="1005" t="s">
        <v>17539</v>
      </c>
      <c r="D437" s="89"/>
      <c r="E437" s="209"/>
      <c r="F437" s="132" t="s">
        <v>7151</v>
      </c>
      <c r="G437" s="1005" t="s">
        <v>7149</v>
      </c>
      <c r="H437" s="1005"/>
      <c r="I437" s="1005">
        <v>10</v>
      </c>
    </row>
    <row r="438" spans="1:9" ht="128.25" x14ac:dyDescent="0.2">
      <c r="A438" s="1005" t="s">
        <v>2480</v>
      </c>
      <c r="B438" s="1005" t="s">
        <v>2109</v>
      </c>
      <c r="C438" s="1005" t="s">
        <v>3241</v>
      </c>
      <c r="D438" s="1005" t="s">
        <v>3242</v>
      </c>
      <c r="E438" s="1005" t="s">
        <v>3242</v>
      </c>
      <c r="F438" s="132" t="s">
        <v>3243</v>
      </c>
      <c r="G438" s="1005" t="s">
        <v>3244</v>
      </c>
      <c r="H438" s="1005">
        <v>10</v>
      </c>
      <c r="I438" s="1005">
        <v>0.25</v>
      </c>
    </row>
    <row r="439" spans="1:9" ht="42.75" x14ac:dyDescent="0.2">
      <c r="A439" s="1005" t="s">
        <v>2635</v>
      </c>
      <c r="B439" s="1005" t="s">
        <v>2081</v>
      </c>
      <c r="C439" s="1005" t="s">
        <v>3101</v>
      </c>
      <c r="D439" s="89"/>
      <c r="E439" s="209"/>
      <c r="F439" s="132" t="s">
        <v>3102</v>
      </c>
      <c r="G439" s="1005" t="s">
        <v>302</v>
      </c>
      <c r="H439" s="1005" t="s">
        <v>92</v>
      </c>
      <c r="I439" s="1005">
        <v>50</v>
      </c>
    </row>
    <row r="440" spans="1:9" ht="28.5" x14ac:dyDescent="0.2">
      <c r="A440" s="1005" t="s">
        <v>3204</v>
      </c>
      <c r="B440" s="1005" t="s">
        <v>2109</v>
      </c>
      <c r="C440" s="1005" t="s">
        <v>2458</v>
      </c>
      <c r="D440" s="89">
        <v>2014</v>
      </c>
      <c r="E440" s="209"/>
      <c r="F440" s="132" t="s">
        <v>3206</v>
      </c>
      <c r="G440" s="1005" t="s">
        <v>302</v>
      </c>
      <c r="H440" s="1005"/>
      <c r="I440" s="1005">
        <v>50</v>
      </c>
    </row>
    <row r="441" spans="1:9" ht="28.5" x14ac:dyDescent="0.2">
      <c r="A441" s="1005" t="s">
        <v>3074</v>
      </c>
      <c r="B441" s="1005" t="s">
        <v>2109</v>
      </c>
      <c r="C441" s="1005" t="s">
        <v>2458</v>
      </c>
      <c r="D441" s="89"/>
      <c r="E441" s="209"/>
      <c r="F441" s="132" t="s">
        <v>3206</v>
      </c>
      <c r="G441" s="1005" t="s">
        <v>302</v>
      </c>
      <c r="H441" s="1005"/>
      <c r="I441" s="1005">
        <v>50</v>
      </c>
    </row>
    <row r="442" spans="1:9" ht="42.75" x14ac:dyDescent="0.2">
      <c r="A442" s="1005" t="s">
        <v>2125</v>
      </c>
      <c r="B442" s="1005" t="s">
        <v>2109</v>
      </c>
      <c r="C442" s="1005" t="s">
        <v>3298</v>
      </c>
      <c r="D442" s="89">
        <v>2014</v>
      </c>
      <c r="E442" s="209"/>
      <c r="F442" s="132" t="s">
        <v>3299</v>
      </c>
      <c r="G442" s="1005" t="s">
        <v>908</v>
      </c>
      <c r="H442" s="1005" t="s">
        <v>92</v>
      </c>
      <c r="I442" s="1005">
        <v>50</v>
      </c>
    </row>
    <row r="443" spans="1:9" ht="28.5" x14ac:dyDescent="0.2">
      <c r="A443" s="1004" t="s">
        <v>3302</v>
      </c>
      <c r="B443" s="1005" t="s">
        <v>2109</v>
      </c>
      <c r="C443" s="1005" t="s">
        <v>3303</v>
      </c>
      <c r="D443" s="1005">
        <v>2014</v>
      </c>
      <c r="E443" s="1007"/>
      <c r="F443" s="1005" t="s">
        <v>3304</v>
      </c>
      <c r="G443" s="1005" t="s">
        <v>302</v>
      </c>
      <c r="H443" s="1005" t="s">
        <v>92</v>
      </c>
      <c r="I443" s="1005">
        <v>50</v>
      </c>
    </row>
    <row r="444" spans="1:9" ht="28.5" x14ac:dyDescent="0.2">
      <c r="A444" s="1005" t="s">
        <v>3254</v>
      </c>
      <c r="B444" s="1005" t="s">
        <v>2109</v>
      </c>
      <c r="C444" s="1005" t="s">
        <v>3258</v>
      </c>
      <c r="D444" s="1005">
        <v>2014</v>
      </c>
      <c r="E444" s="1005" t="s">
        <v>3259</v>
      </c>
      <c r="F444" s="132"/>
      <c r="G444" s="1005" t="s">
        <v>3260</v>
      </c>
      <c r="H444" s="1005">
        <v>50</v>
      </c>
      <c r="I444" s="1005">
        <v>50</v>
      </c>
    </row>
    <row r="445" spans="1:9" ht="28.5" x14ac:dyDescent="0.2">
      <c r="A445" s="1005" t="s">
        <v>2752</v>
      </c>
      <c r="B445" s="1005" t="s">
        <v>2081</v>
      </c>
      <c r="C445" s="1005" t="s">
        <v>3105</v>
      </c>
      <c r="D445" s="85"/>
      <c r="E445" s="209"/>
      <c r="F445" s="132" t="s">
        <v>3106</v>
      </c>
      <c r="G445" s="1005" t="s">
        <v>302</v>
      </c>
      <c r="H445" s="1005"/>
      <c r="I445" s="1005">
        <v>50</v>
      </c>
    </row>
    <row r="446" spans="1:9" ht="72" x14ac:dyDescent="0.25">
      <c r="A446" s="1005" t="s">
        <v>7146</v>
      </c>
      <c r="B446" s="1005" t="s">
        <v>6129</v>
      </c>
      <c r="C446" s="452" t="s">
        <v>17540</v>
      </c>
      <c r="D446" s="89"/>
      <c r="E446" s="209"/>
      <c r="F446" s="266" t="s">
        <v>7150</v>
      </c>
      <c r="G446" s="1005" t="s">
        <v>7149</v>
      </c>
      <c r="H446" s="1005"/>
      <c r="I446" s="1005">
        <v>50</v>
      </c>
    </row>
    <row r="447" spans="1:9" ht="57" x14ac:dyDescent="0.2">
      <c r="A447" s="1005" t="s">
        <v>10942</v>
      </c>
      <c r="B447" s="1005" t="s">
        <v>10686</v>
      </c>
      <c r="C447" s="1005" t="s">
        <v>9118</v>
      </c>
      <c r="D447" s="89" t="s">
        <v>9119</v>
      </c>
      <c r="E447" s="209" t="s">
        <v>9120</v>
      </c>
      <c r="F447" s="132" t="s">
        <v>9094</v>
      </c>
      <c r="G447" s="1005" t="s">
        <v>732</v>
      </c>
      <c r="H447" s="1005" t="s">
        <v>92</v>
      </c>
      <c r="I447" s="1005">
        <v>10</v>
      </c>
    </row>
    <row r="448" spans="1:9" ht="57" x14ac:dyDescent="0.2">
      <c r="A448" s="1005" t="s">
        <v>8685</v>
      </c>
      <c r="B448" s="1005" t="s">
        <v>8378</v>
      </c>
      <c r="C448" s="1005" t="s">
        <v>9118</v>
      </c>
      <c r="D448" s="89" t="s">
        <v>9119</v>
      </c>
      <c r="E448" s="209" t="s">
        <v>9120</v>
      </c>
      <c r="F448" s="132" t="s">
        <v>9094</v>
      </c>
      <c r="G448" s="1005">
        <v>50</v>
      </c>
      <c r="H448" s="1005" t="s">
        <v>92</v>
      </c>
      <c r="I448" s="1005">
        <v>10</v>
      </c>
    </row>
    <row r="449" spans="1:9" ht="57" x14ac:dyDescent="0.2">
      <c r="A449" s="1005" t="s">
        <v>9158</v>
      </c>
      <c r="B449" s="1005" t="s">
        <v>8378</v>
      </c>
      <c r="C449" s="1005" t="s">
        <v>9118</v>
      </c>
      <c r="D449" s="1004">
        <v>2014</v>
      </c>
      <c r="E449" s="209" t="s">
        <v>9120</v>
      </c>
      <c r="F449" s="132" t="s">
        <v>9094</v>
      </c>
      <c r="G449" s="1005" t="s">
        <v>302</v>
      </c>
      <c r="H449" s="1005" t="s">
        <v>92</v>
      </c>
      <c r="I449" s="1005">
        <v>10</v>
      </c>
    </row>
    <row r="450" spans="1:9" ht="114" x14ac:dyDescent="0.2">
      <c r="A450" s="1005" t="s">
        <v>9090</v>
      </c>
      <c r="B450" s="1005" t="s">
        <v>8378</v>
      </c>
      <c r="C450" s="1005" t="s">
        <v>9091</v>
      </c>
      <c r="D450" s="159">
        <v>2014</v>
      </c>
      <c r="E450" s="209" t="s">
        <v>248</v>
      </c>
      <c r="F450" s="132" t="s">
        <v>9092</v>
      </c>
      <c r="G450" s="1005" t="s">
        <v>3080</v>
      </c>
      <c r="H450" s="1005" t="s">
        <v>92</v>
      </c>
      <c r="I450" s="1005">
        <v>10</v>
      </c>
    </row>
    <row r="451" spans="1:9" ht="71.25" x14ac:dyDescent="0.2">
      <c r="A451" s="1005" t="s">
        <v>8741</v>
      </c>
      <c r="B451" s="1005" t="s">
        <v>8378</v>
      </c>
      <c r="C451" s="1005" t="s">
        <v>9103</v>
      </c>
      <c r="D451" s="89">
        <v>2014</v>
      </c>
      <c r="E451" s="209" t="s">
        <v>9104</v>
      </c>
      <c r="F451" s="132" t="s">
        <v>9094</v>
      </c>
      <c r="G451" s="1005" t="s">
        <v>303</v>
      </c>
      <c r="H451" s="1005"/>
      <c r="I451" s="1005">
        <v>10</v>
      </c>
    </row>
    <row r="452" spans="1:9" ht="42.75" x14ac:dyDescent="0.2">
      <c r="A452" s="1005" t="s">
        <v>8072</v>
      </c>
      <c r="B452" s="1005" t="s">
        <v>8021</v>
      </c>
      <c r="C452" s="1005" t="s">
        <v>8247</v>
      </c>
      <c r="D452" s="1005">
        <v>2014</v>
      </c>
      <c r="E452" s="1005">
        <v>2014</v>
      </c>
      <c r="F452" s="1005" t="s">
        <v>8248</v>
      </c>
      <c r="G452" s="1005" t="s">
        <v>303</v>
      </c>
      <c r="H452" s="1005" t="s">
        <v>92</v>
      </c>
      <c r="I452" s="1005">
        <v>50</v>
      </c>
    </row>
    <row r="453" spans="1:9" ht="85.5" x14ac:dyDescent="0.2">
      <c r="A453" s="1005" t="s">
        <v>7177</v>
      </c>
      <c r="B453" s="1005" t="s">
        <v>6129</v>
      </c>
      <c r="C453" s="1005" t="s">
        <v>7180</v>
      </c>
      <c r="D453" s="89"/>
      <c r="E453" s="209"/>
      <c r="F453" s="132" t="s">
        <v>7181</v>
      </c>
      <c r="G453" s="1005" t="s">
        <v>7182</v>
      </c>
      <c r="H453" s="1005" t="s">
        <v>92</v>
      </c>
      <c r="I453" s="1005">
        <v>10</v>
      </c>
    </row>
    <row r="454" spans="1:9" ht="71.25" x14ac:dyDescent="0.2">
      <c r="A454" s="180" t="s">
        <v>14876</v>
      </c>
      <c r="B454" s="155" t="s">
        <v>14641</v>
      </c>
      <c r="C454" s="931" t="s">
        <v>15210</v>
      </c>
      <c r="D454" s="927">
        <v>2014</v>
      </c>
      <c r="E454" s="928" t="s">
        <v>15211</v>
      </c>
      <c r="F454" s="180" t="s">
        <v>15212</v>
      </c>
      <c r="G454" s="180" t="s">
        <v>15213</v>
      </c>
      <c r="H454" s="180">
        <v>50</v>
      </c>
      <c r="I454" s="180">
        <v>50</v>
      </c>
    </row>
    <row r="455" spans="1:9" ht="28.5" x14ac:dyDescent="0.2">
      <c r="A455" s="180" t="s">
        <v>16434</v>
      </c>
      <c r="B455" s="1005" t="s">
        <v>15397</v>
      </c>
      <c r="C455" s="180" t="s">
        <v>14790</v>
      </c>
      <c r="D455" s="459"/>
      <c r="E455" s="928"/>
      <c r="F455" s="1110" t="s">
        <v>16440</v>
      </c>
      <c r="G455" s="180" t="s">
        <v>16524</v>
      </c>
      <c r="H455" s="180" t="s">
        <v>92</v>
      </c>
      <c r="I455" s="180">
        <v>10</v>
      </c>
    </row>
    <row r="456" spans="1:9" ht="28.5" x14ac:dyDescent="0.2">
      <c r="A456" s="180" t="s">
        <v>16545</v>
      </c>
      <c r="B456" s="1005" t="s">
        <v>15397</v>
      </c>
      <c r="C456" s="180" t="s">
        <v>14790</v>
      </c>
      <c r="D456" s="459"/>
      <c r="E456" s="928"/>
      <c r="F456" s="180" t="s">
        <v>16552</v>
      </c>
      <c r="G456" s="180" t="s">
        <v>303</v>
      </c>
      <c r="H456" s="180" t="s">
        <v>92</v>
      </c>
      <c r="I456" s="180">
        <v>10</v>
      </c>
    </row>
    <row r="457" spans="1:9" ht="57" x14ac:dyDescent="0.2">
      <c r="A457" s="931" t="s">
        <v>16438</v>
      </c>
      <c r="B457" s="1005" t="s">
        <v>15397</v>
      </c>
      <c r="C457" s="180" t="s">
        <v>16577</v>
      </c>
      <c r="D457" s="926">
        <v>2014</v>
      </c>
      <c r="E457" s="928"/>
      <c r="F457" s="1132" t="s">
        <v>16578</v>
      </c>
      <c r="G457" s="180" t="s">
        <v>16524</v>
      </c>
      <c r="H457" s="180" t="s">
        <v>92</v>
      </c>
      <c r="I457" s="180">
        <v>10</v>
      </c>
    </row>
    <row r="458" spans="1:9" ht="28.5" x14ac:dyDescent="0.2">
      <c r="A458" s="1133" t="s">
        <v>16553</v>
      </c>
      <c r="B458" s="1005" t="s">
        <v>15397</v>
      </c>
      <c r="C458" s="1134" t="s">
        <v>16554</v>
      </c>
      <c r="D458" s="459">
        <v>2014</v>
      </c>
      <c r="E458" s="928"/>
      <c r="F458" s="1135" t="s">
        <v>16555</v>
      </c>
      <c r="G458" s="180" t="s">
        <v>302</v>
      </c>
      <c r="H458" s="180" t="s">
        <v>92</v>
      </c>
      <c r="I458" s="1134">
        <v>10</v>
      </c>
    </row>
    <row r="459" spans="1:9" ht="85.5" x14ac:dyDescent="0.2">
      <c r="A459" s="1005" t="s">
        <v>16459</v>
      </c>
      <c r="B459" s="1005" t="s">
        <v>15397</v>
      </c>
      <c r="C459" s="1005" t="s">
        <v>16465</v>
      </c>
      <c r="D459" s="89">
        <v>2014</v>
      </c>
      <c r="E459" s="209" t="s">
        <v>592</v>
      </c>
      <c r="F459" s="132" t="s">
        <v>16466</v>
      </c>
      <c r="G459" s="1005" t="s">
        <v>303</v>
      </c>
      <c r="H459" s="1005">
        <v>50</v>
      </c>
      <c r="I459" s="1005">
        <v>50</v>
      </c>
    </row>
    <row r="460" spans="1:9" ht="28.5" x14ac:dyDescent="0.2">
      <c r="A460" s="1005" t="s">
        <v>12812</v>
      </c>
      <c r="B460" s="1005" t="s">
        <v>11676</v>
      </c>
      <c r="C460" s="1005" t="s">
        <v>12815</v>
      </c>
      <c r="D460" s="89"/>
      <c r="E460" s="209"/>
      <c r="F460" s="132" t="s">
        <v>12816</v>
      </c>
      <c r="G460" s="1005" t="s">
        <v>303</v>
      </c>
      <c r="H460" s="1005" t="s">
        <v>92</v>
      </c>
      <c r="I460" s="1005">
        <v>10</v>
      </c>
    </row>
    <row r="461" spans="1:9" ht="28.5" x14ac:dyDescent="0.2">
      <c r="A461" s="1005" t="s">
        <v>2125</v>
      </c>
      <c r="B461" s="1005" t="s">
        <v>2109</v>
      </c>
      <c r="C461" s="1005" t="s">
        <v>3280</v>
      </c>
      <c r="D461" s="89">
        <v>2014</v>
      </c>
      <c r="E461" s="209"/>
      <c r="F461" s="132" t="s">
        <v>3281</v>
      </c>
      <c r="G461" s="1005" t="s">
        <v>3279</v>
      </c>
      <c r="H461" s="1005" t="s">
        <v>92</v>
      </c>
      <c r="I461" s="1005">
        <v>50</v>
      </c>
    </row>
    <row r="462" spans="1:9" ht="28.5" x14ac:dyDescent="0.2">
      <c r="A462" s="1005" t="s">
        <v>2752</v>
      </c>
      <c r="B462" s="1005" t="s">
        <v>2081</v>
      </c>
      <c r="C462" s="1005" t="s">
        <v>3103</v>
      </c>
      <c r="D462" s="85"/>
      <c r="E462" s="209"/>
      <c r="F462" s="132" t="s">
        <v>3104</v>
      </c>
      <c r="G462" s="1005" t="s">
        <v>302</v>
      </c>
      <c r="H462" s="1005" t="s">
        <v>92</v>
      </c>
      <c r="I462" s="1005">
        <v>50</v>
      </c>
    </row>
    <row r="463" spans="1:9" ht="42.75" x14ac:dyDescent="0.2">
      <c r="A463" s="1005" t="s">
        <v>2752</v>
      </c>
      <c r="B463" s="1005" t="s">
        <v>2081</v>
      </c>
      <c r="C463" s="1005" t="s">
        <v>3107</v>
      </c>
      <c r="D463" s="85"/>
      <c r="E463" s="209"/>
      <c r="F463" s="132" t="s">
        <v>3108</v>
      </c>
      <c r="G463" s="1005" t="s">
        <v>302</v>
      </c>
      <c r="H463" s="1005"/>
      <c r="I463" s="1005">
        <v>50</v>
      </c>
    </row>
    <row r="464" spans="1:9" ht="28.5" x14ac:dyDescent="0.2">
      <c r="A464" s="1005" t="s">
        <v>17274</v>
      </c>
      <c r="B464" s="1005" t="s">
        <v>16825</v>
      </c>
      <c r="C464" s="1005" t="s">
        <v>17310</v>
      </c>
      <c r="D464" s="155">
        <v>2014</v>
      </c>
      <c r="E464" s="209" t="s">
        <v>478</v>
      </c>
      <c r="F464" s="131" t="s">
        <v>16868</v>
      </c>
      <c r="G464" s="1005" t="s">
        <v>302</v>
      </c>
      <c r="H464" s="1005">
        <v>10</v>
      </c>
      <c r="I464" s="1005">
        <v>10</v>
      </c>
    </row>
    <row r="465" spans="1:9" ht="28.5" x14ac:dyDescent="0.2">
      <c r="A465" s="1005" t="s">
        <v>17325</v>
      </c>
      <c r="B465" s="1005" t="s">
        <v>16825</v>
      </c>
      <c r="C465" s="1005" t="s">
        <v>17310</v>
      </c>
      <c r="D465" s="155">
        <v>2014</v>
      </c>
      <c r="E465" s="209" t="s">
        <v>478</v>
      </c>
      <c r="F465" s="131" t="s">
        <v>16868</v>
      </c>
      <c r="G465" s="1005" t="s">
        <v>302</v>
      </c>
      <c r="H465" s="1005">
        <v>10</v>
      </c>
      <c r="I465" s="1005">
        <v>10</v>
      </c>
    </row>
    <row r="466" spans="1:9" ht="28.5" x14ac:dyDescent="0.2">
      <c r="A466" s="1005" t="s">
        <v>17334</v>
      </c>
      <c r="B466" s="1005" t="s">
        <v>16825</v>
      </c>
      <c r="C466" s="1005" t="s">
        <v>17310</v>
      </c>
      <c r="D466" s="155">
        <v>2014</v>
      </c>
      <c r="E466" s="209" t="s">
        <v>478</v>
      </c>
      <c r="F466" s="131" t="s">
        <v>16868</v>
      </c>
      <c r="G466" s="1005" t="s">
        <v>302</v>
      </c>
      <c r="H466" s="1005">
        <v>10</v>
      </c>
      <c r="I466" s="1005">
        <v>10</v>
      </c>
    </row>
    <row r="467" spans="1:9" ht="42.75" x14ac:dyDescent="0.2">
      <c r="A467" s="1005" t="s">
        <v>16949</v>
      </c>
      <c r="B467" s="1005" t="s">
        <v>16825</v>
      </c>
      <c r="C467" s="1005" t="s">
        <v>17277</v>
      </c>
      <c r="D467" s="89">
        <v>2014</v>
      </c>
      <c r="E467" s="209"/>
      <c r="F467" s="132" t="s">
        <v>17278</v>
      </c>
      <c r="G467" s="1005" t="s">
        <v>17279</v>
      </c>
      <c r="H467" s="1005" t="s">
        <v>92</v>
      </c>
      <c r="I467" s="1005">
        <v>10</v>
      </c>
    </row>
    <row r="468" spans="1:9" ht="42.75" x14ac:dyDescent="0.2">
      <c r="A468" s="1005" t="s">
        <v>16949</v>
      </c>
      <c r="B468" s="1005" t="s">
        <v>16825</v>
      </c>
      <c r="C468" s="1005" t="s">
        <v>17277</v>
      </c>
      <c r="D468" s="89">
        <v>2014</v>
      </c>
      <c r="E468" s="209"/>
      <c r="F468" s="132" t="s">
        <v>17278</v>
      </c>
      <c r="G468" s="1005" t="s">
        <v>17292</v>
      </c>
      <c r="H468" s="1005"/>
      <c r="I468" s="1005">
        <v>10</v>
      </c>
    </row>
    <row r="469" spans="1:9" ht="66" x14ac:dyDescent="0.2">
      <c r="A469" s="464" t="s">
        <v>14296</v>
      </c>
      <c r="B469" s="630" t="s">
        <v>13947</v>
      </c>
      <c r="C469" s="464" t="s">
        <v>14332</v>
      </c>
      <c r="D469" s="464">
        <v>2014</v>
      </c>
      <c r="E469" s="665" t="s">
        <v>287</v>
      </c>
      <c r="F469" s="464" t="s">
        <v>14333</v>
      </c>
      <c r="G469" s="464" t="s">
        <v>303</v>
      </c>
      <c r="H469" s="464"/>
      <c r="I469" s="464">
        <v>10</v>
      </c>
    </row>
    <row r="470" spans="1:9" ht="85.5" x14ac:dyDescent="0.2">
      <c r="A470" s="1005" t="s">
        <v>3916</v>
      </c>
      <c r="B470" s="66" t="s">
        <v>3869</v>
      </c>
      <c r="C470" s="1005" t="s">
        <v>3923</v>
      </c>
      <c r="D470" s="89"/>
      <c r="E470" s="209"/>
      <c r="F470" s="132" t="s">
        <v>4784</v>
      </c>
      <c r="G470" s="21" t="s">
        <v>303</v>
      </c>
      <c r="H470" s="21">
        <v>10</v>
      </c>
      <c r="I470" s="21">
        <v>10</v>
      </c>
    </row>
    <row r="471" spans="1:9" ht="45.75" customHeight="1" x14ac:dyDescent="0.2">
      <c r="A471" s="1005" t="s">
        <v>3847</v>
      </c>
      <c r="B471" s="1005" t="s">
        <v>3593</v>
      </c>
      <c r="C471" s="1005" t="s">
        <v>4760</v>
      </c>
      <c r="D471" s="89">
        <v>2014</v>
      </c>
      <c r="E471" s="209"/>
      <c r="F471" s="1005"/>
      <c r="G471" s="21" t="s">
        <v>4759</v>
      </c>
      <c r="H471" s="21"/>
      <c r="I471" s="21">
        <v>10</v>
      </c>
    </row>
    <row r="472" spans="1:9" ht="42.75" x14ac:dyDescent="0.2">
      <c r="A472" s="1005" t="s">
        <v>3204</v>
      </c>
      <c r="B472" s="1005" t="s">
        <v>2109</v>
      </c>
      <c r="C472" s="1005" t="s">
        <v>3213</v>
      </c>
      <c r="D472" s="89">
        <v>2014</v>
      </c>
      <c r="E472" s="209"/>
      <c r="F472" s="1136" t="s">
        <v>3214</v>
      </c>
      <c r="G472" s="1005" t="s">
        <v>3208</v>
      </c>
      <c r="H472" s="1005"/>
      <c r="I472" s="1005">
        <v>50</v>
      </c>
    </row>
    <row r="473" spans="1:9" ht="57" x14ac:dyDescent="0.2">
      <c r="A473" s="1005" t="s">
        <v>8239</v>
      </c>
      <c r="B473" s="1005" t="s">
        <v>8021</v>
      </c>
      <c r="C473" s="1005" t="s">
        <v>8051</v>
      </c>
      <c r="D473" s="89"/>
      <c r="E473" s="1137"/>
      <c r="F473" s="1005" t="s">
        <v>8240</v>
      </c>
      <c r="G473" s="1005" t="s">
        <v>8241</v>
      </c>
      <c r="H473" s="1005">
        <v>10</v>
      </c>
      <c r="I473" s="1005">
        <v>10</v>
      </c>
    </row>
    <row r="474" spans="1:9" ht="57" x14ac:dyDescent="0.2">
      <c r="A474" s="1005" t="s">
        <v>8253</v>
      </c>
      <c r="B474" s="1005" t="s">
        <v>8021</v>
      </c>
      <c r="C474" s="62" t="s">
        <v>8051</v>
      </c>
      <c r="D474" s="89"/>
      <c r="E474" s="1137"/>
      <c r="F474" s="1005" t="s">
        <v>8240</v>
      </c>
      <c r="G474" s="1005" t="s">
        <v>8241</v>
      </c>
      <c r="H474" s="1005">
        <v>10</v>
      </c>
      <c r="I474" s="1005">
        <v>10</v>
      </c>
    </row>
    <row r="475" spans="1:9" ht="57" x14ac:dyDescent="0.2">
      <c r="A475" s="1005" t="s">
        <v>8261</v>
      </c>
      <c r="B475" s="1005" t="s">
        <v>8021</v>
      </c>
      <c r="C475" s="1005" t="s">
        <v>8051</v>
      </c>
      <c r="D475" s="89"/>
      <c r="E475" s="1137"/>
      <c r="F475" s="1005" t="s">
        <v>8240</v>
      </c>
      <c r="G475" s="1005" t="s">
        <v>8241</v>
      </c>
      <c r="H475" s="1005">
        <v>10</v>
      </c>
      <c r="I475" s="1005">
        <v>10</v>
      </c>
    </row>
    <row r="476" spans="1:9" ht="45" x14ac:dyDescent="0.2">
      <c r="A476" s="464" t="s">
        <v>14323</v>
      </c>
      <c r="B476" s="630" t="s">
        <v>13947</v>
      </c>
      <c r="C476" s="464" t="s">
        <v>14334</v>
      </c>
      <c r="D476" s="631"/>
      <c r="E476" s="665"/>
      <c r="F476" s="1138" t="s">
        <v>14335</v>
      </c>
      <c r="G476" s="464" t="s">
        <v>303</v>
      </c>
      <c r="H476" s="464" t="s">
        <v>92</v>
      </c>
      <c r="I476" s="464">
        <v>10</v>
      </c>
    </row>
    <row r="477" spans="1:9" ht="57" x14ac:dyDescent="0.2">
      <c r="A477" s="1005" t="s">
        <v>16570</v>
      </c>
      <c r="B477" s="1005" t="s">
        <v>15397</v>
      </c>
      <c r="C477" s="1005" t="s">
        <v>16591</v>
      </c>
      <c r="D477" s="155">
        <v>2014</v>
      </c>
      <c r="E477" s="209" t="s">
        <v>1407</v>
      </c>
      <c r="F477" s="810" t="s">
        <v>16592</v>
      </c>
      <c r="G477" s="1005" t="s">
        <v>16534</v>
      </c>
      <c r="H477" s="1005" t="s">
        <v>92</v>
      </c>
      <c r="I477" s="1005">
        <v>10</v>
      </c>
    </row>
    <row r="478" spans="1:9" ht="156.75" x14ac:dyDescent="0.2">
      <c r="A478" s="1005" t="s">
        <v>9137</v>
      </c>
      <c r="B478" s="1005" t="s">
        <v>8378</v>
      </c>
      <c r="C478" s="1005" t="s">
        <v>9138</v>
      </c>
      <c r="D478" s="89" t="s">
        <v>9139</v>
      </c>
      <c r="E478" s="89" t="s">
        <v>9139</v>
      </c>
      <c r="F478" s="132" t="s">
        <v>9140</v>
      </c>
      <c r="G478" s="1005" t="s">
        <v>303</v>
      </c>
      <c r="H478" s="1005" t="s">
        <v>92</v>
      </c>
      <c r="I478" s="1005">
        <v>50</v>
      </c>
    </row>
    <row r="479" spans="1:9" ht="57" x14ac:dyDescent="0.2">
      <c r="A479" s="1005" t="s">
        <v>3799</v>
      </c>
      <c r="B479" s="1005" t="s">
        <v>3593</v>
      </c>
      <c r="C479" s="131" t="s">
        <v>4745</v>
      </c>
      <c r="D479" s="89">
        <v>2014</v>
      </c>
      <c r="E479" s="209" t="s">
        <v>926</v>
      </c>
      <c r="F479" s="132" t="s">
        <v>4746</v>
      </c>
      <c r="G479" s="21" t="s">
        <v>303</v>
      </c>
      <c r="H479" s="21" t="s">
        <v>92</v>
      </c>
      <c r="I479" s="21">
        <v>50</v>
      </c>
    </row>
    <row r="480" spans="1:9" ht="57" x14ac:dyDescent="0.2">
      <c r="A480" s="1005" t="s">
        <v>3610</v>
      </c>
      <c r="B480" s="1005" t="s">
        <v>3593</v>
      </c>
      <c r="C480" s="1005" t="s">
        <v>4745</v>
      </c>
      <c r="D480" s="89">
        <v>2014</v>
      </c>
      <c r="E480" s="1139" t="s">
        <v>926</v>
      </c>
      <c r="F480" s="132" t="s">
        <v>4746</v>
      </c>
      <c r="G480" s="21" t="s">
        <v>303</v>
      </c>
      <c r="H480" s="21"/>
      <c r="I480" s="21">
        <v>50</v>
      </c>
    </row>
    <row r="481" spans="1:9" ht="71.25" x14ac:dyDescent="0.2">
      <c r="A481" s="1005" t="s">
        <v>8480</v>
      </c>
      <c r="B481" s="1005" t="s">
        <v>8378</v>
      </c>
      <c r="C481" s="1005" t="s">
        <v>9095</v>
      </c>
      <c r="D481" s="159">
        <v>2014</v>
      </c>
      <c r="E481" s="209"/>
      <c r="F481" s="132" t="s">
        <v>9096</v>
      </c>
      <c r="G481" s="1005" t="s">
        <v>9097</v>
      </c>
      <c r="H481" s="1005">
        <v>10</v>
      </c>
      <c r="I481" s="1005">
        <v>10</v>
      </c>
    </row>
    <row r="482" spans="1:9" ht="85.5" x14ac:dyDescent="0.2">
      <c r="A482" s="1005" t="s">
        <v>9020</v>
      </c>
      <c r="B482" s="1005" t="s">
        <v>8378</v>
      </c>
      <c r="C482" s="1005" t="s">
        <v>9108</v>
      </c>
      <c r="D482" s="1005">
        <v>2014</v>
      </c>
      <c r="E482" s="1005" t="s">
        <v>926</v>
      </c>
      <c r="F482" s="132" t="s">
        <v>9109</v>
      </c>
      <c r="G482" s="1005" t="s">
        <v>302</v>
      </c>
      <c r="H482" s="1005" t="s">
        <v>92</v>
      </c>
      <c r="I482" s="1005">
        <v>10</v>
      </c>
    </row>
    <row r="483" spans="1:9" ht="57" x14ac:dyDescent="0.2">
      <c r="A483" s="1005" t="s">
        <v>9132</v>
      </c>
      <c r="B483" s="1005" t="s">
        <v>8378</v>
      </c>
      <c r="C483" s="1005" t="s">
        <v>9135</v>
      </c>
      <c r="D483" s="1005">
        <v>2014</v>
      </c>
      <c r="E483" s="1005" t="s">
        <v>926</v>
      </c>
      <c r="F483" s="1005" t="s">
        <v>9136</v>
      </c>
      <c r="G483" s="1005" t="s">
        <v>302</v>
      </c>
      <c r="H483" s="1005" t="s">
        <v>92</v>
      </c>
      <c r="I483" s="1005">
        <v>10</v>
      </c>
    </row>
    <row r="484" spans="1:9" ht="57" x14ac:dyDescent="0.2">
      <c r="A484" s="1005" t="s">
        <v>4129</v>
      </c>
      <c r="B484" s="1005" t="s">
        <v>3593</v>
      </c>
      <c r="C484" s="1005" t="s">
        <v>4735</v>
      </c>
      <c r="D484" s="89">
        <v>2014</v>
      </c>
      <c r="E484" s="209"/>
      <c r="F484" s="1005" t="s">
        <v>4736</v>
      </c>
      <c r="G484" s="21" t="s">
        <v>4737</v>
      </c>
      <c r="H484" s="21"/>
      <c r="I484" s="21">
        <v>50</v>
      </c>
    </row>
    <row r="485" spans="1:9" ht="57" x14ac:dyDescent="0.2">
      <c r="A485" s="1005" t="s">
        <v>8256</v>
      </c>
      <c r="B485" s="1005" t="s">
        <v>8021</v>
      </c>
      <c r="C485" s="1005" t="s">
        <v>8257</v>
      </c>
      <c r="D485" s="89" t="s">
        <v>8258</v>
      </c>
      <c r="E485" s="209"/>
      <c r="F485" s="1010" t="s">
        <v>8259</v>
      </c>
      <c r="G485" s="1005" t="s">
        <v>8260</v>
      </c>
      <c r="H485" s="1005" t="s">
        <v>92</v>
      </c>
      <c r="I485" s="1005">
        <v>50</v>
      </c>
    </row>
    <row r="486" spans="1:9" ht="71.25" x14ac:dyDescent="0.2">
      <c r="A486" s="1005" t="s">
        <v>9629</v>
      </c>
      <c r="B486" s="1005" t="s">
        <v>9630</v>
      </c>
      <c r="C486" s="1005" t="s">
        <v>9921</v>
      </c>
      <c r="D486" s="89" t="s">
        <v>9915</v>
      </c>
      <c r="E486" s="209" t="s">
        <v>9922</v>
      </c>
      <c r="F486" s="1005" t="s">
        <v>9923</v>
      </c>
      <c r="G486" s="1005" t="s">
        <v>303</v>
      </c>
      <c r="H486" s="1005"/>
      <c r="I486" s="1007">
        <v>10</v>
      </c>
    </row>
    <row r="487" spans="1:9" ht="42.75" x14ac:dyDescent="0.2">
      <c r="A487" s="1005" t="s">
        <v>4706</v>
      </c>
      <c r="B487" s="1005" t="s">
        <v>3593</v>
      </c>
      <c r="C487" s="1005" t="s">
        <v>4708</v>
      </c>
      <c r="D487" s="89">
        <v>2014</v>
      </c>
      <c r="E487" s="209" t="s">
        <v>478</v>
      </c>
      <c r="F487" s="132" t="s">
        <v>4709</v>
      </c>
      <c r="G487" s="21" t="s">
        <v>4710</v>
      </c>
      <c r="H487" s="1140"/>
      <c r="I487" s="21">
        <v>10</v>
      </c>
    </row>
    <row r="488" spans="1:9" ht="57" x14ac:dyDescent="0.2">
      <c r="A488" s="1005" t="s">
        <v>3729</v>
      </c>
      <c r="B488" s="1005" t="s">
        <v>3593</v>
      </c>
      <c r="C488" s="1005" t="s">
        <v>4716</v>
      </c>
      <c r="D488" s="89">
        <v>2014</v>
      </c>
      <c r="E488" s="209" t="s">
        <v>478</v>
      </c>
      <c r="F488" s="1005"/>
      <c r="G488" s="321" t="s">
        <v>303</v>
      </c>
      <c r="H488" s="1141"/>
      <c r="I488" s="321">
        <v>10</v>
      </c>
    </row>
    <row r="489" spans="1:9" ht="42.75" x14ac:dyDescent="0.2">
      <c r="A489" s="1005" t="s">
        <v>9147</v>
      </c>
      <c r="B489" s="1005" t="s">
        <v>8378</v>
      </c>
      <c r="C489" s="1005" t="s">
        <v>9148</v>
      </c>
      <c r="D489" s="155">
        <v>2014</v>
      </c>
      <c r="E489" s="209" t="s">
        <v>9149</v>
      </c>
      <c r="F489" s="132" t="s">
        <v>9150</v>
      </c>
      <c r="G489" s="1005" t="s">
        <v>302</v>
      </c>
      <c r="H489" s="81">
        <v>50</v>
      </c>
      <c r="I489" s="1005">
        <v>50</v>
      </c>
    </row>
    <row r="490" spans="1:9" ht="57" x14ac:dyDescent="0.2">
      <c r="A490" s="1005" t="s">
        <v>3204</v>
      </c>
      <c r="B490" s="1005" t="s">
        <v>2109</v>
      </c>
      <c r="C490" s="1005" t="s">
        <v>3234</v>
      </c>
      <c r="D490" s="89">
        <v>2014</v>
      </c>
      <c r="E490" s="209"/>
      <c r="F490" s="132" t="s">
        <v>3235</v>
      </c>
      <c r="G490" s="1005" t="s">
        <v>302</v>
      </c>
      <c r="H490" s="81"/>
      <c r="I490" s="1005">
        <v>50</v>
      </c>
    </row>
    <row r="491" spans="1:9" ht="28.5" x14ac:dyDescent="0.2">
      <c r="A491" s="1005" t="s">
        <v>943</v>
      </c>
      <c r="B491" s="1005" t="s">
        <v>199</v>
      </c>
      <c r="C491" s="1005" t="s">
        <v>944</v>
      </c>
      <c r="D491" s="1005">
        <v>2014</v>
      </c>
      <c r="E491" s="1005"/>
      <c r="F491" s="132" t="s">
        <v>945</v>
      </c>
      <c r="G491" s="1005" t="s">
        <v>302</v>
      </c>
      <c r="H491" s="81" t="s">
        <v>92</v>
      </c>
      <c r="I491" s="1005">
        <v>50</v>
      </c>
    </row>
    <row r="492" spans="1:9" ht="28.5" x14ac:dyDescent="0.2">
      <c r="A492" s="1005" t="s">
        <v>1729</v>
      </c>
      <c r="B492" s="101" t="s">
        <v>613</v>
      </c>
      <c r="C492" s="1005" t="s">
        <v>1730</v>
      </c>
      <c r="D492" s="1005"/>
      <c r="E492" s="1005"/>
      <c r="F492" s="130" t="s">
        <v>1731</v>
      </c>
      <c r="G492" s="1005" t="s">
        <v>303</v>
      </c>
      <c r="H492" s="81" t="s">
        <v>92</v>
      </c>
      <c r="I492" s="1005">
        <v>10</v>
      </c>
    </row>
    <row r="493" spans="1:9" ht="28.5" x14ac:dyDescent="0.2">
      <c r="A493" s="1005" t="s">
        <v>5194</v>
      </c>
      <c r="B493" s="66" t="s">
        <v>5195</v>
      </c>
      <c r="C493" s="1005" t="s">
        <v>5239</v>
      </c>
      <c r="D493" s="89"/>
      <c r="E493" s="209"/>
      <c r="F493" s="1005"/>
      <c r="G493" s="1005" t="s">
        <v>303</v>
      </c>
      <c r="H493" s="174" t="s">
        <v>92</v>
      </c>
      <c r="I493" s="174">
        <v>10</v>
      </c>
    </row>
    <row r="494" spans="1:9" ht="28.5" x14ac:dyDescent="0.2">
      <c r="A494" s="1005" t="s">
        <v>5480</v>
      </c>
      <c r="B494" s="1005" t="s">
        <v>5195</v>
      </c>
      <c r="C494" s="1005" t="s">
        <v>5239</v>
      </c>
      <c r="D494" s="89"/>
      <c r="E494" s="209"/>
      <c r="F494" s="132" t="s">
        <v>5724</v>
      </c>
      <c r="G494" s="1005" t="s">
        <v>302</v>
      </c>
      <c r="H494" s="81"/>
      <c r="I494" s="1005">
        <v>10</v>
      </c>
    </row>
    <row r="495" spans="1:9" ht="28.5" x14ac:dyDescent="0.2">
      <c r="A495" s="1005" t="s">
        <v>558</v>
      </c>
      <c r="B495" s="1005" t="s">
        <v>199</v>
      </c>
      <c r="C495" s="1005" t="s">
        <v>666</v>
      </c>
      <c r="D495" s="155">
        <v>2014</v>
      </c>
      <c r="E495" s="209" t="s">
        <v>336</v>
      </c>
      <c r="F495" s="1005" t="s">
        <v>667</v>
      </c>
      <c r="G495" s="1005" t="s">
        <v>302</v>
      </c>
      <c r="H495" s="81">
        <v>10</v>
      </c>
      <c r="I495" s="1005">
        <v>10</v>
      </c>
    </row>
    <row r="496" spans="1:9" ht="28.5" x14ac:dyDescent="0.2">
      <c r="A496" s="1005" t="s">
        <v>16434</v>
      </c>
      <c r="B496" s="1005" t="s">
        <v>15397</v>
      </c>
      <c r="C496" s="1005" t="s">
        <v>6472</v>
      </c>
      <c r="D496" s="89"/>
      <c r="E496" s="209"/>
      <c r="F496" s="132" t="s">
        <v>16525</v>
      </c>
      <c r="G496" s="1005" t="s">
        <v>9099</v>
      </c>
      <c r="H496" s="81" t="s">
        <v>92</v>
      </c>
      <c r="I496" s="1005">
        <v>10</v>
      </c>
    </row>
    <row r="497" spans="1:9" ht="57" x14ac:dyDescent="0.2">
      <c r="A497" s="1005" t="s">
        <v>16570</v>
      </c>
      <c r="B497" s="1005" t="s">
        <v>15397</v>
      </c>
      <c r="C497" s="1005" t="s">
        <v>6472</v>
      </c>
      <c r="D497" s="155">
        <v>2014</v>
      </c>
      <c r="E497" s="209"/>
      <c r="F497" s="1005" t="s">
        <v>16595</v>
      </c>
      <c r="G497" s="1005" t="s">
        <v>9099</v>
      </c>
      <c r="H497" s="81" t="s">
        <v>92</v>
      </c>
      <c r="I497" s="1005">
        <v>10</v>
      </c>
    </row>
    <row r="498" spans="1:9" ht="42.75" x14ac:dyDescent="0.2">
      <c r="A498" s="1005" t="s">
        <v>16515</v>
      </c>
      <c r="B498" s="1005" t="s">
        <v>15397</v>
      </c>
      <c r="C498" s="1005" t="s">
        <v>16516</v>
      </c>
      <c r="D498" s="89"/>
      <c r="E498" s="209"/>
      <c r="F498" s="132" t="s">
        <v>16517</v>
      </c>
      <c r="G498" s="1005" t="s">
        <v>16518</v>
      </c>
      <c r="H498" s="81" t="s">
        <v>92</v>
      </c>
      <c r="I498" s="1005">
        <v>10</v>
      </c>
    </row>
    <row r="499" spans="1:9" ht="28.5" x14ac:dyDescent="0.2">
      <c r="A499" s="1005" t="s">
        <v>16470</v>
      </c>
      <c r="B499" s="1005" t="s">
        <v>15397</v>
      </c>
      <c r="C499" s="1005" t="s">
        <v>1321</v>
      </c>
      <c r="D499" s="159">
        <v>2014</v>
      </c>
      <c r="E499" s="209"/>
      <c r="F499" s="1005" t="s">
        <v>16481</v>
      </c>
      <c r="G499" s="1005" t="s">
        <v>16482</v>
      </c>
      <c r="H499" s="81">
        <v>10</v>
      </c>
      <c r="I499" s="159">
        <v>10</v>
      </c>
    </row>
    <row r="500" spans="1:9" ht="28.5" x14ac:dyDescent="0.2">
      <c r="A500" s="1005" t="s">
        <v>426</v>
      </c>
      <c r="B500" s="66" t="s">
        <v>199</v>
      </c>
      <c r="C500" s="1005" t="s">
        <v>481</v>
      </c>
      <c r="D500" s="159">
        <v>2014</v>
      </c>
      <c r="E500" s="209"/>
      <c r="F500" s="132" t="s">
        <v>263</v>
      </c>
      <c r="G500" s="1005" t="s">
        <v>480</v>
      </c>
      <c r="H500" s="1005" t="s">
        <v>92</v>
      </c>
      <c r="I500" s="1005">
        <v>10</v>
      </c>
    </row>
    <row r="501" spans="1:9" ht="28.5" x14ac:dyDescent="0.2">
      <c r="A501" s="1005" t="s">
        <v>16427</v>
      </c>
      <c r="B501" s="1005" t="s">
        <v>15397</v>
      </c>
      <c r="C501" s="1005" t="s">
        <v>16453</v>
      </c>
      <c r="D501" s="89">
        <v>2014</v>
      </c>
      <c r="E501" s="209"/>
      <c r="F501" s="132" t="s">
        <v>263</v>
      </c>
      <c r="G501" s="1005" t="s">
        <v>3148</v>
      </c>
      <c r="H501" s="1005">
        <v>10</v>
      </c>
      <c r="I501" s="1005">
        <v>10</v>
      </c>
    </row>
    <row r="502" spans="1:9" ht="28.5" x14ac:dyDescent="0.2">
      <c r="A502" s="1005" t="s">
        <v>1866</v>
      </c>
      <c r="B502" s="1005" t="s">
        <v>15397</v>
      </c>
      <c r="C502" s="1005" t="s">
        <v>16453</v>
      </c>
      <c r="D502" s="89">
        <v>2014</v>
      </c>
      <c r="E502" s="209"/>
      <c r="F502" s="132" t="s">
        <v>263</v>
      </c>
      <c r="G502" s="1005" t="s">
        <v>3148</v>
      </c>
      <c r="H502" s="1005">
        <v>10</v>
      </c>
      <c r="I502" s="1005">
        <v>10</v>
      </c>
    </row>
    <row r="503" spans="1:9" ht="85.5" x14ac:dyDescent="0.2">
      <c r="A503" s="1005" t="s">
        <v>3953</v>
      </c>
      <c r="B503" s="1005" t="s">
        <v>3869</v>
      </c>
      <c r="C503" s="1005" t="s">
        <v>4777</v>
      </c>
      <c r="D503" s="89">
        <v>2014</v>
      </c>
      <c r="E503" s="209" t="s">
        <v>4778</v>
      </c>
      <c r="F503" s="1142" t="s">
        <v>4651</v>
      </c>
      <c r="G503" s="21" t="s">
        <v>3080</v>
      </c>
      <c r="H503" s="21">
        <v>10</v>
      </c>
      <c r="I503" s="21">
        <v>10</v>
      </c>
    </row>
    <row r="504" spans="1:9" ht="85.5" x14ac:dyDescent="0.2">
      <c r="A504" s="137" t="s">
        <v>3868</v>
      </c>
      <c r="B504" s="66" t="s">
        <v>3869</v>
      </c>
      <c r="C504" s="1005" t="s">
        <v>4777</v>
      </c>
      <c r="D504" s="89">
        <v>2014</v>
      </c>
      <c r="E504" s="209" t="s">
        <v>4778</v>
      </c>
      <c r="F504" s="1142" t="s">
        <v>4651</v>
      </c>
      <c r="G504" s="21" t="s">
        <v>4779</v>
      </c>
      <c r="H504" s="21">
        <v>10</v>
      </c>
      <c r="I504" s="21">
        <v>10</v>
      </c>
    </row>
    <row r="505" spans="1:9" ht="85.5" x14ac:dyDescent="0.2">
      <c r="A505" s="1005" t="s">
        <v>4783</v>
      </c>
      <c r="B505" s="1005" t="s">
        <v>3869</v>
      </c>
      <c r="C505" s="1005" t="s">
        <v>4777</v>
      </c>
      <c r="D505" s="89">
        <v>2014</v>
      </c>
      <c r="E505" s="209" t="s">
        <v>4778</v>
      </c>
      <c r="F505" s="1142" t="s">
        <v>4651</v>
      </c>
      <c r="G505" s="21" t="s">
        <v>4779</v>
      </c>
      <c r="H505" s="21">
        <v>10</v>
      </c>
      <c r="I505" s="21">
        <v>10</v>
      </c>
    </row>
    <row r="506" spans="1:9" ht="57" x14ac:dyDescent="0.2">
      <c r="A506" s="1005" t="s">
        <v>4664</v>
      </c>
      <c r="B506" s="1005" t="s">
        <v>3593</v>
      </c>
      <c r="C506" s="1005" t="s">
        <v>4814</v>
      </c>
      <c r="D506" s="89" t="s">
        <v>4665</v>
      </c>
      <c r="E506" s="209"/>
      <c r="F506" s="132" t="s">
        <v>4666</v>
      </c>
      <c r="G506" s="1143" t="s">
        <v>4667</v>
      </c>
      <c r="H506" s="21" t="s">
        <v>92</v>
      </c>
      <c r="I506" s="21">
        <v>10</v>
      </c>
    </row>
    <row r="507" spans="1:9" ht="57" x14ac:dyDescent="0.2">
      <c r="A507" s="1005" t="s">
        <v>4305</v>
      </c>
      <c r="B507" s="1005" t="s">
        <v>3593</v>
      </c>
      <c r="C507" s="1005" t="s">
        <v>4814</v>
      </c>
      <c r="D507" s="89" t="s">
        <v>4724</v>
      </c>
      <c r="E507" s="209"/>
      <c r="F507" s="132" t="s">
        <v>4666</v>
      </c>
      <c r="G507" s="21" t="s">
        <v>4667</v>
      </c>
      <c r="H507" s="21" t="s">
        <v>92</v>
      </c>
      <c r="I507" s="21">
        <v>10</v>
      </c>
    </row>
    <row r="508" spans="1:9" ht="33" x14ac:dyDescent="0.2">
      <c r="A508" s="1005" t="s">
        <v>14296</v>
      </c>
      <c r="B508" s="630" t="s">
        <v>13947</v>
      </c>
      <c r="C508" s="464" t="s">
        <v>14295</v>
      </c>
      <c r="D508" s="464">
        <v>2014</v>
      </c>
      <c r="E508" s="464" t="s">
        <v>926</v>
      </c>
      <c r="F508" s="464" t="s">
        <v>14322</v>
      </c>
      <c r="G508" s="464" t="s">
        <v>303</v>
      </c>
      <c r="H508" s="464" t="s">
        <v>92</v>
      </c>
      <c r="I508" s="464">
        <v>10</v>
      </c>
    </row>
    <row r="509" spans="1:9" ht="33" x14ac:dyDescent="0.2">
      <c r="A509" s="1005" t="s">
        <v>14154</v>
      </c>
      <c r="B509" s="630" t="s">
        <v>13947</v>
      </c>
      <c r="C509" s="464" t="s">
        <v>14295</v>
      </c>
      <c r="D509" s="464">
        <v>2014</v>
      </c>
      <c r="E509" s="464" t="s">
        <v>926</v>
      </c>
      <c r="F509" s="464" t="s">
        <v>14322</v>
      </c>
      <c r="G509" s="464" t="s">
        <v>303</v>
      </c>
      <c r="H509" s="464" t="s">
        <v>92</v>
      </c>
      <c r="I509" s="464">
        <v>10</v>
      </c>
    </row>
    <row r="510" spans="1:9" ht="85.5" x14ac:dyDescent="0.2">
      <c r="A510" s="1005" t="s">
        <v>11074</v>
      </c>
      <c r="B510" s="1005" t="s">
        <v>10686</v>
      </c>
      <c r="C510" s="1005" t="s">
        <v>11078</v>
      </c>
      <c r="D510" s="1004"/>
      <c r="E510" s="1005"/>
      <c r="F510" s="1144" t="s">
        <v>11079</v>
      </c>
      <c r="G510" s="1005" t="s">
        <v>3080</v>
      </c>
      <c r="H510" s="1005" t="s">
        <v>92</v>
      </c>
      <c r="I510" s="1005">
        <v>10</v>
      </c>
    </row>
    <row r="511" spans="1:9" ht="28.5" x14ac:dyDescent="0.2">
      <c r="A511" s="1005" t="s">
        <v>10933</v>
      </c>
      <c r="B511" s="1005" t="s">
        <v>10686</v>
      </c>
      <c r="C511" s="1005" t="s">
        <v>11093</v>
      </c>
      <c r="D511" s="89">
        <v>2014</v>
      </c>
      <c r="E511" s="209" t="s">
        <v>11092</v>
      </c>
      <c r="F511" s="1136" t="s">
        <v>11094</v>
      </c>
      <c r="G511" s="1005" t="s">
        <v>302</v>
      </c>
      <c r="H511" s="1005">
        <v>10</v>
      </c>
      <c r="I511" s="1005">
        <v>10</v>
      </c>
    </row>
    <row r="512" spans="1:9" ht="42.75" x14ac:dyDescent="0.2">
      <c r="A512" s="155" t="s">
        <v>10873</v>
      </c>
      <c r="B512" s="1005" t="s">
        <v>10686</v>
      </c>
      <c r="C512" s="932" t="s">
        <v>11072</v>
      </c>
      <c r="D512" s="155">
        <v>2014</v>
      </c>
      <c r="E512" s="209"/>
      <c r="F512" s="934" t="s">
        <v>11073</v>
      </c>
      <c r="G512" s="137" t="s">
        <v>11071</v>
      </c>
      <c r="H512" s="137">
        <v>10</v>
      </c>
      <c r="I512" s="137">
        <v>10</v>
      </c>
    </row>
    <row r="513" spans="1:9" ht="42.75" x14ac:dyDescent="0.2">
      <c r="A513" s="1005" t="s">
        <v>4223</v>
      </c>
      <c r="B513" s="1005" t="s">
        <v>3869</v>
      </c>
      <c r="C513" s="1005" t="s">
        <v>4795</v>
      </c>
      <c r="D513" s="89">
        <v>2014</v>
      </c>
      <c r="E513" s="209" t="s">
        <v>318</v>
      </c>
      <c r="F513" s="1005" t="s">
        <v>4796</v>
      </c>
      <c r="G513" s="21" t="s">
        <v>244</v>
      </c>
      <c r="H513" s="21">
        <v>10</v>
      </c>
      <c r="I513" s="21">
        <v>10</v>
      </c>
    </row>
    <row r="514" spans="1:9" ht="33" x14ac:dyDescent="0.2">
      <c r="A514" s="464" t="s">
        <v>14342</v>
      </c>
      <c r="B514" s="630" t="s">
        <v>13947</v>
      </c>
      <c r="C514" s="464" t="s">
        <v>14348</v>
      </c>
      <c r="D514" s="631"/>
      <c r="E514" s="665"/>
      <c r="F514" s="1121" t="s">
        <v>14349</v>
      </c>
      <c r="G514" s="464" t="s">
        <v>11071</v>
      </c>
      <c r="H514" s="464"/>
      <c r="I514" s="464">
        <v>10</v>
      </c>
    </row>
    <row r="515" spans="1:9" ht="28.5" x14ac:dyDescent="0.2">
      <c r="A515" s="1005" t="s">
        <v>16434</v>
      </c>
      <c r="B515" s="1005" t="s">
        <v>15397</v>
      </c>
      <c r="C515" s="1005" t="s">
        <v>16526</v>
      </c>
      <c r="D515" s="89"/>
      <c r="E515" s="209"/>
      <c r="F515" s="132" t="s">
        <v>16527</v>
      </c>
      <c r="G515" s="1005" t="s">
        <v>9097</v>
      </c>
      <c r="H515" s="1005" t="s">
        <v>92</v>
      </c>
      <c r="I515" s="1005">
        <v>10</v>
      </c>
    </row>
    <row r="516" spans="1:9" ht="28.5" x14ac:dyDescent="0.2">
      <c r="A516" s="1005" t="s">
        <v>16438</v>
      </c>
      <c r="B516" s="1005" t="s">
        <v>15397</v>
      </c>
      <c r="C516" s="1005" t="s">
        <v>16526</v>
      </c>
      <c r="D516" s="155">
        <v>2014</v>
      </c>
      <c r="E516" s="209"/>
      <c r="F516" s="131" t="s">
        <v>16581</v>
      </c>
      <c r="G516" s="1005" t="s">
        <v>9097</v>
      </c>
      <c r="H516" s="1005" t="s">
        <v>92</v>
      </c>
      <c r="I516" s="1005">
        <v>10</v>
      </c>
    </row>
    <row r="517" spans="1:9" ht="42.75" x14ac:dyDescent="0.2">
      <c r="A517" s="1005" t="s">
        <v>1820</v>
      </c>
      <c r="B517" s="1005" t="s">
        <v>613</v>
      </c>
      <c r="C517" s="1005" t="s">
        <v>1821</v>
      </c>
      <c r="D517" s="89"/>
      <c r="E517" s="209"/>
      <c r="F517" s="132" t="s">
        <v>1822</v>
      </c>
      <c r="G517" s="1005" t="s">
        <v>1737</v>
      </c>
      <c r="H517" s="1005" t="s">
        <v>92</v>
      </c>
      <c r="I517" s="1005">
        <v>10</v>
      </c>
    </row>
    <row r="518" spans="1:9" ht="85.5" x14ac:dyDescent="0.2">
      <c r="A518" s="1005" t="s">
        <v>16949</v>
      </c>
      <c r="B518" s="1005" t="s">
        <v>16825</v>
      </c>
      <c r="C518" s="1005" t="s">
        <v>17296</v>
      </c>
      <c r="D518" s="89">
        <v>2014</v>
      </c>
      <c r="E518" s="209"/>
      <c r="F518" s="132" t="s">
        <v>17297</v>
      </c>
      <c r="G518" s="1005" t="s">
        <v>17298</v>
      </c>
      <c r="H518" s="1005">
        <v>10</v>
      </c>
      <c r="I518" s="1005">
        <v>10</v>
      </c>
    </row>
    <row r="519" spans="1:9" ht="57" x14ac:dyDescent="0.2">
      <c r="A519" s="1005" t="s">
        <v>9020</v>
      </c>
      <c r="B519" s="1005" t="s">
        <v>8378</v>
      </c>
      <c r="C519" s="452" t="s">
        <v>9115</v>
      </c>
      <c r="D519" s="1005">
        <v>2014</v>
      </c>
      <c r="E519" s="1005">
        <v>2014</v>
      </c>
      <c r="F519" s="132" t="s">
        <v>9116</v>
      </c>
      <c r="G519" s="1005" t="s">
        <v>7191</v>
      </c>
      <c r="H519" s="1005" t="s">
        <v>9117</v>
      </c>
      <c r="I519" s="1010">
        <v>10</v>
      </c>
    </row>
    <row r="520" spans="1:9" ht="42.75" x14ac:dyDescent="0.2">
      <c r="A520" s="1005" t="s">
        <v>3864</v>
      </c>
      <c r="B520" s="1005" t="s">
        <v>3593</v>
      </c>
      <c r="C520" s="1005" t="s">
        <v>4771</v>
      </c>
      <c r="D520" s="89"/>
      <c r="E520" s="209"/>
      <c r="F520" s="132" t="s">
        <v>4772</v>
      </c>
      <c r="G520" s="21" t="s">
        <v>4773</v>
      </c>
      <c r="H520" s="21"/>
      <c r="I520" s="21">
        <v>10</v>
      </c>
    </row>
    <row r="521" spans="1:9" ht="42.75" x14ac:dyDescent="0.2">
      <c r="A521" s="137" t="s">
        <v>4804</v>
      </c>
      <c r="B521" s="66" t="s">
        <v>3869</v>
      </c>
      <c r="C521" s="137" t="s">
        <v>4807</v>
      </c>
      <c r="D521" s="293"/>
      <c r="E521" s="325"/>
      <c r="F521" s="137" t="s">
        <v>4808</v>
      </c>
      <c r="G521" s="324" t="s">
        <v>303</v>
      </c>
      <c r="H521" s="324">
        <v>10</v>
      </c>
      <c r="I521" s="324">
        <v>10</v>
      </c>
    </row>
    <row r="522" spans="1:9" ht="71.25" x14ac:dyDescent="0.2">
      <c r="A522" s="1005" t="s">
        <v>8433</v>
      </c>
      <c r="B522" s="1005" t="s">
        <v>8378</v>
      </c>
      <c r="C522" s="1005" t="s">
        <v>9054</v>
      </c>
      <c r="D522" s="89"/>
      <c r="E522" s="209"/>
      <c r="F522" s="132" t="s">
        <v>9055</v>
      </c>
      <c r="G522" s="1005" t="s">
        <v>9056</v>
      </c>
      <c r="H522" s="1005"/>
      <c r="I522" s="1005">
        <v>20</v>
      </c>
    </row>
    <row r="523" spans="1:9" ht="42.75" x14ac:dyDescent="0.2">
      <c r="A523" s="1005" t="s">
        <v>1807</v>
      </c>
      <c r="B523" s="1005" t="s">
        <v>613</v>
      </c>
      <c r="C523" s="1005" t="s">
        <v>1808</v>
      </c>
      <c r="D523" s="209"/>
      <c r="E523" s="209"/>
      <c r="F523" s="1005" t="s">
        <v>1809</v>
      </c>
      <c r="G523" s="1005" t="s">
        <v>303</v>
      </c>
      <c r="H523" s="1005">
        <v>10</v>
      </c>
      <c r="I523" s="1005">
        <v>10</v>
      </c>
    </row>
    <row r="524" spans="1:9" ht="28.5" x14ac:dyDescent="0.2">
      <c r="A524" s="1005" t="s">
        <v>4305</v>
      </c>
      <c r="B524" s="1005" t="s">
        <v>3593</v>
      </c>
      <c r="C524" s="1005" t="s">
        <v>4728</v>
      </c>
      <c r="D524" s="89">
        <v>2014</v>
      </c>
      <c r="E524" s="209"/>
      <c r="F524" s="1005"/>
      <c r="G524" s="21" t="s">
        <v>244</v>
      </c>
      <c r="H524" s="21" t="s">
        <v>92</v>
      </c>
      <c r="I524" s="21">
        <v>10</v>
      </c>
    </row>
    <row r="525" spans="1:9" ht="28.5" x14ac:dyDescent="0.2">
      <c r="A525" s="155" t="s">
        <v>10873</v>
      </c>
      <c r="B525" s="1005" t="s">
        <v>10686</v>
      </c>
      <c r="C525" s="137" t="s">
        <v>11070</v>
      </c>
      <c r="D525" s="155">
        <v>2014</v>
      </c>
      <c r="E525" s="209"/>
      <c r="F525" s="561"/>
      <c r="G525" s="137" t="s">
        <v>11071</v>
      </c>
      <c r="H525" s="137">
        <v>10</v>
      </c>
      <c r="I525" s="137">
        <v>10</v>
      </c>
    </row>
    <row r="526" spans="1:9" ht="57" x14ac:dyDescent="0.2">
      <c r="A526" s="1005" t="s">
        <v>1051</v>
      </c>
      <c r="B526" s="1005" t="s">
        <v>199</v>
      </c>
      <c r="C526" s="1005" t="s">
        <v>312</v>
      </c>
      <c r="D526" s="89"/>
      <c r="E526" s="209"/>
      <c r="F526" s="1005" t="s">
        <v>1062</v>
      </c>
      <c r="G526" s="1005" t="s">
        <v>1061</v>
      </c>
      <c r="H526" s="1005"/>
      <c r="I526" s="1005">
        <v>10</v>
      </c>
    </row>
    <row r="527" spans="1:9" ht="57" x14ac:dyDescent="0.2">
      <c r="A527" s="1005" t="s">
        <v>558</v>
      </c>
      <c r="B527" s="1005" t="s">
        <v>199</v>
      </c>
      <c r="C527" s="1005" t="s">
        <v>312</v>
      </c>
      <c r="D527" s="155">
        <v>2014</v>
      </c>
      <c r="E527" s="209"/>
      <c r="F527" s="132" t="s">
        <v>482</v>
      </c>
      <c r="G527" s="1005" t="s">
        <v>17541</v>
      </c>
      <c r="H527" s="1005">
        <v>10</v>
      </c>
      <c r="I527" s="1005">
        <v>10</v>
      </c>
    </row>
    <row r="528" spans="1:9" ht="57" x14ac:dyDescent="0.2">
      <c r="A528" s="1005" t="s">
        <v>1264</v>
      </c>
      <c r="B528" s="1005" t="s">
        <v>613</v>
      </c>
      <c r="C528" s="1005" t="s">
        <v>407</v>
      </c>
      <c r="D528" s="1005">
        <v>2014</v>
      </c>
      <c r="E528" s="1005"/>
      <c r="F528" s="1005" t="s">
        <v>482</v>
      </c>
      <c r="G528" s="1005" t="s">
        <v>1756</v>
      </c>
      <c r="H528" s="1005" t="s">
        <v>92</v>
      </c>
      <c r="I528" s="1005">
        <v>10</v>
      </c>
    </row>
    <row r="529" spans="1:9" ht="57" x14ac:dyDescent="0.2">
      <c r="A529" s="1005" t="s">
        <v>9020</v>
      </c>
      <c r="B529" s="1005" t="s">
        <v>8378</v>
      </c>
      <c r="C529" s="810" t="s">
        <v>312</v>
      </c>
      <c r="D529" s="1005">
        <v>2014</v>
      </c>
      <c r="E529" s="1005">
        <v>2014</v>
      </c>
      <c r="F529" s="1129" t="s">
        <v>482</v>
      </c>
      <c r="G529" s="1005" t="s">
        <v>7191</v>
      </c>
      <c r="H529" s="1005" t="s">
        <v>92</v>
      </c>
      <c r="I529" s="1005">
        <v>10</v>
      </c>
    </row>
    <row r="530" spans="1:9" ht="57" x14ac:dyDescent="0.2">
      <c r="A530" s="1005" t="s">
        <v>1294</v>
      </c>
      <c r="B530" s="1005" t="s">
        <v>613</v>
      </c>
      <c r="C530" s="1005" t="s">
        <v>407</v>
      </c>
      <c r="D530" s="1005">
        <v>2014</v>
      </c>
      <c r="E530" s="1005"/>
      <c r="F530" s="1005" t="s">
        <v>482</v>
      </c>
      <c r="G530" s="1005" t="s">
        <v>1756</v>
      </c>
      <c r="H530" s="1005" t="s">
        <v>92</v>
      </c>
      <c r="I530" s="1005">
        <v>10</v>
      </c>
    </row>
    <row r="531" spans="1:9" ht="42.75" x14ac:dyDescent="0.2">
      <c r="A531" s="1005" t="s">
        <v>994</v>
      </c>
      <c r="B531" s="1005" t="s">
        <v>199</v>
      </c>
      <c r="C531" s="1005" t="s">
        <v>312</v>
      </c>
      <c r="D531" s="89"/>
      <c r="E531" s="209"/>
      <c r="F531" s="132" t="s">
        <v>997</v>
      </c>
      <c r="G531" s="1005" t="s">
        <v>244</v>
      </c>
      <c r="H531" s="1005"/>
      <c r="I531" s="1005">
        <v>10</v>
      </c>
    </row>
    <row r="532" spans="1:9" ht="57" x14ac:dyDescent="0.2">
      <c r="A532" s="1005" t="s">
        <v>671</v>
      </c>
      <c r="B532" s="1005" t="s">
        <v>613</v>
      </c>
      <c r="C532" s="1005" t="s">
        <v>312</v>
      </c>
      <c r="D532" s="155">
        <v>2014</v>
      </c>
      <c r="E532" s="209"/>
      <c r="F532" s="1005" t="s">
        <v>482</v>
      </c>
      <c r="G532" s="1005" t="s">
        <v>2078</v>
      </c>
      <c r="H532" s="1005">
        <v>10</v>
      </c>
      <c r="I532" s="1005">
        <v>10</v>
      </c>
    </row>
    <row r="533" spans="1:9" ht="42.75" x14ac:dyDescent="0.2">
      <c r="A533" s="1005" t="s">
        <v>1417</v>
      </c>
      <c r="B533" s="66" t="s">
        <v>613</v>
      </c>
      <c r="C533" s="1005" t="s">
        <v>312</v>
      </c>
      <c r="D533" s="89">
        <v>2014</v>
      </c>
      <c r="E533" s="159"/>
      <c r="F533" s="1005" t="s">
        <v>405</v>
      </c>
      <c r="G533" s="1005" t="s">
        <v>244</v>
      </c>
      <c r="H533" s="1005" t="s">
        <v>92</v>
      </c>
      <c r="I533" s="1005">
        <v>10</v>
      </c>
    </row>
    <row r="534" spans="1:9" ht="57" x14ac:dyDescent="0.2">
      <c r="A534" s="1005" t="s">
        <v>914</v>
      </c>
      <c r="B534" s="1005" t="s">
        <v>613</v>
      </c>
      <c r="C534" s="1005" t="s">
        <v>312</v>
      </c>
      <c r="D534" s="89"/>
      <c r="E534" s="209"/>
      <c r="F534" s="1005" t="s">
        <v>482</v>
      </c>
      <c r="G534" s="1005"/>
      <c r="H534" s="1005" t="s">
        <v>92</v>
      </c>
      <c r="I534" s="1005">
        <v>10</v>
      </c>
    </row>
    <row r="535" spans="1:9" ht="57" x14ac:dyDescent="0.2">
      <c r="A535" s="1005" t="s">
        <v>426</v>
      </c>
      <c r="B535" s="66" t="s">
        <v>199</v>
      </c>
      <c r="C535" s="1005" t="s">
        <v>209</v>
      </c>
      <c r="D535" s="159">
        <v>2014</v>
      </c>
      <c r="E535" s="209"/>
      <c r="F535" s="132" t="s">
        <v>482</v>
      </c>
      <c r="G535" s="1005" t="s">
        <v>480</v>
      </c>
      <c r="H535" s="1005" t="s">
        <v>92</v>
      </c>
      <c r="I535" s="1005">
        <v>10</v>
      </c>
    </row>
    <row r="536" spans="1:9" ht="57" x14ac:dyDescent="0.2">
      <c r="A536" s="1005" t="s">
        <v>522</v>
      </c>
      <c r="B536" s="1005" t="s">
        <v>199</v>
      </c>
      <c r="C536" s="1005" t="s">
        <v>209</v>
      </c>
      <c r="D536" s="1005"/>
      <c r="E536" s="1005"/>
      <c r="F536" s="132" t="s">
        <v>482</v>
      </c>
      <c r="G536" s="1005" t="s">
        <v>303</v>
      </c>
      <c r="H536" s="1005" t="s">
        <v>92</v>
      </c>
      <c r="I536" s="1005">
        <v>10</v>
      </c>
    </row>
    <row r="537" spans="1:9" ht="57" x14ac:dyDescent="0.2">
      <c r="A537" s="1005" t="s">
        <v>730</v>
      </c>
      <c r="B537" s="1005" t="s">
        <v>199</v>
      </c>
      <c r="C537" s="1005" t="s">
        <v>731</v>
      </c>
      <c r="D537" s="89" t="s">
        <v>325</v>
      </c>
      <c r="E537" s="209" t="s">
        <v>325</v>
      </c>
      <c r="F537" s="132" t="s">
        <v>482</v>
      </c>
      <c r="G537" s="1005" t="s">
        <v>732</v>
      </c>
      <c r="H537" s="1005" t="s">
        <v>92</v>
      </c>
      <c r="I537" s="1005">
        <v>10</v>
      </c>
    </row>
    <row r="538" spans="1:9" ht="57" x14ac:dyDescent="0.2">
      <c r="A538" s="1005" t="s">
        <v>16434</v>
      </c>
      <c r="B538" s="1005" t="s">
        <v>15397</v>
      </c>
      <c r="C538" s="1005" t="s">
        <v>16530</v>
      </c>
      <c r="D538" s="89"/>
      <c r="E538" s="209"/>
      <c r="F538" s="132" t="s">
        <v>16531</v>
      </c>
      <c r="G538" s="1005" t="s">
        <v>9097</v>
      </c>
      <c r="H538" s="1005" t="s">
        <v>92</v>
      </c>
      <c r="I538" s="1005">
        <v>10</v>
      </c>
    </row>
    <row r="539" spans="1:9" ht="42.75" x14ac:dyDescent="0.2">
      <c r="A539" s="1005" t="s">
        <v>11074</v>
      </c>
      <c r="B539" s="1005" t="s">
        <v>10686</v>
      </c>
      <c r="C539" s="1005" t="s">
        <v>11075</v>
      </c>
      <c r="D539" s="1004"/>
      <c r="E539" s="1004"/>
      <c r="F539" s="266" t="s">
        <v>11076</v>
      </c>
      <c r="G539" s="1005" t="s">
        <v>11077</v>
      </c>
      <c r="H539" s="1005" t="s">
        <v>92</v>
      </c>
      <c r="I539" s="1005">
        <v>10</v>
      </c>
    </row>
    <row r="540" spans="1:9" ht="28.5" x14ac:dyDescent="0.2">
      <c r="A540" s="1005" t="s">
        <v>16562</v>
      </c>
      <c r="B540" s="1005" t="s">
        <v>15397</v>
      </c>
      <c r="C540" s="1005" t="s">
        <v>16565</v>
      </c>
      <c r="D540" s="89"/>
      <c r="E540" s="209"/>
      <c r="F540" s="1005"/>
      <c r="G540" s="1005" t="s">
        <v>16566</v>
      </c>
      <c r="H540" s="1005">
        <v>10</v>
      </c>
      <c r="I540" s="1005">
        <v>10</v>
      </c>
    </row>
    <row r="541" spans="1:9" ht="71.25" x14ac:dyDescent="0.2">
      <c r="A541" s="1005" t="s">
        <v>11900</v>
      </c>
      <c r="B541" s="1005" t="s">
        <v>2550</v>
      </c>
      <c r="C541" s="1005" t="s">
        <v>11901</v>
      </c>
      <c r="D541" s="89"/>
      <c r="E541" s="209"/>
      <c r="F541" s="132" t="s">
        <v>11902</v>
      </c>
      <c r="G541" s="1005" t="s">
        <v>244</v>
      </c>
      <c r="H541" s="1005" t="s">
        <v>92</v>
      </c>
      <c r="I541" s="1005">
        <v>10</v>
      </c>
    </row>
    <row r="542" spans="1:9" ht="85.5" x14ac:dyDescent="0.2">
      <c r="A542" s="1005" t="s">
        <v>11074</v>
      </c>
      <c r="B542" s="1005" t="s">
        <v>10686</v>
      </c>
      <c r="C542" s="1005" t="s">
        <v>11080</v>
      </c>
      <c r="D542" s="1005"/>
      <c r="E542" s="1005"/>
      <c r="F542" s="266" t="s">
        <v>11081</v>
      </c>
      <c r="G542" s="1005" t="s">
        <v>11082</v>
      </c>
      <c r="H542" s="1005" t="s">
        <v>92</v>
      </c>
      <c r="I542" s="1005">
        <v>10</v>
      </c>
    </row>
    <row r="543" spans="1:9" ht="42.75" x14ac:dyDescent="0.2">
      <c r="A543" s="1005" t="s">
        <v>13559</v>
      </c>
      <c r="B543" s="1005" t="s">
        <v>11403</v>
      </c>
      <c r="C543" s="1005" t="s">
        <v>13561</v>
      </c>
      <c r="D543" s="89"/>
      <c r="E543" s="209"/>
      <c r="F543" s="132" t="s">
        <v>13562</v>
      </c>
      <c r="G543" s="1005" t="s">
        <v>303</v>
      </c>
      <c r="H543" s="1005"/>
      <c r="I543" s="1005">
        <v>50</v>
      </c>
    </row>
    <row r="544" spans="1:9" ht="42.75" x14ac:dyDescent="0.2">
      <c r="A544" s="1005" t="s">
        <v>4305</v>
      </c>
      <c r="B544" s="1005" t="s">
        <v>3593</v>
      </c>
      <c r="C544" s="1005" t="s">
        <v>4729</v>
      </c>
      <c r="D544" s="89">
        <v>2014</v>
      </c>
      <c r="E544" s="209"/>
      <c r="F544" s="1005"/>
      <c r="G544" s="21" t="s">
        <v>4730</v>
      </c>
      <c r="H544" s="21" t="s">
        <v>92</v>
      </c>
      <c r="I544" s="21">
        <v>10</v>
      </c>
    </row>
    <row r="545" spans="1:9" ht="28.5" x14ac:dyDescent="0.2">
      <c r="A545" s="1005" t="s">
        <v>4435</v>
      </c>
      <c r="B545" s="1005" t="s">
        <v>3593</v>
      </c>
      <c r="C545" s="1005" t="s">
        <v>3662</v>
      </c>
      <c r="D545" s="89" t="s">
        <v>4697</v>
      </c>
      <c r="E545" s="209"/>
      <c r="F545" s="1005"/>
      <c r="G545" s="21" t="s">
        <v>303</v>
      </c>
      <c r="H545" s="21"/>
      <c r="I545" s="21">
        <v>10</v>
      </c>
    </row>
    <row r="546" spans="1:9" ht="42.75" x14ac:dyDescent="0.2">
      <c r="A546" s="1005" t="s">
        <v>3864</v>
      </c>
      <c r="B546" s="1005" t="s">
        <v>3593</v>
      </c>
      <c r="C546" s="1005" t="s">
        <v>4774</v>
      </c>
      <c r="D546" s="89"/>
      <c r="E546" s="209"/>
      <c r="F546" s="132" t="s">
        <v>4775</v>
      </c>
      <c r="G546" s="21" t="s">
        <v>4773</v>
      </c>
      <c r="H546" s="21"/>
      <c r="I546" s="21">
        <v>10</v>
      </c>
    </row>
    <row r="547" spans="1:9" ht="42.75" x14ac:dyDescent="0.2">
      <c r="A547" s="1005" t="s">
        <v>4307</v>
      </c>
      <c r="B547" s="1005" t="s">
        <v>3593</v>
      </c>
      <c r="C547" s="174" t="s">
        <v>4731</v>
      </c>
      <c r="D547" s="89">
        <v>2014</v>
      </c>
      <c r="E547" s="209"/>
      <c r="F547" s="1005"/>
      <c r="G547" s="21" t="s">
        <v>4730</v>
      </c>
      <c r="H547" s="21" t="s">
        <v>92</v>
      </c>
      <c r="I547" s="21">
        <v>10</v>
      </c>
    </row>
    <row r="548" spans="1:9" ht="42.75" x14ac:dyDescent="0.2">
      <c r="A548" s="159" t="s">
        <v>1594</v>
      </c>
      <c r="B548" s="105" t="s">
        <v>613</v>
      </c>
      <c r="C548" s="159" t="s">
        <v>1745</v>
      </c>
      <c r="D548" s="159">
        <v>2014</v>
      </c>
      <c r="E548" s="159" t="s">
        <v>325</v>
      </c>
      <c r="F548" s="1005" t="s">
        <v>1746</v>
      </c>
      <c r="G548" s="159" t="s">
        <v>1747</v>
      </c>
      <c r="H548" s="159" t="s">
        <v>92</v>
      </c>
      <c r="I548" s="159">
        <v>10</v>
      </c>
    </row>
    <row r="549" spans="1:9" ht="42.75" x14ac:dyDescent="0.2">
      <c r="A549" s="1005" t="s">
        <v>11965</v>
      </c>
      <c r="B549" s="1005" t="s">
        <v>11403</v>
      </c>
      <c r="C549" s="1005" t="s">
        <v>13577</v>
      </c>
      <c r="D549" s="89"/>
      <c r="E549" s="209"/>
      <c r="F549" s="132" t="s">
        <v>13578</v>
      </c>
      <c r="G549" s="1005" t="s">
        <v>303</v>
      </c>
      <c r="H549" s="1005" t="s">
        <v>92</v>
      </c>
      <c r="I549" s="1007">
        <v>10</v>
      </c>
    </row>
    <row r="550" spans="1:9" ht="57" x14ac:dyDescent="0.2">
      <c r="A550" s="1005" t="s">
        <v>1727</v>
      </c>
      <c r="B550" s="1005" t="s">
        <v>613</v>
      </c>
      <c r="C550" s="1004" t="s">
        <v>1722</v>
      </c>
      <c r="D550" s="155">
        <v>2014</v>
      </c>
      <c r="E550" s="209"/>
      <c r="F550" s="1005" t="s">
        <v>1723</v>
      </c>
      <c r="G550" s="1005" t="s">
        <v>1728</v>
      </c>
      <c r="H550" s="1005" t="s">
        <v>92</v>
      </c>
      <c r="I550" s="1005">
        <v>10</v>
      </c>
    </row>
    <row r="551" spans="1:9" ht="71.25" x14ac:dyDescent="0.2">
      <c r="A551" s="1004" t="s">
        <v>522</v>
      </c>
      <c r="B551" s="1004" t="s">
        <v>199</v>
      </c>
      <c r="C551" s="1005" t="s">
        <v>532</v>
      </c>
      <c r="D551" s="1005"/>
      <c r="E551" s="1005"/>
      <c r="F551" s="1005" t="s">
        <v>533</v>
      </c>
      <c r="G551" s="1005" t="s">
        <v>303</v>
      </c>
      <c r="H551" s="1005" t="s">
        <v>92</v>
      </c>
      <c r="I551" s="1005">
        <v>10</v>
      </c>
    </row>
    <row r="552" spans="1:9" ht="57" x14ac:dyDescent="0.2">
      <c r="A552" s="1005" t="s">
        <v>1721</v>
      </c>
      <c r="B552" s="1005" t="s">
        <v>613</v>
      </c>
      <c r="C552" s="1005" t="s">
        <v>1722</v>
      </c>
      <c r="D552" s="155">
        <v>2014</v>
      </c>
      <c r="E552" s="209"/>
      <c r="F552" s="1005" t="s">
        <v>1723</v>
      </c>
      <c r="G552" s="1005" t="s">
        <v>303</v>
      </c>
      <c r="H552" s="1005" t="s">
        <v>92</v>
      </c>
      <c r="I552" s="1005">
        <v>10</v>
      </c>
    </row>
    <row r="553" spans="1:9" ht="57" x14ac:dyDescent="0.2">
      <c r="A553" s="85" t="s">
        <v>1467</v>
      </c>
      <c r="B553" s="1005" t="s">
        <v>613</v>
      </c>
      <c r="C553" s="1005" t="s">
        <v>1826</v>
      </c>
      <c r="D553" s="89"/>
      <c r="E553" s="209"/>
      <c r="F553" s="1005" t="s">
        <v>1723</v>
      </c>
      <c r="G553" s="1005" t="s">
        <v>732</v>
      </c>
      <c r="H553" s="1005" t="s">
        <v>92</v>
      </c>
      <c r="I553" s="1005">
        <v>10</v>
      </c>
    </row>
    <row r="554" spans="1:9" ht="28.5" x14ac:dyDescent="0.2">
      <c r="A554" s="1005" t="s">
        <v>5734</v>
      </c>
      <c r="B554" s="66" t="s">
        <v>5195</v>
      </c>
      <c r="C554" s="1005" t="s">
        <v>5250</v>
      </c>
      <c r="D554" s="89"/>
      <c r="E554" s="209"/>
      <c r="F554" s="1005" t="s">
        <v>5735</v>
      </c>
      <c r="G554" s="1005" t="s">
        <v>5736</v>
      </c>
      <c r="H554" s="1005"/>
      <c r="I554" s="1005">
        <v>10</v>
      </c>
    </row>
    <row r="555" spans="1:9" ht="14.25" x14ac:dyDescent="0.2">
      <c r="A555" s="1005" t="s">
        <v>5480</v>
      </c>
      <c r="B555" s="66" t="s">
        <v>5195</v>
      </c>
      <c r="C555" s="1005" t="s">
        <v>5250</v>
      </c>
      <c r="D555" s="89"/>
      <c r="E555" s="209"/>
      <c r="F555" s="132" t="s">
        <v>5723</v>
      </c>
      <c r="G555" s="1005" t="s">
        <v>302</v>
      </c>
      <c r="H555" s="1005" t="s">
        <v>92</v>
      </c>
      <c r="I555" s="1005">
        <v>10</v>
      </c>
    </row>
    <row r="556" spans="1:9" ht="14.25" x14ac:dyDescent="0.2">
      <c r="A556" s="1005" t="s">
        <v>5745</v>
      </c>
      <c r="B556" s="1005" t="s">
        <v>5195</v>
      </c>
      <c r="C556" s="288" t="s">
        <v>5250</v>
      </c>
      <c r="D556" s="89"/>
      <c r="E556" s="209"/>
      <c r="F556" s="1005"/>
      <c r="G556" s="1005" t="s">
        <v>5746</v>
      </c>
      <c r="H556" s="1005" t="s">
        <v>92</v>
      </c>
      <c r="I556" s="1005">
        <v>10</v>
      </c>
    </row>
    <row r="557" spans="1:9" ht="14.25" x14ac:dyDescent="0.2">
      <c r="A557" s="1005" t="s">
        <v>5750</v>
      </c>
      <c r="B557" s="66" t="s">
        <v>5195</v>
      </c>
      <c r="C557" s="81" t="s">
        <v>5250</v>
      </c>
      <c r="D557" s="89"/>
      <c r="E557" s="209"/>
      <c r="F557" s="1005"/>
      <c r="G557" s="1005" t="s">
        <v>5751</v>
      </c>
      <c r="H557" s="1005" t="s">
        <v>92</v>
      </c>
      <c r="I557" s="1005">
        <v>10</v>
      </c>
    </row>
    <row r="558" spans="1:9" ht="42.75" x14ac:dyDescent="0.2">
      <c r="A558" s="1005" t="s">
        <v>5725</v>
      </c>
      <c r="B558" s="1005" t="s">
        <v>5195</v>
      </c>
      <c r="C558" s="132" t="s">
        <v>5732</v>
      </c>
      <c r="D558" s="89"/>
      <c r="E558" s="209"/>
      <c r="F558" s="132" t="s">
        <v>5733</v>
      </c>
      <c r="G558" s="1005"/>
      <c r="H558" s="1005"/>
      <c r="I558" s="1005">
        <v>10</v>
      </c>
    </row>
    <row r="559" spans="1:9" ht="28.5" x14ac:dyDescent="0.2">
      <c r="A559" s="1005" t="s">
        <v>10933</v>
      </c>
      <c r="B559" s="1005" t="s">
        <v>10686</v>
      </c>
      <c r="C559" s="1005" t="s">
        <v>11091</v>
      </c>
      <c r="D559" s="89">
        <v>2014</v>
      </c>
      <c r="E559" s="209" t="s">
        <v>11092</v>
      </c>
      <c r="F559" s="132" t="s">
        <v>5296</v>
      </c>
      <c r="G559" s="1005" t="s">
        <v>302</v>
      </c>
      <c r="H559" s="1005" t="s">
        <v>92</v>
      </c>
      <c r="I559" s="1005">
        <v>10</v>
      </c>
    </row>
    <row r="560" spans="1:9" ht="28.5" x14ac:dyDescent="0.2">
      <c r="A560" s="155" t="s">
        <v>10873</v>
      </c>
      <c r="B560" s="1005" t="s">
        <v>10686</v>
      </c>
      <c r="C560" s="137" t="s">
        <v>11069</v>
      </c>
      <c r="D560" s="155">
        <v>2014</v>
      </c>
      <c r="E560" s="209"/>
      <c r="F560" s="1145" t="s">
        <v>5296</v>
      </c>
      <c r="G560" s="137" t="s">
        <v>908</v>
      </c>
      <c r="H560" s="137">
        <v>10</v>
      </c>
      <c r="I560" s="137">
        <v>10</v>
      </c>
    </row>
    <row r="561" spans="1:9" ht="42.75" x14ac:dyDescent="0.2">
      <c r="A561" s="1005" t="s">
        <v>1734</v>
      </c>
      <c r="B561" s="1005" t="s">
        <v>613</v>
      </c>
      <c r="C561" s="1005" t="s">
        <v>1735</v>
      </c>
      <c r="D561" s="89"/>
      <c r="E561" s="209"/>
      <c r="F561" s="132" t="s">
        <v>1736</v>
      </c>
      <c r="G561" s="1005" t="s">
        <v>1737</v>
      </c>
      <c r="H561" s="1005" t="s">
        <v>92</v>
      </c>
      <c r="I561" s="1005">
        <v>10</v>
      </c>
    </row>
    <row r="562" spans="1:9" ht="42.75" x14ac:dyDescent="0.2">
      <c r="A562" s="1005" t="s">
        <v>9033</v>
      </c>
      <c r="B562" s="1005" t="s">
        <v>8378</v>
      </c>
      <c r="C562" s="1005" t="s">
        <v>9034</v>
      </c>
      <c r="D562" s="159">
        <v>2014</v>
      </c>
      <c r="E562" s="209"/>
      <c r="F562" s="132" t="s">
        <v>9035</v>
      </c>
      <c r="G562" s="1005" t="s">
        <v>303</v>
      </c>
      <c r="H562" s="1005"/>
      <c r="I562" s="498">
        <v>10</v>
      </c>
    </row>
    <row r="563" spans="1:9" ht="42.75" x14ac:dyDescent="0.2">
      <c r="A563" s="1005" t="s">
        <v>9033</v>
      </c>
      <c r="B563" s="1005" t="s">
        <v>8378</v>
      </c>
      <c r="C563" s="1005" t="s">
        <v>9034</v>
      </c>
      <c r="D563" s="159">
        <v>2014</v>
      </c>
      <c r="E563" s="209"/>
      <c r="F563" s="132" t="s">
        <v>9035</v>
      </c>
      <c r="G563" s="1005" t="s">
        <v>303</v>
      </c>
      <c r="H563" s="1005"/>
      <c r="I563" s="498">
        <v>10</v>
      </c>
    </row>
    <row r="564" spans="1:9" ht="57" x14ac:dyDescent="0.2">
      <c r="A564" s="1005" t="s">
        <v>11904</v>
      </c>
      <c r="B564" s="1005" t="s">
        <v>2550</v>
      </c>
      <c r="C564" s="1005" t="s">
        <v>11905</v>
      </c>
      <c r="D564" s="159">
        <v>2014</v>
      </c>
      <c r="E564" s="209" t="s">
        <v>1407</v>
      </c>
      <c r="F564" s="1005" t="s">
        <v>11906</v>
      </c>
      <c r="G564" s="1005" t="s">
        <v>4693</v>
      </c>
      <c r="H564" s="1005" t="s">
        <v>92</v>
      </c>
      <c r="I564" s="1005">
        <v>50</v>
      </c>
    </row>
    <row r="565" spans="1:9" ht="16.5" x14ac:dyDescent="0.2">
      <c r="A565" s="464" t="s">
        <v>14350</v>
      </c>
      <c r="B565" s="630" t="s">
        <v>13947</v>
      </c>
      <c r="C565" s="464" t="s">
        <v>14351</v>
      </c>
      <c r="D565" s="631"/>
      <c r="E565" s="665"/>
      <c r="F565" s="464"/>
      <c r="G565" s="464"/>
      <c r="H565" s="464" t="s">
        <v>92</v>
      </c>
      <c r="I565" s="464">
        <v>10</v>
      </c>
    </row>
    <row r="566" spans="1:9" ht="71.25" x14ac:dyDescent="0.2">
      <c r="A566" s="1005" t="s">
        <v>10711</v>
      </c>
      <c r="B566" s="1005" t="s">
        <v>10686</v>
      </c>
      <c r="C566" s="1005" t="s">
        <v>11061</v>
      </c>
      <c r="D566" s="89"/>
      <c r="E566" s="209"/>
      <c r="F566" s="132" t="s">
        <v>11062</v>
      </c>
      <c r="G566" s="1005" t="s">
        <v>11063</v>
      </c>
      <c r="H566" s="1005" t="s">
        <v>92</v>
      </c>
      <c r="I566" s="1005">
        <v>10</v>
      </c>
    </row>
    <row r="567" spans="1:9" ht="28.5" x14ac:dyDescent="0.2">
      <c r="A567" s="1005" t="s">
        <v>2726</v>
      </c>
      <c r="B567" s="1005" t="s">
        <v>2081</v>
      </c>
      <c r="C567" s="1005" t="s">
        <v>2181</v>
      </c>
      <c r="D567" s="89" t="s">
        <v>3086</v>
      </c>
      <c r="E567" s="209"/>
      <c r="F567" s="132" t="s">
        <v>3088</v>
      </c>
      <c r="G567" s="1005" t="s">
        <v>3089</v>
      </c>
      <c r="H567" s="1005" t="s">
        <v>92</v>
      </c>
      <c r="I567" s="1005">
        <v>10</v>
      </c>
    </row>
    <row r="568" spans="1:9" ht="28.5" x14ac:dyDescent="0.2">
      <c r="A568" s="1005" t="s">
        <v>3916</v>
      </c>
      <c r="B568" s="66" t="s">
        <v>3869</v>
      </c>
      <c r="C568" s="1005" t="s">
        <v>3752</v>
      </c>
      <c r="D568" s="89"/>
      <c r="E568" s="209"/>
      <c r="F568" s="1005" t="s">
        <v>4786</v>
      </c>
      <c r="G568" s="21" t="s">
        <v>303</v>
      </c>
      <c r="H568" s="21">
        <v>10</v>
      </c>
      <c r="I568" s="21">
        <v>10</v>
      </c>
    </row>
    <row r="569" spans="1:9" ht="28.5" x14ac:dyDescent="0.2">
      <c r="A569" s="137" t="s">
        <v>4804</v>
      </c>
      <c r="B569" s="1005" t="s">
        <v>3869</v>
      </c>
      <c r="C569" s="137" t="s">
        <v>3752</v>
      </c>
      <c r="D569" s="293"/>
      <c r="E569" s="325"/>
      <c r="F569" s="130" t="s">
        <v>4786</v>
      </c>
      <c r="G569" s="324" t="s">
        <v>303</v>
      </c>
      <c r="H569" s="324">
        <v>10</v>
      </c>
      <c r="I569" s="324">
        <v>10</v>
      </c>
    </row>
    <row r="570" spans="1:9" ht="57" x14ac:dyDescent="0.2">
      <c r="A570" s="1005" t="s">
        <v>8480</v>
      </c>
      <c r="B570" s="1005" t="s">
        <v>8378</v>
      </c>
      <c r="C570" s="1005" t="s">
        <v>8481</v>
      </c>
      <c r="D570" s="159">
        <v>2014</v>
      </c>
      <c r="E570" s="209"/>
      <c r="F570" s="132" t="s">
        <v>9098</v>
      </c>
      <c r="G570" s="1005" t="s">
        <v>9099</v>
      </c>
      <c r="H570" s="1005">
        <v>10</v>
      </c>
      <c r="I570" s="1005">
        <v>10</v>
      </c>
    </row>
    <row r="571" spans="1:9" ht="33" x14ac:dyDescent="0.2">
      <c r="A571" s="464" t="s">
        <v>14342</v>
      </c>
      <c r="B571" s="630" t="s">
        <v>13947</v>
      </c>
      <c r="C571" s="464" t="s">
        <v>14345</v>
      </c>
      <c r="D571" s="631"/>
      <c r="E571" s="665"/>
      <c r="F571" s="1121" t="s">
        <v>14346</v>
      </c>
      <c r="G571" s="464" t="s">
        <v>14347</v>
      </c>
      <c r="H571" s="464"/>
      <c r="I571" s="464">
        <v>10</v>
      </c>
    </row>
    <row r="572" spans="1:9" ht="28.5" x14ac:dyDescent="0.2">
      <c r="A572" s="1005" t="s">
        <v>8118</v>
      </c>
      <c r="B572" s="1005" t="s">
        <v>8021</v>
      </c>
      <c r="C572" s="1005" t="s">
        <v>8262</v>
      </c>
      <c r="D572" s="89"/>
      <c r="E572" s="209"/>
      <c r="F572" s="1005" t="s">
        <v>8263</v>
      </c>
      <c r="G572" s="1005" t="s">
        <v>8264</v>
      </c>
      <c r="H572" s="1005" t="s">
        <v>92</v>
      </c>
      <c r="I572" s="1005">
        <v>10</v>
      </c>
    </row>
    <row r="573" spans="1:9" ht="60" x14ac:dyDescent="0.2">
      <c r="A573" s="464" t="s">
        <v>14323</v>
      </c>
      <c r="B573" s="630" t="s">
        <v>13947</v>
      </c>
      <c r="C573" s="464" t="s">
        <v>14336</v>
      </c>
      <c r="D573" s="631"/>
      <c r="E573" s="665"/>
      <c r="F573" s="1138" t="s">
        <v>14337</v>
      </c>
      <c r="G573" s="464" t="s">
        <v>303</v>
      </c>
      <c r="H573" s="464" t="s">
        <v>92</v>
      </c>
      <c r="I573" s="464">
        <v>10</v>
      </c>
    </row>
    <row r="574" spans="1:9" ht="14.25" x14ac:dyDescent="0.2">
      <c r="A574" s="1005" t="s">
        <v>9924</v>
      </c>
      <c r="B574" s="1005" t="s">
        <v>9630</v>
      </c>
      <c r="C574" s="1005" t="s">
        <v>8434</v>
      </c>
      <c r="D574" s="89">
        <v>2013</v>
      </c>
      <c r="E574" s="209"/>
      <c r="F574" s="1005"/>
      <c r="G574" s="1005" t="s">
        <v>303</v>
      </c>
      <c r="H574" s="1005" t="s">
        <v>92</v>
      </c>
      <c r="I574" s="1005">
        <v>10</v>
      </c>
    </row>
    <row r="575" spans="1:9" ht="57" x14ac:dyDescent="0.2">
      <c r="A575" s="1005" t="s">
        <v>8596</v>
      </c>
      <c r="B575" s="1005" t="s">
        <v>8378</v>
      </c>
      <c r="C575" s="578" t="s">
        <v>8434</v>
      </c>
      <c r="D575" s="155">
        <v>2014</v>
      </c>
      <c r="E575" s="209"/>
      <c r="F575" s="132" t="s">
        <v>9072</v>
      </c>
      <c r="G575" s="1005" t="s">
        <v>9073</v>
      </c>
      <c r="H575" s="1005" t="s">
        <v>92</v>
      </c>
      <c r="I575" s="1005">
        <v>10</v>
      </c>
    </row>
    <row r="576" spans="1:9" ht="42.75" x14ac:dyDescent="0.2">
      <c r="A576" s="1005" t="s">
        <v>8433</v>
      </c>
      <c r="B576" s="1005" t="s">
        <v>8378</v>
      </c>
      <c r="C576" s="1005" t="s">
        <v>8434</v>
      </c>
      <c r="D576" s="89"/>
      <c r="E576" s="209"/>
      <c r="F576" s="1005" t="s">
        <v>8437</v>
      </c>
      <c r="G576" s="1005" t="s">
        <v>9053</v>
      </c>
      <c r="H576" s="1005"/>
      <c r="I576" s="1005">
        <v>10</v>
      </c>
    </row>
    <row r="577" spans="1:9" ht="42.75" x14ac:dyDescent="0.2">
      <c r="A577" s="1005" t="s">
        <v>8441</v>
      </c>
      <c r="B577" s="1005" t="s">
        <v>8378</v>
      </c>
      <c r="C577" s="1005" t="s">
        <v>8434</v>
      </c>
      <c r="D577" s="89"/>
      <c r="E577" s="209"/>
      <c r="F577" s="1005" t="s">
        <v>8437</v>
      </c>
      <c r="G577" s="1005" t="s">
        <v>9053</v>
      </c>
      <c r="H577" s="1005"/>
      <c r="I577" s="1005">
        <v>10</v>
      </c>
    </row>
    <row r="578" spans="1:9" ht="57" x14ac:dyDescent="0.2">
      <c r="A578" s="148" t="s">
        <v>8453</v>
      </c>
      <c r="B578" s="1005" t="s">
        <v>8378</v>
      </c>
      <c r="C578" s="1005" t="s">
        <v>8434</v>
      </c>
      <c r="D578" s="89"/>
      <c r="E578" s="1137"/>
      <c r="F578" s="1005" t="s">
        <v>8450</v>
      </c>
      <c r="G578" s="1005" t="s">
        <v>9071</v>
      </c>
      <c r="H578" s="1005" t="s">
        <v>92</v>
      </c>
      <c r="I578" s="1005">
        <v>10</v>
      </c>
    </row>
    <row r="579" spans="1:9" ht="114" x14ac:dyDescent="0.2">
      <c r="A579" s="1005" t="s">
        <v>16434</v>
      </c>
      <c r="B579" s="1005" t="s">
        <v>15397</v>
      </c>
      <c r="C579" s="578" t="s">
        <v>16532</v>
      </c>
      <c r="D579" s="155">
        <v>2014</v>
      </c>
      <c r="E579" s="209" t="s">
        <v>240</v>
      </c>
      <c r="F579" s="1005" t="s">
        <v>16533</v>
      </c>
      <c r="G579" s="1014" t="s">
        <v>16534</v>
      </c>
      <c r="H579" s="1005" t="s">
        <v>92</v>
      </c>
      <c r="I579" s="1005">
        <v>50</v>
      </c>
    </row>
    <row r="580" spans="1:9" ht="99.75" x14ac:dyDescent="0.2">
      <c r="A580" s="1005" t="s">
        <v>9137</v>
      </c>
      <c r="B580" s="1005" t="s">
        <v>8378</v>
      </c>
      <c r="C580" s="1005" t="s">
        <v>9141</v>
      </c>
      <c r="D580" s="89" t="s">
        <v>9142</v>
      </c>
      <c r="E580" s="89" t="s">
        <v>9142</v>
      </c>
      <c r="F580" s="132" t="s">
        <v>9143</v>
      </c>
      <c r="G580" s="1005" t="s">
        <v>303</v>
      </c>
      <c r="H580" s="1005" t="s">
        <v>92</v>
      </c>
      <c r="I580" s="1005">
        <v>10</v>
      </c>
    </row>
    <row r="581" spans="1:9" ht="58.5" x14ac:dyDescent="0.2">
      <c r="A581" s="1005" t="s">
        <v>3302</v>
      </c>
      <c r="B581" s="1005" t="s">
        <v>2109</v>
      </c>
      <c r="C581" s="1005" t="s">
        <v>17542</v>
      </c>
      <c r="D581" s="1005">
        <v>2014</v>
      </c>
      <c r="E581" s="1005"/>
      <c r="F581" s="211" t="s">
        <v>3336</v>
      </c>
      <c r="G581" s="1005" t="s">
        <v>302</v>
      </c>
      <c r="H581" s="1005" t="s">
        <v>92</v>
      </c>
      <c r="I581" s="1005">
        <v>50</v>
      </c>
    </row>
    <row r="582" spans="1:9" ht="71.25" x14ac:dyDescent="0.2">
      <c r="A582" s="1005" t="s">
        <v>4674</v>
      </c>
      <c r="B582" s="1005" t="s">
        <v>3593</v>
      </c>
      <c r="C582" s="1005" t="s">
        <v>4684</v>
      </c>
      <c r="D582" s="85" t="s">
        <v>1238</v>
      </c>
      <c r="E582" s="209" t="s">
        <v>4685</v>
      </c>
      <c r="F582" s="132" t="s">
        <v>4686</v>
      </c>
      <c r="G582" s="21" t="s">
        <v>302</v>
      </c>
      <c r="H582" s="21"/>
      <c r="I582" s="21">
        <v>50</v>
      </c>
    </row>
    <row r="583" spans="1:9" ht="71.25" x14ac:dyDescent="0.2">
      <c r="A583" s="1005" t="s">
        <v>6546</v>
      </c>
      <c r="B583" s="1005" t="s">
        <v>6129</v>
      </c>
      <c r="C583" s="578" t="s">
        <v>6240</v>
      </c>
      <c r="D583" s="1146">
        <v>2014</v>
      </c>
      <c r="E583" s="929" t="s">
        <v>336</v>
      </c>
      <c r="F583" s="1147" t="s">
        <v>7176</v>
      </c>
      <c r="G583" s="1005" t="s">
        <v>302</v>
      </c>
      <c r="H583" s="1005" t="s">
        <v>92</v>
      </c>
      <c r="I583" s="1005">
        <v>10</v>
      </c>
    </row>
    <row r="584" spans="1:9" ht="71.25" x14ac:dyDescent="0.2">
      <c r="A584" s="1005" t="s">
        <v>6546</v>
      </c>
      <c r="B584" s="1005" t="s">
        <v>6129</v>
      </c>
      <c r="C584" s="578" t="s">
        <v>6240</v>
      </c>
      <c r="D584" s="1146">
        <v>2014</v>
      </c>
      <c r="E584" s="929" t="s">
        <v>287</v>
      </c>
      <c r="F584" s="1147" t="s">
        <v>7176</v>
      </c>
      <c r="G584" s="1005" t="s">
        <v>302</v>
      </c>
      <c r="H584" s="1005" t="s">
        <v>92</v>
      </c>
      <c r="I584" s="1005">
        <v>10</v>
      </c>
    </row>
    <row r="585" spans="1:9" ht="99.75" x14ac:dyDescent="0.2">
      <c r="A585" s="1005" t="s">
        <v>4700</v>
      </c>
      <c r="B585" s="1005" t="s">
        <v>3593</v>
      </c>
      <c r="C585" s="578" t="s">
        <v>4701</v>
      </c>
      <c r="D585" s="754">
        <v>2014</v>
      </c>
      <c r="E585" s="929" t="s">
        <v>4702</v>
      </c>
      <c r="F585" s="578" t="s">
        <v>4703</v>
      </c>
      <c r="G585" s="21" t="s">
        <v>244</v>
      </c>
      <c r="H585" s="21" t="s">
        <v>92</v>
      </c>
      <c r="I585" s="21">
        <v>10</v>
      </c>
    </row>
    <row r="586" spans="1:9" ht="228" x14ac:dyDescent="0.2">
      <c r="A586" s="1005" t="s">
        <v>16492</v>
      </c>
      <c r="B586" s="1005" t="s">
        <v>15397</v>
      </c>
      <c r="C586" s="1148" t="s">
        <v>16493</v>
      </c>
      <c r="D586" s="1148">
        <v>2014</v>
      </c>
      <c r="E586" s="1148" t="s">
        <v>478</v>
      </c>
      <c r="F586" s="1149" t="s">
        <v>16494</v>
      </c>
      <c r="G586" s="161" t="s">
        <v>7158</v>
      </c>
      <c r="H586" s="161" t="s">
        <v>92</v>
      </c>
      <c r="I586" s="1005">
        <v>10</v>
      </c>
    </row>
    <row r="587" spans="1:9" ht="228" x14ac:dyDescent="0.2">
      <c r="A587" s="1150" t="s">
        <v>16147</v>
      </c>
      <c r="B587" s="1005" t="s">
        <v>15397</v>
      </c>
      <c r="C587" s="1148" t="s">
        <v>16493</v>
      </c>
      <c r="D587" s="1148">
        <v>2014</v>
      </c>
      <c r="E587" s="1148" t="s">
        <v>478</v>
      </c>
      <c r="F587" s="1149" t="s">
        <v>16494</v>
      </c>
      <c r="G587" s="161" t="s">
        <v>7158</v>
      </c>
      <c r="H587" s="161" t="s">
        <v>92</v>
      </c>
      <c r="I587" s="161">
        <v>10</v>
      </c>
    </row>
    <row r="588" spans="1:9" ht="42.75" x14ac:dyDescent="0.2">
      <c r="A588" s="1005" t="s">
        <v>8741</v>
      </c>
      <c r="B588" s="1005" t="s">
        <v>8378</v>
      </c>
      <c r="C588" s="578" t="s">
        <v>9100</v>
      </c>
      <c r="D588" s="754">
        <v>2014</v>
      </c>
      <c r="E588" s="929" t="s">
        <v>9101</v>
      </c>
      <c r="F588" s="578" t="s">
        <v>9102</v>
      </c>
      <c r="G588" s="1005" t="s">
        <v>303</v>
      </c>
      <c r="H588" s="1005" t="s">
        <v>92</v>
      </c>
      <c r="I588" s="1005">
        <v>10</v>
      </c>
    </row>
    <row r="589" spans="1:9" ht="270.75" x14ac:dyDescent="0.2">
      <c r="A589" s="1005" t="s">
        <v>7159</v>
      </c>
      <c r="B589" s="1005" t="s">
        <v>6129</v>
      </c>
      <c r="C589" s="578" t="s">
        <v>7163</v>
      </c>
      <c r="D589" s="861">
        <v>2014</v>
      </c>
      <c r="E589" s="929" t="s">
        <v>7164</v>
      </c>
      <c r="F589" s="132" t="s">
        <v>7165</v>
      </c>
      <c r="G589" s="1005" t="s">
        <v>302</v>
      </c>
      <c r="H589" s="1005">
        <v>50</v>
      </c>
      <c r="I589" s="1005">
        <v>50</v>
      </c>
    </row>
    <row r="590" spans="1:9" ht="42.75" x14ac:dyDescent="0.2">
      <c r="A590" s="1005" t="s">
        <v>9033</v>
      </c>
      <c r="B590" s="1005" t="s">
        <v>8378</v>
      </c>
      <c r="C590" s="1005" t="s">
        <v>9036</v>
      </c>
      <c r="D590" s="159">
        <v>2014</v>
      </c>
      <c r="E590" s="209"/>
      <c r="F590" s="132" t="s">
        <v>9037</v>
      </c>
      <c r="G590" s="1005" t="s">
        <v>9038</v>
      </c>
      <c r="H590" s="1005"/>
      <c r="I590" s="498">
        <v>50</v>
      </c>
    </row>
    <row r="591" spans="1:9" ht="42.75" x14ac:dyDescent="0.2">
      <c r="A591" s="1005" t="s">
        <v>9033</v>
      </c>
      <c r="B591" s="1005" t="s">
        <v>8378</v>
      </c>
      <c r="C591" s="1005" t="s">
        <v>9036</v>
      </c>
      <c r="D591" s="159">
        <v>2014</v>
      </c>
      <c r="E591" s="209"/>
      <c r="F591" s="132" t="s">
        <v>9037</v>
      </c>
      <c r="G591" s="1005" t="s">
        <v>9038</v>
      </c>
      <c r="H591" s="1005"/>
      <c r="I591" s="498">
        <v>50</v>
      </c>
    </row>
    <row r="592" spans="1:9" ht="185.25" x14ac:dyDescent="0.2">
      <c r="A592" s="1005" t="s">
        <v>14853</v>
      </c>
      <c r="B592" s="155" t="s">
        <v>14641</v>
      </c>
      <c r="C592" s="1005" t="s">
        <v>15289</v>
      </c>
      <c r="D592" s="89">
        <v>2014</v>
      </c>
      <c r="E592" s="209" t="s">
        <v>2145</v>
      </c>
      <c r="F592" s="132" t="s">
        <v>15290</v>
      </c>
      <c r="G592" s="1005" t="s">
        <v>3148</v>
      </c>
      <c r="H592" s="1005" t="s">
        <v>92</v>
      </c>
      <c r="I592" s="1005">
        <v>10</v>
      </c>
    </row>
    <row r="593" spans="1:9" ht="114" x14ac:dyDescent="0.2">
      <c r="A593" s="161" t="s">
        <v>7141</v>
      </c>
      <c r="B593" s="1005" t="s">
        <v>6129</v>
      </c>
      <c r="C593" s="161" t="s">
        <v>6350</v>
      </c>
      <c r="D593" s="390">
        <v>2014</v>
      </c>
      <c r="E593" s="305" t="s">
        <v>336</v>
      </c>
      <c r="F593" s="161" t="s">
        <v>7144</v>
      </c>
      <c r="G593" s="161" t="s">
        <v>7145</v>
      </c>
      <c r="H593" s="161" t="s">
        <v>92</v>
      </c>
      <c r="I593" s="161">
        <v>10</v>
      </c>
    </row>
    <row r="594" spans="1:9" ht="28.5" x14ac:dyDescent="0.2">
      <c r="A594" s="1005" t="s">
        <v>8441</v>
      </c>
      <c r="B594" s="1005" t="s">
        <v>8378</v>
      </c>
      <c r="C594" s="1005" t="s">
        <v>9065</v>
      </c>
      <c r="D594" s="89"/>
      <c r="E594" s="209"/>
      <c r="F594" s="132" t="s">
        <v>9066</v>
      </c>
      <c r="G594" s="1005" t="s">
        <v>9067</v>
      </c>
      <c r="H594" s="1005"/>
      <c r="I594" s="1005">
        <v>10</v>
      </c>
    </row>
    <row r="595" spans="1:9" ht="57" x14ac:dyDescent="0.2">
      <c r="A595" s="1005" t="s">
        <v>11739</v>
      </c>
      <c r="B595" s="1005" t="s">
        <v>11403</v>
      </c>
      <c r="C595" s="1005" t="s">
        <v>11914</v>
      </c>
      <c r="D595" s="89" t="s">
        <v>11915</v>
      </c>
      <c r="E595" s="209" t="s">
        <v>287</v>
      </c>
      <c r="F595" s="132" t="s">
        <v>11916</v>
      </c>
      <c r="G595" s="1005" t="s">
        <v>303</v>
      </c>
      <c r="H595" s="1005">
        <v>10</v>
      </c>
      <c r="I595" s="1005">
        <v>10</v>
      </c>
    </row>
    <row r="596" spans="1:9" ht="28.5" x14ac:dyDescent="0.2">
      <c r="A596" s="1005" t="s">
        <v>9128</v>
      </c>
      <c r="B596" s="1005" t="s">
        <v>8378</v>
      </c>
      <c r="C596" s="1005" t="s">
        <v>8520</v>
      </c>
      <c r="D596" s="1005"/>
      <c r="E596" s="1005"/>
      <c r="F596" s="1005" t="s">
        <v>9121</v>
      </c>
      <c r="G596" s="1005" t="s">
        <v>9129</v>
      </c>
      <c r="H596" s="1005">
        <v>10</v>
      </c>
      <c r="I596" s="1005">
        <v>10</v>
      </c>
    </row>
    <row r="597" spans="1:9" ht="28.5" x14ac:dyDescent="0.2">
      <c r="A597" s="1005" t="s">
        <v>9033</v>
      </c>
      <c r="B597" s="1005" t="s">
        <v>8378</v>
      </c>
      <c r="C597" s="1005" t="s">
        <v>8520</v>
      </c>
      <c r="D597" s="159">
        <v>2014</v>
      </c>
      <c r="E597" s="209"/>
      <c r="F597" s="1005" t="s">
        <v>9016</v>
      </c>
      <c r="G597" s="1005" t="s">
        <v>303</v>
      </c>
      <c r="H597" s="1005" t="s">
        <v>92</v>
      </c>
      <c r="I597" s="498">
        <v>10</v>
      </c>
    </row>
    <row r="598" spans="1:9" ht="28.5" x14ac:dyDescent="0.2">
      <c r="A598" s="1005" t="s">
        <v>9033</v>
      </c>
      <c r="B598" s="1005" t="s">
        <v>8378</v>
      </c>
      <c r="C598" s="1005" t="s">
        <v>8520</v>
      </c>
      <c r="D598" s="159">
        <v>2014</v>
      </c>
      <c r="E598" s="209"/>
      <c r="F598" s="1005" t="s">
        <v>9016</v>
      </c>
      <c r="G598" s="1005" t="s">
        <v>303</v>
      </c>
      <c r="H598" s="1005" t="s">
        <v>92</v>
      </c>
      <c r="I598" s="498">
        <v>10</v>
      </c>
    </row>
    <row r="599" spans="1:9" ht="28.5" x14ac:dyDescent="0.2">
      <c r="A599" s="1005" t="s">
        <v>8629</v>
      </c>
      <c r="B599" s="1005" t="s">
        <v>8378</v>
      </c>
      <c r="C599" s="1005" t="s">
        <v>8520</v>
      </c>
      <c r="D599" s="1005">
        <v>2014</v>
      </c>
      <c r="E599" s="1005"/>
      <c r="F599" s="1005" t="s">
        <v>9016</v>
      </c>
      <c r="G599" s="1005" t="s">
        <v>908</v>
      </c>
      <c r="H599" s="1005">
        <v>10</v>
      </c>
      <c r="I599" s="1005">
        <v>10</v>
      </c>
    </row>
    <row r="600" spans="1:9" ht="28.5" x14ac:dyDescent="0.2">
      <c r="A600" s="1005" t="s">
        <v>9151</v>
      </c>
      <c r="B600" s="1005" t="s">
        <v>8378</v>
      </c>
      <c r="C600" s="1005" t="s">
        <v>8520</v>
      </c>
      <c r="D600" s="1005">
        <v>2014</v>
      </c>
      <c r="E600" s="209" t="s">
        <v>9156</v>
      </c>
      <c r="F600" s="132" t="s">
        <v>9157</v>
      </c>
      <c r="G600" s="1005" t="s">
        <v>302</v>
      </c>
      <c r="H600" s="1005">
        <v>10</v>
      </c>
      <c r="I600" s="1005">
        <v>10</v>
      </c>
    </row>
    <row r="601" spans="1:9" ht="28.5" x14ac:dyDescent="0.2">
      <c r="A601" s="1005" t="s">
        <v>8772</v>
      </c>
      <c r="B601" s="1005" t="s">
        <v>8378</v>
      </c>
      <c r="C601" s="1005" t="s">
        <v>8520</v>
      </c>
      <c r="D601" s="89">
        <v>2014</v>
      </c>
      <c r="E601" s="209"/>
      <c r="F601" s="1005" t="s">
        <v>9121</v>
      </c>
      <c r="G601" s="1005" t="s">
        <v>9122</v>
      </c>
      <c r="H601" s="1005" t="s">
        <v>92</v>
      </c>
      <c r="I601" s="1005">
        <v>10</v>
      </c>
    </row>
    <row r="602" spans="1:9" ht="42.75" x14ac:dyDescent="0.2">
      <c r="A602" s="1005" t="s">
        <v>558</v>
      </c>
      <c r="B602" s="1005" t="s">
        <v>199</v>
      </c>
      <c r="C602" s="1005" t="s">
        <v>654</v>
      </c>
      <c r="D602" s="155">
        <v>2014</v>
      </c>
      <c r="E602" s="209" t="s">
        <v>499</v>
      </c>
      <c r="F602" s="1005" t="s">
        <v>655</v>
      </c>
      <c r="G602" s="1005" t="s">
        <v>302</v>
      </c>
      <c r="H602" s="1005">
        <v>50</v>
      </c>
      <c r="I602" s="1005">
        <v>50</v>
      </c>
    </row>
    <row r="603" spans="1:9" ht="28.5" x14ac:dyDescent="0.2">
      <c r="A603" s="1005" t="s">
        <v>8996</v>
      </c>
      <c r="B603" s="1005" t="s">
        <v>8378</v>
      </c>
      <c r="C603" s="161" t="s">
        <v>8396</v>
      </c>
      <c r="D603" s="89"/>
      <c r="E603" s="209"/>
      <c r="F603" s="266" t="s">
        <v>9159</v>
      </c>
      <c r="G603" s="1005" t="s">
        <v>302</v>
      </c>
      <c r="H603" s="1005" t="s">
        <v>92</v>
      </c>
      <c r="I603" s="1014">
        <v>50</v>
      </c>
    </row>
    <row r="604" spans="1:9" ht="42.75" x14ac:dyDescent="0.2">
      <c r="A604" s="1005" t="s">
        <v>9033</v>
      </c>
      <c r="B604" s="1005" t="s">
        <v>8378</v>
      </c>
      <c r="C604" s="1005" t="s">
        <v>9044</v>
      </c>
      <c r="D604" s="159">
        <v>2014</v>
      </c>
      <c r="E604" s="209"/>
      <c r="F604" s="132" t="s">
        <v>9045</v>
      </c>
      <c r="G604" s="1005" t="s">
        <v>303</v>
      </c>
      <c r="H604" s="1005"/>
      <c r="I604" s="498">
        <v>10</v>
      </c>
    </row>
    <row r="605" spans="1:9" ht="42.75" x14ac:dyDescent="0.2">
      <c r="A605" s="1005" t="s">
        <v>9033</v>
      </c>
      <c r="B605" s="1005" t="s">
        <v>8378</v>
      </c>
      <c r="C605" s="1005" t="s">
        <v>9044</v>
      </c>
      <c r="D605" s="159">
        <v>2014</v>
      </c>
      <c r="E605" s="209"/>
      <c r="F605" s="132" t="s">
        <v>9045</v>
      </c>
      <c r="G605" s="1005" t="s">
        <v>303</v>
      </c>
      <c r="H605" s="1005"/>
      <c r="I605" s="498">
        <v>10</v>
      </c>
    </row>
    <row r="606" spans="1:9" ht="57" x14ac:dyDescent="0.2">
      <c r="A606" s="1005" t="s">
        <v>9057</v>
      </c>
      <c r="B606" s="1005" t="s">
        <v>8378</v>
      </c>
      <c r="C606" s="1005" t="s">
        <v>9061</v>
      </c>
      <c r="D606" s="89"/>
      <c r="E606" s="209"/>
      <c r="F606" s="132" t="s">
        <v>9062</v>
      </c>
      <c r="G606" s="1005" t="s">
        <v>244</v>
      </c>
      <c r="H606" s="1005">
        <v>10</v>
      </c>
      <c r="I606" s="1005">
        <v>10</v>
      </c>
    </row>
    <row r="607" spans="1:9" ht="28.5" x14ac:dyDescent="0.2">
      <c r="A607" s="1005" t="s">
        <v>5725</v>
      </c>
      <c r="B607" s="1005" t="s">
        <v>5195</v>
      </c>
      <c r="C607" s="1005" t="s">
        <v>5728</v>
      </c>
      <c r="D607" s="89">
        <v>2014</v>
      </c>
      <c r="E607" s="209" t="s">
        <v>2274</v>
      </c>
      <c r="F607" s="132" t="s">
        <v>5729</v>
      </c>
      <c r="G607" s="1005" t="s">
        <v>303</v>
      </c>
      <c r="H607" s="1005"/>
      <c r="I607" s="1005">
        <v>50</v>
      </c>
    </row>
    <row r="608" spans="1:9" ht="28.5" x14ac:dyDescent="0.2">
      <c r="A608" s="1005" t="s">
        <v>9128</v>
      </c>
      <c r="B608" s="1005" t="s">
        <v>8378</v>
      </c>
      <c r="C608" s="1005" t="s">
        <v>9027</v>
      </c>
      <c r="D608" s="89"/>
      <c r="E608" s="209"/>
      <c r="F608" s="132" t="s">
        <v>9028</v>
      </c>
      <c r="G608" s="1005" t="s">
        <v>908</v>
      </c>
      <c r="H608" s="1005">
        <v>10</v>
      </c>
      <c r="I608" s="1005">
        <v>10</v>
      </c>
    </row>
    <row r="609" spans="1:9" ht="28.5" x14ac:dyDescent="0.2">
      <c r="A609" s="1005" t="s">
        <v>9151</v>
      </c>
      <c r="B609" s="1005" t="s">
        <v>8378</v>
      </c>
      <c r="C609" s="1005" t="s">
        <v>9152</v>
      </c>
      <c r="D609" s="1005">
        <v>2014</v>
      </c>
      <c r="E609" s="1005"/>
      <c r="F609" s="282" t="s">
        <v>9153</v>
      </c>
      <c r="G609" s="1005" t="s">
        <v>7158</v>
      </c>
      <c r="H609" s="1005">
        <v>10</v>
      </c>
      <c r="I609" s="1005">
        <v>10</v>
      </c>
    </row>
    <row r="610" spans="1:9" ht="85.5" x14ac:dyDescent="0.2">
      <c r="A610" s="1005" t="s">
        <v>3364</v>
      </c>
      <c r="B610" s="1005" t="s">
        <v>2109</v>
      </c>
      <c r="C610" s="1004" t="s">
        <v>3365</v>
      </c>
      <c r="D610" s="159">
        <v>2014</v>
      </c>
      <c r="E610" s="209" t="s">
        <v>592</v>
      </c>
      <c r="F610" s="211" t="s">
        <v>3366</v>
      </c>
      <c r="G610" s="1005" t="s">
        <v>303</v>
      </c>
      <c r="H610" s="1005" t="s">
        <v>92</v>
      </c>
      <c r="I610" s="1005">
        <v>10</v>
      </c>
    </row>
    <row r="611" spans="1:9" ht="42.75" x14ac:dyDescent="0.2">
      <c r="A611" s="1005" t="s">
        <v>8253</v>
      </c>
      <c r="B611" s="1005" t="s">
        <v>8021</v>
      </c>
      <c r="C611" s="62" t="s">
        <v>8039</v>
      </c>
      <c r="D611" s="89"/>
      <c r="E611" s="933"/>
      <c r="F611" s="1005" t="s">
        <v>8254</v>
      </c>
      <c r="G611" s="1005" t="s">
        <v>8255</v>
      </c>
      <c r="H611" s="1005">
        <v>10</v>
      </c>
      <c r="I611" s="1005">
        <v>10</v>
      </c>
    </row>
    <row r="612" spans="1:9" ht="42.75" x14ac:dyDescent="0.2">
      <c r="A612" s="1005" t="s">
        <v>8268</v>
      </c>
      <c r="B612" s="1005" t="s">
        <v>8021</v>
      </c>
      <c r="C612" s="1005" t="s">
        <v>8269</v>
      </c>
      <c r="D612" s="1005"/>
      <c r="E612" s="1005"/>
      <c r="F612" s="1005" t="s">
        <v>8270</v>
      </c>
      <c r="G612" s="1005" t="s">
        <v>303</v>
      </c>
      <c r="H612" s="1005" t="s">
        <v>92</v>
      </c>
      <c r="I612" s="1005">
        <v>10</v>
      </c>
    </row>
    <row r="613" spans="1:9" ht="42.75" x14ac:dyDescent="0.2">
      <c r="A613" s="1005" t="s">
        <v>8030</v>
      </c>
      <c r="B613" s="1005" t="s">
        <v>8021</v>
      </c>
      <c r="C613" s="1005" t="s">
        <v>8233</v>
      </c>
      <c r="D613" s="89">
        <v>2014</v>
      </c>
      <c r="E613" s="209" t="s">
        <v>318</v>
      </c>
      <c r="F613" s="1005" t="s">
        <v>8234</v>
      </c>
      <c r="G613" s="1005" t="s">
        <v>8235</v>
      </c>
      <c r="H613" s="1005"/>
      <c r="I613" s="1005">
        <v>50</v>
      </c>
    </row>
    <row r="614" spans="1:9" ht="42.75" x14ac:dyDescent="0.2">
      <c r="A614" s="1005" t="s">
        <v>8072</v>
      </c>
      <c r="B614" s="1005" t="s">
        <v>8021</v>
      </c>
      <c r="C614" s="1005" t="s">
        <v>8245</v>
      </c>
      <c r="D614" s="1005">
        <v>2014</v>
      </c>
      <c r="E614" s="1005">
        <v>2014</v>
      </c>
      <c r="F614" s="1005" t="s">
        <v>8246</v>
      </c>
      <c r="G614" s="1005" t="s">
        <v>303</v>
      </c>
      <c r="H614" s="1005" t="s">
        <v>92</v>
      </c>
      <c r="I614" s="1005">
        <v>10</v>
      </c>
    </row>
    <row r="615" spans="1:9" ht="28.5" x14ac:dyDescent="0.2">
      <c r="A615" s="1005" t="s">
        <v>5750</v>
      </c>
      <c r="B615" s="1005" t="s">
        <v>5195</v>
      </c>
      <c r="C615" s="1005" t="s">
        <v>5752</v>
      </c>
      <c r="D615" s="89"/>
      <c r="E615" s="209"/>
      <c r="F615" s="1005"/>
      <c r="G615" s="1005" t="s">
        <v>5751</v>
      </c>
      <c r="H615" s="1005"/>
      <c r="I615" s="1005">
        <v>10</v>
      </c>
    </row>
    <row r="616" spans="1:9" ht="42.75" x14ac:dyDescent="0.2">
      <c r="A616" s="1005" t="s">
        <v>16470</v>
      </c>
      <c r="B616" s="1005" t="s">
        <v>15397</v>
      </c>
      <c r="C616" s="1005" t="s">
        <v>8031</v>
      </c>
      <c r="D616" s="159">
        <v>2014</v>
      </c>
      <c r="E616" s="209"/>
      <c r="F616" s="1005" t="s">
        <v>9941</v>
      </c>
      <c r="G616" s="1005" t="s">
        <v>16480</v>
      </c>
      <c r="H616" s="1005">
        <v>10</v>
      </c>
      <c r="I616" s="1005">
        <v>10</v>
      </c>
    </row>
    <row r="617" spans="1:9" ht="42.75" x14ac:dyDescent="0.2">
      <c r="A617" s="1005" t="s">
        <v>8030</v>
      </c>
      <c r="B617" s="1005" t="s">
        <v>8021</v>
      </c>
      <c r="C617" s="1005" t="s">
        <v>8031</v>
      </c>
      <c r="D617" s="89">
        <v>2014</v>
      </c>
      <c r="E617" s="209"/>
      <c r="F617" s="1005" t="s">
        <v>8035</v>
      </c>
      <c r="G617" s="1005" t="s">
        <v>8232</v>
      </c>
      <c r="H617" s="1005" t="s">
        <v>92</v>
      </c>
      <c r="I617" s="1005">
        <v>50</v>
      </c>
    </row>
    <row r="618" spans="1:9" ht="42.75" x14ac:dyDescent="0.2">
      <c r="A618" s="1005" t="s">
        <v>9940</v>
      </c>
      <c r="B618" s="1005" t="s">
        <v>9630</v>
      </c>
      <c r="C618" s="1010" t="s">
        <v>8031</v>
      </c>
      <c r="D618" s="131"/>
      <c r="E618" s="1010" t="s">
        <v>4236</v>
      </c>
      <c r="F618" s="131" t="s">
        <v>9941</v>
      </c>
      <c r="G618" s="1005" t="s">
        <v>4693</v>
      </c>
      <c r="H618" s="1005"/>
      <c r="I618" s="1005">
        <v>10</v>
      </c>
    </row>
    <row r="619" spans="1:9" ht="57" x14ac:dyDescent="0.2">
      <c r="A619" s="1005" t="s">
        <v>8265</v>
      </c>
      <c r="B619" s="1005" t="s">
        <v>8021</v>
      </c>
      <c r="C619" s="1005" t="s">
        <v>8266</v>
      </c>
      <c r="D619" s="1005"/>
      <c r="E619" s="1005"/>
      <c r="F619" s="1005" t="s">
        <v>8267</v>
      </c>
      <c r="G619" s="1005" t="s">
        <v>303</v>
      </c>
      <c r="H619" s="1005" t="s">
        <v>92</v>
      </c>
      <c r="I619" s="1005">
        <v>10</v>
      </c>
    </row>
    <row r="620" spans="1:9" ht="42.75" x14ac:dyDescent="0.2">
      <c r="A620" s="1005" t="s">
        <v>8072</v>
      </c>
      <c r="B620" s="1005" t="s">
        <v>8021</v>
      </c>
      <c r="C620" s="1005" t="s">
        <v>8031</v>
      </c>
      <c r="D620" s="1005">
        <v>2014</v>
      </c>
      <c r="E620" s="1005">
        <v>2014</v>
      </c>
      <c r="F620" s="1005" t="s">
        <v>8035</v>
      </c>
      <c r="G620" s="1005" t="s">
        <v>303</v>
      </c>
      <c r="H620" s="1005" t="s">
        <v>92</v>
      </c>
      <c r="I620" s="1005">
        <v>10</v>
      </c>
    </row>
    <row r="621" spans="1:9" ht="99.75" x14ac:dyDescent="0.2">
      <c r="A621" s="1005" t="s">
        <v>8271</v>
      </c>
      <c r="B621" s="1005" t="s">
        <v>8021</v>
      </c>
      <c r="C621" s="1005" t="s">
        <v>8031</v>
      </c>
      <c r="D621" s="1005" t="s">
        <v>8035</v>
      </c>
      <c r="E621" s="1005" t="s">
        <v>8272</v>
      </c>
      <c r="F621" s="1005"/>
      <c r="G621" s="1005" t="s">
        <v>526</v>
      </c>
      <c r="H621" s="1005" t="s">
        <v>92</v>
      </c>
      <c r="I621" s="1005">
        <v>10</v>
      </c>
    </row>
    <row r="622" spans="1:9" ht="42.75" x14ac:dyDescent="0.2">
      <c r="A622" s="1005" t="s">
        <v>851</v>
      </c>
      <c r="B622" s="66" t="s">
        <v>199</v>
      </c>
      <c r="C622" s="1005" t="s">
        <v>859</v>
      </c>
      <c r="D622" s="1005"/>
      <c r="E622" s="209"/>
      <c r="F622" s="1007" t="s">
        <v>17543</v>
      </c>
      <c r="G622" s="1005" t="s">
        <v>303</v>
      </c>
      <c r="H622" s="1005">
        <v>10</v>
      </c>
      <c r="I622" s="1005">
        <v>10</v>
      </c>
    </row>
    <row r="623" spans="1:9" ht="63.75" customHeight="1" x14ac:dyDescent="0.2">
      <c r="A623" s="1005" t="s">
        <v>426</v>
      </c>
      <c r="B623" s="66" t="s">
        <v>199</v>
      </c>
      <c r="C623" s="1005" t="s">
        <v>483</v>
      </c>
      <c r="D623" s="159">
        <v>2014</v>
      </c>
      <c r="E623" s="209"/>
      <c r="F623" s="132" t="s">
        <v>484</v>
      </c>
      <c r="G623" s="1005" t="s">
        <v>480</v>
      </c>
      <c r="H623" s="1005" t="s">
        <v>92</v>
      </c>
      <c r="I623" s="1005">
        <v>10</v>
      </c>
    </row>
    <row r="624" spans="1:9" ht="42.75" x14ac:dyDescent="0.2">
      <c r="A624" s="1005" t="s">
        <v>3204</v>
      </c>
      <c r="B624" s="1005" t="s">
        <v>2109</v>
      </c>
      <c r="C624" s="1005" t="s">
        <v>3232</v>
      </c>
      <c r="D624" s="89">
        <v>2014</v>
      </c>
      <c r="E624" s="1139"/>
      <c r="F624" s="132" t="s">
        <v>3233</v>
      </c>
      <c r="G624" s="1005" t="s">
        <v>302</v>
      </c>
      <c r="H624" s="1005"/>
      <c r="I624" s="1005">
        <v>10</v>
      </c>
    </row>
    <row r="625" spans="1:9" ht="42.75" x14ac:dyDescent="0.2">
      <c r="A625" s="1005" t="s">
        <v>3074</v>
      </c>
      <c r="B625" s="1005" t="s">
        <v>2109</v>
      </c>
      <c r="C625" s="1005" t="s">
        <v>3232</v>
      </c>
      <c r="D625" s="89"/>
      <c r="E625" s="1139"/>
      <c r="F625" s="132" t="s">
        <v>3233</v>
      </c>
      <c r="G625" s="1005" t="s">
        <v>302</v>
      </c>
      <c r="H625" s="1005"/>
      <c r="I625" s="1005">
        <v>10</v>
      </c>
    </row>
    <row r="626" spans="1:9" ht="99.75" x14ac:dyDescent="0.2">
      <c r="A626" s="1005" t="s">
        <v>7825</v>
      </c>
      <c r="B626" s="1005" t="s">
        <v>7545</v>
      </c>
      <c r="C626" s="1005" t="s">
        <v>7831</v>
      </c>
      <c r="D626" s="89"/>
      <c r="E626" s="209"/>
      <c r="F626" s="1005" t="s">
        <v>7615</v>
      </c>
      <c r="G626" s="1005" t="s">
        <v>7828</v>
      </c>
      <c r="H626" s="1005">
        <v>10</v>
      </c>
      <c r="I626" s="1005">
        <v>10</v>
      </c>
    </row>
    <row r="627" spans="1:9" ht="28.5" x14ac:dyDescent="0.2">
      <c r="A627" s="1005" t="s">
        <v>558</v>
      </c>
      <c r="B627" s="1005" t="s">
        <v>199</v>
      </c>
      <c r="C627" s="208" t="s">
        <v>332</v>
      </c>
      <c r="D627" s="155">
        <v>2014</v>
      </c>
      <c r="E627" s="209" t="s">
        <v>336</v>
      </c>
      <c r="F627" s="1005" t="s">
        <v>651</v>
      </c>
      <c r="G627" s="1005" t="s">
        <v>302</v>
      </c>
      <c r="H627" s="1005">
        <v>10</v>
      </c>
      <c r="I627" s="1005">
        <v>10</v>
      </c>
    </row>
    <row r="628" spans="1:9" ht="28.5" x14ac:dyDescent="0.2">
      <c r="A628" s="1005" t="s">
        <v>671</v>
      </c>
      <c r="B628" s="1005" t="s">
        <v>613</v>
      </c>
      <c r="C628" s="208" t="s">
        <v>332</v>
      </c>
      <c r="D628" s="155">
        <v>2014</v>
      </c>
      <c r="E628" s="209" t="s">
        <v>429</v>
      </c>
      <c r="F628" s="1005" t="s">
        <v>651</v>
      </c>
      <c r="G628" s="1005" t="s">
        <v>302</v>
      </c>
      <c r="H628" s="1005">
        <v>10</v>
      </c>
      <c r="I628" s="1005"/>
    </row>
    <row r="629" spans="1:9" ht="28.5" x14ac:dyDescent="0.2">
      <c r="A629" s="1005" t="s">
        <v>671</v>
      </c>
      <c r="B629" s="1005" t="s">
        <v>613</v>
      </c>
      <c r="C629" s="208" t="s">
        <v>332</v>
      </c>
      <c r="D629" s="155">
        <v>2014</v>
      </c>
      <c r="E629" s="209" t="s">
        <v>287</v>
      </c>
      <c r="F629" s="1005" t="s">
        <v>651</v>
      </c>
      <c r="G629" s="1005" t="s">
        <v>302</v>
      </c>
      <c r="H629" s="1005">
        <v>10</v>
      </c>
      <c r="I629" s="1005"/>
    </row>
    <row r="630" spans="1:9" ht="28.5" x14ac:dyDescent="0.2">
      <c r="A630" s="1005" t="s">
        <v>1017</v>
      </c>
      <c r="B630" s="1005" t="s">
        <v>199</v>
      </c>
      <c r="C630" s="1005" t="s">
        <v>748</v>
      </c>
      <c r="D630" s="89"/>
      <c r="E630" s="209"/>
      <c r="F630" s="1005"/>
      <c r="G630" s="1005" t="s">
        <v>1018</v>
      </c>
      <c r="H630" s="1005" t="s">
        <v>92</v>
      </c>
      <c r="I630" s="1005">
        <v>10</v>
      </c>
    </row>
    <row r="631" spans="1:9" ht="28.5" x14ac:dyDescent="0.2">
      <c r="A631" s="1005" t="s">
        <v>671</v>
      </c>
      <c r="B631" s="1005" t="s">
        <v>613</v>
      </c>
      <c r="C631" s="208" t="s">
        <v>1784</v>
      </c>
      <c r="D631" s="155">
        <v>2014</v>
      </c>
      <c r="E631" s="209" t="s">
        <v>336</v>
      </c>
      <c r="F631" s="1005" t="s">
        <v>651</v>
      </c>
      <c r="G631" s="1005" t="s">
        <v>302</v>
      </c>
      <c r="H631" s="1005">
        <v>10</v>
      </c>
      <c r="I631" s="1005">
        <v>10</v>
      </c>
    </row>
    <row r="632" spans="1:9" ht="99.75" x14ac:dyDescent="0.2">
      <c r="A632" s="1005" t="s">
        <v>3729</v>
      </c>
      <c r="B632" s="1005" t="s">
        <v>3593</v>
      </c>
      <c r="C632" s="1005" t="s">
        <v>17469</v>
      </c>
      <c r="D632" s="89"/>
      <c r="E632" s="209"/>
      <c r="F632" s="1005" t="s">
        <v>3748</v>
      </c>
      <c r="G632" s="323" t="s">
        <v>4717</v>
      </c>
      <c r="H632" s="323"/>
      <c r="I632" s="323">
        <v>10</v>
      </c>
    </row>
    <row r="633" spans="1:9" ht="114" x14ac:dyDescent="0.2">
      <c r="A633" s="1005" t="s">
        <v>3729</v>
      </c>
      <c r="B633" s="1005" t="s">
        <v>3593</v>
      </c>
      <c r="C633" s="1005" t="s">
        <v>17470</v>
      </c>
      <c r="D633" s="89"/>
      <c r="E633" s="209"/>
      <c r="F633" s="1005" t="s">
        <v>3748</v>
      </c>
      <c r="G633" s="323" t="s">
        <v>4717</v>
      </c>
      <c r="H633" s="323"/>
      <c r="I633" s="323">
        <v>10</v>
      </c>
    </row>
    <row r="634" spans="1:9" ht="85.5" x14ac:dyDescent="0.2">
      <c r="A634" s="1005" t="s">
        <v>8772</v>
      </c>
      <c r="B634" s="1005" t="s">
        <v>8378</v>
      </c>
      <c r="C634" s="1005" t="s">
        <v>9125</v>
      </c>
      <c r="D634" s="89">
        <v>2014</v>
      </c>
      <c r="E634" s="209"/>
      <c r="F634" s="1005" t="s">
        <v>9126</v>
      </c>
      <c r="G634" s="1005" t="s">
        <v>9127</v>
      </c>
      <c r="H634" s="1005"/>
      <c r="I634" s="1005">
        <v>10</v>
      </c>
    </row>
    <row r="635" spans="1:9" ht="85.5" x14ac:dyDescent="0.2">
      <c r="A635" s="1005" t="s">
        <v>5432</v>
      </c>
      <c r="B635" s="1005" t="s">
        <v>5195</v>
      </c>
      <c r="C635" s="1005" t="s">
        <v>5714</v>
      </c>
      <c r="D635" s="89"/>
      <c r="E635" s="209"/>
      <c r="F635" s="132" t="s">
        <v>5715</v>
      </c>
      <c r="G635" s="1005" t="s">
        <v>5749</v>
      </c>
      <c r="H635" s="1005" t="s">
        <v>92</v>
      </c>
      <c r="I635" s="1005">
        <v>10</v>
      </c>
    </row>
    <row r="636" spans="1:9" ht="71.25" x14ac:dyDescent="0.2">
      <c r="A636" s="161" t="s">
        <v>16128</v>
      </c>
      <c r="B636" s="1005" t="s">
        <v>15397</v>
      </c>
      <c r="C636" s="161" t="s">
        <v>16488</v>
      </c>
      <c r="D636" s="390">
        <v>2014</v>
      </c>
      <c r="E636" s="305" t="s">
        <v>318</v>
      </c>
      <c r="F636" s="241" t="s">
        <v>16489</v>
      </c>
      <c r="G636" s="161" t="s">
        <v>1756</v>
      </c>
      <c r="H636" s="161" t="s">
        <v>92</v>
      </c>
      <c r="I636" s="161">
        <v>10</v>
      </c>
    </row>
    <row r="637" spans="1:9" ht="28.5" x14ac:dyDescent="0.2">
      <c r="A637" s="1005" t="s">
        <v>8072</v>
      </c>
      <c r="B637" s="1005" t="s">
        <v>8021</v>
      </c>
      <c r="C637" s="1005" t="s">
        <v>8249</v>
      </c>
      <c r="D637" s="1005">
        <v>2014</v>
      </c>
      <c r="E637" s="1005"/>
      <c r="F637" s="132" t="s">
        <v>8250</v>
      </c>
      <c r="G637" s="1005" t="s">
        <v>303</v>
      </c>
      <c r="H637" s="1005" t="s">
        <v>92</v>
      </c>
      <c r="I637" s="1005">
        <v>50</v>
      </c>
    </row>
    <row r="638" spans="1:9" ht="71.25" x14ac:dyDescent="0.2">
      <c r="A638" s="1005" t="s">
        <v>16459</v>
      </c>
      <c r="B638" s="1005" t="s">
        <v>15397</v>
      </c>
      <c r="C638" s="1005" t="s">
        <v>16467</v>
      </c>
      <c r="D638" s="89">
        <v>2014</v>
      </c>
      <c r="E638" s="209"/>
      <c r="F638" s="132" t="s">
        <v>16468</v>
      </c>
      <c r="G638" s="1005" t="s">
        <v>16469</v>
      </c>
      <c r="H638" s="1005">
        <v>10</v>
      </c>
      <c r="I638" s="1005">
        <v>10</v>
      </c>
    </row>
    <row r="639" spans="1:9" ht="28.5" x14ac:dyDescent="0.2">
      <c r="A639" s="1005" t="s">
        <v>5734</v>
      </c>
      <c r="B639" s="1005" t="s">
        <v>5195</v>
      </c>
      <c r="C639" s="1005" t="s">
        <v>5737</v>
      </c>
      <c r="D639" s="89"/>
      <c r="E639" s="209"/>
      <c r="F639" s="1005" t="s">
        <v>5738</v>
      </c>
      <c r="G639" s="1005" t="s">
        <v>303</v>
      </c>
      <c r="H639" s="1005"/>
      <c r="I639" s="1005">
        <v>10</v>
      </c>
    </row>
    <row r="640" spans="1:9" ht="270.75" x14ac:dyDescent="0.2">
      <c r="A640" s="1005" t="s">
        <v>7159</v>
      </c>
      <c r="B640" s="1005" t="s">
        <v>6129</v>
      </c>
      <c r="C640" s="1005" t="s">
        <v>7166</v>
      </c>
      <c r="D640" s="85" t="s">
        <v>1238</v>
      </c>
      <c r="E640" s="209" t="s">
        <v>7167</v>
      </c>
      <c r="F640" s="132" t="s">
        <v>7168</v>
      </c>
      <c r="G640" s="1005" t="s">
        <v>302</v>
      </c>
      <c r="H640" s="1005">
        <v>50</v>
      </c>
      <c r="I640" s="1005">
        <v>50</v>
      </c>
    </row>
    <row r="641" spans="1:9" ht="28.5" x14ac:dyDescent="0.2">
      <c r="A641" s="1005" t="s">
        <v>5194</v>
      </c>
      <c r="B641" s="1005" t="s">
        <v>5195</v>
      </c>
      <c r="C641" s="1005" t="s">
        <v>5233</v>
      </c>
      <c r="D641" s="89"/>
      <c r="E641" s="209"/>
      <c r="F641" s="132" t="s">
        <v>5722</v>
      </c>
      <c r="G641" s="1005" t="s">
        <v>303</v>
      </c>
      <c r="H641" s="1005" t="s">
        <v>92</v>
      </c>
      <c r="I641" s="1005">
        <v>10</v>
      </c>
    </row>
    <row r="642" spans="1:9" ht="71.25" x14ac:dyDescent="0.2">
      <c r="A642" s="1005" t="s">
        <v>16567</v>
      </c>
      <c r="B642" s="1005" t="s">
        <v>15397</v>
      </c>
      <c r="C642" s="1005" t="s">
        <v>16568</v>
      </c>
      <c r="D642" s="159">
        <v>2014</v>
      </c>
      <c r="E642" s="209" t="s">
        <v>478</v>
      </c>
      <c r="F642" s="1005" t="s">
        <v>16569</v>
      </c>
      <c r="G642" s="1005" t="s">
        <v>244</v>
      </c>
      <c r="H642" s="1005">
        <v>10</v>
      </c>
      <c r="I642" s="1005">
        <v>10</v>
      </c>
    </row>
    <row r="643" spans="1:9" ht="57" x14ac:dyDescent="0.2">
      <c r="A643" s="1005" t="s">
        <v>16556</v>
      </c>
      <c r="B643" s="1005" t="s">
        <v>15397</v>
      </c>
      <c r="C643" s="1005" t="s">
        <v>16557</v>
      </c>
      <c r="D643" s="89">
        <v>2014</v>
      </c>
      <c r="E643" s="209" t="s">
        <v>926</v>
      </c>
      <c r="F643" s="132" t="s">
        <v>16558</v>
      </c>
      <c r="G643" s="1005" t="s">
        <v>302</v>
      </c>
      <c r="H643" s="1005"/>
      <c r="I643" s="1005">
        <v>10</v>
      </c>
    </row>
    <row r="644" spans="1:9" ht="114" x14ac:dyDescent="0.2">
      <c r="A644" s="1005" t="s">
        <v>16454</v>
      </c>
      <c r="B644" s="1005" t="s">
        <v>15397</v>
      </c>
      <c r="C644" s="1005" t="s">
        <v>16455</v>
      </c>
      <c r="D644" s="85">
        <v>2014</v>
      </c>
      <c r="E644" s="209" t="s">
        <v>3187</v>
      </c>
      <c r="F644" s="1005" t="s">
        <v>16456</v>
      </c>
      <c r="G644" s="1005" t="s">
        <v>303</v>
      </c>
      <c r="H644" s="1005" t="s">
        <v>92</v>
      </c>
      <c r="I644" s="1005">
        <v>10</v>
      </c>
    </row>
    <row r="645" spans="1:9" ht="114" x14ac:dyDescent="0.2">
      <c r="A645" s="1005" t="s">
        <v>16559</v>
      </c>
      <c r="B645" s="1005" t="s">
        <v>15397</v>
      </c>
      <c r="C645" s="1005" t="s">
        <v>16455</v>
      </c>
      <c r="D645" s="85">
        <v>2014</v>
      </c>
      <c r="E645" s="209" t="s">
        <v>3187</v>
      </c>
      <c r="F645" s="1005" t="s">
        <v>16456</v>
      </c>
      <c r="G645" s="1005" t="s">
        <v>303</v>
      </c>
      <c r="H645" s="1005" t="s">
        <v>92</v>
      </c>
      <c r="I645" s="1005">
        <v>10</v>
      </c>
    </row>
    <row r="646" spans="1:9" ht="71.25" x14ac:dyDescent="0.2">
      <c r="A646" s="1005" t="s">
        <v>15203</v>
      </c>
      <c r="B646" s="155" t="s">
        <v>14641</v>
      </c>
      <c r="C646" s="1005" t="s">
        <v>15232</v>
      </c>
      <c r="D646" s="1005">
        <v>2014</v>
      </c>
      <c r="E646" s="1005" t="s">
        <v>202</v>
      </c>
      <c r="F646" s="1005" t="s">
        <v>15233</v>
      </c>
      <c r="G646" s="1005" t="s">
        <v>15234</v>
      </c>
      <c r="H646" s="1005">
        <v>50</v>
      </c>
      <c r="I646" s="89">
        <f>H646</f>
        <v>50</v>
      </c>
    </row>
    <row r="647" spans="1:9" ht="57" x14ac:dyDescent="0.2">
      <c r="A647" s="1005" t="s">
        <v>1866</v>
      </c>
      <c r="B647" s="1005" t="s">
        <v>15397</v>
      </c>
      <c r="C647" s="1005" t="s">
        <v>16507</v>
      </c>
      <c r="D647" s="1005">
        <v>2014</v>
      </c>
      <c r="E647" s="1005" t="s">
        <v>246</v>
      </c>
      <c r="F647" s="132" t="s">
        <v>16508</v>
      </c>
      <c r="G647" s="1005" t="s">
        <v>3148</v>
      </c>
      <c r="H647" s="1005" t="s">
        <v>92</v>
      </c>
      <c r="I647" s="1005">
        <v>10</v>
      </c>
    </row>
    <row r="648" spans="1:9" ht="142.5" x14ac:dyDescent="0.2">
      <c r="A648" s="1005" t="s">
        <v>3799</v>
      </c>
      <c r="B648" s="1005" t="s">
        <v>3593</v>
      </c>
      <c r="C648" s="1005" t="s">
        <v>4741</v>
      </c>
      <c r="D648" s="89">
        <v>2014</v>
      </c>
      <c r="E648" s="209" t="s">
        <v>429</v>
      </c>
      <c r="F648" s="132" t="s">
        <v>4742</v>
      </c>
      <c r="G648" s="21" t="s">
        <v>303</v>
      </c>
      <c r="H648" s="21" t="s">
        <v>92</v>
      </c>
      <c r="I648" s="21">
        <v>50</v>
      </c>
    </row>
    <row r="649" spans="1:9" ht="71.25" x14ac:dyDescent="0.2">
      <c r="A649" s="1005" t="s">
        <v>3302</v>
      </c>
      <c r="B649" s="1005" t="s">
        <v>2109</v>
      </c>
      <c r="C649" s="1005" t="s">
        <v>3345</v>
      </c>
      <c r="D649" s="1005">
        <v>2014</v>
      </c>
      <c r="E649" s="1005" t="s">
        <v>3346</v>
      </c>
      <c r="F649" s="211" t="s">
        <v>3347</v>
      </c>
      <c r="G649" s="1005" t="s">
        <v>3348</v>
      </c>
      <c r="H649" s="1005" t="s">
        <v>92</v>
      </c>
      <c r="I649" s="1005">
        <v>50</v>
      </c>
    </row>
    <row r="650" spans="1:9" ht="99.75" x14ac:dyDescent="0.2">
      <c r="A650" s="1005" t="s">
        <v>15203</v>
      </c>
      <c r="B650" s="155" t="s">
        <v>14641</v>
      </c>
      <c r="C650" s="1005" t="s">
        <v>15235</v>
      </c>
      <c r="D650" s="1005">
        <v>2014</v>
      </c>
      <c r="E650" s="1005" t="s">
        <v>240</v>
      </c>
      <c r="F650" s="1005" t="s">
        <v>15236</v>
      </c>
      <c r="G650" s="1005" t="s">
        <v>15234</v>
      </c>
      <c r="H650" s="1005">
        <v>50</v>
      </c>
      <c r="I650" s="89">
        <f>H650</f>
        <v>50</v>
      </c>
    </row>
    <row r="651" spans="1:9" ht="86.25" customHeight="1" x14ac:dyDescent="0.2">
      <c r="A651" s="159" t="s">
        <v>1594</v>
      </c>
      <c r="B651" s="101" t="s">
        <v>613</v>
      </c>
      <c r="C651" s="1005" t="s">
        <v>17544</v>
      </c>
      <c r="D651" s="159">
        <v>2014</v>
      </c>
      <c r="E651" s="209" t="s">
        <v>478</v>
      </c>
      <c r="F651" s="131" t="s">
        <v>1742</v>
      </c>
      <c r="G651" s="1005" t="s">
        <v>303</v>
      </c>
      <c r="H651" s="1005" t="s">
        <v>92</v>
      </c>
      <c r="I651" s="1005">
        <v>10</v>
      </c>
    </row>
    <row r="652" spans="1:9" ht="114" x14ac:dyDescent="0.2">
      <c r="A652" s="1005" t="s">
        <v>426</v>
      </c>
      <c r="B652" s="66" t="s">
        <v>199</v>
      </c>
      <c r="C652" s="1005" t="s">
        <v>477</v>
      </c>
      <c r="D652" s="159">
        <v>2014</v>
      </c>
      <c r="E652" s="209" t="s">
        <v>478</v>
      </c>
      <c r="F652" s="132" t="s">
        <v>479</v>
      </c>
      <c r="G652" s="1005" t="s">
        <v>480</v>
      </c>
      <c r="H652" s="1005" t="s">
        <v>92</v>
      </c>
      <c r="I652" s="1005">
        <v>10</v>
      </c>
    </row>
    <row r="653" spans="1:9" ht="114" x14ac:dyDescent="0.2">
      <c r="A653" s="1005" t="s">
        <v>1823</v>
      </c>
      <c r="B653" s="1005" t="s">
        <v>613</v>
      </c>
      <c r="C653" s="1005" t="s">
        <v>1824</v>
      </c>
      <c r="D653" s="89">
        <v>2014</v>
      </c>
      <c r="E653" s="209" t="s">
        <v>1825</v>
      </c>
      <c r="F653" s="1005"/>
      <c r="G653" s="1005" t="s">
        <v>303</v>
      </c>
      <c r="H653" s="1005" t="s">
        <v>92</v>
      </c>
      <c r="I653" s="1005">
        <v>10</v>
      </c>
    </row>
    <row r="654" spans="1:9" ht="171" x14ac:dyDescent="0.2">
      <c r="A654" s="1005" t="s">
        <v>241</v>
      </c>
      <c r="B654" s="66" t="s">
        <v>199</v>
      </c>
      <c r="C654" s="1005" t="s">
        <v>242</v>
      </c>
      <c r="D654" s="159">
        <v>2014</v>
      </c>
      <c r="E654" s="209" t="s">
        <v>202</v>
      </c>
      <c r="F654" s="131" t="s">
        <v>243</v>
      </c>
      <c r="G654" s="1005" t="s">
        <v>244</v>
      </c>
      <c r="H654" s="1005" t="s">
        <v>92</v>
      </c>
      <c r="I654" s="1005">
        <v>10</v>
      </c>
    </row>
    <row r="655" spans="1:9" ht="71.25" x14ac:dyDescent="0.2">
      <c r="A655" s="1005" t="s">
        <v>3302</v>
      </c>
      <c r="B655" s="1005" t="s">
        <v>2109</v>
      </c>
      <c r="C655" s="1005" t="s">
        <v>3320</v>
      </c>
      <c r="D655" s="1005" t="s">
        <v>3321</v>
      </c>
      <c r="E655" s="1005" t="s">
        <v>336</v>
      </c>
      <c r="F655" s="211" t="s">
        <v>3322</v>
      </c>
      <c r="G655" s="1005" t="s">
        <v>3314</v>
      </c>
      <c r="H655" s="1005" t="s">
        <v>92</v>
      </c>
      <c r="I655" s="1005">
        <v>50</v>
      </c>
    </row>
    <row r="656" spans="1:9" ht="85.5" x14ac:dyDescent="0.2">
      <c r="A656" s="1005" t="s">
        <v>1866</v>
      </c>
      <c r="B656" s="1005" t="s">
        <v>15397</v>
      </c>
      <c r="C656" s="1005" t="s">
        <v>16511</v>
      </c>
      <c r="D656" s="89">
        <v>2014</v>
      </c>
      <c r="E656" s="209" t="s">
        <v>3062</v>
      </c>
      <c r="F656" s="132" t="s">
        <v>16512</v>
      </c>
      <c r="G656" s="1005" t="s">
        <v>3148</v>
      </c>
      <c r="H656" s="1005">
        <v>50</v>
      </c>
      <c r="I656" s="1005">
        <v>50</v>
      </c>
    </row>
    <row r="657" spans="1:9" ht="85.5" x14ac:dyDescent="0.2">
      <c r="A657" s="1005" t="s">
        <v>15203</v>
      </c>
      <c r="B657" s="155" t="s">
        <v>14641</v>
      </c>
      <c r="C657" s="1005" t="s">
        <v>15243</v>
      </c>
      <c r="D657" s="1005">
        <v>2014</v>
      </c>
      <c r="E657" s="1005" t="s">
        <v>15244</v>
      </c>
      <c r="F657" s="1005" t="s">
        <v>15245</v>
      </c>
      <c r="G657" s="1005" t="s">
        <v>15246</v>
      </c>
      <c r="H657" s="1005">
        <v>50</v>
      </c>
      <c r="I657" s="89">
        <f>H657</f>
        <v>50</v>
      </c>
    </row>
    <row r="658" spans="1:9" ht="128.25" x14ac:dyDescent="0.2">
      <c r="A658" s="1005" t="s">
        <v>14853</v>
      </c>
      <c r="B658" s="155" t="s">
        <v>14641</v>
      </c>
      <c r="C658" s="1005" t="s">
        <v>15282</v>
      </c>
      <c r="D658" s="89">
        <v>2014</v>
      </c>
      <c r="E658" s="209" t="s">
        <v>4765</v>
      </c>
      <c r="F658" s="132" t="s">
        <v>15245</v>
      </c>
      <c r="G658" s="1005" t="s">
        <v>3148</v>
      </c>
      <c r="H658" s="1005" t="s">
        <v>92</v>
      </c>
      <c r="I658" s="1005">
        <v>50</v>
      </c>
    </row>
    <row r="659" spans="1:9" ht="75" customHeight="1" x14ac:dyDescent="0.2">
      <c r="A659" s="1005" t="s">
        <v>16495</v>
      </c>
      <c r="B659" s="1005" t="s">
        <v>15397</v>
      </c>
      <c r="C659" s="1005" t="s">
        <v>16502</v>
      </c>
      <c r="D659" s="85" t="s">
        <v>1238</v>
      </c>
      <c r="E659" s="209" t="s">
        <v>4695</v>
      </c>
      <c r="F659" s="1098" t="s">
        <v>16503</v>
      </c>
      <c r="G659" s="1005" t="s">
        <v>302</v>
      </c>
      <c r="H659" s="1005"/>
      <c r="I659" s="1005">
        <v>50</v>
      </c>
    </row>
    <row r="660" spans="1:9" ht="71.25" x14ac:dyDescent="0.2">
      <c r="A660" s="1005" t="s">
        <v>2752</v>
      </c>
      <c r="B660" s="1005" t="s">
        <v>2081</v>
      </c>
      <c r="C660" s="1005" t="s">
        <v>3109</v>
      </c>
      <c r="D660" s="85">
        <v>2014</v>
      </c>
      <c r="E660" s="209" t="s">
        <v>1022</v>
      </c>
      <c r="F660" s="132" t="s">
        <v>3110</v>
      </c>
      <c r="G660" s="1005" t="s">
        <v>302</v>
      </c>
      <c r="H660" s="1005"/>
      <c r="I660" s="1005">
        <v>50</v>
      </c>
    </row>
    <row r="661" spans="1:9" ht="114" x14ac:dyDescent="0.2">
      <c r="A661" s="1005" t="s">
        <v>3084</v>
      </c>
      <c r="B661" s="1005" t="s">
        <v>2081</v>
      </c>
      <c r="C661" s="1005" t="s">
        <v>3085</v>
      </c>
      <c r="D661" s="89" t="s">
        <v>3086</v>
      </c>
      <c r="E661" s="209" t="s">
        <v>478</v>
      </c>
      <c r="F661" s="132" t="s">
        <v>3087</v>
      </c>
      <c r="G661" s="1005" t="s">
        <v>3080</v>
      </c>
      <c r="H661" s="1005">
        <v>50</v>
      </c>
      <c r="I661" s="1005">
        <v>50</v>
      </c>
    </row>
    <row r="662" spans="1:9" ht="114" x14ac:dyDescent="0.2">
      <c r="A662" s="1005" t="s">
        <v>2726</v>
      </c>
      <c r="B662" s="1005" t="s">
        <v>2081</v>
      </c>
      <c r="C662" s="1005" t="s">
        <v>3085</v>
      </c>
      <c r="D662" s="89" t="s">
        <v>3086</v>
      </c>
      <c r="E662" s="209" t="s">
        <v>3092</v>
      </c>
      <c r="F662" s="132" t="s">
        <v>3093</v>
      </c>
      <c r="G662" s="1005" t="s">
        <v>3090</v>
      </c>
      <c r="H662" s="1005" t="s">
        <v>92</v>
      </c>
      <c r="I662" s="1005">
        <v>50</v>
      </c>
    </row>
    <row r="663" spans="1:9" ht="142.5" x14ac:dyDescent="0.2">
      <c r="A663" s="1005" t="s">
        <v>14853</v>
      </c>
      <c r="B663" s="155" t="s">
        <v>14641</v>
      </c>
      <c r="C663" s="1005" t="s">
        <v>15283</v>
      </c>
      <c r="D663" s="89">
        <v>2014</v>
      </c>
      <c r="E663" s="209" t="s">
        <v>2642</v>
      </c>
      <c r="F663" s="132" t="s">
        <v>15284</v>
      </c>
      <c r="G663" s="1005" t="s">
        <v>3148</v>
      </c>
      <c r="H663" s="1005" t="s">
        <v>92</v>
      </c>
      <c r="I663" s="1005">
        <v>50</v>
      </c>
    </row>
    <row r="664" spans="1:9" ht="85.5" x14ac:dyDescent="0.2">
      <c r="A664" s="1005" t="s">
        <v>16454</v>
      </c>
      <c r="B664" s="1005" t="s">
        <v>15397</v>
      </c>
      <c r="C664" s="452" t="s">
        <v>16457</v>
      </c>
      <c r="D664" s="89">
        <v>2014</v>
      </c>
      <c r="E664" s="209" t="s">
        <v>1407</v>
      </c>
      <c r="F664" s="1005" t="s">
        <v>16458</v>
      </c>
      <c r="G664" s="1005" t="s">
        <v>4693</v>
      </c>
      <c r="H664" s="1005" t="s">
        <v>92</v>
      </c>
      <c r="I664" s="1005">
        <v>50</v>
      </c>
    </row>
    <row r="665" spans="1:9" ht="42.75" x14ac:dyDescent="0.2">
      <c r="A665" s="1005" t="s">
        <v>13559</v>
      </c>
      <c r="B665" s="1005" t="s">
        <v>11403</v>
      </c>
      <c r="C665" s="161" t="s">
        <v>13565</v>
      </c>
      <c r="D665" s="89">
        <v>2014</v>
      </c>
      <c r="E665" s="209" t="s">
        <v>13566</v>
      </c>
      <c r="F665" s="1005" t="s">
        <v>13567</v>
      </c>
      <c r="G665" s="1005" t="s">
        <v>303</v>
      </c>
      <c r="H665" s="1005"/>
      <c r="I665" s="1005">
        <v>50</v>
      </c>
    </row>
    <row r="666" spans="1:9" ht="85.5" x14ac:dyDescent="0.2">
      <c r="A666" s="1005" t="s">
        <v>15225</v>
      </c>
      <c r="B666" s="155" t="s">
        <v>14641</v>
      </c>
      <c r="C666" s="1005" t="s">
        <v>15226</v>
      </c>
      <c r="D666" s="159">
        <v>2014</v>
      </c>
      <c r="E666" s="209" t="s">
        <v>240</v>
      </c>
      <c r="F666" s="132" t="s">
        <v>9917</v>
      </c>
      <c r="G666" s="1005" t="s">
        <v>244</v>
      </c>
      <c r="H666" s="1005">
        <v>10</v>
      </c>
      <c r="I666" s="1005">
        <v>10</v>
      </c>
    </row>
    <row r="667" spans="1:9" ht="93" customHeight="1" x14ac:dyDescent="0.2">
      <c r="A667" s="1005" t="s">
        <v>3302</v>
      </c>
      <c r="B667" s="1005" t="s">
        <v>2109</v>
      </c>
      <c r="C667" s="1005" t="s">
        <v>3323</v>
      </c>
      <c r="D667" s="1005" t="s">
        <v>3324</v>
      </c>
      <c r="E667" s="1005" t="s">
        <v>336</v>
      </c>
      <c r="F667" s="211" t="s">
        <v>3325</v>
      </c>
      <c r="G667" s="1005" t="s">
        <v>3310</v>
      </c>
      <c r="H667" s="1005" t="s">
        <v>92</v>
      </c>
      <c r="I667" s="1005">
        <v>10</v>
      </c>
    </row>
    <row r="668" spans="1:9" ht="114" x14ac:dyDescent="0.2">
      <c r="A668" s="1005" t="s">
        <v>14853</v>
      </c>
      <c r="B668" s="155" t="s">
        <v>14641</v>
      </c>
      <c r="C668" s="1005" t="s">
        <v>15287</v>
      </c>
      <c r="D668" s="89">
        <v>2014</v>
      </c>
      <c r="E668" s="209" t="s">
        <v>6439</v>
      </c>
      <c r="F668" s="132" t="s">
        <v>15288</v>
      </c>
      <c r="G668" s="1005" t="s">
        <v>3148</v>
      </c>
      <c r="H668" s="1005" t="s">
        <v>92</v>
      </c>
      <c r="I668" s="1005">
        <v>50</v>
      </c>
    </row>
    <row r="669" spans="1:9" ht="114" x14ac:dyDescent="0.2">
      <c r="A669" s="1005" t="s">
        <v>14853</v>
      </c>
      <c r="B669" s="155" t="s">
        <v>14641</v>
      </c>
      <c r="C669" s="1005" t="s">
        <v>15285</v>
      </c>
      <c r="D669" s="89">
        <v>2014</v>
      </c>
      <c r="E669" s="209" t="s">
        <v>2642</v>
      </c>
      <c r="F669" s="132" t="s">
        <v>15286</v>
      </c>
      <c r="G669" s="1005" t="s">
        <v>3148</v>
      </c>
      <c r="H669" s="1005" t="s">
        <v>92</v>
      </c>
      <c r="I669" s="1005">
        <v>50</v>
      </c>
    </row>
    <row r="670" spans="1:9" ht="85.5" x14ac:dyDescent="0.2">
      <c r="A670" s="1005" t="s">
        <v>14876</v>
      </c>
      <c r="B670" s="155" t="s">
        <v>14641</v>
      </c>
      <c r="C670" s="187" t="s">
        <v>15217</v>
      </c>
      <c r="D670" s="159">
        <v>2014</v>
      </c>
      <c r="E670" s="209" t="s">
        <v>15218</v>
      </c>
      <c r="F670" s="1005" t="s">
        <v>15219</v>
      </c>
      <c r="G670" s="1005" t="s">
        <v>15220</v>
      </c>
      <c r="H670" s="1005">
        <v>10</v>
      </c>
      <c r="I670" s="1005">
        <v>10</v>
      </c>
    </row>
    <row r="671" spans="1:9" ht="85.5" x14ac:dyDescent="0.2">
      <c r="A671" s="1005" t="s">
        <v>16443</v>
      </c>
      <c r="B671" s="1005" t="s">
        <v>15397</v>
      </c>
      <c r="C671" s="1005" t="s">
        <v>16444</v>
      </c>
      <c r="D671" s="89">
        <v>2014</v>
      </c>
      <c r="E671" s="209" t="s">
        <v>16445</v>
      </c>
      <c r="F671" s="1005" t="s">
        <v>16446</v>
      </c>
      <c r="G671" s="1005" t="s">
        <v>302</v>
      </c>
      <c r="H671" s="1005" t="s">
        <v>92</v>
      </c>
      <c r="I671" s="1005">
        <v>50</v>
      </c>
    </row>
    <row r="672" spans="1:9" ht="130.5" x14ac:dyDescent="0.2">
      <c r="A672" s="159" t="s">
        <v>1594</v>
      </c>
      <c r="B672" s="101" t="s">
        <v>613</v>
      </c>
      <c r="C672" s="1005" t="s">
        <v>3078</v>
      </c>
      <c r="D672" s="159">
        <v>2014</v>
      </c>
      <c r="E672" s="209" t="s">
        <v>296</v>
      </c>
      <c r="F672" s="1005" t="s">
        <v>1744</v>
      </c>
      <c r="G672" s="1005" t="s">
        <v>303</v>
      </c>
      <c r="H672" s="1005" t="s">
        <v>92</v>
      </c>
      <c r="I672" s="1005">
        <v>10</v>
      </c>
    </row>
    <row r="673" spans="1:9" ht="85.5" x14ac:dyDescent="0.2">
      <c r="A673" s="1005" t="s">
        <v>15203</v>
      </c>
      <c r="B673" s="155" t="s">
        <v>14641</v>
      </c>
      <c r="C673" s="1005" t="s">
        <v>15239</v>
      </c>
      <c r="D673" s="1005">
        <v>2014</v>
      </c>
      <c r="E673" s="1005" t="s">
        <v>9930</v>
      </c>
      <c r="F673" s="1005" t="s">
        <v>15240</v>
      </c>
      <c r="G673" s="1005" t="s">
        <v>15234</v>
      </c>
      <c r="H673" s="1005">
        <v>50</v>
      </c>
      <c r="I673" s="89">
        <f>H673</f>
        <v>50</v>
      </c>
    </row>
    <row r="674" spans="1:9" ht="57" x14ac:dyDescent="0.2">
      <c r="A674" s="1005" t="s">
        <v>3729</v>
      </c>
      <c r="B674" s="1005" t="s">
        <v>3593</v>
      </c>
      <c r="C674" s="1005" t="s">
        <v>4714</v>
      </c>
      <c r="D674" s="89">
        <v>2014</v>
      </c>
      <c r="E674" s="209" t="s">
        <v>318</v>
      </c>
      <c r="F674" s="1005" t="s">
        <v>4715</v>
      </c>
      <c r="G674" s="321" t="s">
        <v>303</v>
      </c>
      <c r="H674" s="321"/>
      <c r="I674" s="321">
        <v>10</v>
      </c>
    </row>
    <row r="675" spans="1:9" ht="42.75" x14ac:dyDescent="0.2">
      <c r="A675" s="1005" t="s">
        <v>4688</v>
      </c>
      <c r="B675" s="1005" t="s">
        <v>3593</v>
      </c>
      <c r="C675" s="1005" t="s">
        <v>4691</v>
      </c>
      <c r="D675" s="85" t="s">
        <v>1238</v>
      </c>
      <c r="E675" s="209"/>
      <c r="F675" s="132" t="s">
        <v>4692</v>
      </c>
      <c r="G675" s="21" t="s">
        <v>4693</v>
      </c>
      <c r="H675" s="21"/>
      <c r="I675" s="21">
        <v>50</v>
      </c>
    </row>
    <row r="676" spans="1:9" ht="99.75" x14ac:dyDescent="0.2">
      <c r="A676" s="1005" t="s">
        <v>15203</v>
      </c>
      <c r="B676" s="155" t="s">
        <v>14641</v>
      </c>
      <c r="C676" s="1005" t="s">
        <v>15241</v>
      </c>
      <c r="D676" s="1005">
        <v>2014</v>
      </c>
      <c r="E676" s="1005" t="s">
        <v>1075</v>
      </c>
      <c r="F676" s="1005" t="s">
        <v>15242</v>
      </c>
      <c r="G676" s="1005" t="s">
        <v>15234</v>
      </c>
      <c r="H676" s="1005">
        <v>50</v>
      </c>
      <c r="I676" s="89">
        <f>H676</f>
        <v>50</v>
      </c>
    </row>
    <row r="677" spans="1:9" ht="71.25" x14ac:dyDescent="0.2">
      <c r="A677" s="1005" t="s">
        <v>15250</v>
      </c>
      <c r="B677" s="155" t="s">
        <v>14641</v>
      </c>
      <c r="C677" s="1005" t="s">
        <v>15251</v>
      </c>
      <c r="D677" s="159">
        <v>2014</v>
      </c>
      <c r="E677" s="209" t="s">
        <v>1075</v>
      </c>
      <c r="F677" s="1005" t="s">
        <v>15242</v>
      </c>
      <c r="G677" s="1005" t="s">
        <v>15252</v>
      </c>
      <c r="H677" s="1005" t="s">
        <v>92</v>
      </c>
      <c r="I677" s="1005">
        <v>50</v>
      </c>
    </row>
    <row r="678" spans="1:9" ht="99.75" x14ac:dyDescent="0.2">
      <c r="A678" s="1005" t="s">
        <v>15203</v>
      </c>
      <c r="B678" s="155" t="s">
        <v>14641</v>
      </c>
      <c r="C678" s="1005" t="s">
        <v>15247</v>
      </c>
      <c r="D678" s="1005">
        <v>2014</v>
      </c>
      <c r="E678" s="1005" t="s">
        <v>202</v>
      </c>
      <c r="F678" s="1005" t="s">
        <v>15248</v>
      </c>
      <c r="G678" s="1005" t="s">
        <v>15249</v>
      </c>
      <c r="H678" s="1005">
        <v>10</v>
      </c>
      <c r="I678" s="89">
        <f>H678</f>
        <v>10</v>
      </c>
    </row>
    <row r="679" spans="1:9" ht="99.75" x14ac:dyDescent="0.2">
      <c r="A679" s="1005" t="s">
        <v>1417</v>
      </c>
      <c r="B679" s="1008" t="s">
        <v>613</v>
      </c>
      <c r="C679" s="1005" t="s">
        <v>1817</v>
      </c>
      <c r="D679" s="89">
        <v>2014</v>
      </c>
      <c r="E679" s="209" t="s">
        <v>1818</v>
      </c>
      <c r="F679" s="1005" t="s">
        <v>1819</v>
      </c>
      <c r="G679" s="1005" t="s">
        <v>303</v>
      </c>
      <c r="H679" s="1005">
        <v>50</v>
      </c>
      <c r="I679" s="1005">
        <v>50</v>
      </c>
    </row>
    <row r="680" spans="1:9" ht="57" x14ac:dyDescent="0.2">
      <c r="A680" s="1005" t="s">
        <v>16570</v>
      </c>
      <c r="B680" s="1005" t="s">
        <v>15397</v>
      </c>
      <c r="C680" s="452" t="s">
        <v>16588</v>
      </c>
      <c r="D680" s="155">
        <v>2014</v>
      </c>
      <c r="E680" s="209" t="s">
        <v>202</v>
      </c>
      <c r="F680" s="1005" t="s">
        <v>16589</v>
      </c>
      <c r="G680" s="1005" t="s">
        <v>16590</v>
      </c>
      <c r="H680" s="1005" t="s">
        <v>92</v>
      </c>
      <c r="I680" s="1005">
        <v>50</v>
      </c>
    </row>
    <row r="681" spans="1:9" ht="57" x14ac:dyDescent="0.2">
      <c r="A681" s="1004" t="s">
        <v>3145</v>
      </c>
      <c r="B681" s="1005" t="s">
        <v>2109</v>
      </c>
      <c r="C681" s="1004" t="s">
        <v>3177</v>
      </c>
      <c r="D681" s="1005">
        <v>2014</v>
      </c>
      <c r="E681" s="1005" t="s">
        <v>287</v>
      </c>
      <c r="F681" s="130" t="s">
        <v>3178</v>
      </c>
      <c r="G681" s="1005" t="s">
        <v>3148</v>
      </c>
      <c r="H681" s="1005" t="s">
        <v>92</v>
      </c>
      <c r="I681" s="1005">
        <v>50</v>
      </c>
    </row>
    <row r="682" spans="1:9" ht="99.75" x14ac:dyDescent="0.2">
      <c r="A682" s="1005" t="s">
        <v>994</v>
      </c>
      <c r="B682" s="1005" t="s">
        <v>199</v>
      </c>
      <c r="C682" s="1005" t="s">
        <v>995</v>
      </c>
      <c r="D682" s="89">
        <v>2014</v>
      </c>
      <c r="E682" s="209" t="s">
        <v>202</v>
      </c>
      <c r="F682" s="1005" t="s">
        <v>996</v>
      </c>
      <c r="G682" s="1005" t="s">
        <v>244</v>
      </c>
      <c r="H682" s="1005" t="s">
        <v>92</v>
      </c>
      <c r="I682" s="1005">
        <v>10</v>
      </c>
    </row>
    <row r="683" spans="1:9" ht="33" x14ac:dyDescent="0.2">
      <c r="A683" s="464" t="s">
        <v>14357</v>
      </c>
      <c r="B683" s="630" t="s">
        <v>13947</v>
      </c>
      <c r="C683" s="464" t="s">
        <v>14358</v>
      </c>
      <c r="D683" s="631"/>
      <c r="E683" s="665"/>
      <c r="F683" s="464" t="s">
        <v>14359</v>
      </c>
      <c r="G683" s="464" t="s">
        <v>303</v>
      </c>
      <c r="H683" s="464" t="s">
        <v>92</v>
      </c>
      <c r="I683" s="464">
        <v>10</v>
      </c>
    </row>
    <row r="684" spans="1:9" ht="185.25" x14ac:dyDescent="0.2">
      <c r="A684" s="1005" t="s">
        <v>14876</v>
      </c>
      <c r="B684" s="155" t="s">
        <v>14641</v>
      </c>
      <c r="C684" s="161" t="s">
        <v>15221</v>
      </c>
      <c r="D684" s="159">
        <v>2014</v>
      </c>
      <c r="E684" s="209" t="s">
        <v>212</v>
      </c>
      <c r="F684" s="1005" t="s">
        <v>15222</v>
      </c>
      <c r="G684" s="1005" t="s">
        <v>15213</v>
      </c>
      <c r="H684" s="1005">
        <v>50</v>
      </c>
      <c r="I684" s="1005">
        <v>50</v>
      </c>
    </row>
    <row r="685" spans="1:9" ht="28.5" x14ac:dyDescent="0.2">
      <c r="A685" s="1014" t="s">
        <v>9080</v>
      </c>
      <c r="B685" s="1005" t="s">
        <v>8378</v>
      </c>
      <c r="C685" s="1005" t="s">
        <v>9086</v>
      </c>
      <c r="D685" s="89">
        <v>2014</v>
      </c>
      <c r="E685" s="209" t="s">
        <v>9087</v>
      </c>
      <c r="F685" s="132" t="s">
        <v>9088</v>
      </c>
      <c r="G685" s="1005" t="s">
        <v>9089</v>
      </c>
      <c r="H685" s="1005">
        <v>10</v>
      </c>
      <c r="I685" s="1005">
        <v>10</v>
      </c>
    </row>
    <row r="686" spans="1:9" ht="42.75" x14ac:dyDescent="0.2">
      <c r="A686" s="1005" t="s">
        <v>16434</v>
      </c>
      <c r="B686" s="1005" t="s">
        <v>15397</v>
      </c>
      <c r="C686" s="1005" t="s">
        <v>16528</v>
      </c>
      <c r="D686" s="89"/>
      <c r="E686" s="209"/>
      <c r="F686" s="132" t="s">
        <v>16529</v>
      </c>
      <c r="G686" s="1005" t="s">
        <v>9097</v>
      </c>
      <c r="H686" s="1005" t="s">
        <v>92</v>
      </c>
      <c r="I686" s="1005">
        <v>10</v>
      </c>
    </row>
    <row r="687" spans="1:9" ht="171" x14ac:dyDescent="0.2">
      <c r="A687" s="1005" t="s">
        <v>14853</v>
      </c>
      <c r="B687" s="155" t="s">
        <v>14641</v>
      </c>
      <c r="C687" s="1005" t="s">
        <v>15274</v>
      </c>
      <c r="D687" s="89">
        <v>2014</v>
      </c>
      <c r="E687" s="209" t="s">
        <v>4765</v>
      </c>
      <c r="F687" s="132" t="s">
        <v>15275</v>
      </c>
      <c r="G687" s="1005" t="s">
        <v>3148</v>
      </c>
      <c r="H687" s="1005" t="s">
        <v>92</v>
      </c>
      <c r="I687" s="1005">
        <v>50</v>
      </c>
    </row>
    <row r="688" spans="1:9" ht="57" x14ac:dyDescent="0.2">
      <c r="A688" s="1005" t="s">
        <v>13559</v>
      </c>
      <c r="B688" s="1005" t="s">
        <v>11403</v>
      </c>
      <c r="C688" s="1004" t="s">
        <v>13563</v>
      </c>
      <c r="D688" s="159">
        <v>2014</v>
      </c>
      <c r="E688" s="209" t="s">
        <v>13564</v>
      </c>
      <c r="F688" s="1005"/>
      <c r="G688" s="1005" t="s">
        <v>303</v>
      </c>
      <c r="H688" s="1005"/>
      <c r="I688" s="1005">
        <v>50</v>
      </c>
    </row>
    <row r="689" spans="1:9" ht="42.75" x14ac:dyDescent="0.2">
      <c r="A689" s="1005" t="s">
        <v>5734</v>
      </c>
      <c r="B689" s="66" t="s">
        <v>5195</v>
      </c>
      <c r="C689" s="1005" t="s">
        <v>5743</v>
      </c>
      <c r="D689" s="89"/>
      <c r="E689" s="209"/>
      <c r="F689" s="1005" t="s">
        <v>5744</v>
      </c>
      <c r="G689" s="1005" t="s">
        <v>303</v>
      </c>
      <c r="H689" s="1005"/>
      <c r="I689" s="1005">
        <v>10</v>
      </c>
    </row>
    <row r="690" spans="1:9" ht="28.5" x14ac:dyDescent="0.2">
      <c r="A690" s="1005" t="s">
        <v>9128</v>
      </c>
      <c r="B690" s="1005" t="s">
        <v>8378</v>
      </c>
      <c r="C690" s="1005" t="s">
        <v>9130</v>
      </c>
      <c r="D690" s="89"/>
      <c r="E690" s="209"/>
      <c r="F690" s="132" t="s">
        <v>9131</v>
      </c>
      <c r="G690" s="1005" t="s">
        <v>908</v>
      </c>
      <c r="H690" s="1005">
        <v>10</v>
      </c>
      <c r="I690" s="1005">
        <v>10</v>
      </c>
    </row>
    <row r="691" spans="1:9" ht="28.5" x14ac:dyDescent="0.2">
      <c r="A691" s="1005" t="s">
        <v>9952</v>
      </c>
      <c r="B691" s="1005" t="s">
        <v>9630</v>
      </c>
      <c r="C691" s="1005" t="s">
        <v>5336</v>
      </c>
      <c r="D691" s="89"/>
      <c r="E691" s="209"/>
      <c r="F691" s="132" t="s">
        <v>9953</v>
      </c>
      <c r="G691" s="1005" t="s">
        <v>9954</v>
      </c>
      <c r="H691" s="1005" t="s">
        <v>92</v>
      </c>
      <c r="I691" s="1005">
        <v>10</v>
      </c>
    </row>
    <row r="692" spans="1:9" ht="28.5" x14ac:dyDescent="0.2">
      <c r="A692" s="1005" t="s">
        <v>10840</v>
      </c>
      <c r="B692" s="1005" t="s">
        <v>10686</v>
      </c>
      <c r="C692" s="1005" t="s">
        <v>11097</v>
      </c>
      <c r="D692" s="89">
        <v>2014</v>
      </c>
      <c r="E692" s="209" t="s">
        <v>11092</v>
      </c>
      <c r="F692" s="132" t="s">
        <v>5296</v>
      </c>
      <c r="G692" s="1005" t="s">
        <v>302</v>
      </c>
      <c r="H692" s="1005">
        <v>10</v>
      </c>
      <c r="I692" s="1005">
        <v>10</v>
      </c>
    </row>
    <row r="693" spans="1:9" ht="71.25" x14ac:dyDescent="0.2">
      <c r="A693" s="1005" t="s">
        <v>7825</v>
      </c>
      <c r="B693" s="1005" t="s">
        <v>7545</v>
      </c>
      <c r="C693" s="1005" t="s">
        <v>7826</v>
      </c>
      <c r="D693" s="89"/>
      <c r="E693" s="209"/>
      <c r="F693" s="1005" t="s">
        <v>7827</v>
      </c>
      <c r="G693" s="1005" t="s">
        <v>7828</v>
      </c>
      <c r="H693" s="1005">
        <v>10</v>
      </c>
      <c r="I693" s="1005">
        <v>10</v>
      </c>
    </row>
    <row r="694" spans="1:9" ht="78" customHeight="1" x14ac:dyDescent="0.2">
      <c r="A694" s="1005" t="s">
        <v>3069</v>
      </c>
      <c r="B694" s="1005" t="s">
        <v>2109</v>
      </c>
      <c r="C694" s="1005" t="s">
        <v>3135</v>
      </c>
      <c r="D694" s="159">
        <v>2014</v>
      </c>
      <c r="E694" s="209" t="s">
        <v>3062</v>
      </c>
      <c r="F694" s="132" t="s">
        <v>3136</v>
      </c>
      <c r="G694" s="1005" t="s">
        <v>3375</v>
      </c>
      <c r="H694" s="1005">
        <v>10</v>
      </c>
      <c r="I694" s="1005">
        <v>10</v>
      </c>
    </row>
    <row r="695" spans="1:9" ht="69.75" customHeight="1" x14ac:dyDescent="0.2">
      <c r="A695" s="1005" t="s">
        <v>2726</v>
      </c>
      <c r="B695" s="1005" t="s">
        <v>2081</v>
      </c>
      <c r="C695" s="1005" t="s">
        <v>2171</v>
      </c>
      <c r="D695" s="89" t="s">
        <v>3086</v>
      </c>
      <c r="E695" s="209"/>
      <c r="F695" s="132" t="s">
        <v>3091</v>
      </c>
      <c r="G695" s="1005" t="s">
        <v>3080</v>
      </c>
      <c r="H695" s="1005" t="s">
        <v>92</v>
      </c>
      <c r="I695" s="1005">
        <v>10</v>
      </c>
    </row>
    <row r="696" spans="1:9" ht="85.5" x14ac:dyDescent="0.2">
      <c r="A696" s="1005" t="s">
        <v>2183</v>
      </c>
      <c r="B696" s="1005" t="s">
        <v>2081</v>
      </c>
      <c r="C696" s="1005" t="s">
        <v>2171</v>
      </c>
      <c r="D696" s="89"/>
      <c r="E696" s="209"/>
      <c r="F696" s="1005" t="s">
        <v>3083</v>
      </c>
      <c r="G696" s="1005" t="s">
        <v>3080</v>
      </c>
      <c r="H696" s="1005">
        <v>10</v>
      </c>
      <c r="I696" s="1005">
        <v>10</v>
      </c>
    </row>
    <row r="697" spans="1:9" ht="57.75" x14ac:dyDescent="0.25">
      <c r="A697" s="1005" t="s">
        <v>7146</v>
      </c>
      <c r="B697" s="1005" t="s">
        <v>6129</v>
      </c>
      <c r="C697" s="452" t="s">
        <v>17545</v>
      </c>
      <c r="D697" s="89"/>
      <c r="E697" s="209"/>
      <c r="F697" s="266" t="s">
        <v>7153</v>
      </c>
      <c r="G697" s="1005" t="s">
        <v>1018</v>
      </c>
      <c r="H697" s="1005"/>
      <c r="I697" s="1005">
        <v>10</v>
      </c>
    </row>
    <row r="698" spans="1:9" ht="28.5" x14ac:dyDescent="0.2">
      <c r="A698" s="1005" t="s">
        <v>9057</v>
      </c>
      <c r="B698" s="1005" t="s">
        <v>8378</v>
      </c>
      <c r="C698" s="1005" t="s">
        <v>9058</v>
      </c>
      <c r="D698" s="89"/>
      <c r="E698" s="209"/>
      <c r="F698" s="1005" t="s">
        <v>9059</v>
      </c>
      <c r="G698" s="1005" t="s">
        <v>9060</v>
      </c>
      <c r="H698" s="1005" t="s">
        <v>92</v>
      </c>
      <c r="I698" s="1005">
        <v>10</v>
      </c>
    </row>
    <row r="699" spans="1:9" ht="28.5" x14ac:dyDescent="0.2">
      <c r="A699" s="1005" t="s">
        <v>9068</v>
      </c>
      <c r="B699" s="1005" t="s">
        <v>8378</v>
      </c>
      <c r="C699" s="1005" t="s">
        <v>9069</v>
      </c>
      <c r="D699" s="1151">
        <v>2014</v>
      </c>
      <c r="E699" s="209" t="s">
        <v>1781</v>
      </c>
      <c r="F699" s="132" t="s">
        <v>9059</v>
      </c>
      <c r="G699" s="1005" t="s">
        <v>9070</v>
      </c>
      <c r="H699" s="1005">
        <v>10</v>
      </c>
      <c r="I699" s="1005">
        <v>10</v>
      </c>
    </row>
    <row r="700" spans="1:9" ht="71.25" x14ac:dyDescent="0.2">
      <c r="A700" s="1005" t="s">
        <v>8030</v>
      </c>
      <c r="B700" s="1005" t="s">
        <v>8021</v>
      </c>
      <c r="C700" s="1005" t="s">
        <v>8236</v>
      </c>
      <c r="D700" s="89">
        <v>2014</v>
      </c>
      <c r="E700" s="209"/>
      <c r="F700" s="132" t="s">
        <v>8237</v>
      </c>
      <c r="G700" s="1005" t="s">
        <v>8238</v>
      </c>
      <c r="H700" s="1005"/>
      <c r="I700" s="1005">
        <v>10</v>
      </c>
    </row>
    <row r="701" spans="1:9" ht="128.25" x14ac:dyDescent="0.2">
      <c r="A701" s="1005" t="s">
        <v>3953</v>
      </c>
      <c r="B701" s="1005" t="s">
        <v>3869</v>
      </c>
      <c r="C701" s="1005" t="s">
        <v>4781</v>
      </c>
      <c r="D701" s="89">
        <v>2013</v>
      </c>
      <c r="E701" s="209" t="s">
        <v>246</v>
      </c>
      <c r="F701" s="1152" t="s">
        <v>4670</v>
      </c>
      <c r="G701" s="21" t="s">
        <v>4782</v>
      </c>
      <c r="H701" s="21">
        <v>10</v>
      </c>
      <c r="I701" s="21">
        <v>10</v>
      </c>
    </row>
    <row r="702" spans="1:9" ht="128.25" x14ac:dyDescent="0.2">
      <c r="A702" s="137" t="s">
        <v>3868</v>
      </c>
      <c r="B702" s="66" t="s">
        <v>3869</v>
      </c>
      <c r="C702" s="1005" t="s">
        <v>4781</v>
      </c>
      <c r="D702" s="89">
        <v>2013</v>
      </c>
      <c r="E702" s="209" t="s">
        <v>246</v>
      </c>
      <c r="F702" s="1153" t="s">
        <v>4670</v>
      </c>
      <c r="G702" s="21" t="s">
        <v>4782</v>
      </c>
      <c r="H702" s="21">
        <v>10</v>
      </c>
      <c r="I702" s="21">
        <v>10</v>
      </c>
    </row>
    <row r="703" spans="1:9" ht="128.25" x14ac:dyDescent="0.2">
      <c r="A703" s="1005" t="s">
        <v>3960</v>
      </c>
      <c r="B703" s="66" t="s">
        <v>3869</v>
      </c>
      <c r="C703" s="1005" t="s">
        <v>4781</v>
      </c>
      <c r="D703" s="89">
        <v>2013</v>
      </c>
      <c r="E703" s="209" t="s">
        <v>246</v>
      </c>
      <c r="F703" s="1154" t="s">
        <v>4670</v>
      </c>
      <c r="G703" s="21" t="s">
        <v>4782</v>
      </c>
      <c r="H703" s="21">
        <v>10</v>
      </c>
      <c r="I703" s="21">
        <v>10</v>
      </c>
    </row>
    <row r="704" spans="1:9" ht="128.25" x14ac:dyDescent="0.2">
      <c r="A704" s="1005" t="s">
        <v>4783</v>
      </c>
      <c r="B704" s="1005" t="s">
        <v>3869</v>
      </c>
      <c r="C704" s="1005" t="s">
        <v>4781</v>
      </c>
      <c r="D704" s="89">
        <v>2013</v>
      </c>
      <c r="E704" s="209" t="s">
        <v>246</v>
      </c>
      <c r="F704" s="132" t="s">
        <v>4670</v>
      </c>
      <c r="G704" s="21" t="s">
        <v>4782</v>
      </c>
      <c r="H704" s="21">
        <v>10</v>
      </c>
      <c r="I704" s="21">
        <v>10</v>
      </c>
    </row>
    <row r="705" spans="1:9" ht="142.5" x14ac:dyDescent="0.2">
      <c r="A705" s="1005" t="s">
        <v>4673</v>
      </c>
      <c r="B705" s="1005" t="s">
        <v>3593</v>
      </c>
      <c r="C705" s="1005" t="s">
        <v>4726</v>
      </c>
      <c r="D705" s="89">
        <v>2014</v>
      </c>
      <c r="E705" s="209"/>
      <c r="F705" s="1005"/>
      <c r="G705" s="21" t="s">
        <v>3148</v>
      </c>
      <c r="H705" s="21" t="s">
        <v>92</v>
      </c>
      <c r="I705" s="21">
        <v>10</v>
      </c>
    </row>
    <row r="706" spans="1:9" ht="142.5" x14ac:dyDescent="0.2">
      <c r="A706" s="1005" t="s">
        <v>4305</v>
      </c>
      <c r="B706" s="1005" t="s">
        <v>3593</v>
      </c>
      <c r="C706" s="1005" t="s">
        <v>4726</v>
      </c>
      <c r="D706" s="89">
        <v>2014</v>
      </c>
      <c r="E706" s="209"/>
      <c r="F706" s="1005"/>
      <c r="G706" s="21" t="s">
        <v>3148</v>
      </c>
      <c r="H706" s="21" t="s">
        <v>92</v>
      </c>
      <c r="I706" s="21">
        <v>10</v>
      </c>
    </row>
    <row r="707" spans="1:9" ht="57" x14ac:dyDescent="0.2">
      <c r="A707" s="155" t="s">
        <v>15293</v>
      </c>
      <c r="B707" s="155" t="s">
        <v>14641</v>
      </c>
      <c r="C707" s="155" t="s">
        <v>15302</v>
      </c>
      <c r="D707" s="155">
        <v>2014</v>
      </c>
      <c r="E707" s="155" t="s">
        <v>478</v>
      </c>
      <c r="F707" s="155" t="s">
        <v>15303</v>
      </c>
      <c r="G707" s="155" t="s">
        <v>15296</v>
      </c>
      <c r="H707" s="155">
        <v>50</v>
      </c>
      <c r="I707" s="155">
        <v>50</v>
      </c>
    </row>
    <row r="708" spans="1:9" ht="42.75" x14ac:dyDescent="0.2">
      <c r="A708" s="155" t="s">
        <v>15293</v>
      </c>
      <c r="B708" s="155" t="s">
        <v>14641</v>
      </c>
      <c r="C708" s="155" t="s">
        <v>15297</v>
      </c>
      <c r="D708" s="155">
        <v>2014</v>
      </c>
      <c r="E708" s="155" t="s">
        <v>15298</v>
      </c>
      <c r="F708" s="155" t="s">
        <v>15299</v>
      </c>
      <c r="G708" s="155" t="s">
        <v>15296</v>
      </c>
      <c r="H708" s="155">
        <v>50</v>
      </c>
      <c r="I708" s="155">
        <v>50</v>
      </c>
    </row>
    <row r="709" spans="1:9" ht="57" x14ac:dyDescent="0.2">
      <c r="A709" s="1005" t="s">
        <v>3302</v>
      </c>
      <c r="B709" s="1005" t="s">
        <v>2109</v>
      </c>
      <c r="C709" s="1005" t="s">
        <v>3357</v>
      </c>
      <c r="D709" s="1005">
        <v>2014</v>
      </c>
      <c r="E709" s="1005"/>
      <c r="F709" s="211" t="s">
        <v>3358</v>
      </c>
      <c r="G709" s="1005" t="s">
        <v>302</v>
      </c>
      <c r="H709" s="1005" t="s">
        <v>92</v>
      </c>
      <c r="I709" s="1005">
        <v>50</v>
      </c>
    </row>
    <row r="710" spans="1:9" ht="28.5" x14ac:dyDescent="0.2">
      <c r="A710" s="1005" t="s">
        <v>13464</v>
      </c>
      <c r="B710" s="1005" t="s">
        <v>11403</v>
      </c>
      <c r="C710" s="1005" t="s">
        <v>13533</v>
      </c>
      <c r="D710" s="89"/>
      <c r="E710" s="209"/>
      <c r="F710" s="1005" t="s">
        <v>13572</v>
      </c>
      <c r="G710" s="1005" t="s">
        <v>302</v>
      </c>
      <c r="H710" s="1005">
        <v>50</v>
      </c>
      <c r="I710" s="1005">
        <v>50</v>
      </c>
    </row>
    <row r="711" spans="1:9" ht="28.5" x14ac:dyDescent="0.2">
      <c r="A711" s="1005" t="s">
        <v>558</v>
      </c>
      <c r="B711" s="1005" t="s">
        <v>199</v>
      </c>
      <c r="C711" s="1005" t="s">
        <v>659</v>
      </c>
      <c r="D711" s="155">
        <v>2014</v>
      </c>
      <c r="E711" s="209" t="s">
        <v>296</v>
      </c>
      <c r="F711" s="132" t="s">
        <v>660</v>
      </c>
      <c r="G711" s="1005" t="s">
        <v>661</v>
      </c>
      <c r="H711" s="1005">
        <v>50</v>
      </c>
      <c r="I711" s="1005">
        <v>50</v>
      </c>
    </row>
    <row r="712" spans="1:9" ht="42.75" x14ac:dyDescent="0.2">
      <c r="A712" s="1005" t="s">
        <v>2691</v>
      </c>
      <c r="B712" s="1005" t="s">
        <v>2109</v>
      </c>
      <c r="C712" s="1005" t="s">
        <v>3264</v>
      </c>
      <c r="D712" s="89">
        <v>2014</v>
      </c>
      <c r="E712" s="209"/>
      <c r="F712" s="132" t="s">
        <v>3265</v>
      </c>
      <c r="G712" s="1005" t="s">
        <v>302</v>
      </c>
      <c r="H712" s="1005" t="s">
        <v>92</v>
      </c>
      <c r="I712" s="1005">
        <v>50</v>
      </c>
    </row>
    <row r="713" spans="1:9" ht="42.75" x14ac:dyDescent="0.2">
      <c r="A713" s="1004" t="s">
        <v>3145</v>
      </c>
      <c r="B713" s="1005" t="s">
        <v>2109</v>
      </c>
      <c r="C713" s="1004" t="s">
        <v>3199</v>
      </c>
      <c r="D713" s="1005">
        <v>2014</v>
      </c>
      <c r="E713" s="1005">
        <v>2014</v>
      </c>
      <c r="F713" s="130" t="s">
        <v>3200</v>
      </c>
      <c r="G713" s="1005" t="s">
        <v>908</v>
      </c>
      <c r="H713" s="1005" t="s">
        <v>92</v>
      </c>
      <c r="I713" s="1005">
        <v>50</v>
      </c>
    </row>
    <row r="714" spans="1:9" ht="28.5" x14ac:dyDescent="0.2">
      <c r="A714" s="1005" t="s">
        <v>3302</v>
      </c>
      <c r="B714" s="1005" t="s">
        <v>2109</v>
      </c>
      <c r="C714" s="1005" t="s">
        <v>3351</v>
      </c>
      <c r="D714" s="1005">
        <v>2014</v>
      </c>
      <c r="E714" s="1005"/>
      <c r="F714" s="211" t="s">
        <v>3352</v>
      </c>
      <c r="G714" s="1005" t="s">
        <v>302</v>
      </c>
      <c r="H714" s="1005" t="s">
        <v>92</v>
      </c>
      <c r="I714" s="1005">
        <v>50</v>
      </c>
    </row>
    <row r="715" spans="1:9" ht="28.5" x14ac:dyDescent="0.2">
      <c r="A715" s="1004" t="s">
        <v>3145</v>
      </c>
      <c r="B715" s="1005" t="s">
        <v>2109</v>
      </c>
      <c r="C715" s="1004" t="s">
        <v>3181</v>
      </c>
      <c r="D715" s="1005">
        <v>2014</v>
      </c>
      <c r="E715" s="1005">
        <v>2014</v>
      </c>
      <c r="F715" s="130" t="s">
        <v>3182</v>
      </c>
      <c r="G715" s="1005" t="s">
        <v>908</v>
      </c>
      <c r="H715" s="1005" t="s">
        <v>92</v>
      </c>
      <c r="I715" s="1005">
        <v>50</v>
      </c>
    </row>
    <row r="716" spans="1:9" ht="28.5" x14ac:dyDescent="0.2">
      <c r="A716" s="1005" t="s">
        <v>3302</v>
      </c>
      <c r="B716" s="1005" t="s">
        <v>2109</v>
      </c>
      <c r="C716" s="1005" t="s">
        <v>3355</v>
      </c>
      <c r="D716" s="1005">
        <v>2014</v>
      </c>
      <c r="E716" s="1005"/>
      <c r="F716" s="211" t="s">
        <v>3352</v>
      </c>
      <c r="G716" s="1005" t="s">
        <v>302</v>
      </c>
      <c r="H716" s="1005" t="s">
        <v>92</v>
      </c>
      <c r="I716" s="1005">
        <v>50</v>
      </c>
    </row>
    <row r="717" spans="1:9" ht="28.5" x14ac:dyDescent="0.2">
      <c r="A717" s="1004" t="s">
        <v>3145</v>
      </c>
      <c r="B717" s="1005" t="s">
        <v>2109</v>
      </c>
      <c r="C717" s="1004" t="s">
        <v>3179</v>
      </c>
      <c r="D717" s="1005">
        <v>2014</v>
      </c>
      <c r="E717" s="1005">
        <v>2014</v>
      </c>
      <c r="F717" s="130" t="s">
        <v>3180</v>
      </c>
      <c r="G717" s="1005" t="s">
        <v>908</v>
      </c>
      <c r="H717" s="1005" t="s">
        <v>92</v>
      </c>
      <c r="I717" s="1005">
        <v>50</v>
      </c>
    </row>
    <row r="718" spans="1:9" ht="85.5" x14ac:dyDescent="0.2">
      <c r="A718" s="1005" t="s">
        <v>3268</v>
      </c>
      <c r="B718" s="1005" t="s">
        <v>2109</v>
      </c>
      <c r="C718" s="1005" t="s">
        <v>3271</v>
      </c>
      <c r="D718" s="159">
        <v>2014</v>
      </c>
      <c r="E718" s="209" t="s">
        <v>3272</v>
      </c>
      <c r="F718" s="1005" t="s">
        <v>3273</v>
      </c>
      <c r="G718" s="1005" t="s">
        <v>302</v>
      </c>
      <c r="H718" s="1005" t="s">
        <v>92</v>
      </c>
      <c r="I718" s="1005">
        <v>50</v>
      </c>
    </row>
    <row r="719" spans="1:9" ht="28.5" x14ac:dyDescent="0.2">
      <c r="A719" s="1005" t="s">
        <v>3302</v>
      </c>
      <c r="B719" s="1005" t="s">
        <v>2109</v>
      </c>
      <c r="C719" s="1005" t="s">
        <v>3315</v>
      </c>
      <c r="D719" s="1005">
        <v>2014</v>
      </c>
      <c r="E719" s="1005"/>
      <c r="F719" s="211" t="s">
        <v>3316</v>
      </c>
      <c r="G719" s="1005" t="s">
        <v>302</v>
      </c>
      <c r="H719" s="1005" t="s">
        <v>92</v>
      </c>
      <c r="I719" s="1005">
        <v>50</v>
      </c>
    </row>
    <row r="720" spans="1:9" ht="42.75" x14ac:dyDescent="0.2">
      <c r="A720" s="1004" t="s">
        <v>3145</v>
      </c>
      <c r="B720" s="1005" t="s">
        <v>2109</v>
      </c>
      <c r="C720" s="1004" t="s">
        <v>3189</v>
      </c>
      <c r="D720" s="1005">
        <v>2014</v>
      </c>
      <c r="E720" s="1005">
        <v>2014</v>
      </c>
      <c r="F720" s="130" t="s">
        <v>3190</v>
      </c>
      <c r="G720" s="1005" t="s">
        <v>908</v>
      </c>
      <c r="H720" s="1005" t="s">
        <v>92</v>
      </c>
      <c r="I720" s="1005">
        <v>50</v>
      </c>
    </row>
    <row r="721" spans="1:9" ht="42.75" x14ac:dyDescent="0.2">
      <c r="A721" s="1005" t="s">
        <v>3302</v>
      </c>
      <c r="B721" s="1005" t="s">
        <v>2109</v>
      </c>
      <c r="C721" s="1005" t="s">
        <v>3356</v>
      </c>
      <c r="D721" s="1005">
        <v>2014</v>
      </c>
      <c r="E721" s="1005"/>
      <c r="F721" s="211" t="s">
        <v>3352</v>
      </c>
      <c r="G721" s="1005" t="s">
        <v>302</v>
      </c>
      <c r="H721" s="1005" t="s">
        <v>92</v>
      </c>
      <c r="I721" s="1005">
        <v>50</v>
      </c>
    </row>
    <row r="722" spans="1:9" ht="99.75" x14ac:dyDescent="0.2">
      <c r="A722" s="1005" t="s">
        <v>3268</v>
      </c>
      <c r="B722" s="1005" t="s">
        <v>2109</v>
      </c>
      <c r="C722" s="1005" t="s">
        <v>3274</v>
      </c>
      <c r="D722" s="159">
        <v>2014</v>
      </c>
      <c r="E722" s="209" t="s">
        <v>3275</v>
      </c>
      <c r="F722" s="1005" t="s">
        <v>3276</v>
      </c>
      <c r="G722" s="1005" t="s">
        <v>302</v>
      </c>
      <c r="H722" s="1005" t="s">
        <v>92</v>
      </c>
      <c r="I722" s="1005">
        <v>50</v>
      </c>
    </row>
    <row r="723" spans="1:9" ht="28.5" x14ac:dyDescent="0.2">
      <c r="A723" s="1005" t="s">
        <v>3302</v>
      </c>
      <c r="B723" s="1005" t="s">
        <v>2109</v>
      </c>
      <c r="C723" s="1005" t="s">
        <v>3353</v>
      </c>
      <c r="D723" s="1005">
        <v>2014</v>
      </c>
      <c r="E723" s="1005"/>
      <c r="F723" s="211" t="s">
        <v>3352</v>
      </c>
      <c r="G723" s="1005" t="s">
        <v>302</v>
      </c>
      <c r="H723" s="1005" t="s">
        <v>92</v>
      </c>
      <c r="I723" s="1005">
        <v>50</v>
      </c>
    </row>
    <row r="724" spans="1:9" ht="28.5" x14ac:dyDescent="0.2">
      <c r="A724" s="1005" t="s">
        <v>3302</v>
      </c>
      <c r="B724" s="1005" t="s">
        <v>2109</v>
      </c>
      <c r="C724" s="1005" t="s">
        <v>3354</v>
      </c>
      <c r="D724" s="1005">
        <v>2014</v>
      </c>
      <c r="E724" s="1005"/>
      <c r="F724" s="211" t="s">
        <v>3352</v>
      </c>
      <c r="G724" s="1005" t="s">
        <v>302</v>
      </c>
      <c r="H724" s="1005" t="s">
        <v>92</v>
      </c>
      <c r="I724" s="1005">
        <v>50</v>
      </c>
    </row>
    <row r="725" spans="1:9" ht="71.25" x14ac:dyDescent="0.2">
      <c r="A725" s="1005" t="s">
        <v>3254</v>
      </c>
      <c r="B725" s="1005" t="s">
        <v>2109</v>
      </c>
      <c r="C725" s="1005" t="s">
        <v>3255</v>
      </c>
      <c r="D725" s="1005">
        <v>2014</v>
      </c>
      <c r="E725" s="1005" t="s">
        <v>3256</v>
      </c>
      <c r="F725" s="132" t="s">
        <v>3140</v>
      </c>
      <c r="G725" s="1005" t="s">
        <v>3257</v>
      </c>
      <c r="H725" s="1005">
        <v>50</v>
      </c>
      <c r="I725" s="1005">
        <v>50</v>
      </c>
    </row>
    <row r="726" spans="1:9" ht="57" x14ac:dyDescent="0.2">
      <c r="A726" s="1005" t="s">
        <v>3069</v>
      </c>
      <c r="B726" s="1005" t="s">
        <v>2109</v>
      </c>
      <c r="C726" s="1005" t="s">
        <v>3138</v>
      </c>
      <c r="D726" s="1005">
        <v>2014</v>
      </c>
      <c r="E726" s="1005" t="s">
        <v>3139</v>
      </c>
      <c r="F726" s="132" t="s">
        <v>3140</v>
      </c>
      <c r="G726" s="1005" t="s">
        <v>3141</v>
      </c>
      <c r="H726" s="1005">
        <v>50</v>
      </c>
      <c r="I726" s="1005">
        <v>50</v>
      </c>
    </row>
    <row r="727" spans="1:9" ht="57" x14ac:dyDescent="0.2">
      <c r="A727" s="1005" t="s">
        <v>2125</v>
      </c>
      <c r="B727" s="1005" t="s">
        <v>2109</v>
      </c>
      <c r="C727" s="1005" t="s">
        <v>3296</v>
      </c>
      <c r="D727" s="89">
        <v>2014</v>
      </c>
      <c r="E727" s="209"/>
      <c r="F727" s="132" t="s">
        <v>3297</v>
      </c>
      <c r="G727" s="1005" t="s">
        <v>908</v>
      </c>
      <c r="H727" s="1005" t="s">
        <v>92</v>
      </c>
      <c r="I727" s="1005">
        <v>50</v>
      </c>
    </row>
    <row r="728" spans="1:9" ht="42.75" x14ac:dyDescent="0.2">
      <c r="A728" s="1005" t="s">
        <v>3204</v>
      </c>
      <c r="B728" s="1005" t="s">
        <v>2109</v>
      </c>
      <c r="C728" s="1005" t="s">
        <v>2592</v>
      </c>
      <c r="D728" s="89">
        <v>2014</v>
      </c>
      <c r="E728" s="209"/>
      <c r="F728" s="132" t="s">
        <v>3205</v>
      </c>
      <c r="G728" s="1005" t="s">
        <v>302</v>
      </c>
      <c r="H728" s="1005" t="s">
        <v>92</v>
      </c>
      <c r="I728" s="1005">
        <v>50</v>
      </c>
    </row>
    <row r="729" spans="1:9" ht="42.75" x14ac:dyDescent="0.2">
      <c r="A729" s="1005" t="s">
        <v>3074</v>
      </c>
      <c r="B729" s="1005" t="s">
        <v>2109</v>
      </c>
      <c r="C729" s="1005" t="s">
        <v>2592</v>
      </c>
      <c r="D729" s="89"/>
      <c r="E729" s="209"/>
      <c r="F729" s="132" t="s">
        <v>3205</v>
      </c>
      <c r="G729" s="1005" t="s">
        <v>302</v>
      </c>
      <c r="H729" s="1005" t="s">
        <v>92</v>
      </c>
      <c r="I729" s="1005">
        <v>50</v>
      </c>
    </row>
    <row r="730" spans="1:9" ht="156.75" x14ac:dyDescent="0.2">
      <c r="A730" s="1005" t="s">
        <v>14853</v>
      </c>
      <c r="B730" s="155" t="s">
        <v>14641</v>
      </c>
      <c r="C730" s="1005" t="s">
        <v>15280</v>
      </c>
      <c r="D730" s="89">
        <v>2014</v>
      </c>
      <c r="E730" s="209" t="s">
        <v>3466</v>
      </c>
      <c r="F730" s="132" t="s">
        <v>15281</v>
      </c>
      <c r="G730" s="1005" t="s">
        <v>3148</v>
      </c>
      <c r="H730" s="1005" t="s">
        <v>92</v>
      </c>
      <c r="I730" s="1005">
        <v>10</v>
      </c>
    </row>
    <row r="731" spans="1:9" ht="42.75" x14ac:dyDescent="0.2">
      <c r="A731" s="1005" t="s">
        <v>16427</v>
      </c>
      <c r="B731" s="1005" t="s">
        <v>15397</v>
      </c>
      <c r="C731" s="1005" t="s">
        <v>16447</v>
      </c>
      <c r="D731" s="1005">
        <v>2014</v>
      </c>
      <c r="E731" s="1005" t="s">
        <v>246</v>
      </c>
      <c r="F731" s="132" t="s">
        <v>16448</v>
      </c>
      <c r="G731" s="1005" t="s">
        <v>3148</v>
      </c>
      <c r="H731" s="1005" t="s">
        <v>92</v>
      </c>
      <c r="I731" s="1005">
        <v>10</v>
      </c>
    </row>
    <row r="732" spans="1:9" ht="33" x14ac:dyDescent="0.2">
      <c r="A732" s="1005" t="s">
        <v>14296</v>
      </c>
      <c r="B732" s="630" t="s">
        <v>13947</v>
      </c>
      <c r="C732" s="1005" t="s">
        <v>14298</v>
      </c>
      <c r="D732" s="464">
        <v>2014</v>
      </c>
      <c r="E732" s="464" t="s">
        <v>296</v>
      </c>
      <c r="F732" s="464" t="s">
        <v>12848</v>
      </c>
      <c r="G732" s="464" t="s">
        <v>303</v>
      </c>
      <c r="H732" s="464"/>
      <c r="I732" s="464">
        <v>10</v>
      </c>
    </row>
    <row r="733" spans="1:9" ht="57" x14ac:dyDescent="0.2">
      <c r="A733" s="1005" t="s">
        <v>13550</v>
      </c>
      <c r="B733" s="1005" t="s">
        <v>11403</v>
      </c>
      <c r="C733" s="1005" t="s">
        <v>12032</v>
      </c>
      <c r="D733" s="89">
        <v>2014</v>
      </c>
      <c r="E733" s="209" t="s">
        <v>5990</v>
      </c>
      <c r="F733" s="132" t="s">
        <v>13555</v>
      </c>
      <c r="G733" s="1005" t="s">
        <v>303</v>
      </c>
      <c r="H733" s="1005"/>
      <c r="I733" s="1005">
        <v>10</v>
      </c>
    </row>
    <row r="734" spans="1:9" ht="14.25" x14ac:dyDescent="0.2">
      <c r="A734" s="1005" t="s">
        <v>5194</v>
      </c>
      <c r="B734" s="1005" t="s">
        <v>5195</v>
      </c>
      <c r="C734" s="1005"/>
      <c r="D734" s="89"/>
      <c r="E734" s="209"/>
      <c r="F734" s="1005"/>
      <c r="G734" s="1005" t="s">
        <v>303</v>
      </c>
      <c r="H734" s="1005" t="s">
        <v>92</v>
      </c>
      <c r="I734" s="1005">
        <v>10</v>
      </c>
    </row>
    <row r="735" spans="1:9" ht="14.25" x14ac:dyDescent="0.2">
      <c r="A735" s="1005" t="s">
        <v>11900</v>
      </c>
      <c r="B735" s="1005" t="s">
        <v>2550</v>
      </c>
      <c r="C735" s="1005"/>
      <c r="D735" s="89"/>
      <c r="E735" s="209"/>
      <c r="F735" s="132" t="s">
        <v>6611</v>
      </c>
      <c r="G735" s="1005" t="s">
        <v>303</v>
      </c>
      <c r="H735" s="1005"/>
      <c r="I735" s="1005">
        <v>10</v>
      </c>
    </row>
    <row r="736" spans="1:9" ht="14.25" x14ac:dyDescent="0.2">
      <c r="A736" s="1005" t="s">
        <v>11903</v>
      </c>
      <c r="B736" s="1005" t="s">
        <v>2550</v>
      </c>
      <c r="C736" s="1005"/>
      <c r="D736" s="89"/>
      <c r="E736" s="209"/>
      <c r="F736" s="132" t="s">
        <v>6611</v>
      </c>
      <c r="G736" s="1005" t="s">
        <v>303</v>
      </c>
      <c r="H736" s="1005"/>
      <c r="I736" s="1005">
        <v>10</v>
      </c>
    </row>
    <row r="737" spans="1:9" ht="57" x14ac:dyDescent="0.2">
      <c r="A737" s="1005"/>
      <c r="B737" s="1005" t="s">
        <v>3593</v>
      </c>
      <c r="C737" s="1008"/>
      <c r="D737" s="85"/>
      <c r="E737" s="209"/>
      <c r="F737" s="132" t="s">
        <v>4687</v>
      </c>
      <c r="G737" s="21"/>
      <c r="H737" s="21"/>
      <c r="I737" s="21"/>
    </row>
    <row r="738" spans="1:9" ht="87" customHeight="1" x14ac:dyDescent="0.2"/>
  </sheetData>
  <autoFilter ref="A7:I7"/>
  <sortState ref="A8:I736">
    <sortCondition ref="C8:C736"/>
  </sortState>
  <mergeCells count="3">
    <mergeCell ref="A1:I1"/>
    <mergeCell ref="A4:E4"/>
    <mergeCell ref="A5:I5"/>
  </mergeCells>
  <phoneticPr fontId="25" type="noConversion"/>
  <hyperlinks>
    <hyperlink ref="F654" r:id="rId1"/>
    <hyperlink ref="F205" r:id="rId2"/>
    <hyperlink ref="F42" r:id="rId3"/>
    <hyperlink ref="F500" r:id="rId4"/>
    <hyperlink ref="F623" r:id="rId5" location="custom-1"/>
    <hyperlink ref="F536" r:id="rId6"/>
    <hyperlink ref="F398" r:id="rId7"/>
    <hyperlink ref="F41" r:id="rId8"/>
    <hyperlink ref="F537" r:id="rId9"/>
    <hyperlink ref="F15" r:id="rId10"/>
    <hyperlink ref="F347" r:id="rId11"/>
    <hyperlink ref="F436" r:id="rId12"/>
    <hyperlink ref="F134" r:id="rId13"/>
    <hyperlink ref="F75" r:id="rId14"/>
    <hyperlink ref="F491" r:id="rId15"/>
    <hyperlink ref="F357" r:id="rId16"/>
    <hyperlink ref="F286" r:id="rId17"/>
    <hyperlink ref="F247" r:id="rId18"/>
    <hyperlink ref="F531" r:id="rId19"/>
    <hyperlink ref="F317" r:id="rId20"/>
    <hyperlink ref="F349" r:id="rId21"/>
    <hyperlink ref="F367" r:id="rId22" location="edboard"/>
    <hyperlink ref="F492" r:id="rId23"/>
    <hyperlink ref="F375" r:id="rId24"/>
    <hyperlink ref="F561" r:id="rId25"/>
    <hyperlink ref="F123" r:id="rId26"/>
    <hyperlink ref="F124" r:id="rId27"/>
    <hyperlink ref="F651" r:id="rId28"/>
    <hyperlink ref="F232" r:id="rId29"/>
    <hyperlink ref="F48" r:id="rId30"/>
    <hyperlink ref="F119" r:id="rId31"/>
    <hyperlink ref="C244" r:id="rId32" display="http://mesharpe.metapress.com/content/111024/?p=2b16197fa3c844259925468866878ff8&amp;pi=0"/>
    <hyperlink ref="F346" r:id="rId33"/>
    <hyperlink ref="F226" r:id="rId34"/>
    <hyperlink ref="F231" r:id="rId35"/>
    <hyperlink ref="F403" r:id="rId36"/>
    <hyperlink ref="F322" r:id="rId37"/>
    <hyperlink ref="F517" r:id="rId38"/>
    <hyperlink ref="F711" r:id="rId39"/>
    <hyperlink ref="F661" r:id="rId40"/>
    <hyperlink ref="F567" r:id="rId41"/>
    <hyperlink ref="F85" r:id="rId42"/>
    <hyperlink ref="F695" r:id="rId43"/>
    <hyperlink ref="F662" r:id="rId44"/>
    <hyperlink ref="F103" r:id="rId45"/>
    <hyperlink ref="F439" r:id="rId46"/>
    <hyperlink ref="F413" r:id="rId47"/>
    <hyperlink ref="F445" r:id="rId48"/>
    <hyperlink ref="F462" r:id="rId49"/>
    <hyperlink ref="F660" r:id="rId50"/>
    <hyperlink ref="F463" r:id="rId51"/>
    <hyperlink ref="F377" r:id="rId52"/>
    <hyperlink ref="F726" r:id="rId53"/>
    <hyperlink ref="F106" r:id="rId54"/>
    <hyperlink ref="F147" r:id="rId55"/>
    <hyperlink ref="F216" r:id="rId56"/>
    <hyperlink ref="F261" r:id="rId57"/>
    <hyperlink ref="F278" r:id="rId58"/>
    <hyperlink ref="F418" r:id="rId59"/>
    <hyperlink ref="F694" r:id="rId60"/>
    <hyperlink ref="F271" r:id="rId61"/>
    <hyperlink ref="F266" r:id="rId62"/>
    <hyperlink ref="F370" r:id="rId63"/>
    <hyperlink ref="F360" r:id="rId64" display="http://www.ijcit.com/"/>
    <hyperlink ref="F396" r:id="rId65"/>
    <hyperlink ref="F168" r:id="rId66"/>
    <hyperlink ref="F368" r:id="rId67"/>
    <hyperlink ref="F361" r:id="rId68"/>
    <hyperlink ref="F376" r:id="rId69" display="http://www.aascit.org/journal/ijmer"/>
    <hyperlink ref="F138" r:id="rId70"/>
    <hyperlink ref="F139" r:id="rId71" display="http://www.ajouronline.com/index.php?journal=AJCIS"/>
    <hyperlink ref="F114" r:id="rId72" display="http://www.aascit.org/journal/ajccc"/>
    <hyperlink ref="F116" r:id="rId73" display="http://www.aascit.org/journal/ajcsie"/>
    <hyperlink ref="F140" r:id="rId74" display="http://www.ajouronline.com/index.php?journal=AJEEL"/>
    <hyperlink ref="F372" r:id="rId75"/>
    <hyperlink ref="F717" r:id="rId76"/>
    <hyperlink ref="F720" r:id="rId77"/>
    <hyperlink ref="F713" r:id="rId78"/>
    <hyperlink ref="F351" r:id="rId79"/>
    <hyperlink ref="F681" r:id="rId80"/>
    <hyperlink ref="F728" r:id="rId81"/>
    <hyperlink ref="F270" r:id="rId82"/>
    <hyperlink ref="F390" r:id="rId83"/>
    <hyperlink ref="F355" r:id="rId84"/>
    <hyperlink ref="F472" r:id="rId85"/>
    <hyperlink ref="F395" r:id="rId86"/>
    <hyperlink ref="F401" r:id="rId87"/>
    <hyperlink ref="F135" r:id="rId88"/>
    <hyperlink ref="F215" r:id="rId89"/>
    <hyperlink ref="F258" r:id="rId90"/>
    <hyperlink ref="F392" r:id="rId91"/>
    <hyperlink ref="F624" r:id="rId92"/>
    <hyperlink ref="F490" r:id="rId93"/>
    <hyperlink ref="F264" r:id="rId94"/>
    <hyperlink ref="F272" r:id="rId95"/>
    <hyperlink ref="F273" r:id="rId96"/>
    <hyperlink ref="F438" r:id="rId97"/>
    <hyperlink ref="F290" r:id="rId98"/>
    <hyperlink ref="F274" r:id="rId99" display="http://www….."/>
    <hyperlink ref="F725" r:id="rId100"/>
    <hyperlink ref="F712" r:id="rId101"/>
    <hyperlink ref="F27" r:id="rId102"/>
    <hyperlink ref="F115" r:id="rId103"/>
    <hyperlink ref="F461" r:id="rId104"/>
    <hyperlink ref="F381" r:id="rId105"/>
    <hyperlink ref="F218" r:id="rId106"/>
    <hyperlink ref="F353" r:id="rId107"/>
    <hyperlink ref="F137" r:id="rId108"/>
    <hyperlink ref="F356" r:id="rId109"/>
    <hyperlink ref="F371" r:id="rId110"/>
    <hyperlink ref="F417" r:id="rId111"/>
    <hyperlink ref="F442" r:id="rId112"/>
    <hyperlink ref="F727" r:id="rId113"/>
    <hyperlink ref="F276" r:id="rId114"/>
    <hyperlink ref="F54" r:id="rId115"/>
    <hyperlink ref="F719" r:id="rId116"/>
    <hyperlink ref="C30" r:id="rId117" display="http://www.wseas.org/cms.action?id=7255"/>
    <hyperlink ref="F655" r:id="rId118"/>
    <hyperlink ref="F338" r:id="rId119"/>
    <hyperlink ref="F581" r:id="rId120" display="http://www.sjpub.org/"/>
    <hyperlink ref="F339" r:id="rId121"/>
    <hyperlink ref="F649" r:id="rId122"/>
    <hyperlink ref="C714" r:id="rId123" display="http://wseas.org/wseas/cms.action?id=2861"/>
    <hyperlink ref="F714" r:id="rId124"/>
    <hyperlink ref="C723" r:id="rId125" display="http://wseas.org/wseas/cms.action?id=4067"/>
    <hyperlink ref="C724" r:id="rId126" display="http://wseas.org/wseas/cms.action?id=4073"/>
    <hyperlink ref="C716" r:id="rId127" display="http://wseas.org/wseas/cms.action?id=4021"/>
    <hyperlink ref="C721" r:id="rId128" display="http://wseas.org/wseas/cms.action?id=4046"/>
    <hyperlink ref="F723" r:id="rId129"/>
    <hyperlink ref="F118" r:id="rId130"/>
    <hyperlink ref="F159" r:id="rId131"/>
    <hyperlink ref="F729" r:id="rId132"/>
    <hyperlink ref="F625" r:id="rId133"/>
    <hyperlink ref="F323" r:id="rId134"/>
    <hyperlink ref="F610" r:id="rId135"/>
    <hyperlink ref="F277" r:id="rId136"/>
    <hyperlink ref="F506" r:id="rId137"/>
    <hyperlink ref="F175" r:id="rId138"/>
    <hyperlink ref="F202" r:id="rId139"/>
    <hyperlink ref="F177" r:id="rId140"/>
    <hyperlink ref="F52" r:id="rId141"/>
    <hyperlink ref="F582" r:id="rId142"/>
    <hyperlink ref="F737" r:id="rId143"/>
    <hyperlink ref="F50" r:id="rId144"/>
    <hyperlink ref="F53" r:id="rId145"/>
    <hyperlink ref="F51" r:id="rId146"/>
    <hyperlink ref="F675" r:id="rId147"/>
    <hyperlink ref="F487" r:id="rId148"/>
    <hyperlink ref="F329" r:id="rId149"/>
    <hyperlink ref="F379" r:id="rId150"/>
    <hyperlink ref="F176" r:id="rId151"/>
    <hyperlink ref="F507" r:id="rId152"/>
    <hyperlink ref="F178" r:id="rId153"/>
    <hyperlink ref="F648" r:id="rId154"/>
    <hyperlink ref="F37" r:id="rId155"/>
    <hyperlink ref="F430" r:id="rId156"/>
    <hyperlink ref="F241" r:id="rId157"/>
    <hyperlink ref="F479" r:id="rId158"/>
    <hyperlink ref="F198" r:id="rId159"/>
    <hyperlink ref="F193" r:id="rId160"/>
    <hyperlink ref="F480" r:id="rId161"/>
    <hyperlink ref="F108" r:id="rId162"/>
    <hyperlink ref="F425" r:id="rId163"/>
    <hyperlink ref="F386" r:id="rId164"/>
    <hyperlink ref="F25" r:id="rId165"/>
    <hyperlink ref="F12" r:id="rId166"/>
    <hyperlink ref="F520" r:id="rId167"/>
    <hyperlink ref="F546" r:id="rId168"/>
    <hyperlink ref="F100" r:id="rId169"/>
    <hyperlink ref="F504" r:id="rId170" tooltip="http://reviste.ulbsibiu.ro/acta-iurisprudentia/rom/consiliul_stiintific_si_colegiul_de_redactie.php"/>
    <hyperlink ref="F702" r:id="rId171"/>
    <hyperlink ref="F189" r:id="rId172" tooltip="http://conferences.ulbsibiu.ro/rcsd/"/>
    <hyperlink ref="F505" r:id="rId173" tooltip="http://reviste.ulbsibiu.ro/acta-iurisprudentia/rom/consiliul_stiintific_si_colegiul_de_redactie.php"/>
    <hyperlink ref="F192" r:id="rId174" tooltip="http://conferences.ulbsibiu.ro/rcsd/"/>
    <hyperlink ref="F704" r:id="rId175"/>
    <hyperlink ref="F470" r:id="rId176" tooltip="http://www.wolterskluwer.ro/pandectele-romane-2014/wolters-kluwer/pandectele-romane-11-2014/"/>
    <hyperlink ref="F99" r:id="rId177"/>
    <hyperlink ref="F101" r:id="rId178"/>
    <hyperlink ref="F220" r:id="rId179"/>
    <hyperlink ref="F288" r:id="rId180"/>
    <hyperlink ref="F292" r:id="rId181" location="more-1363"/>
    <hyperlink ref="F157" r:id="rId182"/>
    <hyperlink ref="F503" r:id="rId183" tooltip="http://reviste.ulbsibiu.ro/acta-iurisprudentia/rom/consiliul_stiintific_si_colegiul_de_redactie.php"/>
    <hyperlink ref="F701" r:id="rId184"/>
    <hyperlink ref="F188" r:id="rId185" tooltip="http://conferences.ulbsibiu.ro/rcsd/"/>
    <hyperlink ref="F195" r:id="rId186"/>
    <hyperlink ref="F703" r:id="rId187"/>
    <hyperlink ref="F190" r:id="rId188" tooltip="http://conferences.ulbsibiu.ro/rcsd/"/>
    <hyperlink ref="D191" r:id="rId189" display="http://conferences.ulbsibiu.ro/rcsd/"/>
    <hyperlink ref="F191" r:id="rId190"/>
    <hyperlink ref="F212" r:id="rId191" tooltip="http://conferences.ulbsibiu.ro/rcsd/"/>
    <hyperlink ref="F569" r:id="rId192" tooltip="http://www.rjcl.ro/colegiu-de-redactie/"/>
    <hyperlink ref="F94" r:id="rId193" tooltip="http://journals.univ-danubius.ro/index.php/juridica/pages/view/ebjuridica"/>
    <hyperlink ref="F641" r:id="rId194"/>
    <hyperlink ref="F555" r:id="rId195"/>
    <hyperlink ref="F494" r:id="rId196"/>
    <hyperlink ref="F142" r:id="rId197"/>
    <hyperlink ref="F607" r:id="rId198"/>
    <hyperlink ref="F163" r:id="rId199"/>
    <hyperlink ref="C558" r:id="rId200" display="http://www.revistateologica.ro/colegiul.php"/>
    <hyperlink ref="F558" r:id="rId201"/>
    <hyperlink ref="F635" r:id="rId202"/>
    <hyperlink ref="F87" r:id="rId203"/>
    <hyperlink ref="F446" r:id="rId204"/>
    <hyperlink ref="F437" r:id="rId205"/>
    <hyperlink ref="F88" r:id="rId206"/>
    <hyperlink ref="F697" r:id="rId207"/>
    <hyperlink ref="F121" r:id="rId208"/>
    <hyperlink ref="F399" r:id="rId209"/>
    <hyperlink ref="F589" r:id="rId210"/>
    <hyperlink ref="F640" r:id="rId211"/>
    <hyperlink ref="F414" r:id="rId212"/>
    <hyperlink ref="F583" r:id="rId213"/>
    <hyperlink ref="F584" r:id="rId214"/>
    <hyperlink ref="F145" r:id="rId215"/>
    <hyperlink ref="F453" r:id="rId216"/>
    <hyperlink ref="F237" r:id="rId217"/>
    <hyperlink ref="F239" r:id="rId218"/>
    <hyperlink ref="F224" r:id="rId219"/>
    <hyperlink ref="F236" r:id="rId220"/>
    <hyperlink ref="F700" r:id="rId221"/>
    <hyperlink ref="F637" r:id="rId222"/>
    <hyperlink ref="F151" r:id="rId223"/>
    <hyperlink ref="F562" r:id="rId224"/>
    <hyperlink ref="F590" r:id="rId225"/>
    <hyperlink ref="F154" r:id="rId226"/>
    <hyperlink ref="F604" r:id="rId227"/>
    <hyperlink ref="F246" r:id="rId228" location="custom-1)"/>
    <hyperlink ref="F132" r:id="rId229"/>
    <hyperlink ref="F113" r:id="rId230"/>
    <hyperlink ref="F522" r:id="rId231" display="http://www.hyperion.ro/"/>
    <hyperlink ref="F606" r:id="rId232" display="www.sserr.ro"/>
    <hyperlink ref="F238" r:id="rId233" display="www.agnos.ro"/>
    <hyperlink ref="F594" r:id="rId234"/>
    <hyperlink ref="F699" r:id="rId235"/>
    <hyperlink ref="F578" r:id="rId236"/>
    <hyperlink ref="F575" r:id="rId237"/>
    <hyperlink ref="F563" r:id="rId238"/>
    <hyperlink ref="F591" r:id="rId239"/>
    <hyperlink ref="F155" r:id="rId240"/>
    <hyperlink ref="F605" r:id="rId241"/>
    <hyperlink ref="F166" r:id="rId242"/>
    <hyperlink ref="F419" r:id="rId243"/>
    <hyperlink ref="F685" r:id="rId244"/>
    <hyperlink ref="F450" r:id="rId245"/>
    <hyperlink ref="F11" r:id="rId246"/>
    <hyperlink ref="F570" r:id="rId247"/>
    <hyperlink ref="F481" r:id="rId248"/>
    <hyperlink ref="F451" r:id="rId249"/>
    <hyperlink ref="F268" r:id="rId250"/>
    <hyperlink ref="F482" r:id="rId251"/>
    <hyperlink ref="F529" r:id="rId252"/>
    <hyperlink ref="F299" r:id="rId253" display="http://www.icap2014.com"/>
    <hyperlink ref="F293" r:id="rId254"/>
    <hyperlink ref="F519" r:id="rId255"/>
    <hyperlink ref="F448" r:id="rId256"/>
    <hyperlink ref="F382" r:id="rId257"/>
    <hyperlink ref="F580" r:id="rId258"/>
    <hyperlink ref="F478" r:id="rId259"/>
    <hyperlink ref="F489" r:id="rId260"/>
    <hyperlink ref="F609" r:id="rId261"/>
    <hyperlink ref="F158" r:id="rId262"/>
    <hyperlink ref="F600" r:id="rId263"/>
    <hyperlink ref="F449" r:id="rId264"/>
    <hyperlink ref="F603" r:id="rId265"/>
    <hyperlink ref="F387" r:id="rId266"/>
    <hyperlink ref="F359" r:id="rId267"/>
    <hyperlink ref="F225" r:id="rId268"/>
    <hyperlink ref="F24" r:id="rId269"/>
    <hyperlink ref="F21" r:id="rId270"/>
    <hyperlink ref="F235" r:id="rId271"/>
    <hyperlink ref="D221" r:id="rId272"/>
    <hyperlink ref="F221" r:id="rId273"/>
    <hyperlink ref="F618" r:id="rId274"/>
    <hyperlink ref="F423" r:id="rId275"/>
    <hyperlink ref="F280" r:id="rId276"/>
    <hyperlink ref="F691" r:id="rId277"/>
    <hyperlink ref="F427" r:id="rId278"/>
    <hyperlink ref="F421" r:id="rId279"/>
    <hyperlink ref="F420" r:id="rId280"/>
    <hyperlink ref="F422" r:id="rId281"/>
    <hyperlink ref="F171" r:id="rId282"/>
    <hyperlink ref="F566" r:id="rId283"/>
    <hyperlink ref="F560" r:id="rId284"/>
    <hyperlink ref="F542" r:id="rId285" display="http://www.abr.org.ro/index.php?option=com_content&amp;view=category&amp;layout=blog&amp;id=95&amp;Itemid=72〈=ro"/>
    <hyperlink ref="F539" r:id="rId286"/>
    <hyperlink ref="F510" r:id="rId287" display="http://www.bibnat.ro/dyn-doc/publicatii/Coperta 2_Rev_Biblioteca 4_2013.pdf"/>
    <hyperlink ref="F16" r:id="rId288"/>
    <hyperlink ref="F429" r:id="rId289"/>
    <hyperlink ref="F559" r:id="rId290"/>
    <hyperlink ref="F511" r:id="rId291"/>
    <hyperlink ref="F194" r:id="rId292"/>
    <hyperlink ref="F447" r:id="rId293"/>
    <hyperlink ref="F692" r:id="rId294"/>
    <hyperlink ref="F242" r:id="rId295"/>
    <hyperlink ref="F183" r:id="rId296"/>
    <hyperlink ref="F79" r:id="rId297"/>
    <hyperlink ref="F294" r:id="rId298"/>
    <hyperlink ref="F541" r:id="rId299"/>
    <hyperlink ref="F735" r:id="rId300"/>
    <hyperlink ref="F736" r:id="rId301"/>
    <hyperlink ref="F80" r:id="rId302"/>
    <hyperlink ref="F110" r:id="rId303"/>
    <hyperlink ref="F595" r:id="rId304"/>
    <hyperlink ref="F253" r:id="rId305"/>
    <hyperlink ref="F460" r:id="rId306"/>
    <hyperlink ref="F82" r:id="rId307"/>
    <hyperlink ref="F109" r:id="rId308"/>
    <hyperlink ref="F111" r:id="rId309"/>
    <hyperlink ref="F733" r:id="rId310"/>
    <hyperlink ref="F543" r:id="rId311"/>
    <hyperlink ref="F199" r:id="rId312"/>
    <hyperlink ref="F476" r:id="rId313"/>
    <hyperlink ref="F573" r:id="rId314"/>
    <hyperlink ref="F156" r:id="rId315"/>
    <hyperlink ref="F73" r:id="rId316"/>
    <hyperlink ref="F83" r:id="rId317"/>
    <hyperlink ref="F571" r:id="rId318"/>
    <hyperlink ref="F514" r:id="rId319"/>
    <hyperlink ref="F666" r:id="rId320"/>
    <hyperlink ref="F330" r:id="rId321"/>
    <hyperlink ref="F646" r:id="rId322"/>
    <hyperlink ref="F650" r:id="rId323"/>
    <hyperlink ref="F167" r:id="rId324"/>
    <hyperlink ref="F673" r:id="rId325"/>
    <hyperlink ref="F676" r:id="rId326"/>
    <hyperlink ref="F657" r:id="rId327"/>
    <hyperlink ref="F366" r:id="rId328"/>
    <hyperlink ref="F331" r:id="rId329"/>
    <hyperlink ref="F46" r:id="rId330"/>
    <hyperlink ref="F389" r:id="rId331"/>
    <hyperlink ref="F263" r:id="rId332"/>
    <hyperlink ref="F64" r:id="rId333"/>
    <hyperlink ref="F32" r:id="rId334"/>
    <hyperlink ref="F687" r:id="rId335"/>
    <hyperlink ref="F260" r:id="rId336"/>
    <hyperlink ref="F20" r:id="rId337"/>
    <hyperlink ref="F730" r:id="rId338"/>
    <hyperlink ref="F658" r:id="rId339"/>
    <hyperlink ref="F663" r:id="rId340"/>
    <hyperlink ref="F669" r:id="rId341"/>
    <hyperlink ref="F668" r:id="rId342"/>
    <hyperlink ref="F592" r:id="rId343"/>
    <hyperlink ref="F320" r:id="rId344"/>
    <hyperlink ref="F321" r:id="rId345"/>
    <hyperlink ref="F407" r:id="rId346"/>
    <hyperlink ref="F91" r:id="rId347"/>
    <hyperlink ref="F501" r:id="rId348"/>
    <hyperlink ref="F731" r:id="rId349"/>
    <hyperlink ref="F328" r:id="rId350"/>
    <hyperlink ref="F327" r:id="rId351"/>
    <hyperlink ref="F65" r:id="rId352"/>
    <hyperlink ref="F638" r:id="rId353"/>
    <hyperlink ref="F173" r:id="rId354" display="http://oeconomica.uab.ro/sites/icmea2014/scientific-committee/"/>
    <hyperlink ref="F337" r:id="rId355"/>
    <hyperlink ref="F499" r:id="rId356" display="http://www.armyacademy.ro/"/>
    <hyperlink ref="F185" r:id="rId357"/>
    <hyperlink ref="F240" r:id="rId358" display="http://www.eurostampa.ro/Inginerie-mecanic%C4%83-%C5%9Fi-%C5%9Ftiin%C5%A3a-materialelor_Editura-Tipografie_123.html"/>
    <hyperlink ref="F326" r:id="rId359" display="www.scientific.net/AMM.657.-3.pdf"/>
    <hyperlink ref="F636" r:id="rId360"/>
    <hyperlink ref="F313" r:id="rId361"/>
    <hyperlink ref="F586" r:id="rId362"/>
    <hyperlink ref="F59" r:id="rId363"/>
    <hyperlink ref="F659" r:id="rId364"/>
    <hyperlink ref="F71" r:id="rId365"/>
    <hyperlink ref="F66" r:id="rId366"/>
    <hyperlink ref="F647" r:id="rId367"/>
    <hyperlink ref="F92" r:id="rId368"/>
    <hyperlink ref="F656" r:id="rId369"/>
    <hyperlink ref="F10" r:id="rId370"/>
    <hyperlink ref="F502" r:id="rId371"/>
    <hyperlink ref="F498" r:id="rId372" display="www.amier.org"/>
    <hyperlink ref="F378" r:id="rId373"/>
    <hyperlink ref="F262" r:id="rId374"/>
    <hyperlink ref="F587" r:id="rId375"/>
    <hyperlink ref="F214" r:id="rId376" display="www.revista-coroziunea.ro"/>
    <hyperlink ref="F455" r:id="rId377"/>
    <hyperlink ref="F496" r:id="rId378"/>
    <hyperlink ref="F515" r:id="rId379"/>
    <hyperlink ref="F538" r:id="rId380"/>
    <hyperlink ref="F374" r:id="rId381"/>
    <hyperlink ref="F394" r:id="rId382" location=".VMpqVWwfouQ"/>
    <hyperlink ref="F456" r:id="rId383"/>
    <hyperlink ref="F458" r:id="rId384"/>
    <hyperlink ref="F643" r:id="rId385"/>
    <hyperlink ref="F467" r:id="rId386" location="!international-committee"/>
    <hyperlink ref="F309" r:id="rId387" location="!page-6"/>
    <hyperlink ref="F303" r:id="rId388"/>
    <hyperlink ref="F348" r:id="rId389"/>
    <hyperlink ref="F117" r:id="rId390"/>
    <hyperlink ref="F468" r:id="rId391" location="!international-committee"/>
    <hyperlink ref="F310" r:id="rId392" location="!page-6"/>
    <hyperlink ref="F342" r:id="rId393" location="!page-6"/>
    <hyperlink ref="F304" r:id="rId394"/>
    <hyperlink ref="F518" r:id="rId395"/>
    <hyperlink ref="F373" r:id="rId396"/>
    <hyperlink ref="F405" r:id="rId397"/>
    <hyperlink ref="F34" r:id="rId398"/>
    <hyperlink ref="F464" r:id="rId399"/>
    <hyperlink ref="F206" r:id="rId400"/>
    <hyperlink ref="F35" r:id="rId401"/>
    <hyperlink ref="F465" r:id="rId402"/>
    <hyperlink ref="F207" r:id="rId403"/>
    <hyperlink ref="F40" r:id="rId404"/>
    <hyperlink ref="F208" r:id="rId405"/>
    <hyperlink ref="F341" r:id="rId406"/>
    <hyperlink ref="F36" r:id="rId407"/>
    <hyperlink ref="F466" r:id="rId408"/>
    <hyperlink ref="F209" r:id="rId409"/>
  </hyperlinks>
  <pageMargins left="0.51181102362204722" right="0.31496062992125984" top="2.1666666666666665" bottom="0.57291666666666663" header="0.51041666666666663" footer="0.31496062992125984"/>
  <pageSetup paperSize="9" orientation="landscape" horizontalDpi="200" verticalDpi="200" r:id="rId410"/>
  <headerFooter>
    <oddHeader>&amp;LUniversitatea „Lucian Blaga” din Sibiu
&amp;C
&amp;K000000FIȘĂ DE RAPORTARE A ACTIVITĂȚII DE CERCETARE 
PENTRU PERIOADA 1.01.2014-31.12.2014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3"/>
  <sheetViews>
    <sheetView tabSelected="1" view="pageBreakPreview" zoomScaleSheetLayoutView="100" zoomScalePageLayoutView="50" workbookViewId="0">
      <selection activeCell="M10" sqref="M10:M73"/>
    </sheetView>
  </sheetViews>
  <sheetFormatPr defaultRowHeight="161.25" customHeight="1" x14ac:dyDescent="0.25"/>
  <cols>
    <col min="1" max="1" width="11.7109375" style="73" customWidth="1"/>
    <col min="2" max="2" width="11.140625" style="73" customWidth="1"/>
    <col min="3" max="3" width="9.140625" style="73" customWidth="1"/>
    <col min="4" max="4" width="8.5703125" style="73" customWidth="1"/>
    <col min="5" max="5" width="6.7109375" style="73" customWidth="1"/>
    <col min="6" max="6" width="6.85546875" style="73" customWidth="1"/>
    <col min="7" max="7" width="8.7109375" style="79" customWidth="1"/>
    <col min="8" max="8" width="11.42578125" style="79" customWidth="1"/>
    <col min="9" max="9" width="7" style="79" customWidth="1"/>
    <col min="10" max="10" width="8.140625" style="79" customWidth="1"/>
    <col min="11" max="11" width="7.28515625" style="79" customWidth="1"/>
    <col min="12" max="12" width="8" style="252" customWidth="1"/>
    <col min="13" max="14" width="8.42578125" style="79" customWidth="1"/>
    <col min="15" max="15" width="6.140625" style="79" customWidth="1"/>
    <col min="16" max="16" width="10.7109375" style="79" customWidth="1"/>
    <col min="17" max="20" width="9.140625" style="79" customWidth="1"/>
    <col min="21" max="16384" width="9.140625" style="95"/>
  </cols>
  <sheetData>
    <row r="1" spans="1:16" ht="19.5" customHeight="1" x14ac:dyDescent="0.25"/>
    <row r="2" spans="1:16" ht="11.25" customHeight="1" x14ac:dyDescent="0.25"/>
    <row r="3" spans="1:16" s="254" customFormat="1" ht="47.25" customHeight="1" x14ac:dyDescent="0.25">
      <c r="A3" s="1019" t="s">
        <v>59</v>
      </c>
      <c r="B3" s="1019"/>
      <c r="C3" s="1019"/>
      <c r="D3" s="1019"/>
      <c r="E3" s="1019"/>
      <c r="F3" s="1019"/>
      <c r="G3" s="1019"/>
      <c r="H3" s="1019"/>
      <c r="I3" s="1019"/>
      <c r="J3" s="1019"/>
      <c r="K3" s="1019"/>
      <c r="L3" s="1019"/>
      <c r="M3" s="1019"/>
      <c r="N3" s="1019"/>
      <c r="O3" s="1019"/>
      <c r="P3" s="1019"/>
    </row>
    <row r="4" spans="1:16" s="254" customFormat="1" ht="13.5" customHeight="1" x14ac:dyDescent="0.25">
      <c r="L4" s="255"/>
    </row>
    <row r="5" spans="1:16" s="254" customFormat="1" ht="27" customHeight="1" x14ac:dyDescent="0.25">
      <c r="A5" s="1021" t="s">
        <v>112</v>
      </c>
      <c r="B5" s="1021"/>
      <c r="C5" s="1021"/>
      <c r="D5" s="1021"/>
      <c r="E5" s="1021"/>
      <c r="F5" s="1021"/>
      <c r="G5" s="1021"/>
      <c r="H5" s="1021"/>
      <c r="I5" s="1021"/>
      <c r="J5" s="1021"/>
      <c r="K5" s="1021"/>
      <c r="L5" s="1021"/>
      <c r="M5" s="1021"/>
      <c r="N5" s="1021"/>
      <c r="O5" s="1021"/>
      <c r="P5" s="1021"/>
    </row>
    <row r="6" spans="1:16" s="254" customFormat="1" ht="15.75" customHeight="1" x14ac:dyDescent="0.25">
      <c r="A6" s="602" t="s">
        <v>158</v>
      </c>
      <c r="B6" s="602"/>
      <c r="C6" s="602"/>
      <c r="D6" s="602"/>
      <c r="E6" s="602"/>
      <c r="F6" s="602"/>
      <c r="G6" s="602"/>
      <c r="H6" s="602"/>
      <c r="I6" s="602"/>
      <c r="J6" s="602"/>
      <c r="K6" s="602"/>
      <c r="L6" s="227"/>
      <c r="M6" s="602"/>
      <c r="N6" s="602"/>
      <c r="O6" s="602"/>
      <c r="P6" s="602"/>
    </row>
    <row r="7" spans="1:16" s="254" customFormat="1" ht="19.5" customHeight="1" x14ac:dyDescent="0.25">
      <c r="A7" s="1020" t="s">
        <v>117</v>
      </c>
      <c r="B7" s="1020"/>
      <c r="C7" s="1020"/>
      <c r="D7" s="1020"/>
      <c r="E7" s="1020"/>
      <c r="F7" s="1020"/>
      <c r="G7" s="1020"/>
      <c r="H7" s="1020"/>
      <c r="I7" s="1020"/>
      <c r="J7" s="1020"/>
      <c r="K7" s="1020"/>
      <c r="L7" s="1020"/>
      <c r="M7" s="1020"/>
      <c r="N7" s="1020"/>
      <c r="O7" s="1020"/>
      <c r="P7" s="1020"/>
    </row>
    <row r="8" spans="1:16" s="254" customFormat="1" ht="0.75" customHeight="1" x14ac:dyDescent="0.25">
      <c r="A8" s="598"/>
      <c r="B8" s="598"/>
      <c r="C8" s="598"/>
      <c r="D8" s="598"/>
      <c r="E8" s="598"/>
      <c r="F8" s="598"/>
      <c r="G8" s="598"/>
      <c r="H8" s="598"/>
      <c r="I8" s="598"/>
      <c r="J8" s="598"/>
      <c r="K8" s="598"/>
      <c r="L8" s="258"/>
      <c r="M8" s="598"/>
      <c r="N8" s="598"/>
      <c r="O8" s="598"/>
      <c r="P8" s="598"/>
    </row>
    <row r="9" spans="1:16" s="254" customFormat="1" ht="161.25" customHeight="1" x14ac:dyDescent="0.25">
      <c r="A9" s="375" t="s">
        <v>0</v>
      </c>
      <c r="B9" s="375" t="s">
        <v>1</v>
      </c>
      <c r="C9" s="375" t="s">
        <v>148</v>
      </c>
      <c r="D9" s="375" t="s">
        <v>22</v>
      </c>
      <c r="E9" s="375" t="s">
        <v>65</v>
      </c>
      <c r="F9" s="375" t="s">
        <v>66</v>
      </c>
      <c r="G9" s="375" t="s">
        <v>26</v>
      </c>
      <c r="H9" s="375" t="s">
        <v>64</v>
      </c>
      <c r="I9" s="375" t="s">
        <v>68</v>
      </c>
      <c r="J9" s="375" t="s">
        <v>63</v>
      </c>
      <c r="K9" s="375" t="s">
        <v>19</v>
      </c>
      <c r="L9" s="436" t="s">
        <v>77</v>
      </c>
      <c r="M9" s="118" t="s">
        <v>69</v>
      </c>
      <c r="N9" s="118" t="s">
        <v>70</v>
      </c>
      <c r="O9" s="375" t="s">
        <v>21</v>
      </c>
      <c r="P9" s="375" t="s">
        <v>132</v>
      </c>
    </row>
    <row r="10" spans="1:16" ht="161.25" customHeight="1" x14ac:dyDescent="0.25">
      <c r="A10" s="384" t="s">
        <v>3591</v>
      </c>
      <c r="B10" s="384" t="s">
        <v>3592</v>
      </c>
      <c r="C10" s="442" t="s">
        <v>3593</v>
      </c>
      <c r="D10" s="442" t="s">
        <v>2147</v>
      </c>
      <c r="E10" s="442">
        <v>9</v>
      </c>
      <c r="F10" s="372">
        <v>4</v>
      </c>
      <c r="G10" s="442" t="s">
        <v>3594</v>
      </c>
      <c r="H10" s="61" t="s">
        <v>3595</v>
      </c>
      <c r="I10" s="372"/>
      <c r="J10" s="372" t="s">
        <v>3596</v>
      </c>
      <c r="K10" s="251">
        <v>2014</v>
      </c>
      <c r="L10" s="383" t="s">
        <v>202</v>
      </c>
      <c r="M10" s="1087">
        <v>0.125</v>
      </c>
      <c r="N10" s="383" t="s">
        <v>3597</v>
      </c>
      <c r="O10" s="384">
        <v>1000</v>
      </c>
      <c r="P10" s="63">
        <v>1000</v>
      </c>
    </row>
    <row r="11" spans="1:16" s="1008" customFormat="1" ht="161.25" customHeight="1" x14ac:dyDescent="0.25">
      <c r="A11" s="63" t="s">
        <v>6136</v>
      </c>
      <c r="B11" s="1074" t="s">
        <v>17503</v>
      </c>
      <c r="C11" s="65" t="s">
        <v>6129</v>
      </c>
      <c r="D11" s="67" t="s">
        <v>6137</v>
      </c>
      <c r="E11" s="65" t="s">
        <v>6138</v>
      </c>
      <c r="F11" s="63"/>
      <c r="G11" s="65" t="s">
        <v>6139</v>
      </c>
      <c r="H11" s="116" t="s">
        <v>6140</v>
      </c>
      <c r="I11" s="63" t="s">
        <v>6141</v>
      </c>
      <c r="J11" s="63" t="s">
        <v>6142</v>
      </c>
      <c r="K11" s="63">
        <v>2014</v>
      </c>
      <c r="L11" s="63" t="s">
        <v>318</v>
      </c>
      <c r="M11" s="1075">
        <v>1.53</v>
      </c>
      <c r="N11" s="63">
        <v>3.1629999999999998</v>
      </c>
      <c r="O11" s="63">
        <v>1000</v>
      </c>
      <c r="P11" s="1075">
        <f>O11/3</f>
        <v>333.33333333333331</v>
      </c>
    </row>
    <row r="12" spans="1:16" ht="161.25" customHeight="1" x14ac:dyDescent="0.25">
      <c r="A12" s="20" t="s">
        <v>16823</v>
      </c>
      <c r="B12" s="20" t="s">
        <v>16824</v>
      </c>
      <c r="C12" s="20" t="s">
        <v>16825</v>
      </c>
      <c r="D12" s="20" t="s">
        <v>16826</v>
      </c>
      <c r="E12" s="20">
        <v>22</v>
      </c>
      <c r="F12" s="19" t="s">
        <v>16827</v>
      </c>
      <c r="G12" s="20" t="s">
        <v>16828</v>
      </c>
      <c r="H12" s="19" t="s">
        <v>16829</v>
      </c>
      <c r="I12" s="19"/>
      <c r="J12" s="19" t="s">
        <v>16830</v>
      </c>
      <c r="K12" s="22">
        <v>2014</v>
      </c>
      <c r="L12" s="743" t="s">
        <v>1781</v>
      </c>
      <c r="M12" s="1088">
        <v>0.749</v>
      </c>
      <c r="N12" s="22">
        <v>0.54100000000000004</v>
      </c>
      <c r="O12" s="613">
        <v>1000</v>
      </c>
      <c r="P12" s="19">
        <v>333.33</v>
      </c>
    </row>
    <row r="13" spans="1:16" ht="161.25" customHeight="1" x14ac:dyDescent="0.25">
      <c r="A13" s="622" t="s">
        <v>17511</v>
      </c>
      <c r="B13" s="622" t="s">
        <v>13896</v>
      </c>
      <c r="C13" s="622" t="s">
        <v>12425</v>
      </c>
      <c r="D13" s="622" t="s">
        <v>13897</v>
      </c>
      <c r="E13" s="622">
        <v>55</v>
      </c>
      <c r="F13" s="624">
        <v>1</v>
      </c>
      <c r="G13" s="622" t="s">
        <v>11413</v>
      </c>
      <c r="H13" s="624"/>
      <c r="I13" s="624"/>
      <c r="J13" s="624" t="s">
        <v>13898</v>
      </c>
      <c r="K13" s="621">
        <v>2014</v>
      </c>
      <c r="L13" s="621" t="s">
        <v>1498</v>
      </c>
      <c r="M13" s="1089"/>
      <c r="N13" s="621" t="s">
        <v>13899</v>
      </c>
      <c r="O13" s="58">
        <v>1000</v>
      </c>
      <c r="P13" s="21">
        <v>125</v>
      </c>
    </row>
    <row r="14" spans="1:16" s="1008" customFormat="1" ht="161.25" customHeight="1" x14ac:dyDescent="0.25">
      <c r="A14" s="1005" t="s">
        <v>11410</v>
      </c>
      <c r="B14" s="1005" t="s">
        <v>17504</v>
      </c>
      <c r="C14" s="1005" t="s">
        <v>11403</v>
      </c>
      <c r="D14" s="1005" t="s">
        <v>11411</v>
      </c>
      <c r="E14" s="1005">
        <v>55</v>
      </c>
      <c r="F14" s="1005" t="s">
        <v>11412</v>
      </c>
      <c r="G14" s="1005" t="s">
        <v>11413</v>
      </c>
      <c r="H14" s="1005" t="s">
        <v>11414</v>
      </c>
      <c r="I14" s="1005"/>
      <c r="J14" s="1005" t="s">
        <v>11415</v>
      </c>
      <c r="K14" s="1005">
        <v>2014</v>
      </c>
      <c r="L14" s="1005"/>
      <c r="M14" s="155">
        <v>0.13100000000000001</v>
      </c>
      <c r="N14" s="1005">
        <v>0.107</v>
      </c>
      <c r="O14" s="1007">
        <v>1000</v>
      </c>
      <c r="P14" s="1007">
        <v>166.66</v>
      </c>
    </row>
    <row r="15" spans="1:16" ht="161.25" customHeight="1" x14ac:dyDescent="0.25">
      <c r="A15" s="65" t="s">
        <v>2087</v>
      </c>
      <c r="B15" s="65" t="s">
        <v>2088</v>
      </c>
      <c r="C15" s="112" t="s">
        <v>2081</v>
      </c>
      <c r="D15" s="65" t="s">
        <v>2089</v>
      </c>
      <c r="E15" s="65">
        <v>76</v>
      </c>
      <c r="F15" s="83" t="s">
        <v>210</v>
      </c>
      <c r="G15" s="65" t="s">
        <v>2090</v>
      </c>
      <c r="H15" s="123" t="s">
        <v>2091</v>
      </c>
      <c r="I15" s="65"/>
      <c r="J15" s="65" t="s">
        <v>2092</v>
      </c>
      <c r="K15" s="67">
        <v>2014</v>
      </c>
      <c r="L15" s="259" t="s">
        <v>592</v>
      </c>
      <c r="M15" s="1075">
        <v>0.16700000000000001</v>
      </c>
      <c r="N15" s="67">
        <v>0.3</v>
      </c>
      <c r="O15" s="120">
        <v>1000</v>
      </c>
      <c r="P15" s="63">
        <f>O15/1</f>
        <v>1000</v>
      </c>
    </row>
    <row r="16" spans="1:16" s="1008" customFormat="1" ht="161.25" customHeight="1" x14ac:dyDescent="0.25">
      <c r="A16" s="1076" t="s">
        <v>14673</v>
      </c>
      <c r="B16" s="1077" t="s">
        <v>14674</v>
      </c>
      <c r="C16" s="690" t="s">
        <v>14641</v>
      </c>
      <c r="D16" s="688" t="s">
        <v>14655</v>
      </c>
      <c r="E16" s="688">
        <v>146</v>
      </c>
      <c r="F16" s="1077"/>
      <c r="G16" s="1078" t="s">
        <v>14656</v>
      </c>
      <c r="H16" s="1077" t="s">
        <v>14657</v>
      </c>
      <c r="I16" s="1078" t="s">
        <v>14675</v>
      </c>
      <c r="J16" s="1078" t="s">
        <v>14676</v>
      </c>
      <c r="K16" s="1078">
        <v>2014</v>
      </c>
      <c r="L16" s="1078">
        <v>12</v>
      </c>
      <c r="M16" s="1090">
        <v>0.91700000000000004</v>
      </c>
      <c r="N16" s="1078">
        <v>2.0049999999999999</v>
      </c>
      <c r="O16" s="1079">
        <v>1000</v>
      </c>
      <c r="P16" s="1077">
        <v>333.33300000000003</v>
      </c>
    </row>
    <row r="17" spans="1:16384" s="1008" customFormat="1" ht="161.25" customHeight="1" x14ac:dyDescent="0.25">
      <c r="A17" s="65" t="s">
        <v>1084</v>
      </c>
      <c r="B17" s="63" t="s">
        <v>1085</v>
      </c>
      <c r="C17" s="67" t="s">
        <v>613</v>
      </c>
      <c r="D17" s="65" t="s">
        <v>1086</v>
      </c>
      <c r="E17" s="65" t="s">
        <v>1087</v>
      </c>
      <c r="F17" s="63">
        <v>2</v>
      </c>
      <c r="G17" s="67" t="s">
        <v>1088</v>
      </c>
      <c r="H17" s="63" t="s">
        <v>1089</v>
      </c>
      <c r="I17" s="63"/>
      <c r="J17" s="63"/>
      <c r="K17" s="67">
        <v>2014</v>
      </c>
      <c r="L17" s="259"/>
      <c r="M17" s="1091">
        <v>0.14899999999999999</v>
      </c>
      <c r="N17" s="67"/>
      <c r="O17" s="119">
        <v>1000</v>
      </c>
      <c r="P17" s="63">
        <v>500</v>
      </c>
    </row>
    <row r="18" spans="1:16384" s="1008" customFormat="1" ht="161.25" customHeight="1" x14ac:dyDescent="0.25">
      <c r="A18" s="112" t="s">
        <v>2098</v>
      </c>
      <c r="B18" s="112" t="s">
        <v>2099</v>
      </c>
      <c r="C18" s="112" t="s">
        <v>2081</v>
      </c>
      <c r="D18" s="112" t="s">
        <v>2100</v>
      </c>
      <c r="E18" s="112">
        <v>35</v>
      </c>
      <c r="F18" s="82" t="s">
        <v>2083</v>
      </c>
      <c r="G18" s="112" t="s">
        <v>2101</v>
      </c>
      <c r="H18" s="116" t="s">
        <v>2102</v>
      </c>
      <c r="I18" s="63" t="s">
        <v>2103</v>
      </c>
      <c r="J18" s="63" t="s">
        <v>2104</v>
      </c>
      <c r="K18" s="67">
        <v>2014</v>
      </c>
      <c r="L18" s="259" t="s">
        <v>287</v>
      </c>
      <c r="M18" s="1091" t="s">
        <v>2105</v>
      </c>
      <c r="N18" s="67" t="s">
        <v>2106</v>
      </c>
      <c r="O18" s="119">
        <v>1000</v>
      </c>
      <c r="P18" s="63">
        <v>500</v>
      </c>
    </row>
    <row r="19" spans="1:16384" s="1008" customFormat="1" ht="265.5" customHeight="1" x14ac:dyDescent="0.25">
      <c r="A19" s="66" t="s">
        <v>6166</v>
      </c>
      <c r="B19" s="66" t="s">
        <v>13892</v>
      </c>
      <c r="C19" s="66" t="s">
        <v>12425</v>
      </c>
      <c r="D19" s="66" t="s">
        <v>13893</v>
      </c>
      <c r="E19" s="66">
        <v>8</v>
      </c>
      <c r="F19" s="1080">
        <v>42349</v>
      </c>
      <c r="G19" s="66" t="s">
        <v>13894</v>
      </c>
      <c r="H19" s="558" t="s">
        <v>13895</v>
      </c>
      <c r="I19" s="66"/>
      <c r="J19" s="66" t="s">
        <v>6167</v>
      </c>
      <c r="K19" s="1005">
        <v>2014</v>
      </c>
      <c r="L19" s="1005" t="s">
        <v>236</v>
      </c>
      <c r="M19" s="89">
        <v>0.189</v>
      </c>
      <c r="N19" s="1005">
        <v>4.9000000000000002E-2</v>
      </c>
      <c r="O19" s="1005">
        <v>1000</v>
      </c>
      <c r="P19" s="1005">
        <v>333.33300000000003</v>
      </c>
      <c r="Q19" s="62"/>
      <c r="R19" s="62"/>
      <c r="S19" s="66"/>
      <c r="T19" s="62"/>
      <c r="U19" s="62"/>
      <c r="V19" s="1007"/>
      <c r="W19" s="1005"/>
      <c r="X19" s="62"/>
      <c r="Y19" s="1005"/>
      <c r="Z19" s="62"/>
      <c r="AE19" s="1005"/>
      <c r="AF19" s="1005"/>
      <c r="AG19" s="62"/>
      <c r="AH19" s="62"/>
      <c r="AI19" s="66"/>
      <c r="AJ19" s="62"/>
      <c r="AK19" s="62"/>
      <c r="AL19" s="1007"/>
      <c r="AM19" s="1005"/>
      <c r="AN19" s="62"/>
      <c r="AO19" s="1005"/>
      <c r="AP19" s="62"/>
      <c r="AU19" s="1005"/>
      <c r="AV19" s="1005"/>
      <c r="AW19" s="62"/>
      <c r="AX19" s="62"/>
      <c r="AY19" s="66"/>
      <c r="AZ19" s="62"/>
      <c r="BA19" s="62"/>
      <c r="BB19" s="1007"/>
      <c r="BC19" s="1005"/>
      <c r="BD19" s="62"/>
      <c r="BE19" s="1005"/>
      <c r="BF19" s="62"/>
      <c r="BK19" s="1005"/>
      <c r="BL19" s="1005"/>
      <c r="BM19" s="62"/>
      <c r="BN19" s="62"/>
      <c r="BO19" s="66"/>
      <c r="BP19" s="62"/>
      <c r="BQ19" s="62"/>
      <c r="BR19" s="1007"/>
      <c r="BS19" s="1005"/>
      <c r="BT19" s="62"/>
      <c r="BU19" s="1005"/>
      <c r="BV19" s="62"/>
      <c r="CA19" s="1005"/>
      <c r="CB19" s="1005"/>
      <c r="CC19" s="62"/>
      <c r="CD19" s="62"/>
      <c r="CE19" s="66"/>
      <c r="CF19" s="62"/>
      <c r="CG19" s="62"/>
      <c r="CH19" s="1007"/>
      <c r="CI19" s="1005"/>
      <c r="CJ19" s="62"/>
      <c r="CK19" s="1005"/>
      <c r="CL19" s="62"/>
      <c r="CQ19" s="1005"/>
      <c r="CR19" s="1005"/>
      <c r="CS19" s="62"/>
      <c r="CT19" s="62"/>
      <c r="CU19" s="66"/>
      <c r="CV19" s="62"/>
      <c r="CW19" s="62"/>
      <c r="CX19" s="1007"/>
      <c r="CY19" s="1005"/>
      <c r="CZ19" s="62"/>
      <c r="DA19" s="1005"/>
      <c r="DB19" s="62"/>
      <c r="DG19" s="1005"/>
      <c r="DH19" s="1005"/>
      <c r="DI19" s="62"/>
      <c r="DJ19" s="62"/>
      <c r="DK19" s="66"/>
      <c r="DL19" s="62"/>
      <c r="DM19" s="62"/>
      <c r="DN19" s="1007"/>
      <c r="DO19" s="1005"/>
      <c r="DP19" s="62"/>
      <c r="DQ19" s="1005"/>
      <c r="DR19" s="62"/>
      <c r="DW19" s="1005"/>
      <c r="DX19" s="1005"/>
      <c r="DY19" s="62"/>
      <c r="DZ19" s="62"/>
      <c r="EA19" s="66"/>
      <c r="EB19" s="62"/>
      <c r="EC19" s="62"/>
      <c r="ED19" s="1007"/>
      <c r="EE19" s="1005"/>
      <c r="EF19" s="62"/>
      <c r="EG19" s="1005"/>
      <c r="EH19" s="62"/>
      <c r="EM19" s="1005"/>
      <c r="EN19" s="1005"/>
      <c r="EO19" s="62"/>
      <c r="EP19" s="62"/>
      <c r="EQ19" s="66"/>
      <c r="ER19" s="62"/>
      <c r="ES19" s="62"/>
      <c r="ET19" s="1007"/>
      <c r="EU19" s="1005"/>
      <c r="EV19" s="62"/>
      <c r="EW19" s="1005"/>
      <c r="EX19" s="62"/>
      <c r="FC19" s="1005"/>
      <c r="FD19" s="1005"/>
      <c r="FE19" s="62"/>
      <c r="FF19" s="62"/>
      <c r="FG19" s="66"/>
      <c r="FH19" s="62"/>
      <c r="FI19" s="62"/>
      <c r="FJ19" s="1007"/>
      <c r="FK19" s="1005"/>
      <c r="FL19" s="62"/>
      <c r="FM19" s="1005"/>
      <c r="FN19" s="62"/>
      <c r="FS19" s="1005"/>
      <c r="FT19" s="1005"/>
      <c r="FU19" s="62"/>
      <c r="FV19" s="62"/>
      <c r="FW19" s="66"/>
      <c r="FX19" s="62"/>
      <c r="FY19" s="62"/>
      <c r="FZ19" s="1007"/>
      <c r="GA19" s="1005"/>
      <c r="GB19" s="62"/>
      <c r="GC19" s="1005"/>
      <c r="GD19" s="62"/>
      <c r="GI19" s="1005"/>
      <c r="GJ19" s="1005"/>
      <c r="GK19" s="62"/>
      <c r="GL19" s="62"/>
      <c r="GM19" s="66"/>
      <c r="GN19" s="62"/>
      <c r="GO19" s="62"/>
      <c r="GP19" s="1007"/>
      <c r="GQ19" s="1005"/>
      <c r="GR19" s="62"/>
      <c r="GS19" s="1005"/>
      <c r="GT19" s="62"/>
      <c r="GY19" s="1005"/>
      <c r="GZ19" s="1005"/>
      <c r="HA19" s="62"/>
      <c r="HB19" s="62"/>
      <c r="HC19" s="66"/>
      <c r="HD19" s="62"/>
      <c r="HE19" s="62"/>
      <c r="HF19" s="1007"/>
      <c r="HG19" s="1005"/>
      <c r="HH19" s="62"/>
      <c r="HI19" s="1005"/>
      <c r="HJ19" s="62"/>
      <c r="HO19" s="1005"/>
      <c r="HP19" s="1005"/>
      <c r="HQ19" s="62"/>
      <c r="HR19" s="62"/>
      <c r="HS19" s="66"/>
      <c r="HT19" s="62"/>
      <c r="HU19" s="62"/>
      <c r="HV19" s="1007"/>
      <c r="HW19" s="1005"/>
      <c r="HX19" s="62"/>
      <c r="HY19" s="1005"/>
      <c r="HZ19" s="62"/>
      <c r="IE19" s="1005"/>
      <c r="IF19" s="1005"/>
      <c r="IG19" s="62"/>
      <c r="IH19" s="62"/>
      <c r="II19" s="66"/>
      <c r="IJ19" s="62"/>
      <c r="IK19" s="62"/>
      <c r="IL19" s="1007"/>
      <c r="IM19" s="1005"/>
      <c r="IN19" s="62"/>
      <c r="IO19" s="1005"/>
      <c r="IP19" s="62"/>
      <c r="IU19" s="1005"/>
      <c r="IV19" s="1005"/>
      <c r="IW19" s="62"/>
      <c r="IX19" s="62"/>
      <c r="IY19" s="66"/>
      <c r="IZ19" s="62"/>
      <c r="JA19" s="62"/>
      <c r="JB19" s="1007"/>
      <c r="JC19" s="1005"/>
      <c r="JD19" s="62"/>
      <c r="JE19" s="1005"/>
      <c r="JF19" s="62"/>
      <c r="JK19" s="1005"/>
      <c r="JL19" s="1005"/>
      <c r="JM19" s="62"/>
      <c r="JN19" s="62"/>
      <c r="JO19" s="66"/>
      <c r="JP19" s="62"/>
      <c r="JQ19" s="62"/>
      <c r="JR19" s="1007"/>
      <c r="JS19" s="1005"/>
      <c r="JT19" s="62"/>
      <c r="JU19" s="1005"/>
      <c r="JV19" s="62"/>
      <c r="KA19" s="1005"/>
      <c r="KB19" s="1005"/>
      <c r="KC19" s="62"/>
      <c r="KD19" s="62"/>
      <c r="KE19" s="66"/>
      <c r="KF19" s="62"/>
      <c r="KG19" s="62"/>
      <c r="KH19" s="1007"/>
      <c r="KI19" s="1005"/>
      <c r="KJ19" s="62"/>
      <c r="KK19" s="1005"/>
      <c r="KL19" s="62"/>
      <c r="KQ19" s="1005"/>
      <c r="KR19" s="1005"/>
      <c r="KS19" s="62"/>
      <c r="KT19" s="62"/>
      <c r="KU19" s="66"/>
      <c r="KV19" s="62"/>
      <c r="KW19" s="62"/>
      <c r="KX19" s="1007"/>
      <c r="KY19" s="1005"/>
      <c r="KZ19" s="62"/>
      <c r="LA19" s="1005"/>
      <c r="LB19" s="62"/>
      <c r="LG19" s="1005"/>
      <c r="LH19" s="1005"/>
      <c r="LI19" s="62"/>
      <c r="LJ19" s="62"/>
      <c r="LK19" s="66"/>
      <c r="LL19" s="62"/>
      <c r="LM19" s="62"/>
      <c r="LN19" s="1007"/>
      <c r="LO19" s="1005"/>
      <c r="LP19" s="62"/>
      <c r="LQ19" s="1005"/>
      <c r="LR19" s="62"/>
      <c r="LW19" s="1005"/>
      <c r="LX19" s="1005"/>
      <c r="LY19" s="62"/>
      <c r="LZ19" s="62"/>
      <c r="MA19" s="66"/>
      <c r="MB19" s="62"/>
      <c r="MC19" s="62"/>
      <c r="MD19" s="1007"/>
      <c r="ME19" s="1005"/>
      <c r="MF19" s="62"/>
      <c r="MG19" s="1005"/>
      <c r="MH19" s="62"/>
      <c r="MM19" s="1005"/>
      <c r="MN19" s="1005"/>
      <c r="MO19" s="62"/>
      <c r="MP19" s="62"/>
      <c r="MQ19" s="66"/>
      <c r="MR19" s="62"/>
      <c r="MS19" s="62"/>
      <c r="MT19" s="1007"/>
      <c r="MU19" s="1005"/>
      <c r="MV19" s="62"/>
      <c r="MW19" s="1005"/>
      <c r="MX19" s="62"/>
      <c r="NC19" s="1005"/>
      <c r="ND19" s="1005"/>
      <c r="NE19" s="62"/>
      <c r="NF19" s="62"/>
      <c r="NG19" s="66"/>
      <c r="NH19" s="62"/>
      <c r="NI19" s="62"/>
      <c r="NJ19" s="1007"/>
      <c r="NK19" s="1005"/>
      <c r="NL19" s="62"/>
      <c r="NM19" s="1005"/>
      <c r="NN19" s="62"/>
      <c r="NS19" s="1005"/>
      <c r="NT19" s="1005"/>
      <c r="NU19" s="62"/>
      <c r="NV19" s="62"/>
      <c r="NW19" s="66"/>
      <c r="NX19" s="62"/>
      <c r="NY19" s="62"/>
      <c r="NZ19" s="1007"/>
      <c r="OA19" s="1005"/>
      <c r="OB19" s="62"/>
      <c r="OC19" s="1005"/>
      <c r="OD19" s="62"/>
      <c r="OI19" s="1005"/>
      <c r="OJ19" s="1005"/>
      <c r="OK19" s="62"/>
      <c r="OL19" s="62"/>
      <c r="OM19" s="66"/>
      <c r="ON19" s="62"/>
      <c r="OO19" s="62"/>
      <c r="OP19" s="1007"/>
      <c r="OQ19" s="1005"/>
      <c r="OR19" s="62"/>
      <c r="OS19" s="1005"/>
      <c r="OT19" s="62"/>
      <c r="OY19" s="1005"/>
      <c r="OZ19" s="1005"/>
      <c r="PA19" s="62"/>
      <c r="PB19" s="62"/>
      <c r="PC19" s="66"/>
      <c r="PD19" s="62"/>
      <c r="PE19" s="62"/>
      <c r="PF19" s="1007"/>
      <c r="PG19" s="1005"/>
      <c r="PH19" s="62"/>
      <c r="PI19" s="1005"/>
      <c r="PJ19" s="62"/>
      <c r="PO19" s="1005"/>
      <c r="PP19" s="1005"/>
      <c r="PQ19" s="62"/>
      <c r="PR19" s="62"/>
      <c r="PS19" s="66"/>
      <c r="PT19" s="62"/>
      <c r="PU19" s="62"/>
      <c r="PV19" s="1007"/>
      <c r="PW19" s="1005"/>
      <c r="PX19" s="62"/>
      <c r="PY19" s="1005"/>
      <c r="PZ19" s="62"/>
      <c r="QE19" s="1005"/>
      <c r="QF19" s="1005"/>
      <c r="QG19" s="62"/>
      <c r="QH19" s="62"/>
      <c r="QI19" s="66"/>
      <c r="QJ19" s="62"/>
      <c r="QK19" s="62"/>
      <c r="QL19" s="1007"/>
      <c r="QM19" s="1005"/>
      <c r="QN19" s="62"/>
      <c r="QO19" s="1005"/>
      <c r="QP19" s="62"/>
      <c r="QU19" s="1005"/>
      <c r="QV19" s="1005"/>
      <c r="QW19" s="62"/>
      <c r="QX19" s="62"/>
      <c r="QY19" s="66"/>
      <c r="QZ19" s="62"/>
      <c r="RA19" s="62"/>
      <c r="RB19" s="1007"/>
      <c r="RC19" s="1005"/>
      <c r="RD19" s="62"/>
      <c r="RE19" s="1005"/>
      <c r="RF19" s="62"/>
      <c r="RK19" s="1005"/>
      <c r="RL19" s="1005"/>
      <c r="RM19" s="62"/>
      <c r="RN19" s="62"/>
      <c r="RO19" s="66"/>
      <c r="RP19" s="62"/>
      <c r="RQ19" s="62"/>
      <c r="RR19" s="1007"/>
      <c r="RS19" s="1005"/>
      <c r="RT19" s="62"/>
      <c r="RU19" s="1005"/>
      <c r="RV19" s="62"/>
      <c r="SA19" s="1005"/>
      <c r="SB19" s="1005"/>
      <c r="SC19" s="62"/>
      <c r="SD19" s="62"/>
      <c r="SE19" s="66"/>
      <c r="SF19" s="62"/>
      <c r="SG19" s="62"/>
      <c r="SH19" s="1007"/>
      <c r="SI19" s="1005"/>
      <c r="SJ19" s="62"/>
      <c r="SK19" s="1005"/>
      <c r="SL19" s="62"/>
      <c r="SQ19" s="1005"/>
      <c r="SR19" s="1005"/>
      <c r="SS19" s="62"/>
      <c r="ST19" s="62"/>
      <c r="SU19" s="66"/>
      <c r="SV19" s="62"/>
      <c r="SW19" s="62"/>
      <c r="SX19" s="1007"/>
      <c r="SY19" s="1005"/>
      <c r="SZ19" s="62"/>
      <c r="TA19" s="1005"/>
      <c r="TB19" s="62"/>
      <c r="TG19" s="1005"/>
      <c r="TH19" s="1005"/>
      <c r="TI19" s="62"/>
      <c r="TJ19" s="62"/>
      <c r="TK19" s="66"/>
      <c r="TL19" s="62"/>
      <c r="TM19" s="62"/>
      <c r="TN19" s="1007"/>
      <c r="TO19" s="1005"/>
      <c r="TP19" s="62"/>
      <c r="TQ19" s="1005"/>
      <c r="TR19" s="62"/>
      <c r="TW19" s="1005"/>
      <c r="TX19" s="1005"/>
      <c r="TY19" s="62"/>
      <c r="TZ19" s="62"/>
      <c r="UA19" s="66"/>
      <c r="UB19" s="62"/>
      <c r="UC19" s="62"/>
      <c r="UD19" s="1007"/>
      <c r="UE19" s="1005"/>
      <c r="UF19" s="62"/>
      <c r="UG19" s="1005"/>
      <c r="UH19" s="62"/>
      <c r="UM19" s="1005"/>
      <c r="UN19" s="1005"/>
      <c r="UO19" s="62"/>
      <c r="UP19" s="62"/>
      <c r="UQ19" s="66"/>
      <c r="UR19" s="62"/>
      <c r="US19" s="62"/>
      <c r="UT19" s="1007"/>
      <c r="UU19" s="1005"/>
      <c r="UV19" s="62"/>
      <c r="UW19" s="1005"/>
      <c r="UX19" s="62"/>
      <c r="VC19" s="1005"/>
      <c r="VD19" s="1005"/>
      <c r="VE19" s="62"/>
      <c r="VF19" s="62"/>
      <c r="VG19" s="66"/>
      <c r="VH19" s="62"/>
      <c r="VI19" s="62"/>
      <c r="VJ19" s="1007"/>
      <c r="VK19" s="1005"/>
      <c r="VL19" s="62"/>
      <c r="VM19" s="1005"/>
      <c r="VN19" s="62"/>
      <c r="VS19" s="1005"/>
      <c r="VT19" s="1005"/>
      <c r="VU19" s="62"/>
      <c r="VV19" s="62"/>
      <c r="VW19" s="66"/>
      <c r="VX19" s="62"/>
      <c r="VY19" s="62"/>
      <c r="VZ19" s="1007"/>
      <c r="WA19" s="1005"/>
      <c r="WB19" s="62"/>
      <c r="WC19" s="1005"/>
      <c r="WD19" s="62"/>
      <c r="WI19" s="1005"/>
      <c r="WJ19" s="1005"/>
      <c r="WK19" s="62"/>
      <c r="WL19" s="62"/>
      <c r="WM19" s="66"/>
      <c r="WN19" s="62"/>
      <c r="WO19" s="62"/>
      <c r="WP19" s="1007"/>
      <c r="WQ19" s="1005"/>
      <c r="WR19" s="62"/>
      <c r="WS19" s="1005"/>
      <c r="WT19" s="62"/>
      <c r="WY19" s="1005"/>
      <c r="WZ19" s="1005"/>
      <c r="XA19" s="62"/>
      <c r="XB19" s="62"/>
      <c r="XC19" s="66"/>
      <c r="XD19" s="62"/>
      <c r="XE19" s="62"/>
      <c r="XF19" s="1007"/>
      <c r="XG19" s="1005"/>
      <c r="XH19" s="62"/>
      <c r="XI19" s="1005"/>
      <c r="XJ19" s="62"/>
      <c r="XO19" s="1005"/>
      <c r="XP19" s="1005"/>
      <c r="XQ19" s="62"/>
      <c r="XR19" s="62"/>
      <c r="XS19" s="66"/>
      <c r="XT19" s="62"/>
      <c r="XU19" s="62"/>
      <c r="XV19" s="1007"/>
      <c r="XW19" s="1005"/>
      <c r="XX19" s="62"/>
      <c r="XY19" s="1005"/>
      <c r="XZ19" s="62"/>
      <c r="YE19" s="1005"/>
      <c r="YF19" s="1005"/>
      <c r="YG19" s="62"/>
      <c r="YH19" s="62"/>
      <c r="YI19" s="66"/>
      <c r="YJ19" s="62"/>
      <c r="YK19" s="62"/>
      <c r="YL19" s="1007"/>
      <c r="YM19" s="1005"/>
      <c r="YN19" s="62"/>
      <c r="YO19" s="1005"/>
      <c r="YP19" s="62"/>
      <c r="YU19" s="1005"/>
      <c r="YV19" s="1005"/>
      <c r="YW19" s="62"/>
      <c r="YX19" s="62"/>
      <c r="YY19" s="66"/>
      <c r="YZ19" s="62"/>
      <c r="ZA19" s="62"/>
      <c r="ZB19" s="1007"/>
      <c r="ZC19" s="1005"/>
      <c r="ZD19" s="62"/>
      <c r="ZE19" s="1005"/>
      <c r="ZF19" s="62"/>
      <c r="ZK19" s="1005"/>
      <c r="ZL19" s="1005"/>
      <c r="ZM19" s="62"/>
      <c r="ZN19" s="62"/>
      <c r="ZO19" s="66"/>
      <c r="ZP19" s="62"/>
      <c r="ZQ19" s="62"/>
      <c r="ZR19" s="1007"/>
      <c r="ZS19" s="1005"/>
      <c r="ZT19" s="62"/>
      <c r="ZU19" s="1005"/>
      <c r="ZV19" s="62"/>
      <c r="AAA19" s="1005"/>
      <c r="AAB19" s="1005"/>
      <c r="AAC19" s="62"/>
      <c r="AAD19" s="62"/>
      <c r="AAE19" s="66"/>
      <c r="AAF19" s="62"/>
      <c r="AAG19" s="62"/>
      <c r="AAH19" s="1007"/>
      <c r="AAI19" s="1005"/>
      <c r="AAJ19" s="62"/>
      <c r="AAK19" s="1005"/>
      <c r="AAL19" s="62"/>
      <c r="AAQ19" s="1005"/>
      <c r="AAR19" s="1005"/>
      <c r="AAS19" s="62"/>
      <c r="AAT19" s="62"/>
      <c r="AAU19" s="66"/>
      <c r="AAV19" s="62"/>
      <c r="AAW19" s="62"/>
      <c r="AAX19" s="1007"/>
      <c r="AAY19" s="1005"/>
      <c r="AAZ19" s="62"/>
      <c r="ABA19" s="1005"/>
      <c r="ABB19" s="62"/>
      <c r="ABG19" s="1005"/>
      <c r="ABH19" s="1005"/>
      <c r="ABI19" s="62"/>
      <c r="ABJ19" s="62"/>
      <c r="ABK19" s="66"/>
      <c r="ABL19" s="62"/>
      <c r="ABM19" s="62"/>
      <c r="ABN19" s="1007"/>
      <c r="ABO19" s="1005"/>
      <c r="ABP19" s="62"/>
      <c r="ABQ19" s="1005"/>
      <c r="ABR19" s="62"/>
      <c r="ABW19" s="1005"/>
      <c r="ABX19" s="1005"/>
      <c r="ABY19" s="62"/>
      <c r="ABZ19" s="62"/>
      <c r="ACA19" s="66"/>
      <c r="ACB19" s="62"/>
      <c r="ACC19" s="62"/>
      <c r="ACD19" s="1007"/>
      <c r="ACE19" s="1005"/>
      <c r="ACF19" s="62"/>
      <c r="ACG19" s="1005"/>
      <c r="ACH19" s="62"/>
      <c r="ACM19" s="1005"/>
      <c r="ACN19" s="1005"/>
      <c r="ACO19" s="62"/>
      <c r="ACP19" s="62"/>
      <c r="ACQ19" s="66"/>
      <c r="ACR19" s="62"/>
      <c r="ACS19" s="62"/>
      <c r="ACT19" s="1007"/>
      <c r="ACU19" s="1005"/>
      <c r="ACV19" s="62"/>
      <c r="ACW19" s="1005"/>
      <c r="ACX19" s="62"/>
      <c r="ADC19" s="1005"/>
      <c r="ADD19" s="1005"/>
      <c r="ADE19" s="62"/>
      <c r="ADF19" s="62"/>
      <c r="ADG19" s="66"/>
      <c r="ADH19" s="62"/>
      <c r="ADI19" s="62"/>
      <c r="ADJ19" s="1007"/>
      <c r="ADK19" s="1005"/>
      <c r="ADL19" s="62"/>
      <c r="ADM19" s="1005"/>
      <c r="ADN19" s="62"/>
      <c r="ADS19" s="1005"/>
      <c r="ADT19" s="1005"/>
      <c r="ADU19" s="62"/>
      <c r="ADV19" s="62"/>
      <c r="ADW19" s="66"/>
      <c r="ADX19" s="62"/>
      <c r="ADY19" s="62"/>
      <c r="ADZ19" s="1007"/>
      <c r="AEA19" s="1005"/>
      <c r="AEB19" s="62"/>
      <c r="AEC19" s="1005"/>
      <c r="AED19" s="62"/>
      <c r="AEI19" s="1005"/>
      <c r="AEJ19" s="1005"/>
      <c r="AEK19" s="62"/>
      <c r="AEL19" s="62"/>
      <c r="AEM19" s="66"/>
      <c r="AEN19" s="62"/>
      <c r="AEO19" s="62"/>
      <c r="AEP19" s="1007"/>
      <c r="AEQ19" s="1005"/>
      <c r="AER19" s="62"/>
      <c r="AES19" s="1005"/>
      <c r="AET19" s="62"/>
      <c r="AEY19" s="1005"/>
      <c r="AEZ19" s="1005"/>
      <c r="AFA19" s="62"/>
      <c r="AFB19" s="62"/>
      <c r="AFC19" s="66"/>
      <c r="AFD19" s="62"/>
      <c r="AFE19" s="62"/>
      <c r="AFF19" s="1007"/>
      <c r="AFG19" s="1005"/>
      <c r="AFH19" s="62"/>
      <c r="AFI19" s="1005"/>
      <c r="AFJ19" s="62"/>
      <c r="AFO19" s="1005"/>
      <c r="AFP19" s="1005"/>
      <c r="AFQ19" s="62"/>
      <c r="AFR19" s="62"/>
      <c r="AFS19" s="66"/>
      <c r="AFT19" s="62"/>
      <c r="AFU19" s="62"/>
      <c r="AFV19" s="1007"/>
      <c r="AFW19" s="1005"/>
      <c r="AFX19" s="62"/>
      <c r="AFY19" s="1005"/>
      <c r="AFZ19" s="62"/>
      <c r="AGE19" s="1005"/>
      <c r="AGF19" s="1005"/>
      <c r="AGG19" s="62"/>
      <c r="AGH19" s="62"/>
      <c r="AGI19" s="66"/>
      <c r="AGJ19" s="62"/>
      <c r="AGK19" s="62"/>
      <c r="AGL19" s="1007"/>
      <c r="AGM19" s="1005"/>
      <c r="AGN19" s="62"/>
      <c r="AGO19" s="1005"/>
      <c r="AGP19" s="62"/>
      <c r="AGU19" s="1005"/>
      <c r="AGV19" s="1005"/>
      <c r="AGW19" s="62"/>
      <c r="AGX19" s="62"/>
      <c r="AGY19" s="66"/>
      <c r="AGZ19" s="62"/>
      <c r="AHA19" s="62"/>
      <c r="AHB19" s="1007"/>
      <c r="AHC19" s="1005"/>
      <c r="AHD19" s="62"/>
      <c r="AHE19" s="1005"/>
      <c r="AHF19" s="62"/>
      <c r="AHK19" s="1005"/>
      <c r="AHL19" s="1005"/>
      <c r="AHM19" s="62"/>
      <c r="AHN19" s="62"/>
      <c r="AHO19" s="66"/>
      <c r="AHP19" s="62"/>
      <c r="AHQ19" s="62"/>
      <c r="AHR19" s="1007"/>
      <c r="AHS19" s="1005"/>
      <c r="AHT19" s="62"/>
      <c r="AHU19" s="1005"/>
      <c r="AHV19" s="62"/>
      <c r="AIA19" s="1005"/>
      <c r="AIB19" s="1005"/>
      <c r="AIC19" s="62"/>
      <c r="AID19" s="62"/>
      <c r="AIE19" s="66"/>
      <c r="AIF19" s="62"/>
      <c r="AIG19" s="62"/>
      <c r="AIH19" s="1007"/>
      <c r="AII19" s="1005"/>
      <c r="AIJ19" s="62"/>
      <c r="AIK19" s="1005"/>
      <c r="AIL19" s="62"/>
      <c r="AIQ19" s="1005"/>
      <c r="AIR19" s="1005"/>
      <c r="AIS19" s="62"/>
      <c r="AIT19" s="62"/>
      <c r="AIU19" s="66"/>
      <c r="AIV19" s="62"/>
      <c r="AIW19" s="62"/>
      <c r="AIX19" s="1007"/>
      <c r="AIY19" s="1005"/>
      <c r="AIZ19" s="62"/>
      <c r="AJA19" s="1005"/>
      <c r="AJB19" s="62"/>
      <c r="AJG19" s="1005"/>
      <c r="AJH19" s="1005"/>
      <c r="AJI19" s="62"/>
      <c r="AJJ19" s="62"/>
      <c r="AJK19" s="66"/>
      <c r="AJL19" s="62"/>
      <c r="AJM19" s="62"/>
      <c r="AJN19" s="1007"/>
      <c r="AJO19" s="1005"/>
      <c r="AJP19" s="62"/>
      <c r="AJQ19" s="1005"/>
      <c r="AJR19" s="62"/>
      <c r="AJW19" s="1005"/>
      <c r="AJX19" s="1005"/>
      <c r="AJY19" s="62"/>
      <c r="AJZ19" s="62"/>
      <c r="AKA19" s="66"/>
      <c r="AKB19" s="62"/>
      <c r="AKC19" s="62"/>
      <c r="AKD19" s="1007"/>
      <c r="AKE19" s="1005"/>
      <c r="AKF19" s="62"/>
      <c r="AKG19" s="1005"/>
      <c r="AKH19" s="62"/>
      <c r="AKM19" s="1005"/>
      <c r="AKN19" s="1005"/>
      <c r="AKO19" s="62"/>
      <c r="AKP19" s="62"/>
      <c r="AKQ19" s="66"/>
      <c r="AKR19" s="62"/>
      <c r="AKS19" s="62"/>
      <c r="AKT19" s="1007"/>
      <c r="AKU19" s="1005"/>
      <c r="AKV19" s="62"/>
      <c r="AKW19" s="1005"/>
      <c r="AKX19" s="62"/>
      <c r="ALC19" s="1005"/>
      <c r="ALD19" s="1005"/>
      <c r="ALE19" s="62"/>
      <c r="ALF19" s="62"/>
      <c r="ALG19" s="66"/>
      <c r="ALH19" s="62"/>
      <c r="ALI19" s="62"/>
      <c r="ALJ19" s="1007"/>
      <c r="ALK19" s="1005"/>
      <c r="ALL19" s="62"/>
      <c r="ALM19" s="1005"/>
      <c r="ALN19" s="62"/>
      <c r="ALS19" s="1005"/>
      <c r="ALT19" s="1005"/>
      <c r="ALU19" s="62"/>
      <c r="ALV19" s="62"/>
      <c r="ALW19" s="66"/>
      <c r="ALX19" s="62"/>
      <c r="ALY19" s="62"/>
      <c r="ALZ19" s="1007"/>
      <c r="AMA19" s="1005"/>
      <c r="AMB19" s="62"/>
      <c r="AMC19" s="1005"/>
      <c r="AMD19" s="62"/>
      <c r="AMI19" s="1005"/>
      <c r="AMJ19" s="1005"/>
      <c r="AMK19" s="62"/>
      <c r="AML19" s="62"/>
      <c r="AMM19" s="66"/>
      <c r="AMN19" s="62"/>
      <c r="AMO19" s="62"/>
      <c r="AMP19" s="1007"/>
      <c r="AMQ19" s="1005"/>
      <c r="AMR19" s="62"/>
      <c r="AMS19" s="1005"/>
      <c r="AMT19" s="62"/>
      <c r="AMY19" s="1005"/>
      <c r="AMZ19" s="1005"/>
      <c r="ANA19" s="62"/>
      <c r="ANB19" s="62"/>
      <c r="ANC19" s="66"/>
      <c r="AND19" s="62"/>
      <c r="ANE19" s="62"/>
      <c r="ANF19" s="1007"/>
      <c r="ANG19" s="1005"/>
      <c r="ANH19" s="62"/>
      <c r="ANI19" s="1005"/>
      <c r="ANJ19" s="62"/>
      <c r="ANO19" s="1005"/>
      <c r="ANP19" s="1005"/>
      <c r="ANQ19" s="62"/>
      <c r="ANR19" s="62"/>
      <c r="ANS19" s="66"/>
      <c r="ANT19" s="62"/>
      <c r="ANU19" s="62"/>
      <c r="ANV19" s="1007"/>
      <c r="ANW19" s="1005"/>
      <c r="ANX19" s="62"/>
      <c r="ANY19" s="1005"/>
      <c r="ANZ19" s="62"/>
      <c r="AOE19" s="1005"/>
      <c r="AOF19" s="1005"/>
      <c r="AOG19" s="62"/>
      <c r="AOH19" s="62"/>
      <c r="AOI19" s="66"/>
      <c r="AOJ19" s="62"/>
      <c r="AOK19" s="62"/>
      <c r="AOL19" s="1007"/>
      <c r="AOM19" s="1005"/>
      <c r="AON19" s="62"/>
      <c r="AOO19" s="1005"/>
      <c r="AOP19" s="62"/>
      <c r="AOU19" s="1005"/>
      <c r="AOV19" s="1005"/>
      <c r="AOW19" s="62"/>
      <c r="AOX19" s="62"/>
      <c r="AOY19" s="66"/>
      <c r="AOZ19" s="62"/>
      <c r="APA19" s="62"/>
      <c r="APB19" s="1007"/>
      <c r="APC19" s="1005"/>
      <c r="APD19" s="62"/>
      <c r="APE19" s="1005"/>
      <c r="APF19" s="62"/>
      <c r="APK19" s="1005"/>
      <c r="APL19" s="1005"/>
      <c r="APM19" s="62"/>
      <c r="APN19" s="62"/>
      <c r="APO19" s="66"/>
      <c r="APP19" s="62"/>
      <c r="APQ19" s="62"/>
      <c r="APR19" s="1007"/>
      <c r="APS19" s="1005"/>
      <c r="APT19" s="62"/>
      <c r="APU19" s="1005"/>
      <c r="APV19" s="62"/>
      <c r="AQA19" s="1005"/>
      <c r="AQB19" s="1005"/>
      <c r="AQC19" s="62"/>
      <c r="AQD19" s="62"/>
      <c r="AQE19" s="66"/>
      <c r="AQF19" s="62"/>
      <c r="AQG19" s="62"/>
      <c r="AQH19" s="1007"/>
      <c r="AQI19" s="1005"/>
      <c r="AQJ19" s="62"/>
      <c r="AQK19" s="1005"/>
      <c r="AQL19" s="62"/>
      <c r="AQQ19" s="1005"/>
      <c r="AQR19" s="1005"/>
      <c r="AQS19" s="62"/>
      <c r="AQT19" s="62"/>
      <c r="AQU19" s="66"/>
      <c r="AQV19" s="62"/>
      <c r="AQW19" s="62"/>
      <c r="AQX19" s="1007"/>
      <c r="AQY19" s="1005"/>
      <c r="AQZ19" s="62"/>
      <c r="ARA19" s="1005"/>
      <c r="ARB19" s="62"/>
      <c r="ARG19" s="1005"/>
      <c r="ARH19" s="1005"/>
      <c r="ARI19" s="62"/>
      <c r="ARJ19" s="62"/>
      <c r="ARK19" s="66"/>
      <c r="ARL19" s="62"/>
      <c r="ARM19" s="62"/>
      <c r="ARN19" s="1007"/>
      <c r="ARO19" s="1005"/>
      <c r="ARP19" s="62"/>
      <c r="ARQ19" s="1005"/>
      <c r="ARR19" s="62"/>
      <c r="ARW19" s="1005"/>
      <c r="ARX19" s="1005"/>
      <c r="ARY19" s="62"/>
      <c r="ARZ19" s="62"/>
      <c r="ASA19" s="66"/>
      <c r="ASB19" s="62"/>
      <c r="ASC19" s="62"/>
      <c r="ASD19" s="1007"/>
      <c r="ASE19" s="1005"/>
      <c r="ASF19" s="62"/>
      <c r="ASG19" s="1005"/>
      <c r="ASH19" s="62"/>
      <c r="ASM19" s="1005"/>
      <c r="ASN19" s="1005"/>
      <c r="ASO19" s="62"/>
      <c r="ASP19" s="62"/>
      <c r="ASQ19" s="66"/>
      <c r="ASR19" s="62"/>
      <c r="ASS19" s="62"/>
      <c r="AST19" s="1007"/>
      <c r="ASU19" s="1005"/>
      <c r="ASV19" s="62"/>
      <c r="ASW19" s="1005"/>
      <c r="ASX19" s="62"/>
      <c r="ATC19" s="1005"/>
      <c r="ATD19" s="1005"/>
      <c r="ATE19" s="62"/>
      <c r="ATF19" s="62"/>
      <c r="ATG19" s="66"/>
      <c r="ATH19" s="62"/>
      <c r="ATI19" s="62"/>
      <c r="ATJ19" s="1007"/>
      <c r="ATK19" s="1005"/>
      <c r="ATL19" s="62"/>
      <c r="ATM19" s="1005"/>
      <c r="ATN19" s="62"/>
      <c r="ATS19" s="1005"/>
      <c r="ATT19" s="1005"/>
      <c r="ATU19" s="62"/>
      <c r="ATV19" s="62"/>
      <c r="ATW19" s="66"/>
      <c r="ATX19" s="62"/>
      <c r="ATY19" s="62"/>
      <c r="ATZ19" s="1007"/>
      <c r="AUA19" s="1005"/>
      <c r="AUB19" s="62"/>
      <c r="AUC19" s="1005"/>
      <c r="AUD19" s="62"/>
      <c r="AUI19" s="1005"/>
      <c r="AUJ19" s="1005"/>
      <c r="AUK19" s="62"/>
      <c r="AUL19" s="62"/>
      <c r="AUM19" s="66"/>
      <c r="AUN19" s="62"/>
      <c r="AUO19" s="62"/>
      <c r="AUP19" s="1007"/>
      <c r="AUQ19" s="1005"/>
      <c r="AUR19" s="62"/>
      <c r="AUS19" s="1005"/>
      <c r="AUT19" s="62"/>
      <c r="AUY19" s="1005"/>
      <c r="AUZ19" s="1005"/>
      <c r="AVA19" s="62"/>
      <c r="AVB19" s="62"/>
      <c r="AVC19" s="66"/>
      <c r="AVD19" s="62"/>
      <c r="AVE19" s="62"/>
      <c r="AVF19" s="1007"/>
      <c r="AVG19" s="1005"/>
      <c r="AVH19" s="62"/>
      <c r="AVI19" s="1005"/>
      <c r="AVJ19" s="62"/>
      <c r="AVO19" s="1005"/>
      <c r="AVP19" s="1005"/>
      <c r="AVQ19" s="62"/>
      <c r="AVR19" s="62"/>
      <c r="AVS19" s="66"/>
      <c r="AVT19" s="62"/>
      <c r="AVU19" s="62"/>
      <c r="AVV19" s="1007"/>
      <c r="AVW19" s="1005"/>
      <c r="AVX19" s="62"/>
      <c r="AVY19" s="1005"/>
      <c r="AVZ19" s="62"/>
      <c r="AWE19" s="1005"/>
      <c r="AWF19" s="1005"/>
      <c r="AWG19" s="62"/>
      <c r="AWH19" s="62"/>
      <c r="AWI19" s="66"/>
      <c r="AWJ19" s="62"/>
      <c r="AWK19" s="62"/>
      <c r="AWL19" s="1007"/>
      <c r="AWM19" s="1005"/>
      <c r="AWN19" s="62"/>
      <c r="AWO19" s="1005"/>
      <c r="AWP19" s="62"/>
      <c r="AWU19" s="1005"/>
      <c r="AWV19" s="1005"/>
      <c r="AWW19" s="62"/>
      <c r="AWX19" s="62"/>
      <c r="AWY19" s="66"/>
      <c r="AWZ19" s="62"/>
      <c r="AXA19" s="62"/>
      <c r="AXB19" s="1007"/>
      <c r="AXC19" s="1005"/>
      <c r="AXD19" s="62"/>
      <c r="AXE19" s="1005"/>
      <c r="AXF19" s="62"/>
      <c r="AXK19" s="1005"/>
      <c r="AXL19" s="1005"/>
      <c r="AXM19" s="62"/>
      <c r="AXN19" s="62"/>
      <c r="AXO19" s="66"/>
      <c r="AXP19" s="62"/>
      <c r="AXQ19" s="62"/>
      <c r="AXR19" s="1007"/>
      <c r="AXS19" s="1005"/>
      <c r="AXT19" s="62"/>
      <c r="AXU19" s="1005"/>
      <c r="AXV19" s="62"/>
      <c r="AYA19" s="1005"/>
      <c r="AYB19" s="1005"/>
      <c r="AYC19" s="62"/>
      <c r="AYD19" s="62"/>
      <c r="AYE19" s="66"/>
      <c r="AYF19" s="62"/>
      <c r="AYG19" s="62"/>
      <c r="AYH19" s="1007"/>
      <c r="AYI19" s="1005"/>
      <c r="AYJ19" s="62"/>
      <c r="AYK19" s="1005"/>
      <c r="AYL19" s="62"/>
      <c r="AYQ19" s="1005"/>
      <c r="AYR19" s="1005"/>
      <c r="AYS19" s="62"/>
      <c r="AYT19" s="62"/>
      <c r="AYU19" s="66"/>
      <c r="AYV19" s="62"/>
      <c r="AYW19" s="62"/>
      <c r="AYX19" s="1007"/>
      <c r="AYY19" s="1005"/>
      <c r="AYZ19" s="62"/>
      <c r="AZA19" s="1005"/>
      <c r="AZB19" s="62"/>
      <c r="AZG19" s="1005"/>
      <c r="AZH19" s="1005"/>
      <c r="AZI19" s="62"/>
      <c r="AZJ19" s="62"/>
      <c r="AZK19" s="66"/>
      <c r="AZL19" s="62"/>
      <c r="AZM19" s="62"/>
      <c r="AZN19" s="1007"/>
      <c r="AZO19" s="1005"/>
      <c r="AZP19" s="62"/>
      <c r="AZQ19" s="1005"/>
      <c r="AZR19" s="62"/>
      <c r="AZW19" s="1005"/>
      <c r="AZX19" s="1005"/>
      <c r="AZY19" s="62"/>
      <c r="AZZ19" s="62"/>
      <c r="BAA19" s="66"/>
      <c r="BAB19" s="62"/>
      <c r="BAC19" s="62"/>
      <c r="BAD19" s="1007"/>
      <c r="BAE19" s="1005"/>
      <c r="BAF19" s="62"/>
      <c r="BAG19" s="1005"/>
      <c r="BAH19" s="62"/>
      <c r="BAM19" s="1005"/>
      <c r="BAN19" s="1005"/>
      <c r="BAO19" s="62"/>
      <c r="BAP19" s="62"/>
      <c r="BAQ19" s="66"/>
      <c r="BAR19" s="62"/>
      <c r="BAS19" s="62"/>
      <c r="BAT19" s="1007"/>
      <c r="BAU19" s="1005"/>
      <c r="BAV19" s="62"/>
      <c r="BAW19" s="1005"/>
      <c r="BAX19" s="62"/>
      <c r="BBC19" s="1005"/>
      <c r="BBD19" s="1005"/>
      <c r="BBE19" s="62"/>
      <c r="BBF19" s="62"/>
      <c r="BBG19" s="66"/>
      <c r="BBH19" s="62"/>
      <c r="BBI19" s="62"/>
      <c r="BBJ19" s="1007"/>
      <c r="BBK19" s="1005"/>
      <c r="BBL19" s="62"/>
      <c r="BBM19" s="1005"/>
      <c r="BBN19" s="62"/>
      <c r="BBS19" s="1005"/>
      <c r="BBT19" s="1005"/>
      <c r="BBU19" s="62"/>
      <c r="BBV19" s="62"/>
      <c r="BBW19" s="66"/>
      <c r="BBX19" s="62"/>
      <c r="BBY19" s="62"/>
      <c r="BBZ19" s="1007"/>
      <c r="BCA19" s="1005"/>
      <c r="BCB19" s="62"/>
      <c r="BCC19" s="1005"/>
      <c r="BCD19" s="62"/>
      <c r="BCI19" s="1005"/>
      <c r="BCJ19" s="1005"/>
      <c r="BCK19" s="62"/>
      <c r="BCL19" s="62"/>
      <c r="BCM19" s="66"/>
      <c r="BCN19" s="62"/>
      <c r="BCO19" s="62"/>
      <c r="BCP19" s="1007"/>
      <c r="BCQ19" s="1005"/>
      <c r="BCR19" s="62"/>
      <c r="BCS19" s="1005"/>
      <c r="BCT19" s="62"/>
      <c r="BCY19" s="1005"/>
      <c r="BCZ19" s="1005"/>
      <c r="BDA19" s="62"/>
      <c r="BDB19" s="62"/>
      <c r="BDC19" s="66"/>
      <c r="BDD19" s="62"/>
      <c r="BDE19" s="62"/>
      <c r="BDF19" s="1007"/>
      <c r="BDG19" s="1005"/>
      <c r="BDH19" s="62"/>
      <c r="BDI19" s="1005"/>
      <c r="BDJ19" s="62"/>
      <c r="BDO19" s="1005"/>
      <c r="BDP19" s="1005"/>
      <c r="BDQ19" s="62"/>
      <c r="BDR19" s="62"/>
      <c r="BDS19" s="66"/>
      <c r="BDT19" s="62"/>
      <c r="BDU19" s="62"/>
      <c r="BDV19" s="1007"/>
      <c r="BDW19" s="1005"/>
      <c r="BDX19" s="62"/>
      <c r="BDY19" s="1005"/>
      <c r="BDZ19" s="62"/>
      <c r="BEE19" s="1005"/>
      <c r="BEF19" s="1005"/>
      <c r="BEG19" s="62"/>
      <c r="BEH19" s="62"/>
      <c r="BEI19" s="66"/>
      <c r="BEJ19" s="62"/>
      <c r="BEK19" s="62"/>
      <c r="BEL19" s="1007"/>
      <c r="BEM19" s="1005"/>
      <c r="BEN19" s="62"/>
      <c r="BEO19" s="1005"/>
      <c r="BEP19" s="62"/>
      <c r="BEU19" s="1005"/>
      <c r="BEV19" s="1005"/>
      <c r="BEW19" s="62"/>
      <c r="BEX19" s="62"/>
      <c r="BEY19" s="66"/>
      <c r="BEZ19" s="62"/>
      <c r="BFA19" s="62"/>
      <c r="BFB19" s="1007"/>
      <c r="BFC19" s="1005"/>
      <c r="BFD19" s="62"/>
      <c r="BFE19" s="1005"/>
      <c r="BFF19" s="62"/>
      <c r="BFK19" s="1005"/>
      <c r="BFL19" s="1005"/>
      <c r="BFM19" s="62"/>
      <c r="BFN19" s="62"/>
      <c r="BFO19" s="66"/>
      <c r="BFP19" s="62"/>
      <c r="BFQ19" s="62"/>
      <c r="BFR19" s="1007"/>
      <c r="BFS19" s="1005"/>
      <c r="BFT19" s="62"/>
      <c r="BFU19" s="1005"/>
      <c r="BFV19" s="62"/>
      <c r="BGA19" s="1005"/>
      <c r="BGB19" s="1005"/>
      <c r="BGC19" s="62"/>
      <c r="BGD19" s="62"/>
      <c r="BGE19" s="66"/>
      <c r="BGF19" s="62"/>
      <c r="BGG19" s="62"/>
      <c r="BGH19" s="1007"/>
      <c r="BGI19" s="1005"/>
      <c r="BGJ19" s="62"/>
      <c r="BGK19" s="1005"/>
      <c r="BGL19" s="62"/>
      <c r="BGQ19" s="1005"/>
      <c r="BGR19" s="1005"/>
      <c r="BGS19" s="62"/>
      <c r="BGT19" s="62"/>
      <c r="BGU19" s="66"/>
      <c r="BGV19" s="62"/>
      <c r="BGW19" s="62"/>
      <c r="BGX19" s="1007"/>
      <c r="BGY19" s="1005"/>
      <c r="BGZ19" s="62"/>
      <c r="BHA19" s="1005"/>
      <c r="BHB19" s="62"/>
      <c r="BHG19" s="1005"/>
      <c r="BHH19" s="1005"/>
      <c r="BHI19" s="62"/>
      <c r="BHJ19" s="62"/>
      <c r="BHK19" s="66"/>
      <c r="BHL19" s="62"/>
      <c r="BHM19" s="62"/>
      <c r="BHN19" s="1007"/>
      <c r="BHO19" s="1005"/>
      <c r="BHP19" s="62"/>
      <c r="BHQ19" s="1005"/>
      <c r="BHR19" s="62"/>
      <c r="BHW19" s="1005"/>
      <c r="BHX19" s="1005"/>
      <c r="BHY19" s="62"/>
      <c r="BHZ19" s="62"/>
      <c r="BIA19" s="66"/>
      <c r="BIB19" s="62"/>
      <c r="BIC19" s="62"/>
      <c r="BID19" s="1007"/>
      <c r="BIE19" s="1005"/>
      <c r="BIF19" s="62"/>
      <c r="BIG19" s="1005"/>
      <c r="BIH19" s="62"/>
      <c r="BIM19" s="1005"/>
      <c r="BIN19" s="1005"/>
      <c r="BIO19" s="62"/>
      <c r="BIP19" s="62"/>
      <c r="BIQ19" s="66"/>
      <c r="BIR19" s="62"/>
      <c r="BIS19" s="62"/>
      <c r="BIT19" s="1007"/>
      <c r="BIU19" s="1005"/>
      <c r="BIV19" s="62"/>
      <c r="BIW19" s="1005"/>
      <c r="BIX19" s="62"/>
      <c r="BJC19" s="1005"/>
      <c r="BJD19" s="1005"/>
      <c r="BJE19" s="62"/>
      <c r="BJF19" s="62"/>
      <c r="BJG19" s="66"/>
      <c r="BJH19" s="62"/>
      <c r="BJI19" s="62"/>
      <c r="BJJ19" s="1007"/>
      <c r="BJK19" s="1005"/>
      <c r="BJL19" s="62"/>
      <c r="BJM19" s="1005"/>
      <c r="BJN19" s="62"/>
      <c r="BJS19" s="1005"/>
      <c r="BJT19" s="1005"/>
      <c r="BJU19" s="62"/>
      <c r="BJV19" s="62"/>
      <c r="BJW19" s="66"/>
      <c r="BJX19" s="62"/>
      <c r="BJY19" s="62"/>
      <c r="BJZ19" s="1007"/>
      <c r="BKA19" s="1005"/>
      <c r="BKB19" s="62"/>
      <c r="BKC19" s="1005"/>
      <c r="BKD19" s="62"/>
      <c r="BKI19" s="1005"/>
      <c r="BKJ19" s="1005"/>
      <c r="BKK19" s="62"/>
      <c r="BKL19" s="62"/>
      <c r="BKM19" s="66"/>
      <c r="BKN19" s="62"/>
      <c r="BKO19" s="62"/>
      <c r="BKP19" s="1007"/>
      <c r="BKQ19" s="1005"/>
      <c r="BKR19" s="62"/>
      <c r="BKS19" s="1005"/>
      <c r="BKT19" s="62"/>
      <c r="BKY19" s="1005"/>
      <c r="BKZ19" s="1005"/>
      <c r="BLA19" s="62"/>
      <c r="BLB19" s="62"/>
      <c r="BLC19" s="66"/>
      <c r="BLD19" s="62"/>
      <c r="BLE19" s="62"/>
      <c r="BLF19" s="1007"/>
      <c r="BLG19" s="1005"/>
      <c r="BLH19" s="62"/>
      <c r="BLI19" s="1005"/>
      <c r="BLJ19" s="62"/>
      <c r="BLO19" s="1005"/>
      <c r="BLP19" s="1005"/>
      <c r="BLQ19" s="62"/>
      <c r="BLR19" s="62"/>
      <c r="BLS19" s="66"/>
      <c r="BLT19" s="62"/>
      <c r="BLU19" s="62"/>
      <c r="BLV19" s="1007"/>
      <c r="BLW19" s="1005"/>
      <c r="BLX19" s="62"/>
      <c r="BLY19" s="1005"/>
      <c r="BLZ19" s="62"/>
      <c r="BME19" s="1005"/>
      <c r="BMF19" s="1005"/>
      <c r="BMG19" s="62"/>
      <c r="BMH19" s="62"/>
      <c r="BMI19" s="66"/>
      <c r="BMJ19" s="62"/>
      <c r="BMK19" s="62"/>
      <c r="BML19" s="1007"/>
      <c r="BMM19" s="1005"/>
      <c r="BMN19" s="62"/>
      <c r="BMO19" s="1005"/>
      <c r="BMP19" s="62"/>
      <c r="BMU19" s="1005"/>
      <c r="BMV19" s="1005"/>
      <c r="BMW19" s="62"/>
      <c r="BMX19" s="62"/>
      <c r="BMY19" s="66"/>
      <c r="BMZ19" s="62"/>
      <c r="BNA19" s="62"/>
      <c r="BNB19" s="1007"/>
      <c r="BNC19" s="1005"/>
      <c r="BND19" s="62"/>
      <c r="BNE19" s="1005"/>
      <c r="BNF19" s="62"/>
      <c r="BNK19" s="1005"/>
      <c r="BNL19" s="1005"/>
      <c r="BNM19" s="62"/>
      <c r="BNN19" s="62"/>
      <c r="BNO19" s="66"/>
      <c r="BNP19" s="62"/>
      <c r="BNQ19" s="62"/>
      <c r="BNR19" s="1007"/>
      <c r="BNS19" s="1005"/>
      <c r="BNT19" s="62"/>
      <c r="BNU19" s="1005"/>
      <c r="BNV19" s="62"/>
      <c r="BOA19" s="1005"/>
      <c r="BOB19" s="1005"/>
      <c r="BOC19" s="62"/>
      <c r="BOD19" s="62"/>
      <c r="BOE19" s="66"/>
      <c r="BOF19" s="62"/>
      <c r="BOG19" s="62"/>
      <c r="BOH19" s="1007"/>
      <c r="BOI19" s="1005"/>
      <c r="BOJ19" s="62"/>
      <c r="BOK19" s="1005"/>
      <c r="BOL19" s="62"/>
      <c r="BOQ19" s="1005"/>
      <c r="BOR19" s="1005"/>
      <c r="BOS19" s="62"/>
      <c r="BOT19" s="62"/>
      <c r="BOU19" s="66"/>
      <c r="BOV19" s="62"/>
      <c r="BOW19" s="62"/>
      <c r="BOX19" s="1007"/>
      <c r="BOY19" s="1005"/>
      <c r="BOZ19" s="62"/>
      <c r="BPA19" s="1005"/>
      <c r="BPB19" s="62"/>
      <c r="BPG19" s="1005"/>
      <c r="BPH19" s="1005"/>
      <c r="BPI19" s="62"/>
      <c r="BPJ19" s="62"/>
      <c r="BPK19" s="66"/>
      <c r="BPL19" s="62"/>
      <c r="BPM19" s="62"/>
      <c r="BPN19" s="1007"/>
      <c r="BPO19" s="1005"/>
      <c r="BPP19" s="62"/>
      <c r="BPQ19" s="1005"/>
      <c r="BPR19" s="62"/>
      <c r="BPW19" s="1005"/>
      <c r="BPX19" s="1005"/>
      <c r="BPY19" s="62"/>
      <c r="BPZ19" s="62"/>
      <c r="BQA19" s="66"/>
      <c r="BQB19" s="62"/>
      <c r="BQC19" s="62"/>
      <c r="BQD19" s="1007"/>
      <c r="BQE19" s="1005"/>
      <c r="BQF19" s="62"/>
      <c r="BQG19" s="1005"/>
      <c r="BQH19" s="62"/>
      <c r="BQM19" s="1005"/>
      <c r="BQN19" s="1005"/>
      <c r="BQO19" s="62"/>
      <c r="BQP19" s="62"/>
      <c r="BQQ19" s="66"/>
      <c r="BQR19" s="62"/>
      <c r="BQS19" s="62"/>
      <c r="BQT19" s="1007"/>
      <c r="BQU19" s="1005"/>
      <c r="BQV19" s="62"/>
      <c r="BQW19" s="1005"/>
      <c r="BQX19" s="62"/>
      <c r="BRC19" s="1005"/>
      <c r="BRD19" s="1005"/>
      <c r="BRE19" s="62"/>
      <c r="BRF19" s="62"/>
      <c r="BRG19" s="66"/>
      <c r="BRH19" s="62"/>
      <c r="BRI19" s="62"/>
      <c r="BRJ19" s="1007"/>
      <c r="BRK19" s="1005"/>
      <c r="BRL19" s="62"/>
      <c r="BRM19" s="1005"/>
      <c r="BRN19" s="62"/>
      <c r="BRS19" s="1005"/>
      <c r="BRT19" s="1005"/>
      <c r="BRU19" s="62"/>
      <c r="BRV19" s="62"/>
      <c r="BRW19" s="66"/>
      <c r="BRX19" s="62"/>
      <c r="BRY19" s="62"/>
      <c r="BRZ19" s="1007"/>
      <c r="BSA19" s="1005"/>
      <c r="BSB19" s="62"/>
      <c r="BSC19" s="1005"/>
      <c r="BSD19" s="62"/>
      <c r="BSI19" s="1005"/>
      <c r="BSJ19" s="1005"/>
      <c r="BSK19" s="62"/>
      <c r="BSL19" s="62"/>
      <c r="BSM19" s="66"/>
      <c r="BSN19" s="62"/>
      <c r="BSO19" s="62"/>
      <c r="BSP19" s="1007"/>
      <c r="BSQ19" s="1005"/>
      <c r="BSR19" s="62"/>
      <c r="BSS19" s="1005"/>
      <c r="BST19" s="62"/>
      <c r="BSY19" s="1005"/>
      <c r="BSZ19" s="1005"/>
      <c r="BTA19" s="62"/>
      <c r="BTB19" s="62"/>
      <c r="BTC19" s="66"/>
      <c r="BTD19" s="62"/>
      <c r="BTE19" s="62"/>
      <c r="BTF19" s="1007"/>
      <c r="BTG19" s="1005"/>
      <c r="BTH19" s="62"/>
      <c r="BTI19" s="1005"/>
      <c r="BTJ19" s="62"/>
      <c r="BTO19" s="1005"/>
      <c r="BTP19" s="1005"/>
      <c r="BTQ19" s="62"/>
      <c r="BTR19" s="62"/>
      <c r="BTS19" s="66"/>
      <c r="BTT19" s="62"/>
      <c r="BTU19" s="62"/>
      <c r="BTV19" s="1007"/>
      <c r="BTW19" s="1005"/>
      <c r="BTX19" s="62"/>
      <c r="BTY19" s="1005"/>
      <c r="BTZ19" s="62"/>
      <c r="BUE19" s="1005"/>
      <c r="BUF19" s="1005"/>
      <c r="BUG19" s="62"/>
      <c r="BUH19" s="62"/>
      <c r="BUI19" s="66"/>
      <c r="BUJ19" s="62"/>
      <c r="BUK19" s="62"/>
      <c r="BUL19" s="1007"/>
      <c r="BUM19" s="1005"/>
      <c r="BUN19" s="62"/>
      <c r="BUO19" s="1005"/>
      <c r="BUP19" s="62"/>
      <c r="BUU19" s="1005"/>
      <c r="BUV19" s="1005"/>
      <c r="BUW19" s="62"/>
      <c r="BUX19" s="62"/>
      <c r="BUY19" s="66"/>
      <c r="BUZ19" s="62"/>
      <c r="BVA19" s="62"/>
      <c r="BVB19" s="1007"/>
      <c r="BVC19" s="1005"/>
      <c r="BVD19" s="62"/>
      <c r="BVE19" s="1005"/>
      <c r="BVF19" s="62"/>
      <c r="BVK19" s="1005"/>
      <c r="BVL19" s="1005"/>
      <c r="BVM19" s="62"/>
      <c r="BVN19" s="62"/>
      <c r="BVO19" s="66"/>
      <c r="BVP19" s="62"/>
      <c r="BVQ19" s="62"/>
      <c r="BVR19" s="1007"/>
      <c r="BVS19" s="1005"/>
      <c r="BVT19" s="62"/>
      <c r="BVU19" s="1005"/>
      <c r="BVV19" s="62"/>
      <c r="BWA19" s="1005"/>
      <c r="BWB19" s="1005"/>
      <c r="BWC19" s="62"/>
      <c r="BWD19" s="62"/>
      <c r="BWE19" s="66"/>
      <c r="BWF19" s="62"/>
      <c r="BWG19" s="62"/>
      <c r="BWH19" s="1007"/>
      <c r="BWI19" s="1005"/>
      <c r="BWJ19" s="62"/>
      <c r="BWK19" s="1005"/>
      <c r="BWL19" s="62"/>
      <c r="BWQ19" s="1005"/>
      <c r="BWR19" s="1005"/>
      <c r="BWS19" s="62"/>
      <c r="BWT19" s="62"/>
      <c r="BWU19" s="66"/>
      <c r="BWV19" s="62"/>
      <c r="BWW19" s="62"/>
      <c r="BWX19" s="1007"/>
      <c r="BWY19" s="1005"/>
      <c r="BWZ19" s="62"/>
      <c r="BXA19" s="1005"/>
      <c r="BXB19" s="62"/>
      <c r="BXG19" s="1005"/>
      <c r="BXH19" s="1005"/>
      <c r="BXI19" s="62"/>
      <c r="BXJ19" s="62"/>
      <c r="BXK19" s="66"/>
      <c r="BXL19" s="62"/>
      <c r="BXM19" s="62"/>
      <c r="BXN19" s="1007"/>
      <c r="BXO19" s="1005"/>
      <c r="BXP19" s="62"/>
      <c r="BXQ19" s="1005"/>
      <c r="BXR19" s="62"/>
      <c r="BXW19" s="1005"/>
      <c r="BXX19" s="1005"/>
      <c r="BXY19" s="62"/>
      <c r="BXZ19" s="62"/>
      <c r="BYA19" s="66"/>
      <c r="BYB19" s="62"/>
      <c r="BYC19" s="62"/>
      <c r="BYD19" s="1007"/>
      <c r="BYE19" s="1005"/>
      <c r="BYF19" s="62"/>
      <c r="BYG19" s="1005"/>
      <c r="BYH19" s="62"/>
      <c r="BYM19" s="1005"/>
      <c r="BYN19" s="1005"/>
      <c r="BYO19" s="62"/>
      <c r="BYP19" s="62"/>
      <c r="BYQ19" s="66"/>
      <c r="BYR19" s="62"/>
      <c r="BYS19" s="62"/>
      <c r="BYT19" s="1007"/>
      <c r="BYU19" s="1005"/>
      <c r="BYV19" s="62"/>
      <c r="BYW19" s="1005"/>
      <c r="BYX19" s="62"/>
      <c r="BZC19" s="1005"/>
      <c r="BZD19" s="1005"/>
      <c r="BZE19" s="62"/>
      <c r="BZF19" s="62"/>
      <c r="BZG19" s="66"/>
      <c r="BZH19" s="62"/>
      <c r="BZI19" s="62"/>
      <c r="BZJ19" s="1007"/>
      <c r="BZK19" s="1005"/>
      <c r="BZL19" s="62"/>
      <c r="BZM19" s="1005"/>
      <c r="BZN19" s="62"/>
      <c r="BZS19" s="1005"/>
      <c r="BZT19" s="1005"/>
      <c r="BZU19" s="62"/>
      <c r="BZV19" s="62"/>
      <c r="BZW19" s="66"/>
      <c r="BZX19" s="62"/>
      <c r="BZY19" s="62"/>
      <c r="BZZ19" s="1007"/>
      <c r="CAA19" s="1005"/>
      <c r="CAB19" s="62"/>
      <c r="CAC19" s="1005"/>
      <c r="CAD19" s="62"/>
      <c r="CAI19" s="1005"/>
      <c r="CAJ19" s="1005"/>
      <c r="CAK19" s="62"/>
      <c r="CAL19" s="62"/>
      <c r="CAM19" s="66"/>
      <c r="CAN19" s="62"/>
      <c r="CAO19" s="62"/>
      <c r="CAP19" s="1007"/>
      <c r="CAQ19" s="1005"/>
      <c r="CAR19" s="62"/>
      <c r="CAS19" s="1005"/>
      <c r="CAT19" s="62"/>
      <c r="CAY19" s="1005"/>
      <c r="CAZ19" s="1005"/>
      <c r="CBA19" s="62"/>
      <c r="CBB19" s="62"/>
      <c r="CBC19" s="66"/>
      <c r="CBD19" s="62"/>
      <c r="CBE19" s="62"/>
      <c r="CBF19" s="1007"/>
      <c r="CBG19" s="1005"/>
      <c r="CBH19" s="62"/>
      <c r="CBI19" s="1005"/>
      <c r="CBJ19" s="62"/>
      <c r="CBO19" s="1005"/>
      <c r="CBP19" s="1005"/>
      <c r="CBQ19" s="62"/>
      <c r="CBR19" s="62"/>
      <c r="CBS19" s="66"/>
      <c r="CBT19" s="62"/>
      <c r="CBU19" s="62"/>
      <c r="CBV19" s="1007"/>
      <c r="CBW19" s="1005"/>
      <c r="CBX19" s="62"/>
      <c r="CBY19" s="1005"/>
      <c r="CBZ19" s="62"/>
      <c r="CCE19" s="1005"/>
      <c r="CCF19" s="1005"/>
      <c r="CCG19" s="62"/>
      <c r="CCH19" s="62"/>
      <c r="CCI19" s="66"/>
      <c r="CCJ19" s="62"/>
      <c r="CCK19" s="62"/>
      <c r="CCL19" s="1007"/>
      <c r="CCM19" s="1005"/>
      <c r="CCN19" s="62"/>
      <c r="CCO19" s="1005"/>
      <c r="CCP19" s="62"/>
      <c r="CCU19" s="1005"/>
      <c r="CCV19" s="1005"/>
      <c r="CCW19" s="62"/>
      <c r="CCX19" s="62"/>
      <c r="CCY19" s="66"/>
      <c r="CCZ19" s="62"/>
      <c r="CDA19" s="62"/>
      <c r="CDB19" s="1007"/>
      <c r="CDC19" s="1005"/>
      <c r="CDD19" s="62"/>
      <c r="CDE19" s="1005"/>
      <c r="CDF19" s="62"/>
      <c r="CDK19" s="1005"/>
      <c r="CDL19" s="1005"/>
      <c r="CDM19" s="62"/>
      <c r="CDN19" s="62"/>
      <c r="CDO19" s="66"/>
      <c r="CDP19" s="62"/>
      <c r="CDQ19" s="62"/>
      <c r="CDR19" s="1007"/>
      <c r="CDS19" s="1005"/>
      <c r="CDT19" s="62"/>
      <c r="CDU19" s="1005"/>
      <c r="CDV19" s="62"/>
      <c r="CEA19" s="1005"/>
      <c r="CEB19" s="1005"/>
      <c r="CEC19" s="62"/>
      <c r="CED19" s="62"/>
      <c r="CEE19" s="66"/>
      <c r="CEF19" s="62"/>
      <c r="CEG19" s="62"/>
      <c r="CEH19" s="1007"/>
      <c r="CEI19" s="1005"/>
      <c r="CEJ19" s="62"/>
      <c r="CEK19" s="1005"/>
      <c r="CEL19" s="62"/>
      <c r="CEQ19" s="1005"/>
      <c r="CER19" s="1005"/>
      <c r="CES19" s="62"/>
      <c r="CET19" s="62"/>
      <c r="CEU19" s="66"/>
      <c r="CEV19" s="62"/>
      <c r="CEW19" s="62"/>
      <c r="CEX19" s="1007"/>
      <c r="CEY19" s="1005"/>
      <c r="CEZ19" s="62"/>
      <c r="CFA19" s="1005"/>
      <c r="CFB19" s="62"/>
      <c r="CFG19" s="1005"/>
      <c r="CFH19" s="1005"/>
      <c r="CFI19" s="62"/>
      <c r="CFJ19" s="62"/>
      <c r="CFK19" s="66"/>
      <c r="CFL19" s="62"/>
      <c r="CFM19" s="62"/>
      <c r="CFN19" s="1007"/>
      <c r="CFO19" s="1005"/>
      <c r="CFP19" s="62"/>
      <c r="CFQ19" s="1005"/>
      <c r="CFR19" s="62"/>
      <c r="CFW19" s="1005"/>
      <c r="CFX19" s="1005"/>
      <c r="CFY19" s="62"/>
      <c r="CFZ19" s="62"/>
      <c r="CGA19" s="66"/>
      <c r="CGB19" s="62"/>
      <c r="CGC19" s="62"/>
      <c r="CGD19" s="1007"/>
      <c r="CGE19" s="1005"/>
      <c r="CGF19" s="62"/>
      <c r="CGG19" s="1005"/>
      <c r="CGH19" s="62"/>
      <c r="CGM19" s="1005"/>
      <c r="CGN19" s="1005"/>
      <c r="CGO19" s="62"/>
      <c r="CGP19" s="62"/>
      <c r="CGQ19" s="66"/>
      <c r="CGR19" s="62"/>
      <c r="CGS19" s="62"/>
      <c r="CGT19" s="1007"/>
      <c r="CGU19" s="1005"/>
      <c r="CGV19" s="62"/>
      <c r="CGW19" s="1005"/>
      <c r="CGX19" s="62"/>
      <c r="CHC19" s="1005"/>
      <c r="CHD19" s="1005"/>
      <c r="CHE19" s="62"/>
      <c r="CHF19" s="62"/>
      <c r="CHG19" s="66"/>
      <c r="CHH19" s="62"/>
      <c r="CHI19" s="62"/>
      <c r="CHJ19" s="1007"/>
      <c r="CHK19" s="1005"/>
      <c r="CHL19" s="62"/>
      <c r="CHM19" s="1005"/>
      <c r="CHN19" s="62"/>
      <c r="CHS19" s="1005"/>
      <c r="CHT19" s="1005"/>
      <c r="CHU19" s="62"/>
      <c r="CHV19" s="62"/>
      <c r="CHW19" s="66"/>
      <c r="CHX19" s="62"/>
      <c r="CHY19" s="62"/>
      <c r="CHZ19" s="1007"/>
      <c r="CIA19" s="1005"/>
      <c r="CIB19" s="62"/>
      <c r="CIC19" s="1005"/>
      <c r="CID19" s="62"/>
      <c r="CII19" s="1005"/>
      <c r="CIJ19" s="1005"/>
      <c r="CIK19" s="62"/>
      <c r="CIL19" s="62"/>
      <c r="CIM19" s="66"/>
      <c r="CIN19" s="62"/>
      <c r="CIO19" s="62"/>
      <c r="CIP19" s="1007"/>
      <c r="CIQ19" s="1005"/>
      <c r="CIR19" s="62"/>
      <c r="CIS19" s="1005"/>
      <c r="CIT19" s="62"/>
      <c r="CIY19" s="1005"/>
      <c r="CIZ19" s="1005"/>
      <c r="CJA19" s="62"/>
      <c r="CJB19" s="62"/>
      <c r="CJC19" s="66"/>
      <c r="CJD19" s="62"/>
      <c r="CJE19" s="62"/>
      <c r="CJF19" s="1007"/>
      <c r="CJG19" s="1005"/>
      <c r="CJH19" s="62"/>
      <c r="CJI19" s="1005"/>
      <c r="CJJ19" s="62"/>
      <c r="CJO19" s="1005"/>
      <c r="CJP19" s="1005"/>
      <c r="CJQ19" s="62"/>
      <c r="CJR19" s="62"/>
      <c r="CJS19" s="66"/>
      <c r="CJT19" s="62"/>
      <c r="CJU19" s="62"/>
      <c r="CJV19" s="1007"/>
      <c r="CJW19" s="1005"/>
      <c r="CJX19" s="62"/>
      <c r="CJY19" s="1005"/>
      <c r="CJZ19" s="62"/>
      <c r="CKE19" s="1005"/>
      <c r="CKF19" s="1005"/>
      <c r="CKG19" s="62"/>
      <c r="CKH19" s="62"/>
      <c r="CKI19" s="66"/>
      <c r="CKJ19" s="62"/>
      <c r="CKK19" s="62"/>
      <c r="CKL19" s="1007"/>
      <c r="CKM19" s="1005"/>
      <c r="CKN19" s="62"/>
      <c r="CKO19" s="1005"/>
      <c r="CKP19" s="62"/>
      <c r="CKU19" s="1005"/>
      <c r="CKV19" s="1005"/>
      <c r="CKW19" s="62"/>
      <c r="CKX19" s="62"/>
      <c r="CKY19" s="66"/>
      <c r="CKZ19" s="62"/>
      <c r="CLA19" s="62"/>
      <c r="CLB19" s="1007"/>
      <c r="CLC19" s="1005"/>
      <c r="CLD19" s="62"/>
      <c r="CLE19" s="1005"/>
      <c r="CLF19" s="62"/>
      <c r="CLK19" s="1005"/>
      <c r="CLL19" s="1005"/>
      <c r="CLM19" s="62"/>
      <c r="CLN19" s="62"/>
      <c r="CLO19" s="66"/>
      <c r="CLP19" s="62"/>
      <c r="CLQ19" s="62"/>
      <c r="CLR19" s="1007"/>
      <c r="CLS19" s="1005"/>
      <c r="CLT19" s="62"/>
      <c r="CLU19" s="1005"/>
      <c r="CLV19" s="62"/>
      <c r="CMA19" s="1005"/>
      <c r="CMB19" s="1005"/>
      <c r="CMC19" s="62"/>
      <c r="CMD19" s="62"/>
      <c r="CME19" s="66"/>
      <c r="CMF19" s="62"/>
      <c r="CMG19" s="62"/>
      <c r="CMH19" s="1007"/>
      <c r="CMI19" s="1005"/>
      <c r="CMJ19" s="62"/>
      <c r="CMK19" s="1005"/>
      <c r="CML19" s="62"/>
      <c r="CMQ19" s="1005"/>
      <c r="CMR19" s="1005"/>
      <c r="CMS19" s="62"/>
      <c r="CMT19" s="62"/>
      <c r="CMU19" s="66"/>
      <c r="CMV19" s="62"/>
      <c r="CMW19" s="62"/>
      <c r="CMX19" s="1007"/>
      <c r="CMY19" s="1005"/>
      <c r="CMZ19" s="62"/>
      <c r="CNA19" s="1005"/>
      <c r="CNB19" s="62"/>
      <c r="CNG19" s="1005"/>
      <c r="CNH19" s="1005"/>
      <c r="CNI19" s="62"/>
      <c r="CNJ19" s="62"/>
      <c r="CNK19" s="66"/>
      <c r="CNL19" s="62"/>
      <c r="CNM19" s="62"/>
      <c r="CNN19" s="1007"/>
      <c r="CNO19" s="1005"/>
      <c r="CNP19" s="62"/>
      <c r="CNQ19" s="1005"/>
      <c r="CNR19" s="62"/>
      <c r="CNW19" s="1005"/>
      <c r="CNX19" s="1005"/>
      <c r="CNY19" s="62"/>
      <c r="CNZ19" s="62"/>
      <c r="COA19" s="66"/>
      <c r="COB19" s="62"/>
      <c r="COC19" s="62"/>
      <c r="COD19" s="1007"/>
      <c r="COE19" s="1005"/>
      <c r="COF19" s="62"/>
      <c r="COG19" s="1005"/>
      <c r="COH19" s="62"/>
      <c r="COM19" s="1005"/>
      <c r="CON19" s="1005"/>
      <c r="COO19" s="62"/>
      <c r="COP19" s="62"/>
      <c r="COQ19" s="66"/>
      <c r="COR19" s="62"/>
      <c r="COS19" s="62"/>
      <c r="COT19" s="1007"/>
      <c r="COU19" s="1005"/>
      <c r="COV19" s="62"/>
      <c r="COW19" s="1005"/>
      <c r="COX19" s="62"/>
      <c r="CPC19" s="1005"/>
      <c r="CPD19" s="1005"/>
      <c r="CPE19" s="62"/>
      <c r="CPF19" s="62"/>
      <c r="CPG19" s="66"/>
      <c r="CPH19" s="62"/>
      <c r="CPI19" s="62"/>
      <c r="CPJ19" s="1007"/>
      <c r="CPK19" s="1005"/>
      <c r="CPL19" s="62"/>
      <c r="CPM19" s="1005"/>
      <c r="CPN19" s="62"/>
      <c r="CPS19" s="1005"/>
      <c r="CPT19" s="1005"/>
      <c r="CPU19" s="62"/>
      <c r="CPV19" s="62"/>
      <c r="CPW19" s="66"/>
      <c r="CPX19" s="62"/>
      <c r="CPY19" s="62"/>
      <c r="CPZ19" s="1007"/>
      <c r="CQA19" s="1005"/>
      <c r="CQB19" s="62"/>
      <c r="CQC19" s="1005"/>
      <c r="CQD19" s="62"/>
      <c r="CQI19" s="1005"/>
      <c r="CQJ19" s="1005"/>
      <c r="CQK19" s="62"/>
      <c r="CQL19" s="62"/>
      <c r="CQM19" s="66"/>
      <c r="CQN19" s="62"/>
      <c r="CQO19" s="62"/>
      <c r="CQP19" s="1007"/>
      <c r="CQQ19" s="1005"/>
      <c r="CQR19" s="62"/>
      <c r="CQS19" s="1005"/>
      <c r="CQT19" s="62"/>
      <c r="CQY19" s="1005"/>
      <c r="CQZ19" s="1005"/>
      <c r="CRA19" s="62"/>
      <c r="CRB19" s="62"/>
      <c r="CRC19" s="66"/>
      <c r="CRD19" s="62"/>
      <c r="CRE19" s="62"/>
      <c r="CRF19" s="1007"/>
      <c r="CRG19" s="1005"/>
      <c r="CRH19" s="62"/>
      <c r="CRI19" s="1005"/>
      <c r="CRJ19" s="62"/>
      <c r="CRO19" s="1005"/>
      <c r="CRP19" s="1005"/>
      <c r="CRQ19" s="62"/>
      <c r="CRR19" s="62"/>
      <c r="CRS19" s="66"/>
      <c r="CRT19" s="62"/>
      <c r="CRU19" s="62"/>
      <c r="CRV19" s="1007"/>
      <c r="CRW19" s="1005"/>
      <c r="CRX19" s="62"/>
      <c r="CRY19" s="1005"/>
      <c r="CRZ19" s="62"/>
      <c r="CSE19" s="1005"/>
      <c r="CSF19" s="1005"/>
      <c r="CSG19" s="62"/>
      <c r="CSH19" s="62"/>
      <c r="CSI19" s="66"/>
      <c r="CSJ19" s="62"/>
      <c r="CSK19" s="62"/>
      <c r="CSL19" s="1007"/>
      <c r="CSM19" s="1005"/>
      <c r="CSN19" s="62"/>
      <c r="CSO19" s="1005"/>
      <c r="CSP19" s="62"/>
      <c r="CSU19" s="1005"/>
      <c r="CSV19" s="1005"/>
      <c r="CSW19" s="62"/>
      <c r="CSX19" s="62"/>
      <c r="CSY19" s="66"/>
      <c r="CSZ19" s="62"/>
      <c r="CTA19" s="62"/>
      <c r="CTB19" s="1007"/>
      <c r="CTC19" s="1005"/>
      <c r="CTD19" s="62"/>
      <c r="CTE19" s="1005"/>
      <c r="CTF19" s="62"/>
      <c r="CTK19" s="1005"/>
      <c r="CTL19" s="1005"/>
      <c r="CTM19" s="62"/>
      <c r="CTN19" s="62"/>
      <c r="CTO19" s="66"/>
      <c r="CTP19" s="62"/>
      <c r="CTQ19" s="62"/>
      <c r="CTR19" s="1007"/>
      <c r="CTS19" s="1005"/>
      <c r="CTT19" s="62"/>
      <c r="CTU19" s="1005"/>
      <c r="CTV19" s="62"/>
      <c r="CUA19" s="1005"/>
      <c r="CUB19" s="1005"/>
      <c r="CUC19" s="62"/>
      <c r="CUD19" s="62"/>
      <c r="CUE19" s="66"/>
      <c r="CUF19" s="62"/>
      <c r="CUG19" s="62"/>
      <c r="CUH19" s="1007"/>
      <c r="CUI19" s="1005"/>
      <c r="CUJ19" s="62"/>
      <c r="CUK19" s="1005"/>
      <c r="CUL19" s="62"/>
      <c r="CUQ19" s="1005"/>
      <c r="CUR19" s="1005"/>
      <c r="CUS19" s="62"/>
      <c r="CUT19" s="62"/>
      <c r="CUU19" s="66"/>
      <c r="CUV19" s="62"/>
      <c r="CUW19" s="62"/>
      <c r="CUX19" s="1007"/>
      <c r="CUY19" s="1005"/>
      <c r="CUZ19" s="62"/>
      <c r="CVA19" s="1005"/>
      <c r="CVB19" s="62"/>
      <c r="CVG19" s="1005"/>
      <c r="CVH19" s="1005"/>
      <c r="CVI19" s="62"/>
      <c r="CVJ19" s="62"/>
      <c r="CVK19" s="66"/>
      <c r="CVL19" s="62"/>
      <c r="CVM19" s="62"/>
      <c r="CVN19" s="1007"/>
      <c r="CVO19" s="1005"/>
      <c r="CVP19" s="62"/>
      <c r="CVQ19" s="1005"/>
      <c r="CVR19" s="62"/>
      <c r="CVW19" s="1005"/>
      <c r="CVX19" s="1005"/>
      <c r="CVY19" s="62"/>
      <c r="CVZ19" s="62"/>
      <c r="CWA19" s="66"/>
      <c r="CWB19" s="62"/>
      <c r="CWC19" s="62"/>
      <c r="CWD19" s="1007"/>
      <c r="CWE19" s="1005"/>
      <c r="CWF19" s="62"/>
      <c r="CWG19" s="1005"/>
      <c r="CWH19" s="62"/>
      <c r="CWM19" s="1005"/>
      <c r="CWN19" s="1005"/>
      <c r="CWO19" s="62"/>
      <c r="CWP19" s="62"/>
      <c r="CWQ19" s="66"/>
      <c r="CWR19" s="62"/>
      <c r="CWS19" s="62"/>
      <c r="CWT19" s="1007"/>
      <c r="CWU19" s="1005"/>
      <c r="CWV19" s="62"/>
      <c r="CWW19" s="1005"/>
      <c r="CWX19" s="62"/>
      <c r="CXC19" s="1005"/>
      <c r="CXD19" s="1005"/>
      <c r="CXE19" s="62"/>
      <c r="CXF19" s="62"/>
      <c r="CXG19" s="66"/>
      <c r="CXH19" s="62"/>
      <c r="CXI19" s="62"/>
      <c r="CXJ19" s="1007"/>
      <c r="CXK19" s="1005"/>
      <c r="CXL19" s="62"/>
      <c r="CXM19" s="1005"/>
      <c r="CXN19" s="62"/>
      <c r="CXS19" s="1005"/>
      <c r="CXT19" s="1005"/>
      <c r="CXU19" s="62"/>
      <c r="CXV19" s="62"/>
      <c r="CXW19" s="66"/>
      <c r="CXX19" s="62"/>
      <c r="CXY19" s="62"/>
      <c r="CXZ19" s="1007"/>
      <c r="CYA19" s="1005"/>
      <c r="CYB19" s="62"/>
      <c r="CYC19" s="1005"/>
      <c r="CYD19" s="62"/>
      <c r="CYI19" s="1005"/>
      <c r="CYJ19" s="1005"/>
      <c r="CYK19" s="62"/>
      <c r="CYL19" s="62"/>
      <c r="CYM19" s="66"/>
      <c r="CYN19" s="62"/>
      <c r="CYO19" s="62"/>
      <c r="CYP19" s="1007"/>
      <c r="CYQ19" s="1005"/>
      <c r="CYR19" s="62"/>
      <c r="CYS19" s="1005"/>
      <c r="CYT19" s="62"/>
      <c r="CYY19" s="1005"/>
      <c r="CYZ19" s="1005"/>
      <c r="CZA19" s="62"/>
      <c r="CZB19" s="62"/>
      <c r="CZC19" s="66"/>
      <c r="CZD19" s="62"/>
      <c r="CZE19" s="62"/>
      <c r="CZF19" s="1007"/>
      <c r="CZG19" s="1005"/>
      <c r="CZH19" s="62"/>
      <c r="CZI19" s="1005"/>
      <c r="CZJ19" s="62"/>
      <c r="CZO19" s="1005"/>
      <c r="CZP19" s="1005"/>
      <c r="CZQ19" s="62"/>
      <c r="CZR19" s="62"/>
      <c r="CZS19" s="66"/>
      <c r="CZT19" s="62"/>
      <c r="CZU19" s="62"/>
      <c r="CZV19" s="1007"/>
      <c r="CZW19" s="1005"/>
      <c r="CZX19" s="62"/>
      <c r="CZY19" s="1005"/>
      <c r="CZZ19" s="62"/>
      <c r="DAE19" s="1005"/>
      <c r="DAF19" s="1005"/>
      <c r="DAG19" s="62"/>
      <c r="DAH19" s="62"/>
      <c r="DAI19" s="66"/>
      <c r="DAJ19" s="62"/>
      <c r="DAK19" s="62"/>
      <c r="DAL19" s="1007"/>
      <c r="DAM19" s="1005"/>
      <c r="DAN19" s="62"/>
      <c r="DAO19" s="1005"/>
      <c r="DAP19" s="62"/>
      <c r="DAU19" s="1005"/>
      <c r="DAV19" s="1005"/>
      <c r="DAW19" s="62"/>
      <c r="DAX19" s="62"/>
      <c r="DAY19" s="66"/>
      <c r="DAZ19" s="62"/>
      <c r="DBA19" s="62"/>
      <c r="DBB19" s="1007"/>
      <c r="DBC19" s="1005"/>
      <c r="DBD19" s="62"/>
      <c r="DBE19" s="1005"/>
      <c r="DBF19" s="62"/>
      <c r="DBK19" s="1005"/>
      <c r="DBL19" s="1005"/>
      <c r="DBM19" s="62"/>
      <c r="DBN19" s="62"/>
      <c r="DBO19" s="66"/>
      <c r="DBP19" s="62"/>
      <c r="DBQ19" s="62"/>
      <c r="DBR19" s="1007"/>
      <c r="DBS19" s="1005"/>
      <c r="DBT19" s="62"/>
      <c r="DBU19" s="1005"/>
      <c r="DBV19" s="62"/>
      <c r="DCA19" s="1005"/>
      <c r="DCB19" s="1005"/>
      <c r="DCC19" s="62"/>
      <c r="DCD19" s="62"/>
      <c r="DCE19" s="66"/>
      <c r="DCF19" s="62"/>
      <c r="DCG19" s="62"/>
      <c r="DCH19" s="1007"/>
      <c r="DCI19" s="1005"/>
      <c r="DCJ19" s="62"/>
      <c r="DCK19" s="1005"/>
      <c r="DCL19" s="62"/>
      <c r="DCQ19" s="1005"/>
      <c r="DCR19" s="1005"/>
      <c r="DCS19" s="62"/>
      <c r="DCT19" s="62"/>
      <c r="DCU19" s="66"/>
      <c r="DCV19" s="62"/>
      <c r="DCW19" s="62"/>
      <c r="DCX19" s="1007"/>
      <c r="DCY19" s="1005"/>
      <c r="DCZ19" s="62"/>
      <c r="DDA19" s="1005"/>
      <c r="DDB19" s="62"/>
      <c r="DDG19" s="1005"/>
      <c r="DDH19" s="1005"/>
      <c r="DDI19" s="62"/>
      <c r="DDJ19" s="62"/>
      <c r="DDK19" s="66"/>
      <c r="DDL19" s="62"/>
      <c r="DDM19" s="62"/>
      <c r="DDN19" s="1007"/>
      <c r="DDO19" s="1005"/>
      <c r="DDP19" s="62"/>
      <c r="DDQ19" s="1005"/>
      <c r="DDR19" s="62"/>
      <c r="DDW19" s="1005"/>
      <c r="DDX19" s="1005"/>
      <c r="DDY19" s="62"/>
      <c r="DDZ19" s="62"/>
      <c r="DEA19" s="66"/>
      <c r="DEB19" s="62"/>
      <c r="DEC19" s="62"/>
      <c r="DED19" s="1007"/>
      <c r="DEE19" s="1005"/>
      <c r="DEF19" s="62"/>
      <c r="DEG19" s="1005"/>
      <c r="DEH19" s="62"/>
      <c r="DEM19" s="1005"/>
      <c r="DEN19" s="1005"/>
      <c r="DEO19" s="62"/>
      <c r="DEP19" s="62"/>
      <c r="DEQ19" s="66"/>
      <c r="DER19" s="62"/>
      <c r="DES19" s="62"/>
      <c r="DET19" s="1007"/>
      <c r="DEU19" s="1005"/>
      <c r="DEV19" s="62"/>
      <c r="DEW19" s="1005"/>
      <c r="DEX19" s="62"/>
      <c r="DFC19" s="1005"/>
      <c r="DFD19" s="1005"/>
      <c r="DFE19" s="62"/>
      <c r="DFF19" s="62"/>
      <c r="DFG19" s="66"/>
      <c r="DFH19" s="62"/>
      <c r="DFI19" s="62"/>
      <c r="DFJ19" s="1007"/>
      <c r="DFK19" s="1005"/>
      <c r="DFL19" s="62"/>
      <c r="DFM19" s="1005"/>
      <c r="DFN19" s="62"/>
      <c r="DFS19" s="1005"/>
      <c r="DFT19" s="1005"/>
      <c r="DFU19" s="62"/>
      <c r="DFV19" s="62"/>
      <c r="DFW19" s="66"/>
      <c r="DFX19" s="62"/>
      <c r="DFY19" s="62"/>
      <c r="DFZ19" s="1007"/>
      <c r="DGA19" s="1005"/>
      <c r="DGB19" s="62"/>
      <c r="DGC19" s="1005"/>
      <c r="DGD19" s="62"/>
      <c r="DGI19" s="1005"/>
      <c r="DGJ19" s="1005"/>
      <c r="DGK19" s="62"/>
      <c r="DGL19" s="62"/>
      <c r="DGM19" s="66"/>
      <c r="DGN19" s="62"/>
      <c r="DGO19" s="62"/>
      <c r="DGP19" s="1007"/>
      <c r="DGQ19" s="1005"/>
      <c r="DGR19" s="62"/>
      <c r="DGS19" s="1005"/>
      <c r="DGT19" s="62"/>
      <c r="DGY19" s="1005"/>
      <c r="DGZ19" s="1005"/>
      <c r="DHA19" s="62"/>
      <c r="DHB19" s="62"/>
      <c r="DHC19" s="66"/>
      <c r="DHD19" s="62"/>
      <c r="DHE19" s="62"/>
      <c r="DHF19" s="1007"/>
      <c r="DHG19" s="1005"/>
      <c r="DHH19" s="62"/>
      <c r="DHI19" s="1005"/>
      <c r="DHJ19" s="62"/>
      <c r="DHO19" s="1005"/>
      <c r="DHP19" s="1005"/>
      <c r="DHQ19" s="62"/>
      <c r="DHR19" s="62"/>
      <c r="DHS19" s="66"/>
      <c r="DHT19" s="62"/>
      <c r="DHU19" s="62"/>
      <c r="DHV19" s="1007"/>
      <c r="DHW19" s="1005"/>
      <c r="DHX19" s="62"/>
      <c r="DHY19" s="1005"/>
      <c r="DHZ19" s="62"/>
      <c r="DIE19" s="1005"/>
      <c r="DIF19" s="1005"/>
      <c r="DIG19" s="62"/>
      <c r="DIH19" s="62"/>
      <c r="DII19" s="66"/>
      <c r="DIJ19" s="62"/>
      <c r="DIK19" s="62"/>
      <c r="DIL19" s="1007"/>
      <c r="DIM19" s="1005"/>
      <c r="DIN19" s="62"/>
      <c r="DIO19" s="1005"/>
      <c r="DIP19" s="62"/>
      <c r="DIU19" s="1005"/>
      <c r="DIV19" s="1005"/>
      <c r="DIW19" s="62"/>
      <c r="DIX19" s="62"/>
      <c r="DIY19" s="66"/>
      <c r="DIZ19" s="62"/>
      <c r="DJA19" s="62"/>
      <c r="DJB19" s="1007"/>
      <c r="DJC19" s="1005"/>
      <c r="DJD19" s="62"/>
      <c r="DJE19" s="1005"/>
      <c r="DJF19" s="62"/>
      <c r="DJK19" s="1005"/>
      <c r="DJL19" s="1005"/>
      <c r="DJM19" s="62"/>
      <c r="DJN19" s="62"/>
      <c r="DJO19" s="66"/>
      <c r="DJP19" s="62"/>
      <c r="DJQ19" s="62"/>
      <c r="DJR19" s="1007"/>
      <c r="DJS19" s="1005"/>
      <c r="DJT19" s="62"/>
      <c r="DJU19" s="1005"/>
      <c r="DJV19" s="62"/>
      <c r="DKA19" s="1005"/>
      <c r="DKB19" s="1005"/>
      <c r="DKC19" s="62"/>
      <c r="DKD19" s="62"/>
      <c r="DKE19" s="66"/>
      <c r="DKF19" s="62"/>
      <c r="DKG19" s="62"/>
      <c r="DKH19" s="1007"/>
      <c r="DKI19" s="1005"/>
      <c r="DKJ19" s="62"/>
      <c r="DKK19" s="1005"/>
      <c r="DKL19" s="62"/>
      <c r="DKQ19" s="1005"/>
      <c r="DKR19" s="1005"/>
      <c r="DKS19" s="62"/>
      <c r="DKT19" s="62"/>
      <c r="DKU19" s="66"/>
      <c r="DKV19" s="62"/>
      <c r="DKW19" s="62"/>
      <c r="DKX19" s="1007"/>
      <c r="DKY19" s="1005"/>
      <c r="DKZ19" s="62"/>
      <c r="DLA19" s="1005"/>
      <c r="DLB19" s="62"/>
      <c r="DLG19" s="1005"/>
      <c r="DLH19" s="1005"/>
      <c r="DLI19" s="62"/>
      <c r="DLJ19" s="62"/>
      <c r="DLK19" s="66"/>
      <c r="DLL19" s="62"/>
      <c r="DLM19" s="62"/>
      <c r="DLN19" s="1007"/>
      <c r="DLO19" s="1005"/>
      <c r="DLP19" s="62"/>
      <c r="DLQ19" s="1005"/>
      <c r="DLR19" s="62"/>
      <c r="DLW19" s="1005"/>
      <c r="DLX19" s="1005"/>
      <c r="DLY19" s="62"/>
      <c r="DLZ19" s="62"/>
      <c r="DMA19" s="66"/>
      <c r="DMB19" s="62"/>
      <c r="DMC19" s="62"/>
      <c r="DMD19" s="1007"/>
      <c r="DME19" s="1005"/>
      <c r="DMF19" s="62"/>
      <c r="DMG19" s="1005"/>
      <c r="DMH19" s="62"/>
      <c r="DMM19" s="1005"/>
      <c r="DMN19" s="1005"/>
      <c r="DMO19" s="62"/>
      <c r="DMP19" s="62"/>
      <c r="DMQ19" s="66"/>
      <c r="DMR19" s="62"/>
      <c r="DMS19" s="62"/>
      <c r="DMT19" s="1007"/>
      <c r="DMU19" s="1005"/>
      <c r="DMV19" s="62"/>
      <c r="DMW19" s="1005"/>
      <c r="DMX19" s="62"/>
      <c r="DNC19" s="1005"/>
      <c r="DND19" s="1005"/>
      <c r="DNE19" s="62"/>
      <c r="DNF19" s="62"/>
      <c r="DNG19" s="66"/>
      <c r="DNH19" s="62"/>
      <c r="DNI19" s="62"/>
      <c r="DNJ19" s="1007"/>
      <c r="DNK19" s="1005"/>
      <c r="DNL19" s="62"/>
      <c r="DNM19" s="1005"/>
      <c r="DNN19" s="62"/>
      <c r="DNS19" s="1005"/>
      <c r="DNT19" s="1005"/>
      <c r="DNU19" s="62"/>
      <c r="DNV19" s="62"/>
      <c r="DNW19" s="66"/>
      <c r="DNX19" s="62"/>
      <c r="DNY19" s="62"/>
      <c r="DNZ19" s="1007"/>
      <c r="DOA19" s="1005"/>
      <c r="DOB19" s="62"/>
      <c r="DOC19" s="1005"/>
      <c r="DOD19" s="62"/>
      <c r="DOI19" s="1005"/>
      <c r="DOJ19" s="1005"/>
      <c r="DOK19" s="62"/>
      <c r="DOL19" s="62"/>
      <c r="DOM19" s="66"/>
      <c r="DON19" s="62"/>
      <c r="DOO19" s="62"/>
      <c r="DOP19" s="1007"/>
      <c r="DOQ19" s="1005"/>
      <c r="DOR19" s="62"/>
      <c r="DOS19" s="1005"/>
      <c r="DOT19" s="62"/>
      <c r="DOY19" s="1005"/>
      <c r="DOZ19" s="1005"/>
      <c r="DPA19" s="62"/>
      <c r="DPB19" s="62"/>
      <c r="DPC19" s="66"/>
      <c r="DPD19" s="62"/>
      <c r="DPE19" s="62"/>
      <c r="DPF19" s="1007"/>
      <c r="DPG19" s="1005"/>
      <c r="DPH19" s="62"/>
      <c r="DPI19" s="1005"/>
      <c r="DPJ19" s="62"/>
      <c r="DPO19" s="1005"/>
      <c r="DPP19" s="1005"/>
      <c r="DPQ19" s="62"/>
      <c r="DPR19" s="62"/>
      <c r="DPS19" s="66"/>
      <c r="DPT19" s="62"/>
      <c r="DPU19" s="62"/>
      <c r="DPV19" s="1007"/>
      <c r="DPW19" s="1005"/>
      <c r="DPX19" s="62"/>
      <c r="DPY19" s="1005"/>
      <c r="DPZ19" s="62"/>
      <c r="DQE19" s="1005"/>
      <c r="DQF19" s="1005"/>
      <c r="DQG19" s="62"/>
      <c r="DQH19" s="62"/>
      <c r="DQI19" s="66"/>
      <c r="DQJ19" s="62"/>
      <c r="DQK19" s="62"/>
      <c r="DQL19" s="1007"/>
      <c r="DQM19" s="1005"/>
      <c r="DQN19" s="62"/>
      <c r="DQO19" s="1005"/>
      <c r="DQP19" s="62"/>
      <c r="DQU19" s="1005"/>
      <c r="DQV19" s="1005"/>
      <c r="DQW19" s="62"/>
      <c r="DQX19" s="62"/>
      <c r="DQY19" s="66"/>
      <c r="DQZ19" s="62"/>
      <c r="DRA19" s="62"/>
      <c r="DRB19" s="1007"/>
      <c r="DRC19" s="1005"/>
      <c r="DRD19" s="62"/>
      <c r="DRE19" s="1005"/>
      <c r="DRF19" s="62"/>
      <c r="DRK19" s="1005"/>
      <c r="DRL19" s="1005"/>
      <c r="DRM19" s="62"/>
      <c r="DRN19" s="62"/>
      <c r="DRO19" s="66"/>
      <c r="DRP19" s="62"/>
      <c r="DRQ19" s="62"/>
      <c r="DRR19" s="1007"/>
      <c r="DRS19" s="1005"/>
      <c r="DRT19" s="62"/>
      <c r="DRU19" s="1005"/>
      <c r="DRV19" s="62"/>
      <c r="DSA19" s="1005"/>
      <c r="DSB19" s="1005"/>
      <c r="DSC19" s="62"/>
      <c r="DSD19" s="62"/>
      <c r="DSE19" s="66"/>
      <c r="DSF19" s="62"/>
      <c r="DSG19" s="62"/>
      <c r="DSH19" s="1007"/>
      <c r="DSI19" s="1005"/>
      <c r="DSJ19" s="62"/>
      <c r="DSK19" s="1005"/>
      <c r="DSL19" s="62"/>
      <c r="DSQ19" s="1005"/>
      <c r="DSR19" s="1005"/>
      <c r="DSS19" s="62"/>
      <c r="DST19" s="62"/>
      <c r="DSU19" s="66"/>
      <c r="DSV19" s="62"/>
      <c r="DSW19" s="62"/>
      <c r="DSX19" s="1007"/>
      <c r="DSY19" s="1005"/>
      <c r="DSZ19" s="62"/>
      <c r="DTA19" s="1005"/>
      <c r="DTB19" s="62"/>
      <c r="DTG19" s="1005"/>
      <c r="DTH19" s="1005"/>
      <c r="DTI19" s="62"/>
      <c r="DTJ19" s="62"/>
      <c r="DTK19" s="66"/>
      <c r="DTL19" s="62"/>
      <c r="DTM19" s="62"/>
      <c r="DTN19" s="1007"/>
      <c r="DTO19" s="1005"/>
      <c r="DTP19" s="62"/>
      <c r="DTQ19" s="1005"/>
      <c r="DTR19" s="62"/>
      <c r="DTW19" s="1005"/>
      <c r="DTX19" s="1005"/>
      <c r="DTY19" s="62"/>
      <c r="DTZ19" s="62"/>
      <c r="DUA19" s="66"/>
      <c r="DUB19" s="62"/>
      <c r="DUC19" s="62"/>
      <c r="DUD19" s="1007"/>
      <c r="DUE19" s="1005"/>
      <c r="DUF19" s="62"/>
      <c r="DUG19" s="1005"/>
      <c r="DUH19" s="62"/>
      <c r="DUM19" s="1005"/>
      <c r="DUN19" s="1005"/>
      <c r="DUO19" s="62"/>
      <c r="DUP19" s="62"/>
      <c r="DUQ19" s="66"/>
      <c r="DUR19" s="62"/>
      <c r="DUS19" s="62"/>
      <c r="DUT19" s="1007"/>
      <c r="DUU19" s="1005"/>
      <c r="DUV19" s="62"/>
      <c r="DUW19" s="1005"/>
      <c r="DUX19" s="62"/>
      <c r="DVC19" s="1005"/>
      <c r="DVD19" s="1005"/>
      <c r="DVE19" s="62"/>
      <c r="DVF19" s="62"/>
      <c r="DVG19" s="66"/>
      <c r="DVH19" s="62"/>
      <c r="DVI19" s="62"/>
      <c r="DVJ19" s="1007"/>
      <c r="DVK19" s="1005"/>
      <c r="DVL19" s="62"/>
      <c r="DVM19" s="1005"/>
      <c r="DVN19" s="62"/>
      <c r="DVS19" s="1005"/>
      <c r="DVT19" s="1005"/>
      <c r="DVU19" s="62"/>
      <c r="DVV19" s="62"/>
      <c r="DVW19" s="66"/>
      <c r="DVX19" s="62"/>
      <c r="DVY19" s="62"/>
      <c r="DVZ19" s="1007"/>
      <c r="DWA19" s="1005"/>
      <c r="DWB19" s="62"/>
      <c r="DWC19" s="1005"/>
      <c r="DWD19" s="62"/>
      <c r="DWI19" s="1005"/>
      <c r="DWJ19" s="1005"/>
      <c r="DWK19" s="62"/>
      <c r="DWL19" s="62"/>
      <c r="DWM19" s="66"/>
      <c r="DWN19" s="62"/>
      <c r="DWO19" s="62"/>
      <c r="DWP19" s="1007"/>
      <c r="DWQ19" s="1005"/>
      <c r="DWR19" s="62"/>
      <c r="DWS19" s="1005"/>
      <c r="DWT19" s="62"/>
      <c r="DWY19" s="1005"/>
      <c r="DWZ19" s="1005"/>
      <c r="DXA19" s="62"/>
      <c r="DXB19" s="62"/>
      <c r="DXC19" s="66"/>
      <c r="DXD19" s="62"/>
      <c r="DXE19" s="62"/>
      <c r="DXF19" s="1007"/>
      <c r="DXG19" s="1005"/>
      <c r="DXH19" s="62"/>
      <c r="DXI19" s="1005"/>
      <c r="DXJ19" s="62"/>
      <c r="DXO19" s="1005"/>
      <c r="DXP19" s="1005"/>
      <c r="DXQ19" s="62"/>
      <c r="DXR19" s="62"/>
      <c r="DXS19" s="66"/>
      <c r="DXT19" s="62"/>
      <c r="DXU19" s="62"/>
      <c r="DXV19" s="1007"/>
      <c r="DXW19" s="1005"/>
      <c r="DXX19" s="62"/>
      <c r="DXY19" s="1005"/>
      <c r="DXZ19" s="62"/>
      <c r="DYE19" s="1005"/>
      <c r="DYF19" s="1005"/>
      <c r="DYG19" s="62"/>
      <c r="DYH19" s="62"/>
      <c r="DYI19" s="66"/>
      <c r="DYJ19" s="62"/>
      <c r="DYK19" s="62"/>
      <c r="DYL19" s="1007"/>
      <c r="DYM19" s="1005"/>
      <c r="DYN19" s="62"/>
      <c r="DYO19" s="1005"/>
      <c r="DYP19" s="62"/>
      <c r="DYU19" s="1005"/>
      <c r="DYV19" s="1005"/>
      <c r="DYW19" s="62"/>
      <c r="DYX19" s="62"/>
      <c r="DYY19" s="66"/>
      <c r="DYZ19" s="62"/>
      <c r="DZA19" s="62"/>
      <c r="DZB19" s="1007"/>
      <c r="DZC19" s="1005"/>
      <c r="DZD19" s="62"/>
      <c r="DZE19" s="1005"/>
      <c r="DZF19" s="62"/>
      <c r="DZK19" s="1005"/>
      <c r="DZL19" s="1005"/>
      <c r="DZM19" s="62"/>
      <c r="DZN19" s="62"/>
      <c r="DZO19" s="66"/>
      <c r="DZP19" s="62"/>
      <c r="DZQ19" s="62"/>
      <c r="DZR19" s="1007"/>
      <c r="DZS19" s="1005"/>
      <c r="DZT19" s="62"/>
      <c r="DZU19" s="1005"/>
      <c r="DZV19" s="62"/>
      <c r="EAA19" s="1005"/>
      <c r="EAB19" s="1005"/>
      <c r="EAC19" s="62"/>
      <c r="EAD19" s="62"/>
      <c r="EAE19" s="66"/>
      <c r="EAF19" s="62"/>
      <c r="EAG19" s="62"/>
      <c r="EAH19" s="1007"/>
      <c r="EAI19" s="1005"/>
      <c r="EAJ19" s="62"/>
      <c r="EAK19" s="1005"/>
      <c r="EAL19" s="62"/>
      <c r="EAQ19" s="1005"/>
      <c r="EAR19" s="1005"/>
      <c r="EAS19" s="62"/>
      <c r="EAT19" s="62"/>
      <c r="EAU19" s="66"/>
      <c r="EAV19" s="62"/>
      <c r="EAW19" s="62"/>
      <c r="EAX19" s="1007"/>
      <c r="EAY19" s="1005"/>
      <c r="EAZ19" s="62"/>
      <c r="EBA19" s="1005"/>
      <c r="EBB19" s="62"/>
      <c r="EBG19" s="1005"/>
      <c r="EBH19" s="1005"/>
      <c r="EBI19" s="62"/>
      <c r="EBJ19" s="62"/>
      <c r="EBK19" s="66"/>
      <c r="EBL19" s="62"/>
      <c r="EBM19" s="62"/>
      <c r="EBN19" s="1007"/>
      <c r="EBO19" s="1005"/>
      <c r="EBP19" s="62"/>
      <c r="EBQ19" s="1005"/>
      <c r="EBR19" s="62"/>
      <c r="EBW19" s="1005"/>
      <c r="EBX19" s="1005"/>
      <c r="EBY19" s="62"/>
      <c r="EBZ19" s="62"/>
      <c r="ECA19" s="66"/>
      <c r="ECB19" s="62"/>
      <c r="ECC19" s="62"/>
      <c r="ECD19" s="1007"/>
      <c r="ECE19" s="1005"/>
      <c r="ECF19" s="62"/>
      <c r="ECG19" s="1005"/>
      <c r="ECH19" s="62"/>
      <c r="ECM19" s="1005"/>
      <c r="ECN19" s="1005"/>
      <c r="ECO19" s="62"/>
      <c r="ECP19" s="62"/>
      <c r="ECQ19" s="66"/>
      <c r="ECR19" s="62"/>
      <c r="ECS19" s="62"/>
      <c r="ECT19" s="1007"/>
      <c r="ECU19" s="1005"/>
      <c r="ECV19" s="62"/>
      <c r="ECW19" s="1005"/>
      <c r="ECX19" s="62"/>
      <c r="EDC19" s="1005"/>
      <c r="EDD19" s="1005"/>
      <c r="EDE19" s="62"/>
      <c r="EDF19" s="62"/>
      <c r="EDG19" s="66"/>
      <c r="EDH19" s="62"/>
      <c r="EDI19" s="62"/>
      <c r="EDJ19" s="1007"/>
      <c r="EDK19" s="1005"/>
      <c r="EDL19" s="62"/>
      <c r="EDM19" s="1005"/>
      <c r="EDN19" s="62"/>
      <c r="EDS19" s="1005"/>
      <c r="EDT19" s="1005"/>
      <c r="EDU19" s="62"/>
      <c r="EDV19" s="62"/>
      <c r="EDW19" s="66"/>
      <c r="EDX19" s="62"/>
      <c r="EDY19" s="62"/>
      <c r="EDZ19" s="1007"/>
      <c r="EEA19" s="1005"/>
      <c r="EEB19" s="62"/>
      <c r="EEC19" s="1005"/>
      <c r="EED19" s="62"/>
      <c r="EEI19" s="1005"/>
      <c r="EEJ19" s="1005"/>
      <c r="EEK19" s="62"/>
      <c r="EEL19" s="62"/>
      <c r="EEM19" s="66"/>
      <c r="EEN19" s="62"/>
      <c r="EEO19" s="62"/>
      <c r="EEP19" s="1007"/>
      <c r="EEQ19" s="1005"/>
      <c r="EER19" s="62"/>
      <c r="EES19" s="1005"/>
      <c r="EET19" s="62"/>
      <c r="EEY19" s="1005"/>
      <c r="EEZ19" s="1005"/>
      <c r="EFA19" s="62"/>
      <c r="EFB19" s="62"/>
      <c r="EFC19" s="66"/>
      <c r="EFD19" s="62"/>
      <c r="EFE19" s="62"/>
      <c r="EFF19" s="1007"/>
      <c r="EFG19" s="1005"/>
      <c r="EFH19" s="62"/>
      <c r="EFI19" s="1005"/>
      <c r="EFJ19" s="62"/>
      <c r="EFO19" s="1005"/>
      <c r="EFP19" s="1005"/>
      <c r="EFQ19" s="62"/>
      <c r="EFR19" s="62"/>
      <c r="EFS19" s="66"/>
      <c r="EFT19" s="62"/>
      <c r="EFU19" s="62"/>
      <c r="EFV19" s="1007"/>
      <c r="EFW19" s="1005"/>
      <c r="EFX19" s="62"/>
      <c r="EFY19" s="1005"/>
      <c r="EFZ19" s="62"/>
      <c r="EGE19" s="1005"/>
      <c r="EGF19" s="1005"/>
      <c r="EGG19" s="62"/>
      <c r="EGH19" s="62"/>
      <c r="EGI19" s="66"/>
      <c r="EGJ19" s="62"/>
      <c r="EGK19" s="62"/>
      <c r="EGL19" s="1007"/>
      <c r="EGM19" s="1005"/>
      <c r="EGN19" s="62"/>
      <c r="EGO19" s="1005"/>
      <c r="EGP19" s="62"/>
      <c r="EGU19" s="1005"/>
      <c r="EGV19" s="1005"/>
      <c r="EGW19" s="62"/>
      <c r="EGX19" s="62"/>
      <c r="EGY19" s="66"/>
      <c r="EGZ19" s="62"/>
      <c r="EHA19" s="62"/>
      <c r="EHB19" s="1007"/>
      <c r="EHC19" s="1005"/>
      <c r="EHD19" s="62"/>
      <c r="EHE19" s="1005"/>
      <c r="EHF19" s="62"/>
      <c r="EHK19" s="1005"/>
      <c r="EHL19" s="1005"/>
      <c r="EHM19" s="62"/>
      <c r="EHN19" s="62"/>
      <c r="EHO19" s="66"/>
      <c r="EHP19" s="62"/>
      <c r="EHQ19" s="62"/>
      <c r="EHR19" s="1007"/>
      <c r="EHS19" s="1005"/>
      <c r="EHT19" s="62"/>
      <c r="EHU19" s="1005"/>
      <c r="EHV19" s="62"/>
      <c r="EIA19" s="1005"/>
      <c r="EIB19" s="1005"/>
      <c r="EIC19" s="62"/>
      <c r="EID19" s="62"/>
      <c r="EIE19" s="66"/>
      <c r="EIF19" s="62"/>
      <c r="EIG19" s="62"/>
      <c r="EIH19" s="1007"/>
      <c r="EII19" s="1005"/>
      <c r="EIJ19" s="62"/>
      <c r="EIK19" s="1005"/>
      <c r="EIL19" s="62"/>
      <c r="EIQ19" s="1005"/>
      <c r="EIR19" s="1005"/>
      <c r="EIS19" s="62"/>
      <c r="EIT19" s="62"/>
      <c r="EIU19" s="66"/>
      <c r="EIV19" s="62"/>
      <c r="EIW19" s="62"/>
      <c r="EIX19" s="1007"/>
      <c r="EIY19" s="1005"/>
      <c r="EIZ19" s="62"/>
      <c r="EJA19" s="1005"/>
      <c r="EJB19" s="62"/>
      <c r="EJG19" s="1005"/>
      <c r="EJH19" s="1005"/>
      <c r="EJI19" s="62"/>
      <c r="EJJ19" s="62"/>
      <c r="EJK19" s="66"/>
      <c r="EJL19" s="62"/>
      <c r="EJM19" s="62"/>
      <c r="EJN19" s="1007"/>
      <c r="EJO19" s="1005"/>
      <c r="EJP19" s="62"/>
      <c r="EJQ19" s="1005"/>
      <c r="EJR19" s="62"/>
      <c r="EJW19" s="1005"/>
      <c r="EJX19" s="1005"/>
      <c r="EJY19" s="62"/>
      <c r="EJZ19" s="62"/>
      <c r="EKA19" s="66"/>
      <c r="EKB19" s="62"/>
      <c r="EKC19" s="62"/>
      <c r="EKD19" s="1007"/>
      <c r="EKE19" s="1005"/>
      <c r="EKF19" s="62"/>
      <c r="EKG19" s="1005"/>
      <c r="EKH19" s="62"/>
      <c r="EKM19" s="1005"/>
      <c r="EKN19" s="1005"/>
      <c r="EKO19" s="62"/>
      <c r="EKP19" s="62"/>
      <c r="EKQ19" s="66"/>
      <c r="EKR19" s="62"/>
      <c r="EKS19" s="62"/>
      <c r="EKT19" s="1007"/>
      <c r="EKU19" s="1005"/>
      <c r="EKV19" s="62"/>
      <c r="EKW19" s="1005"/>
      <c r="EKX19" s="62"/>
      <c r="ELC19" s="1005"/>
      <c r="ELD19" s="1005"/>
      <c r="ELE19" s="62"/>
      <c r="ELF19" s="62"/>
      <c r="ELG19" s="66"/>
      <c r="ELH19" s="62"/>
      <c r="ELI19" s="62"/>
      <c r="ELJ19" s="1007"/>
      <c r="ELK19" s="1005"/>
      <c r="ELL19" s="62"/>
      <c r="ELM19" s="1005"/>
      <c r="ELN19" s="62"/>
      <c r="ELS19" s="1005"/>
      <c r="ELT19" s="1005"/>
      <c r="ELU19" s="62"/>
      <c r="ELV19" s="62"/>
      <c r="ELW19" s="66"/>
      <c r="ELX19" s="62"/>
      <c r="ELY19" s="62"/>
      <c r="ELZ19" s="1007"/>
      <c r="EMA19" s="1005"/>
      <c r="EMB19" s="62"/>
      <c r="EMC19" s="1005"/>
      <c r="EMD19" s="62"/>
      <c r="EMI19" s="1005"/>
      <c r="EMJ19" s="1005"/>
      <c r="EMK19" s="62"/>
      <c r="EML19" s="62"/>
      <c r="EMM19" s="66"/>
      <c r="EMN19" s="62"/>
      <c r="EMO19" s="62"/>
      <c r="EMP19" s="1007"/>
      <c r="EMQ19" s="1005"/>
      <c r="EMR19" s="62"/>
      <c r="EMS19" s="1005"/>
      <c r="EMT19" s="62"/>
      <c r="EMY19" s="1005"/>
      <c r="EMZ19" s="1005"/>
      <c r="ENA19" s="62"/>
      <c r="ENB19" s="62"/>
      <c r="ENC19" s="66"/>
      <c r="END19" s="62"/>
      <c r="ENE19" s="62"/>
      <c r="ENF19" s="1007"/>
      <c r="ENG19" s="1005"/>
      <c r="ENH19" s="62"/>
      <c r="ENI19" s="1005"/>
      <c r="ENJ19" s="62"/>
      <c r="ENO19" s="1005"/>
      <c r="ENP19" s="1005"/>
      <c r="ENQ19" s="62"/>
      <c r="ENR19" s="62"/>
      <c r="ENS19" s="66"/>
      <c r="ENT19" s="62"/>
      <c r="ENU19" s="62"/>
      <c r="ENV19" s="1007"/>
      <c r="ENW19" s="1005"/>
      <c r="ENX19" s="62"/>
      <c r="ENY19" s="1005"/>
      <c r="ENZ19" s="62"/>
      <c r="EOE19" s="1005"/>
      <c r="EOF19" s="1005"/>
      <c r="EOG19" s="62"/>
      <c r="EOH19" s="62"/>
      <c r="EOI19" s="66"/>
      <c r="EOJ19" s="62"/>
      <c r="EOK19" s="62"/>
      <c r="EOL19" s="1007"/>
      <c r="EOM19" s="1005"/>
      <c r="EON19" s="62"/>
      <c r="EOO19" s="1005"/>
      <c r="EOP19" s="62"/>
      <c r="EOU19" s="1005"/>
      <c r="EOV19" s="1005"/>
      <c r="EOW19" s="62"/>
      <c r="EOX19" s="62"/>
      <c r="EOY19" s="66"/>
      <c r="EOZ19" s="62"/>
      <c r="EPA19" s="62"/>
      <c r="EPB19" s="1007"/>
      <c r="EPC19" s="1005"/>
      <c r="EPD19" s="62"/>
      <c r="EPE19" s="1005"/>
      <c r="EPF19" s="62"/>
      <c r="EPK19" s="1005"/>
      <c r="EPL19" s="1005"/>
      <c r="EPM19" s="62"/>
      <c r="EPN19" s="62"/>
      <c r="EPO19" s="66"/>
      <c r="EPP19" s="62"/>
      <c r="EPQ19" s="62"/>
      <c r="EPR19" s="1007"/>
      <c r="EPS19" s="1005"/>
      <c r="EPT19" s="62"/>
      <c r="EPU19" s="1005"/>
      <c r="EPV19" s="62"/>
      <c r="EQA19" s="1005"/>
      <c r="EQB19" s="1005"/>
      <c r="EQC19" s="62"/>
      <c r="EQD19" s="62"/>
      <c r="EQE19" s="66"/>
      <c r="EQF19" s="62"/>
      <c r="EQG19" s="62"/>
      <c r="EQH19" s="1007"/>
      <c r="EQI19" s="1005"/>
      <c r="EQJ19" s="62"/>
      <c r="EQK19" s="1005"/>
      <c r="EQL19" s="62"/>
      <c r="EQQ19" s="1005"/>
      <c r="EQR19" s="1005"/>
      <c r="EQS19" s="62"/>
      <c r="EQT19" s="62"/>
      <c r="EQU19" s="66"/>
      <c r="EQV19" s="62"/>
      <c r="EQW19" s="62"/>
      <c r="EQX19" s="1007"/>
      <c r="EQY19" s="1005"/>
      <c r="EQZ19" s="62"/>
      <c r="ERA19" s="1005"/>
      <c r="ERB19" s="62"/>
      <c r="ERG19" s="1005"/>
      <c r="ERH19" s="1005"/>
      <c r="ERI19" s="62"/>
      <c r="ERJ19" s="62"/>
      <c r="ERK19" s="66"/>
      <c r="ERL19" s="62"/>
      <c r="ERM19" s="62"/>
      <c r="ERN19" s="1007"/>
      <c r="ERO19" s="1005"/>
      <c r="ERP19" s="62"/>
      <c r="ERQ19" s="1005"/>
      <c r="ERR19" s="62"/>
      <c r="ERW19" s="1005"/>
      <c r="ERX19" s="1005"/>
      <c r="ERY19" s="62"/>
      <c r="ERZ19" s="62"/>
      <c r="ESA19" s="66"/>
      <c r="ESB19" s="62"/>
      <c r="ESC19" s="62"/>
      <c r="ESD19" s="1007"/>
      <c r="ESE19" s="1005"/>
      <c r="ESF19" s="62"/>
      <c r="ESG19" s="1005"/>
      <c r="ESH19" s="62"/>
      <c r="ESM19" s="1005"/>
      <c r="ESN19" s="1005"/>
      <c r="ESO19" s="62"/>
      <c r="ESP19" s="62"/>
      <c r="ESQ19" s="66"/>
      <c r="ESR19" s="62"/>
      <c r="ESS19" s="62"/>
      <c r="EST19" s="1007"/>
      <c r="ESU19" s="1005"/>
      <c r="ESV19" s="62"/>
      <c r="ESW19" s="1005"/>
      <c r="ESX19" s="62"/>
      <c r="ETC19" s="1005"/>
      <c r="ETD19" s="1005"/>
      <c r="ETE19" s="62"/>
      <c r="ETF19" s="62"/>
      <c r="ETG19" s="66"/>
      <c r="ETH19" s="62"/>
      <c r="ETI19" s="62"/>
      <c r="ETJ19" s="1007"/>
      <c r="ETK19" s="1005"/>
      <c r="ETL19" s="62"/>
      <c r="ETM19" s="1005"/>
      <c r="ETN19" s="62"/>
      <c r="ETS19" s="1005"/>
      <c r="ETT19" s="1005"/>
      <c r="ETU19" s="62"/>
      <c r="ETV19" s="62"/>
      <c r="ETW19" s="66"/>
      <c r="ETX19" s="62"/>
      <c r="ETY19" s="62"/>
      <c r="ETZ19" s="1007"/>
      <c r="EUA19" s="1005"/>
      <c r="EUB19" s="62"/>
      <c r="EUC19" s="1005"/>
      <c r="EUD19" s="62"/>
      <c r="EUI19" s="1005"/>
      <c r="EUJ19" s="1005"/>
      <c r="EUK19" s="62"/>
      <c r="EUL19" s="62"/>
      <c r="EUM19" s="66"/>
      <c r="EUN19" s="62"/>
      <c r="EUO19" s="62"/>
      <c r="EUP19" s="1007"/>
      <c r="EUQ19" s="1005"/>
      <c r="EUR19" s="62"/>
      <c r="EUS19" s="1005"/>
      <c r="EUT19" s="62"/>
      <c r="EUY19" s="1005"/>
      <c r="EUZ19" s="1005"/>
      <c r="EVA19" s="62"/>
      <c r="EVB19" s="62"/>
      <c r="EVC19" s="66"/>
      <c r="EVD19" s="62"/>
      <c r="EVE19" s="62"/>
      <c r="EVF19" s="1007"/>
      <c r="EVG19" s="1005"/>
      <c r="EVH19" s="62"/>
      <c r="EVI19" s="1005"/>
      <c r="EVJ19" s="62"/>
      <c r="EVO19" s="1005"/>
      <c r="EVP19" s="1005"/>
      <c r="EVQ19" s="62"/>
      <c r="EVR19" s="62"/>
      <c r="EVS19" s="66"/>
      <c r="EVT19" s="62"/>
      <c r="EVU19" s="62"/>
      <c r="EVV19" s="1007"/>
      <c r="EVW19" s="1005"/>
      <c r="EVX19" s="62"/>
      <c r="EVY19" s="1005"/>
      <c r="EVZ19" s="62"/>
      <c r="EWE19" s="1005"/>
      <c r="EWF19" s="1005"/>
      <c r="EWG19" s="62"/>
      <c r="EWH19" s="62"/>
      <c r="EWI19" s="66"/>
      <c r="EWJ19" s="62"/>
      <c r="EWK19" s="62"/>
      <c r="EWL19" s="1007"/>
      <c r="EWM19" s="1005"/>
      <c r="EWN19" s="62"/>
      <c r="EWO19" s="1005"/>
      <c r="EWP19" s="62"/>
      <c r="EWU19" s="1005"/>
      <c r="EWV19" s="1005"/>
      <c r="EWW19" s="62"/>
      <c r="EWX19" s="62"/>
      <c r="EWY19" s="66"/>
      <c r="EWZ19" s="62"/>
      <c r="EXA19" s="62"/>
      <c r="EXB19" s="1007"/>
      <c r="EXC19" s="1005"/>
      <c r="EXD19" s="62"/>
      <c r="EXE19" s="1005"/>
      <c r="EXF19" s="62"/>
      <c r="EXK19" s="1005"/>
      <c r="EXL19" s="1005"/>
      <c r="EXM19" s="62"/>
      <c r="EXN19" s="62"/>
      <c r="EXO19" s="66"/>
      <c r="EXP19" s="62"/>
      <c r="EXQ19" s="62"/>
      <c r="EXR19" s="1007"/>
      <c r="EXS19" s="1005"/>
      <c r="EXT19" s="62"/>
      <c r="EXU19" s="1005"/>
      <c r="EXV19" s="62"/>
      <c r="EYA19" s="1005"/>
      <c r="EYB19" s="1005"/>
      <c r="EYC19" s="62"/>
      <c r="EYD19" s="62"/>
      <c r="EYE19" s="66"/>
      <c r="EYF19" s="62"/>
      <c r="EYG19" s="62"/>
      <c r="EYH19" s="1007"/>
      <c r="EYI19" s="1005"/>
      <c r="EYJ19" s="62"/>
      <c r="EYK19" s="1005"/>
      <c r="EYL19" s="62"/>
      <c r="EYQ19" s="1005"/>
      <c r="EYR19" s="1005"/>
      <c r="EYS19" s="62"/>
      <c r="EYT19" s="62"/>
      <c r="EYU19" s="66"/>
      <c r="EYV19" s="62"/>
      <c r="EYW19" s="62"/>
      <c r="EYX19" s="1007"/>
      <c r="EYY19" s="1005"/>
      <c r="EYZ19" s="62"/>
      <c r="EZA19" s="1005"/>
      <c r="EZB19" s="62"/>
      <c r="EZG19" s="1005"/>
      <c r="EZH19" s="1005"/>
      <c r="EZI19" s="62"/>
      <c r="EZJ19" s="62"/>
      <c r="EZK19" s="66"/>
      <c r="EZL19" s="62"/>
      <c r="EZM19" s="62"/>
      <c r="EZN19" s="1007"/>
      <c r="EZO19" s="1005"/>
      <c r="EZP19" s="62"/>
      <c r="EZQ19" s="1005"/>
      <c r="EZR19" s="62"/>
      <c r="EZW19" s="1005"/>
      <c r="EZX19" s="1005"/>
      <c r="EZY19" s="62"/>
      <c r="EZZ19" s="62"/>
      <c r="FAA19" s="66"/>
      <c r="FAB19" s="62"/>
      <c r="FAC19" s="62"/>
      <c r="FAD19" s="1007"/>
      <c r="FAE19" s="1005"/>
      <c r="FAF19" s="62"/>
      <c r="FAG19" s="1005"/>
      <c r="FAH19" s="62"/>
      <c r="FAM19" s="1005"/>
      <c r="FAN19" s="1005"/>
      <c r="FAO19" s="62"/>
      <c r="FAP19" s="62"/>
      <c r="FAQ19" s="66"/>
      <c r="FAR19" s="62"/>
      <c r="FAS19" s="62"/>
      <c r="FAT19" s="1007"/>
      <c r="FAU19" s="1005"/>
      <c r="FAV19" s="62"/>
      <c r="FAW19" s="1005"/>
      <c r="FAX19" s="62"/>
      <c r="FBC19" s="1005"/>
      <c r="FBD19" s="1005"/>
      <c r="FBE19" s="62"/>
      <c r="FBF19" s="62"/>
      <c r="FBG19" s="66"/>
      <c r="FBH19" s="62"/>
      <c r="FBI19" s="62"/>
      <c r="FBJ19" s="1007"/>
      <c r="FBK19" s="1005"/>
      <c r="FBL19" s="62"/>
      <c r="FBM19" s="1005"/>
      <c r="FBN19" s="62"/>
      <c r="FBS19" s="1005"/>
      <c r="FBT19" s="1005"/>
      <c r="FBU19" s="62"/>
      <c r="FBV19" s="62"/>
      <c r="FBW19" s="66"/>
      <c r="FBX19" s="62"/>
      <c r="FBY19" s="62"/>
      <c r="FBZ19" s="1007"/>
      <c r="FCA19" s="1005"/>
      <c r="FCB19" s="62"/>
      <c r="FCC19" s="1005"/>
      <c r="FCD19" s="62"/>
      <c r="FCI19" s="1005"/>
      <c r="FCJ19" s="1005"/>
      <c r="FCK19" s="62"/>
      <c r="FCL19" s="62"/>
      <c r="FCM19" s="66"/>
      <c r="FCN19" s="62"/>
      <c r="FCO19" s="62"/>
      <c r="FCP19" s="1007"/>
      <c r="FCQ19" s="1005"/>
      <c r="FCR19" s="62"/>
      <c r="FCS19" s="1005"/>
      <c r="FCT19" s="62"/>
      <c r="FCY19" s="1005"/>
      <c r="FCZ19" s="1005"/>
      <c r="FDA19" s="62"/>
      <c r="FDB19" s="62"/>
      <c r="FDC19" s="66"/>
      <c r="FDD19" s="62"/>
      <c r="FDE19" s="62"/>
      <c r="FDF19" s="1007"/>
      <c r="FDG19" s="1005"/>
      <c r="FDH19" s="62"/>
      <c r="FDI19" s="1005"/>
      <c r="FDJ19" s="62"/>
      <c r="FDO19" s="1005"/>
      <c r="FDP19" s="1005"/>
      <c r="FDQ19" s="62"/>
      <c r="FDR19" s="62"/>
      <c r="FDS19" s="66"/>
      <c r="FDT19" s="62"/>
      <c r="FDU19" s="62"/>
      <c r="FDV19" s="1007"/>
      <c r="FDW19" s="1005"/>
      <c r="FDX19" s="62"/>
      <c r="FDY19" s="1005"/>
      <c r="FDZ19" s="62"/>
      <c r="FEE19" s="1005"/>
      <c r="FEF19" s="1005"/>
      <c r="FEG19" s="62"/>
      <c r="FEH19" s="62"/>
      <c r="FEI19" s="66"/>
      <c r="FEJ19" s="62"/>
      <c r="FEK19" s="62"/>
      <c r="FEL19" s="1007"/>
      <c r="FEM19" s="1005"/>
      <c r="FEN19" s="62"/>
      <c r="FEO19" s="1005"/>
      <c r="FEP19" s="62"/>
      <c r="FEU19" s="1005"/>
      <c r="FEV19" s="1005"/>
      <c r="FEW19" s="62"/>
      <c r="FEX19" s="62"/>
      <c r="FEY19" s="66"/>
      <c r="FEZ19" s="62"/>
      <c r="FFA19" s="62"/>
      <c r="FFB19" s="1007"/>
      <c r="FFC19" s="1005"/>
      <c r="FFD19" s="62"/>
      <c r="FFE19" s="1005"/>
      <c r="FFF19" s="62"/>
      <c r="FFK19" s="1005"/>
      <c r="FFL19" s="1005"/>
      <c r="FFM19" s="62"/>
      <c r="FFN19" s="62"/>
      <c r="FFO19" s="66"/>
      <c r="FFP19" s="62"/>
      <c r="FFQ19" s="62"/>
      <c r="FFR19" s="1007"/>
      <c r="FFS19" s="1005"/>
      <c r="FFT19" s="62"/>
      <c r="FFU19" s="1005"/>
      <c r="FFV19" s="62"/>
      <c r="FGA19" s="1005"/>
      <c r="FGB19" s="1005"/>
      <c r="FGC19" s="62"/>
      <c r="FGD19" s="62"/>
      <c r="FGE19" s="66"/>
      <c r="FGF19" s="62"/>
      <c r="FGG19" s="62"/>
      <c r="FGH19" s="1007"/>
      <c r="FGI19" s="1005"/>
      <c r="FGJ19" s="62"/>
      <c r="FGK19" s="1005"/>
      <c r="FGL19" s="62"/>
      <c r="FGQ19" s="1005"/>
      <c r="FGR19" s="1005"/>
      <c r="FGS19" s="62"/>
      <c r="FGT19" s="62"/>
      <c r="FGU19" s="66"/>
      <c r="FGV19" s="62"/>
      <c r="FGW19" s="62"/>
      <c r="FGX19" s="1007"/>
      <c r="FGY19" s="1005"/>
      <c r="FGZ19" s="62"/>
      <c r="FHA19" s="1005"/>
      <c r="FHB19" s="62"/>
      <c r="FHG19" s="1005"/>
      <c r="FHH19" s="1005"/>
      <c r="FHI19" s="62"/>
      <c r="FHJ19" s="62"/>
      <c r="FHK19" s="66"/>
      <c r="FHL19" s="62"/>
      <c r="FHM19" s="62"/>
      <c r="FHN19" s="1007"/>
      <c r="FHO19" s="1005"/>
      <c r="FHP19" s="62"/>
      <c r="FHQ19" s="1005"/>
      <c r="FHR19" s="62"/>
      <c r="FHW19" s="1005"/>
      <c r="FHX19" s="1005"/>
      <c r="FHY19" s="62"/>
      <c r="FHZ19" s="62"/>
      <c r="FIA19" s="66"/>
      <c r="FIB19" s="62"/>
      <c r="FIC19" s="62"/>
      <c r="FID19" s="1007"/>
      <c r="FIE19" s="1005"/>
      <c r="FIF19" s="62"/>
      <c r="FIG19" s="1005"/>
      <c r="FIH19" s="62"/>
      <c r="FIM19" s="1005"/>
      <c r="FIN19" s="1005"/>
      <c r="FIO19" s="62"/>
      <c r="FIP19" s="62"/>
      <c r="FIQ19" s="66"/>
      <c r="FIR19" s="62"/>
      <c r="FIS19" s="62"/>
      <c r="FIT19" s="1007"/>
      <c r="FIU19" s="1005"/>
      <c r="FIV19" s="62"/>
      <c r="FIW19" s="1005"/>
      <c r="FIX19" s="62"/>
      <c r="FJC19" s="1005"/>
      <c r="FJD19" s="1005"/>
      <c r="FJE19" s="62"/>
      <c r="FJF19" s="62"/>
      <c r="FJG19" s="66"/>
      <c r="FJH19" s="62"/>
      <c r="FJI19" s="62"/>
      <c r="FJJ19" s="1007"/>
      <c r="FJK19" s="1005"/>
      <c r="FJL19" s="62"/>
      <c r="FJM19" s="1005"/>
      <c r="FJN19" s="62"/>
      <c r="FJS19" s="1005"/>
      <c r="FJT19" s="1005"/>
      <c r="FJU19" s="62"/>
      <c r="FJV19" s="62"/>
      <c r="FJW19" s="66"/>
      <c r="FJX19" s="62"/>
      <c r="FJY19" s="62"/>
      <c r="FJZ19" s="1007"/>
      <c r="FKA19" s="1005"/>
      <c r="FKB19" s="62"/>
      <c r="FKC19" s="1005"/>
      <c r="FKD19" s="62"/>
      <c r="FKI19" s="1005"/>
      <c r="FKJ19" s="1005"/>
      <c r="FKK19" s="62"/>
      <c r="FKL19" s="62"/>
      <c r="FKM19" s="66"/>
      <c r="FKN19" s="62"/>
      <c r="FKO19" s="62"/>
      <c r="FKP19" s="1007"/>
      <c r="FKQ19" s="1005"/>
      <c r="FKR19" s="62"/>
      <c r="FKS19" s="1005"/>
      <c r="FKT19" s="62"/>
      <c r="FKY19" s="1005"/>
      <c r="FKZ19" s="1005"/>
      <c r="FLA19" s="62"/>
      <c r="FLB19" s="62"/>
      <c r="FLC19" s="66"/>
      <c r="FLD19" s="62"/>
      <c r="FLE19" s="62"/>
      <c r="FLF19" s="1007"/>
      <c r="FLG19" s="1005"/>
      <c r="FLH19" s="62"/>
      <c r="FLI19" s="1005"/>
      <c r="FLJ19" s="62"/>
      <c r="FLO19" s="1005"/>
      <c r="FLP19" s="1005"/>
      <c r="FLQ19" s="62"/>
      <c r="FLR19" s="62"/>
      <c r="FLS19" s="66"/>
      <c r="FLT19" s="62"/>
      <c r="FLU19" s="62"/>
      <c r="FLV19" s="1007"/>
      <c r="FLW19" s="1005"/>
      <c r="FLX19" s="62"/>
      <c r="FLY19" s="1005"/>
      <c r="FLZ19" s="62"/>
      <c r="FME19" s="1005"/>
      <c r="FMF19" s="1005"/>
      <c r="FMG19" s="62"/>
      <c r="FMH19" s="62"/>
      <c r="FMI19" s="66"/>
      <c r="FMJ19" s="62"/>
      <c r="FMK19" s="62"/>
      <c r="FML19" s="1007"/>
      <c r="FMM19" s="1005"/>
      <c r="FMN19" s="62"/>
      <c r="FMO19" s="1005"/>
      <c r="FMP19" s="62"/>
      <c r="FMU19" s="1005"/>
      <c r="FMV19" s="1005"/>
      <c r="FMW19" s="62"/>
      <c r="FMX19" s="62"/>
      <c r="FMY19" s="66"/>
      <c r="FMZ19" s="62"/>
      <c r="FNA19" s="62"/>
      <c r="FNB19" s="1007"/>
      <c r="FNC19" s="1005"/>
      <c r="FND19" s="62"/>
      <c r="FNE19" s="1005"/>
      <c r="FNF19" s="62"/>
      <c r="FNK19" s="1005"/>
      <c r="FNL19" s="1005"/>
      <c r="FNM19" s="62"/>
      <c r="FNN19" s="62"/>
      <c r="FNO19" s="66"/>
      <c r="FNP19" s="62"/>
      <c r="FNQ19" s="62"/>
      <c r="FNR19" s="1007"/>
      <c r="FNS19" s="1005"/>
      <c r="FNT19" s="62"/>
      <c r="FNU19" s="1005"/>
      <c r="FNV19" s="62"/>
      <c r="FOA19" s="1005"/>
      <c r="FOB19" s="1005"/>
      <c r="FOC19" s="62"/>
      <c r="FOD19" s="62"/>
      <c r="FOE19" s="66"/>
      <c r="FOF19" s="62"/>
      <c r="FOG19" s="62"/>
      <c r="FOH19" s="1007"/>
      <c r="FOI19" s="1005"/>
      <c r="FOJ19" s="62"/>
      <c r="FOK19" s="1005"/>
      <c r="FOL19" s="62"/>
      <c r="FOQ19" s="1005"/>
      <c r="FOR19" s="1005"/>
      <c r="FOS19" s="62"/>
      <c r="FOT19" s="62"/>
      <c r="FOU19" s="66"/>
      <c r="FOV19" s="62"/>
      <c r="FOW19" s="62"/>
      <c r="FOX19" s="1007"/>
      <c r="FOY19" s="1005"/>
      <c r="FOZ19" s="62"/>
      <c r="FPA19" s="1005"/>
      <c r="FPB19" s="62"/>
      <c r="FPG19" s="1005"/>
      <c r="FPH19" s="1005"/>
      <c r="FPI19" s="62"/>
      <c r="FPJ19" s="62"/>
      <c r="FPK19" s="66"/>
      <c r="FPL19" s="62"/>
      <c r="FPM19" s="62"/>
      <c r="FPN19" s="1007"/>
      <c r="FPO19" s="1005"/>
      <c r="FPP19" s="62"/>
      <c r="FPQ19" s="1005"/>
      <c r="FPR19" s="62"/>
      <c r="FPW19" s="1005"/>
      <c r="FPX19" s="1005"/>
      <c r="FPY19" s="62"/>
      <c r="FPZ19" s="62"/>
      <c r="FQA19" s="66"/>
      <c r="FQB19" s="62"/>
      <c r="FQC19" s="62"/>
      <c r="FQD19" s="1007"/>
      <c r="FQE19" s="1005"/>
      <c r="FQF19" s="62"/>
      <c r="FQG19" s="1005"/>
      <c r="FQH19" s="62"/>
      <c r="FQM19" s="1005"/>
      <c r="FQN19" s="1005"/>
      <c r="FQO19" s="62"/>
      <c r="FQP19" s="62"/>
      <c r="FQQ19" s="66"/>
      <c r="FQR19" s="62"/>
      <c r="FQS19" s="62"/>
      <c r="FQT19" s="1007"/>
      <c r="FQU19" s="1005"/>
      <c r="FQV19" s="62"/>
      <c r="FQW19" s="1005"/>
      <c r="FQX19" s="62"/>
      <c r="FRC19" s="1005"/>
      <c r="FRD19" s="1005"/>
      <c r="FRE19" s="62"/>
      <c r="FRF19" s="62"/>
      <c r="FRG19" s="66"/>
      <c r="FRH19" s="62"/>
      <c r="FRI19" s="62"/>
      <c r="FRJ19" s="1007"/>
      <c r="FRK19" s="1005"/>
      <c r="FRL19" s="62"/>
      <c r="FRM19" s="1005"/>
      <c r="FRN19" s="62"/>
      <c r="FRS19" s="1005"/>
      <c r="FRT19" s="1005"/>
      <c r="FRU19" s="62"/>
      <c r="FRV19" s="62"/>
      <c r="FRW19" s="66"/>
      <c r="FRX19" s="62"/>
      <c r="FRY19" s="62"/>
      <c r="FRZ19" s="1007"/>
      <c r="FSA19" s="1005"/>
      <c r="FSB19" s="62"/>
      <c r="FSC19" s="1005"/>
      <c r="FSD19" s="62"/>
      <c r="FSI19" s="1005"/>
      <c r="FSJ19" s="1005"/>
      <c r="FSK19" s="62"/>
      <c r="FSL19" s="62"/>
      <c r="FSM19" s="66"/>
      <c r="FSN19" s="62"/>
      <c r="FSO19" s="62"/>
      <c r="FSP19" s="1007"/>
      <c r="FSQ19" s="1005"/>
      <c r="FSR19" s="62"/>
      <c r="FSS19" s="1005"/>
      <c r="FST19" s="62"/>
      <c r="FSY19" s="1005"/>
      <c r="FSZ19" s="1005"/>
      <c r="FTA19" s="62"/>
      <c r="FTB19" s="62"/>
      <c r="FTC19" s="66"/>
      <c r="FTD19" s="62"/>
      <c r="FTE19" s="62"/>
      <c r="FTF19" s="1007"/>
      <c r="FTG19" s="1005"/>
      <c r="FTH19" s="62"/>
      <c r="FTI19" s="1005"/>
      <c r="FTJ19" s="62"/>
      <c r="FTO19" s="1005"/>
      <c r="FTP19" s="1005"/>
      <c r="FTQ19" s="62"/>
      <c r="FTR19" s="62"/>
      <c r="FTS19" s="66"/>
      <c r="FTT19" s="62"/>
      <c r="FTU19" s="62"/>
      <c r="FTV19" s="1007"/>
      <c r="FTW19" s="1005"/>
      <c r="FTX19" s="62"/>
      <c r="FTY19" s="1005"/>
      <c r="FTZ19" s="62"/>
      <c r="FUE19" s="1005"/>
      <c r="FUF19" s="1005"/>
      <c r="FUG19" s="62"/>
      <c r="FUH19" s="62"/>
      <c r="FUI19" s="66"/>
      <c r="FUJ19" s="62"/>
      <c r="FUK19" s="62"/>
      <c r="FUL19" s="1007"/>
      <c r="FUM19" s="1005"/>
      <c r="FUN19" s="62"/>
      <c r="FUO19" s="1005"/>
      <c r="FUP19" s="62"/>
      <c r="FUU19" s="1005"/>
      <c r="FUV19" s="1005"/>
      <c r="FUW19" s="62"/>
      <c r="FUX19" s="62"/>
      <c r="FUY19" s="66"/>
      <c r="FUZ19" s="62"/>
      <c r="FVA19" s="62"/>
      <c r="FVB19" s="1007"/>
      <c r="FVC19" s="1005"/>
      <c r="FVD19" s="62"/>
      <c r="FVE19" s="1005"/>
      <c r="FVF19" s="62"/>
      <c r="FVK19" s="1005"/>
      <c r="FVL19" s="1005"/>
      <c r="FVM19" s="62"/>
      <c r="FVN19" s="62"/>
      <c r="FVO19" s="66"/>
      <c r="FVP19" s="62"/>
      <c r="FVQ19" s="62"/>
      <c r="FVR19" s="1007"/>
      <c r="FVS19" s="1005"/>
      <c r="FVT19" s="62"/>
      <c r="FVU19" s="1005"/>
      <c r="FVV19" s="62"/>
      <c r="FWA19" s="1005"/>
      <c r="FWB19" s="1005"/>
      <c r="FWC19" s="62"/>
      <c r="FWD19" s="62"/>
      <c r="FWE19" s="66"/>
      <c r="FWF19" s="62"/>
      <c r="FWG19" s="62"/>
      <c r="FWH19" s="1007"/>
      <c r="FWI19" s="1005"/>
      <c r="FWJ19" s="62"/>
      <c r="FWK19" s="1005"/>
      <c r="FWL19" s="62"/>
      <c r="FWQ19" s="1005"/>
      <c r="FWR19" s="1005"/>
      <c r="FWS19" s="62"/>
      <c r="FWT19" s="62"/>
      <c r="FWU19" s="66"/>
      <c r="FWV19" s="62"/>
      <c r="FWW19" s="62"/>
      <c r="FWX19" s="1007"/>
      <c r="FWY19" s="1005"/>
      <c r="FWZ19" s="62"/>
      <c r="FXA19" s="1005"/>
      <c r="FXB19" s="62"/>
      <c r="FXG19" s="1005"/>
      <c r="FXH19" s="1005"/>
      <c r="FXI19" s="62"/>
      <c r="FXJ19" s="62"/>
      <c r="FXK19" s="66"/>
      <c r="FXL19" s="62"/>
      <c r="FXM19" s="62"/>
      <c r="FXN19" s="1007"/>
      <c r="FXO19" s="1005"/>
      <c r="FXP19" s="62"/>
      <c r="FXQ19" s="1005"/>
      <c r="FXR19" s="62"/>
      <c r="FXW19" s="1005"/>
      <c r="FXX19" s="1005"/>
      <c r="FXY19" s="62"/>
      <c r="FXZ19" s="62"/>
      <c r="FYA19" s="66"/>
      <c r="FYB19" s="62"/>
      <c r="FYC19" s="62"/>
      <c r="FYD19" s="1007"/>
      <c r="FYE19" s="1005"/>
      <c r="FYF19" s="62"/>
      <c r="FYG19" s="1005"/>
      <c r="FYH19" s="62"/>
      <c r="FYM19" s="1005"/>
      <c r="FYN19" s="1005"/>
      <c r="FYO19" s="62"/>
      <c r="FYP19" s="62"/>
      <c r="FYQ19" s="66"/>
      <c r="FYR19" s="62"/>
      <c r="FYS19" s="62"/>
      <c r="FYT19" s="1007"/>
      <c r="FYU19" s="1005"/>
      <c r="FYV19" s="62"/>
      <c r="FYW19" s="1005"/>
      <c r="FYX19" s="62"/>
      <c r="FZC19" s="1005"/>
      <c r="FZD19" s="1005"/>
      <c r="FZE19" s="62"/>
      <c r="FZF19" s="62"/>
      <c r="FZG19" s="66"/>
      <c r="FZH19" s="62"/>
      <c r="FZI19" s="62"/>
      <c r="FZJ19" s="1007"/>
      <c r="FZK19" s="1005"/>
      <c r="FZL19" s="62"/>
      <c r="FZM19" s="1005"/>
      <c r="FZN19" s="62"/>
      <c r="FZS19" s="1005"/>
      <c r="FZT19" s="1005"/>
      <c r="FZU19" s="62"/>
      <c r="FZV19" s="62"/>
      <c r="FZW19" s="66"/>
      <c r="FZX19" s="62"/>
      <c r="FZY19" s="62"/>
      <c r="FZZ19" s="1007"/>
      <c r="GAA19" s="1005"/>
      <c r="GAB19" s="62"/>
      <c r="GAC19" s="1005"/>
      <c r="GAD19" s="62"/>
      <c r="GAI19" s="1005"/>
      <c r="GAJ19" s="1005"/>
      <c r="GAK19" s="62"/>
      <c r="GAL19" s="62"/>
      <c r="GAM19" s="66"/>
      <c r="GAN19" s="62"/>
      <c r="GAO19" s="62"/>
      <c r="GAP19" s="1007"/>
      <c r="GAQ19" s="1005"/>
      <c r="GAR19" s="62"/>
      <c r="GAS19" s="1005"/>
      <c r="GAT19" s="62"/>
      <c r="GAY19" s="1005"/>
      <c r="GAZ19" s="1005"/>
      <c r="GBA19" s="62"/>
      <c r="GBB19" s="62"/>
      <c r="GBC19" s="66"/>
      <c r="GBD19" s="62"/>
      <c r="GBE19" s="62"/>
      <c r="GBF19" s="1007"/>
      <c r="GBG19" s="1005"/>
      <c r="GBH19" s="62"/>
      <c r="GBI19" s="1005"/>
      <c r="GBJ19" s="62"/>
      <c r="GBO19" s="1005"/>
      <c r="GBP19" s="1005"/>
      <c r="GBQ19" s="62"/>
      <c r="GBR19" s="62"/>
      <c r="GBS19" s="66"/>
      <c r="GBT19" s="62"/>
      <c r="GBU19" s="62"/>
      <c r="GBV19" s="1007"/>
      <c r="GBW19" s="1005"/>
      <c r="GBX19" s="62"/>
      <c r="GBY19" s="1005"/>
      <c r="GBZ19" s="62"/>
      <c r="GCE19" s="1005"/>
      <c r="GCF19" s="1005"/>
      <c r="GCG19" s="62"/>
      <c r="GCH19" s="62"/>
      <c r="GCI19" s="66"/>
      <c r="GCJ19" s="62"/>
      <c r="GCK19" s="62"/>
      <c r="GCL19" s="1007"/>
      <c r="GCM19" s="1005"/>
      <c r="GCN19" s="62"/>
      <c r="GCO19" s="1005"/>
      <c r="GCP19" s="62"/>
      <c r="GCU19" s="1005"/>
      <c r="GCV19" s="1005"/>
      <c r="GCW19" s="62"/>
      <c r="GCX19" s="62"/>
      <c r="GCY19" s="66"/>
      <c r="GCZ19" s="62"/>
      <c r="GDA19" s="62"/>
      <c r="GDB19" s="1007"/>
      <c r="GDC19" s="1005"/>
      <c r="GDD19" s="62"/>
      <c r="GDE19" s="1005"/>
      <c r="GDF19" s="62"/>
      <c r="GDK19" s="1005"/>
      <c r="GDL19" s="1005"/>
      <c r="GDM19" s="62"/>
      <c r="GDN19" s="62"/>
      <c r="GDO19" s="66"/>
      <c r="GDP19" s="62"/>
      <c r="GDQ19" s="62"/>
      <c r="GDR19" s="1007"/>
      <c r="GDS19" s="1005"/>
      <c r="GDT19" s="62"/>
      <c r="GDU19" s="1005"/>
      <c r="GDV19" s="62"/>
      <c r="GEA19" s="1005"/>
      <c r="GEB19" s="1005"/>
      <c r="GEC19" s="62"/>
      <c r="GED19" s="62"/>
      <c r="GEE19" s="66"/>
      <c r="GEF19" s="62"/>
      <c r="GEG19" s="62"/>
      <c r="GEH19" s="1007"/>
      <c r="GEI19" s="1005"/>
      <c r="GEJ19" s="62"/>
      <c r="GEK19" s="1005"/>
      <c r="GEL19" s="62"/>
      <c r="GEQ19" s="1005"/>
      <c r="GER19" s="1005"/>
      <c r="GES19" s="62"/>
      <c r="GET19" s="62"/>
      <c r="GEU19" s="66"/>
      <c r="GEV19" s="62"/>
      <c r="GEW19" s="62"/>
      <c r="GEX19" s="1007"/>
      <c r="GEY19" s="1005"/>
      <c r="GEZ19" s="62"/>
      <c r="GFA19" s="1005"/>
      <c r="GFB19" s="62"/>
      <c r="GFG19" s="1005"/>
      <c r="GFH19" s="1005"/>
      <c r="GFI19" s="62"/>
      <c r="GFJ19" s="62"/>
      <c r="GFK19" s="66"/>
      <c r="GFL19" s="62"/>
      <c r="GFM19" s="62"/>
      <c r="GFN19" s="1007"/>
      <c r="GFO19" s="1005"/>
      <c r="GFP19" s="62"/>
      <c r="GFQ19" s="1005"/>
      <c r="GFR19" s="62"/>
      <c r="GFW19" s="1005"/>
      <c r="GFX19" s="1005"/>
      <c r="GFY19" s="62"/>
      <c r="GFZ19" s="62"/>
      <c r="GGA19" s="66"/>
      <c r="GGB19" s="62"/>
      <c r="GGC19" s="62"/>
      <c r="GGD19" s="1007"/>
      <c r="GGE19" s="1005"/>
      <c r="GGF19" s="62"/>
      <c r="GGG19" s="1005"/>
      <c r="GGH19" s="62"/>
      <c r="GGM19" s="1005"/>
      <c r="GGN19" s="1005"/>
      <c r="GGO19" s="62"/>
      <c r="GGP19" s="62"/>
      <c r="GGQ19" s="66"/>
      <c r="GGR19" s="62"/>
      <c r="GGS19" s="62"/>
      <c r="GGT19" s="1007"/>
      <c r="GGU19" s="1005"/>
      <c r="GGV19" s="62"/>
      <c r="GGW19" s="1005"/>
      <c r="GGX19" s="62"/>
      <c r="GHC19" s="1005"/>
      <c r="GHD19" s="1005"/>
      <c r="GHE19" s="62"/>
      <c r="GHF19" s="62"/>
      <c r="GHG19" s="66"/>
      <c r="GHH19" s="62"/>
      <c r="GHI19" s="62"/>
      <c r="GHJ19" s="1007"/>
      <c r="GHK19" s="1005"/>
      <c r="GHL19" s="62"/>
      <c r="GHM19" s="1005"/>
      <c r="GHN19" s="62"/>
      <c r="GHS19" s="1005"/>
      <c r="GHT19" s="1005"/>
      <c r="GHU19" s="62"/>
      <c r="GHV19" s="62"/>
      <c r="GHW19" s="66"/>
      <c r="GHX19" s="62"/>
      <c r="GHY19" s="62"/>
      <c r="GHZ19" s="1007"/>
      <c r="GIA19" s="1005"/>
      <c r="GIB19" s="62"/>
      <c r="GIC19" s="1005"/>
      <c r="GID19" s="62"/>
      <c r="GII19" s="1005"/>
      <c r="GIJ19" s="1005"/>
      <c r="GIK19" s="62"/>
      <c r="GIL19" s="62"/>
      <c r="GIM19" s="66"/>
      <c r="GIN19" s="62"/>
      <c r="GIO19" s="62"/>
      <c r="GIP19" s="1007"/>
      <c r="GIQ19" s="1005"/>
      <c r="GIR19" s="62"/>
      <c r="GIS19" s="1005"/>
      <c r="GIT19" s="62"/>
      <c r="GIY19" s="1005"/>
      <c r="GIZ19" s="1005"/>
      <c r="GJA19" s="62"/>
      <c r="GJB19" s="62"/>
      <c r="GJC19" s="66"/>
      <c r="GJD19" s="62"/>
      <c r="GJE19" s="62"/>
      <c r="GJF19" s="1007"/>
      <c r="GJG19" s="1005"/>
      <c r="GJH19" s="62"/>
      <c r="GJI19" s="1005"/>
      <c r="GJJ19" s="62"/>
      <c r="GJO19" s="1005"/>
      <c r="GJP19" s="1005"/>
      <c r="GJQ19" s="62"/>
      <c r="GJR19" s="62"/>
      <c r="GJS19" s="66"/>
      <c r="GJT19" s="62"/>
      <c r="GJU19" s="62"/>
      <c r="GJV19" s="1007"/>
      <c r="GJW19" s="1005"/>
      <c r="GJX19" s="62"/>
      <c r="GJY19" s="1005"/>
      <c r="GJZ19" s="62"/>
      <c r="GKE19" s="1005"/>
      <c r="GKF19" s="1005"/>
      <c r="GKG19" s="62"/>
      <c r="GKH19" s="62"/>
      <c r="GKI19" s="66"/>
      <c r="GKJ19" s="62"/>
      <c r="GKK19" s="62"/>
      <c r="GKL19" s="1007"/>
      <c r="GKM19" s="1005"/>
      <c r="GKN19" s="62"/>
      <c r="GKO19" s="1005"/>
      <c r="GKP19" s="62"/>
      <c r="GKU19" s="1005"/>
      <c r="GKV19" s="1005"/>
      <c r="GKW19" s="62"/>
      <c r="GKX19" s="62"/>
      <c r="GKY19" s="66"/>
      <c r="GKZ19" s="62"/>
      <c r="GLA19" s="62"/>
      <c r="GLB19" s="1007"/>
      <c r="GLC19" s="1005"/>
      <c r="GLD19" s="62"/>
      <c r="GLE19" s="1005"/>
      <c r="GLF19" s="62"/>
      <c r="GLK19" s="1005"/>
      <c r="GLL19" s="1005"/>
      <c r="GLM19" s="62"/>
      <c r="GLN19" s="62"/>
      <c r="GLO19" s="66"/>
      <c r="GLP19" s="62"/>
      <c r="GLQ19" s="62"/>
      <c r="GLR19" s="1007"/>
      <c r="GLS19" s="1005"/>
      <c r="GLT19" s="62"/>
      <c r="GLU19" s="1005"/>
      <c r="GLV19" s="62"/>
      <c r="GMA19" s="1005"/>
      <c r="GMB19" s="1005"/>
      <c r="GMC19" s="62"/>
      <c r="GMD19" s="62"/>
      <c r="GME19" s="66"/>
      <c r="GMF19" s="62"/>
      <c r="GMG19" s="62"/>
      <c r="GMH19" s="1007"/>
      <c r="GMI19" s="1005"/>
      <c r="GMJ19" s="62"/>
      <c r="GMK19" s="1005"/>
      <c r="GML19" s="62"/>
      <c r="GMQ19" s="1005"/>
      <c r="GMR19" s="1005"/>
      <c r="GMS19" s="62"/>
      <c r="GMT19" s="62"/>
      <c r="GMU19" s="66"/>
      <c r="GMV19" s="62"/>
      <c r="GMW19" s="62"/>
      <c r="GMX19" s="1007"/>
      <c r="GMY19" s="1005"/>
      <c r="GMZ19" s="62"/>
      <c r="GNA19" s="1005"/>
      <c r="GNB19" s="62"/>
      <c r="GNG19" s="1005"/>
      <c r="GNH19" s="1005"/>
      <c r="GNI19" s="62"/>
      <c r="GNJ19" s="62"/>
      <c r="GNK19" s="66"/>
      <c r="GNL19" s="62"/>
      <c r="GNM19" s="62"/>
      <c r="GNN19" s="1007"/>
      <c r="GNO19" s="1005"/>
      <c r="GNP19" s="62"/>
      <c r="GNQ19" s="1005"/>
      <c r="GNR19" s="62"/>
      <c r="GNW19" s="1005"/>
      <c r="GNX19" s="1005"/>
      <c r="GNY19" s="62"/>
      <c r="GNZ19" s="62"/>
      <c r="GOA19" s="66"/>
      <c r="GOB19" s="62"/>
      <c r="GOC19" s="62"/>
      <c r="GOD19" s="1007"/>
      <c r="GOE19" s="1005"/>
      <c r="GOF19" s="62"/>
      <c r="GOG19" s="1005"/>
      <c r="GOH19" s="62"/>
      <c r="GOM19" s="1005"/>
      <c r="GON19" s="1005"/>
      <c r="GOO19" s="62"/>
      <c r="GOP19" s="62"/>
      <c r="GOQ19" s="66"/>
      <c r="GOR19" s="62"/>
      <c r="GOS19" s="62"/>
      <c r="GOT19" s="1007"/>
      <c r="GOU19" s="1005"/>
      <c r="GOV19" s="62"/>
      <c r="GOW19" s="1005"/>
      <c r="GOX19" s="62"/>
      <c r="GPC19" s="1005"/>
      <c r="GPD19" s="1005"/>
      <c r="GPE19" s="62"/>
      <c r="GPF19" s="62"/>
      <c r="GPG19" s="66"/>
      <c r="GPH19" s="62"/>
      <c r="GPI19" s="62"/>
      <c r="GPJ19" s="1007"/>
      <c r="GPK19" s="1005"/>
      <c r="GPL19" s="62"/>
      <c r="GPM19" s="1005"/>
      <c r="GPN19" s="62"/>
      <c r="GPS19" s="1005"/>
      <c r="GPT19" s="1005"/>
      <c r="GPU19" s="62"/>
      <c r="GPV19" s="62"/>
      <c r="GPW19" s="66"/>
      <c r="GPX19" s="62"/>
      <c r="GPY19" s="62"/>
      <c r="GPZ19" s="1007"/>
      <c r="GQA19" s="1005"/>
      <c r="GQB19" s="62"/>
      <c r="GQC19" s="1005"/>
      <c r="GQD19" s="62"/>
      <c r="GQI19" s="1005"/>
      <c r="GQJ19" s="1005"/>
      <c r="GQK19" s="62"/>
      <c r="GQL19" s="62"/>
      <c r="GQM19" s="66"/>
      <c r="GQN19" s="62"/>
      <c r="GQO19" s="62"/>
      <c r="GQP19" s="1007"/>
      <c r="GQQ19" s="1005"/>
      <c r="GQR19" s="62"/>
      <c r="GQS19" s="1005"/>
      <c r="GQT19" s="62"/>
      <c r="GQY19" s="1005"/>
      <c r="GQZ19" s="1005"/>
      <c r="GRA19" s="62"/>
      <c r="GRB19" s="62"/>
      <c r="GRC19" s="66"/>
      <c r="GRD19" s="62"/>
      <c r="GRE19" s="62"/>
      <c r="GRF19" s="1007"/>
      <c r="GRG19" s="1005"/>
      <c r="GRH19" s="62"/>
      <c r="GRI19" s="1005"/>
      <c r="GRJ19" s="62"/>
      <c r="GRO19" s="1005"/>
      <c r="GRP19" s="1005"/>
      <c r="GRQ19" s="62"/>
      <c r="GRR19" s="62"/>
      <c r="GRS19" s="66"/>
      <c r="GRT19" s="62"/>
      <c r="GRU19" s="62"/>
      <c r="GRV19" s="1007"/>
      <c r="GRW19" s="1005"/>
      <c r="GRX19" s="62"/>
      <c r="GRY19" s="1005"/>
      <c r="GRZ19" s="62"/>
      <c r="GSE19" s="1005"/>
      <c r="GSF19" s="1005"/>
      <c r="GSG19" s="62"/>
      <c r="GSH19" s="62"/>
      <c r="GSI19" s="66"/>
      <c r="GSJ19" s="62"/>
      <c r="GSK19" s="62"/>
      <c r="GSL19" s="1007"/>
      <c r="GSM19" s="1005"/>
      <c r="GSN19" s="62"/>
      <c r="GSO19" s="1005"/>
      <c r="GSP19" s="62"/>
      <c r="GSU19" s="1005"/>
      <c r="GSV19" s="1005"/>
      <c r="GSW19" s="62"/>
      <c r="GSX19" s="62"/>
      <c r="GSY19" s="66"/>
      <c r="GSZ19" s="62"/>
      <c r="GTA19" s="62"/>
      <c r="GTB19" s="1007"/>
      <c r="GTC19" s="1005"/>
      <c r="GTD19" s="62"/>
      <c r="GTE19" s="1005"/>
      <c r="GTF19" s="62"/>
      <c r="GTK19" s="1005"/>
      <c r="GTL19" s="1005"/>
      <c r="GTM19" s="62"/>
      <c r="GTN19" s="62"/>
      <c r="GTO19" s="66"/>
      <c r="GTP19" s="62"/>
      <c r="GTQ19" s="62"/>
      <c r="GTR19" s="1007"/>
      <c r="GTS19" s="1005"/>
      <c r="GTT19" s="62"/>
      <c r="GTU19" s="1005"/>
      <c r="GTV19" s="62"/>
      <c r="GUA19" s="1005"/>
      <c r="GUB19" s="1005"/>
      <c r="GUC19" s="62"/>
      <c r="GUD19" s="62"/>
      <c r="GUE19" s="66"/>
      <c r="GUF19" s="62"/>
      <c r="GUG19" s="62"/>
      <c r="GUH19" s="1007"/>
      <c r="GUI19" s="1005"/>
      <c r="GUJ19" s="62"/>
      <c r="GUK19" s="1005"/>
      <c r="GUL19" s="62"/>
      <c r="GUQ19" s="1005"/>
      <c r="GUR19" s="1005"/>
      <c r="GUS19" s="62"/>
      <c r="GUT19" s="62"/>
      <c r="GUU19" s="66"/>
      <c r="GUV19" s="62"/>
      <c r="GUW19" s="62"/>
      <c r="GUX19" s="1007"/>
      <c r="GUY19" s="1005"/>
      <c r="GUZ19" s="62"/>
      <c r="GVA19" s="1005"/>
      <c r="GVB19" s="62"/>
      <c r="GVG19" s="1005"/>
      <c r="GVH19" s="1005"/>
      <c r="GVI19" s="62"/>
      <c r="GVJ19" s="62"/>
      <c r="GVK19" s="66"/>
      <c r="GVL19" s="62"/>
      <c r="GVM19" s="62"/>
      <c r="GVN19" s="1007"/>
      <c r="GVO19" s="1005"/>
      <c r="GVP19" s="62"/>
      <c r="GVQ19" s="1005"/>
      <c r="GVR19" s="62"/>
      <c r="GVW19" s="1005"/>
      <c r="GVX19" s="1005"/>
      <c r="GVY19" s="62"/>
      <c r="GVZ19" s="62"/>
      <c r="GWA19" s="66"/>
      <c r="GWB19" s="62"/>
      <c r="GWC19" s="62"/>
      <c r="GWD19" s="1007"/>
      <c r="GWE19" s="1005"/>
      <c r="GWF19" s="62"/>
      <c r="GWG19" s="1005"/>
      <c r="GWH19" s="62"/>
      <c r="GWM19" s="1005"/>
      <c r="GWN19" s="1005"/>
      <c r="GWO19" s="62"/>
      <c r="GWP19" s="62"/>
      <c r="GWQ19" s="66"/>
      <c r="GWR19" s="62"/>
      <c r="GWS19" s="62"/>
      <c r="GWT19" s="1007"/>
      <c r="GWU19" s="1005"/>
      <c r="GWV19" s="62"/>
      <c r="GWW19" s="1005"/>
      <c r="GWX19" s="62"/>
      <c r="GXC19" s="1005"/>
      <c r="GXD19" s="1005"/>
      <c r="GXE19" s="62"/>
      <c r="GXF19" s="62"/>
      <c r="GXG19" s="66"/>
      <c r="GXH19" s="62"/>
      <c r="GXI19" s="62"/>
      <c r="GXJ19" s="1007"/>
      <c r="GXK19" s="1005"/>
      <c r="GXL19" s="62"/>
      <c r="GXM19" s="1005"/>
      <c r="GXN19" s="62"/>
      <c r="GXS19" s="1005"/>
      <c r="GXT19" s="1005"/>
      <c r="GXU19" s="62"/>
      <c r="GXV19" s="62"/>
      <c r="GXW19" s="66"/>
      <c r="GXX19" s="62"/>
      <c r="GXY19" s="62"/>
      <c r="GXZ19" s="1007"/>
      <c r="GYA19" s="1005"/>
      <c r="GYB19" s="62"/>
      <c r="GYC19" s="1005"/>
      <c r="GYD19" s="62"/>
      <c r="GYI19" s="1005"/>
      <c r="GYJ19" s="1005"/>
      <c r="GYK19" s="62"/>
      <c r="GYL19" s="62"/>
      <c r="GYM19" s="66"/>
      <c r="GYN19" s="62"/>
      <c r="GYO19" s="62"/>
      <c r="GYP19" s="1007"/>
      <c r="GYQ19" s="1005"/>
      <c r="GYR19" s="62"/>
      <c r="GYS19" s="1005"/>
      <c r="GYT19" s="62"/>
      <c r="GYY19" s="1005"/>
      <c r="GYZ19" s="1005"/>
      <c r="GZA19" s="62"/>
      <c r="GZB19" s="62"/>
      <c r="GZC19" s="66"/>
      <c r="GZD19" s="62"/>
      <c r="GZE19" s="62"/>
      <c r="GZF19" s="1007"/>
      <c r="GZG19" s="1005"/>
      <c r="GZH19" s="62"/>
      <c r="GZI19" s="1005"/>
      <c r="GZJ19" s="62"/>
      <c r="GZO19" s="1005"/>
      <c r="GZP19" s="1005"/>
      <c r="GZQ19" s="62"/>
      <c r="GZR19" s="62"/>
      <c r="GZS19" s="66"/>
      <c r="GZT19" s="62"/>
      <c r="GZU19" s="62"/>
      <c r="GZV19" s="1007"/>
      <c r="GZW19" s="1005"/>
      <c r="GZX19" s="62"/>
      <c r="GZY19" s="1005"/>
      <c r="GZZ19" s="62"/>
      <c r="HAE19" s="1005"/>
      <c r="HAF19" s="1005"/>
      <c r="HAG19" s="62"/>
      <c r="HAH19" s="62"/>
      <c r="HAI19" s="66"/>
      <c r="HAJ19" s="62"/>
      <c r="HAK19" s="62"/>
      <c r="HAL19" s="1007"/>
      <c r="HAM19" s="1005"/>
      <c r="HAN19" s="62"/>
      <c r="HAO19" s="1005"/>
      <c r="HAP19" s="62"/>
      <c r="HAU19" s="1005"/>
      <c r="HAV19" s="1005"/>
      <c r="HAW19" s="62"/>
      <c r="HAX19" s="62"/>
      <c r="HAY19" s="66"/>
      <c r="HAZ19" s="62"/>
      <c r="HBA19" s="62"/>
      <c r="HBB19" s="1007"/>
      <c r="HBC19" s="1005"/>
      <c r="HBD19" s="62"/>
      <c r="HBE19" s="1005"/>
      <c r="HBF19" s="62"/>
      <c r="HBK19" s="1005"/>
      <c r="HBL19" s="1005"/>
      <c r="HBM19" s="62"/>
      <c r="HBN19" s="62"/>
      <c r="HBO19" s="66"/>
      <c r="HBP19" s="62"/>
      <c r="HBQ19" s="62"/>
      <c r="HBR19" s="1007"/>
      <c r="HBS19" s="1005"/>
      <c r="HBT19" s="62"/>
      <c r="HBU19" s="1005"/>
      <c r="HBV19" s="62"/>
      <c r="HCA19" s="1005"/>
      <c r="HCB19" s="1005"/>
      <c r="HCC19" s="62"/>
      <c r="HCD19" s="62"/>
      <c r="HCE19" s="66"/>
      <c r="HCF19" s="62"/>
      <c r="HCG19" s="62"/>
      <c r="HCH19" s="1007"/>
      <c r="HCI19" s="1005"/>
      <c r="HCJ19" s="62"/>
      <c r="HCK19" s="1005"/>
      <c r="HCL19" s="62"/>
      <c r="HCQ19" s="1005"/>
      <c r="HCR19" s="1005"/>
      <c r="HCS19" s="62"/>
      <c r="HCT19" s="62"/>
      <c r="HCU19" s="66"/>
      <c r="HCV19" s="62"/>
      <c r="HCW19" s="62"/>
      <c r="HCX19" s="1007"/>
      <c r="HCY19" s="1005"/>
      <c r="HCZ19" s="62"/>
      <c r="HDA19" s="1005"/>
      <c r="HDB19" s="62"/>
      <c r="HDG19" s="1005"/>
      <c r="HDH19" s="1005"/>
      <c r="HDI19" s="62"/>
      <c r="HDJ19" s="62"/>
      <c r="HDK19" s="66"/>
      <c r="HDL19" s="62"/>
      <c r="HDM19" s="62"/>
      <c r="HDN19" s="1007"/>
      <c r="HDO19" s="1005"/>
      <c r="HDP19" s="62"/>
      <c r="HDQ19" s="1005"/>
      <c r="HDR19" s="62"/>
      <c r="HDW19" s="1005"/>
      <c r="HDX19" s="1005"/>
      <c r="HDY19" s="62"/>
      <c r="HDZ19" s="62"/>
      <c r="HEA19" s="66"/>
      <c r="HEB19" s="62"/>
      <c r="HEC19" s="62"/>
      <c r="HED19" s="1007"/>
      <c r="HEE19" s="1005"/>
      <c r="HEF19" s="62"/>
      <c r="HEG19" s="1005"/>
      <c r="HEH19" s="62"/>
      <c r="HEM19" s="1005"/>
      <c r="HEN19" s="1005"/>
      <c r="HEO19" s="62"/>
      <c r="HEP19" s="62"/>
      <c r="HEQ19" s="66"/>
      <c r="HER19" s="62"/>
      <c r="HES19" s="62"/>
      <c r="HET19" s="1007"/>
      <c r="HEU19" s="1005"/>
      <c r="HEV19" s="62"/>
      <c r="HEW19" s="1005"/>
      <c r="HEX19" s="62"/>
      <c r="HFC19" s="1005"/>
      <c r="HFD19" s="1005"/>
      <c r="HFE19" s="62"/>
      <c r="HFF19" s="62"/>
      <c r="HFG19" s="66"/>
      <c r="HFH19" s="62"/>
      <c r="HFI19" s="62"/>
      <c r="HFJ19" s="1007"/>
      <c r="HFK19" s="1005"/>
      <c r="HFL19" s="62"/>
      <c r="HFM19" s="1005"/>
      <c r="HFN19" s="62"/>
      <c r="HFS19" s="1005"/>
      <c r="HFT19" s="1005"/>
      <c r="HFU19" s="62"/>
      <c r="HFV19" s="62"/>
      <c r="HFW19" s="66"/>
      <c r="HFX19" s="62"/>
      <c r="HFY19" s="62"/>
      <c r="HFZ19" s="1007"/>
      <c r="HGA19" s="1005"/>
      <c r="HGB19" s="62"/>
      <c r="HGC19" s="1005"/>
      <c r="HGD19" s="62"/>
      <c r="HGI19" s="1005"/>
      <c r="HGJ19" s="1005"/>
      <c r="HGK19" s="62"/>
      <c r="HGL19" s="62"/>
      <c r="HGM19" s="66"/>
      <c r="HGN19" s="62"/>
      <c r="HGO19" s="62"/>
      <c r="HGP19" s="1007"/>
      <c r="HGQ19" s="1005"/>
      <c r="HGR19" s="62"/>
      <c r="HGS19" s="1005"/>
      <c r="HGT19" s="62"/>
      <c r="HGY19" s="1005"/>
      <c r="HGZ19" s="1005"/>
      <c r="HHA19" s="62"/>
      <c r="HHB19" s="62"/>
      <c r="HHC19" s="66"/>
      <c r="HHD19" s="62"/>
      <c r="HHE19" s="62"/>
      <c r="HHF19" s="1007"/>
      <c r="HHG19" s="1005"/>
      <c r="HHH19" s="62"/>
      <c r="HHI19" s="1005"/>
      <c r="HHJ19" s="62"/>
      <c r="HHO19" s="1005"/>
      <c r="HHP19" s="1005"/>
      <c r="HHQ19" s="62"/>
      <c r="HHR19" s="62"/>
      <c r="HHS19" s="66"/>
      <c r="HHT19" s="62"/>
      <c r="HHU19" s="62"/>
      <c r="HHV19" s="1007"/>
      <c r="HHW19" s="1005"/>
      <c r="HHX19" s="62"/>
      <c r="HHY19" s="1005"/>
      <c r="HHZ19" s="62"/>
      <c r="HIE19" s="1005"/>
      <c r="HIF19" s="1005"/>
      <c r="HIG19" s="62"/>
      <c r="HIH19" s="62"/>
      <c r="HII19" s="66"/>
      <c r="HIJ19" s="62"/>
      <c r="HIK19" s="62"/>
      <c r="HIL19" s="1007"/>
      <c r="HIM19" s="1005"/>
      <c r="HIN19" s="62"/>
      <c r="HIO19" s="1005"/>
      <c r="HIP19" s="62"/>
      <c r="HIU19" s="1005"/>
      <c r="HIV19" s="1005"/>
      <c r="HIW19" s="62"/>
      <c r="HIX19" s="62"/>
      <c r="HIY19" s="66"/>
      <c r="HIZ19" s="62"/>
      <c r="HJA19" s="62"/>
      <c r="HJB19" s="1007"/>
      <c r="HJC19" s="1005"/>
      <c r="HJD19" s="62"/>
      <c r="HJE19" s="1005"/>
      <c r="HJF19" s="62"/>
      <c r="HJK19" s="1005"/>
      <c r="HJL19" s="1005"/>
      <c r="HJM19" s="62"/>
      <c r="HJN19" s="62"/>
      <c r="HJO19" s="66"/>
      <c r="HJP19" s="62"/>
      <c r="HJQ19" s="62"/>
      <c r="HJR19" s="1007"/>
      <c r="HJS19" s="1005"/>
      <c r="HJT19" s="62"/>
      <c r="HJU19" s="1005"/>
      <c r="HJV19" s="62"/>
      <c r="HKA19" s="1005"/>
      <c r="HKB19" s="1005"/>
      <c r="HKC19" s="62"/>
      <c r="HKD19" s="62"/>
      <c r="HKE19" s="66"/>
      <c r="HKF19" s="62"/>
      <c r="HKG19" s="62"/>
      <c r="HKH19" s="1007"/>
      <c r="HKI19" s="1005"/>
      <c r="HKJ19" s="62"/>
      <c r="HKK19" s="1005"/>
      <c r="HKL19" s="62"/>
      <c r="HKQ19" s="1005"/>
      <c r="HKR19" s="1005"/>
      <c r="HKS19" s="62"/>
      <c r="HKT19" s="62"/>
      <c r="HKU19" s="66"/>
      <c r="HKV19" s="62"/>
      <c r="HKW19" s="62"/>
      <c r="HKX19" s="1007"/>
      <c r="HKY19" s="1005"/>
      <c r="HKZ19" s="62"/>
      <c r="HLA19" s="1005"/>
      <c r="HLB19" s="62"/>
      <c r="HLG19" s="1005"/>
      <c r="HLH19" s="1005"/>
      <c r="HLI19" s="62"/>
      <c r="HLJ19" s="62"/>
      <c r="HLK19" s="66"/>
      <c r="HLL19" s="62"/>
      <c r="HLM19" s="62"/>
      <c r="HLN19" s="1007"/>
      <c r="HLO19" s="1005"/>
      <c r="HLP19" s="62"/>
      <c r="HLQ19" s="1005"/>
      <c r="HLR19" s="62"/>
      <c r="HLW19" s="1005"/>
      <c r="HLX19" s="1005"/>
      <c r="HLY19" s="62"/>
      <c r="HLZ19" s="62"/>
      <c r="HMA19" s="66"/>
      <c r="HMB19" s="62"/>
      <c r="HMC19" s="62"/>
      <c r="HMD19" s="1007"/>
      <c r="HME19" s="1005"/>
      <c r="HMF19" s="62"/>
      <c r="HMG19" s="1005"/>
      <c r="HMH19" s="62"/>
      <c r="HMM19" s="1005"/>
      <c r="HMN19" s="1005"/>
      <c r="HMO19" s="62"/>
      <c r="HMP19" s="62"/>
      <c r="HMQ19" s="66"/>
      <c r="HMR19" s="62"/>
      <c r="HMS19" s="62"/>
      <c r="HMT19" s="1007"/>
      <c r="HMU19" s="1005"/>
      <c r="HMV19" s="62"/>
      <c r="HMW19" s="1005"/>
      <c r="HMX19" s="62"/>
      <c r="HNC19" s="1005"/>
      <c r="HND19" s="1005"/>
      <c r="HNE19" s="62"/>
      <c r="HNF19" s="62"/>
      <c r="HNG19" s="66"/>
      <c r="HNH19" s="62"/>
      <c r="HNI19" s="62"/>
      <c r="HNJ19" s="1007"/>
      <c r="HNK19" s="1005"/>
      <c r="HNL19" s="62"/>
      <c r="HNM19" s="1005"/>
      <c r="HNN19" s="62"/>
      <c r="HNS19" s="1005"/>
      <c r="HNT19" s="1005"/>
      <c r="HNU19" s="62"/>
      <c r="HNV19" s="62"/>
      <c r="HNW19" s="66"/>
      <c r="HNX19" s="62"/>
      <c r="HNY19" s="62"/>
      <c r="HNZ19" s="1007"/>
      <c r="HOA19" s="1005"/>
      <c r="HOB19" s="62"/>
      <c r="HOC19" s="1005"/>
      <c r="HOD19" s="62"/>
      <c r="HOI19" s="1005"/>
      <c r="HOJ19" s="1005"/>
      <c r="HOK19" s="62"/>
      <c r="HOL19" s="62"/>
      <c r="HOM19" s="66"/>
      <c r="HON19" s="62"/>
      <c r="HOO19" s="62"/>
      <c r="HOP19" s="1007"/>
      <c r="HOQ19" s="1005"/>
      <c r="HOR19" s="62"/>
      <c r="HOS19" s="1005"/>
      <c r="HOT19" s="62"/>
      <c r="HOY19" s="1005"/>
      <c r="HOZ19" s="1005"/>
      <c r="HPA19" s="62"/>
      <c r="HPB19" s="62"/>
      <c r="HPC19" s="66"/>
      <c r="HPD19" s="62"/>
      <c r="HPE19" s="62"/>
      <c r="HPF19" s="1007"/>
      <c r="HPG19" s="1005"/>
      <c r="HPH19" s="62"/>
      <c r="HPI19" s="1005"/>
      <c r="HPJ19" s="62"/>
      <c r="HPO19" s="1005"/>
      <c r="HPP19" s="1005"/>
      <c r="HPQ19" s="62"/>
      <c r="HPR19" s="62"/>
      <c r="HPS19" s="66"/>
      <c r="HPT19" s="62"/>
      <c r="HPU19" s="62"/>
      <c r="HPV19" s="1007"/>
      <c r="HPW19" s="1005"/>
      <c r="HPX19" s="62"/>
      <c r="HPY19" s="1005"/>
      <c r="HPZ19" s="62"/>
      <c r="HQE19" s="1005"/>
      <c r="HQF19" s="1005"/>
      <c r="HQG19" s="62"/>
      <c r="HQH19" s="62"/>
      <c r="HQI19" s="66"/>
      <c r="HQJ19" s="62"/>
      <c r="HQK19" s="62"/>
      <c r="HQL19" s="1007"/>
      <c r="HQM19" s="1005"/>
      <c r="HQN19" s="62"/>
      <c r="HQO19" s="1005"/>
      <c r="HQP19" s="62"/>
      <c r="HQU19" s="1005"/>
      <c r="HQV19" s="1005"/>
      <c r="HQW19" s="62"/>
      <c r="HQX19" s="62"/>
      <c r="HQY19" s="66"/>
      <c r="HQZ19" s="62"/>
      <c r="HRA19" s="62"/>
      <c r="HRB19" s="1007"/>
      <c r="HRC19" s="1005"/>
      <c r="HRD19" s="62"/>
      <c r="HRE19" s="1005"/>
      <c r="HRF19" s="62"/>
      <c r="HRK19" s="1005"/>
      <c r="HRL19" s="1005"/>
      <c r="HRM19" s="62"/>
      <c r="HRN19" s="62"/>
      <c r="HRO19" s="66"/>
      <c r="HRP19" s="62"/>
      <c r="HRQ19" s="62"/>
      <c r="HRR19" s="1007"/>
      <c r="HRS19" s="1005"/>
      <c r="HRT19" s="62"/>
      <c r="HRU19" s="1005"/>
      <c r="HRV19" s="62"/>
      <c r="HSA19" s="1005"/>
      <c r="HSB19" s="1005"/>
      <c r="HSC19" s="62"/>
      <c r="HSD19" s="62"/>
      <c r="HSE19" s="66"/>
      <c r="HSF19" s="62"/>
      <c r="HSG19" s="62"/>
      <c r="HSH19" s="1007"/>
      <c r="HSI19" s="1005"/>
      <c r="HSJ19" s="62"/>
      <c r="HSK19" s="1005"/>
      <c r="HSL19" s="62"/>
      <c r="HSQ19" s="1005"/>
      <c r="HSR19" s="1005"/>
      <c r="HSS19" s="62"/>
      <c r="HST19" s="62"/>
      <c r="HSU19" s="66"/>
      <c r="HSV19" s="62"/>
      <c r="HSW19" s="62"/>
      <c r="HSX19" s="1007"/>
      <c r="HSY19" s="1005"/>
      <c r="HSZ19" s="62"/>
      <c r="HTA19" s="1005"/>
      <c r="HTB19" s="62"/>
      <c r="HTG19" s="1005"/>
      <c r="HTH19" s="1005"/>
      <c r="HTI19" s="62"/>
      <c r="HTJ19" s="62"/>
      <c r="HTK19" s="66"/>
      <c r="HTL19" s="62"/>
      <c r="HTM19" s="62"/>
      <c r="HTN19" s="1007"/>
      <c r="HTO19" s="1005"/>
      <c r="HTP19" s="62"/>
      <c r="HTQ19" s="1005"/>
      <c r="HTR19" s="62"/>
      <c r="HTW19" s="1005"/>
      <c r="HTX19" s="1005"/>
      <c r="HTY19" s="62"/>
      <c r="HTZ19" s="62"/>
      <c r="HUA19" s="66"/>
      <c r="HUB19" s="62"/>
      <c r="HUC19" s="62"/>
      <c r="HUD19" s="1007"/>
      <c r="HUE19" s="1005"/>
      <c r="HUF19" s="62"/>
      <c r="HUG19" s="1005"/>
      <c r="HUH19" s="62"/>
      <c r="HUM19" s="1005"/>
      <c r="HUN19" s="1005"/>
      <c r="HUO19" s="62"/>
      <c r="HUP19" s="62"/>
      <c r="HUQ19" s="66"/>
      <c r="HUR19" s="62"/>
      <c r="HUS19" s="62"/>
      <c r="HUT19" s="1007"/>
      <c r="HUU19" s="1005"/>
      <c r="HUV19" s="62"/>
      <c r="HUW19" s="1005"/>
      <c r="HUX19" s="62"/>
      <c r="HVC19" s="1005"/>
      <c r="HVD19" s="1005"/>
      <c r="HVE19" s="62"/>
      <c r="HVF19" s="62"/>
      <c r="HVG19" s="66"/>
      <c r="HVH19" s="62"/>
      <c r="HVI19" s="62"/>
      <c r="HVJ19" s="1007"/>
      <c r="HVK19" s="1005"/>
      <c r="HVL19" s="62"/>
      <c r="HVM19" s="1005"/>
      <c r="HVN19" s="62"/>
      <c r="HVS19" s="1005"/>
      <c r="HVT19" s="1005"/>
      <c r="HVU19" s="62"/>
      <c r="HVV19" s="62"/>
      <c r="HVW19" s="66"/>
      <c r="HVX19" s="62"/>
      <c r="HVY19" s="62"/>
      <c r="HVZ19" s="1007"/>
      <c r="HWA19" s="1005"/>
      <c r="HWB19" s="62"/>
      <c r="HWC19" s="1005"/>
      <c r="HWD19" s="62"/>
      <c r="HWI19" s="1005"/>
      <c r="HWJ19" s="1005"/>
      <c r="HWK19" s="62"/>
      <c r="HWL19" s="62"/>
      <c r="HWM19" s="66"/>
      <c r="HWN19" s="62"/>
      <c r="HWO19" s="62"/>
      <c r="HWP19" s="1007"/>
      <c r="HWQ19" s="1005"/>
      <c r="HWR19" s="62"/>
      <c r="HWS19" s="1005"/>
      <c r="HWT19" s="62"/>
      <c r="HWY19" s="1005"/>
      <c r="HWZ19" s="1005"/>
      <c r="HXA19" s="62"/>
      <c r="HXB19" s="62"/>
      <c r="HXC19" s="66"/>
      <c r="HXD19" s="62"/>
      <c r="HXE19" s="62"/>
      <c r="HXF19" s="1007"/>
      <c r="HXG19" s="1005"/>
      <c r="HXH19" s="62"/>
      <c r="HXI19" s="1005"/>
      <c r="HXJ19" s="62"/>
      <c r="HXO19" s="1005"/>
      <c r="HXP19" s="1005"/>
      <c r="HXQ19" s="62"/>
      <c r="HXR19" s="62"/>
      <c r="HXS19" s="66"/>
      <c r="HXT19" s="62"/>
      <c r="HXU19" s="62"/>
      <c r="HXV19" s="1007"/>
      <c r="HXW19" s="1005"/>
      <c r="HXX19" s="62"/>
      <c r="HXY19" s="1005"/>
      <c r="HXZ19" s="62"/>
      <c r="HYE19" s="1005"/>
      <c r="HYF19" s="1005"/>
      <c r="HYG19" s="62"/>
      <c r="HYH19" s="62"/>
      <c r="HYI19" s="66"/>
      <c r="HYJ19" s="62"/>
      <c r="HYK19" s="62"/>
      <c r="HYL19" s="1007"/>
      <c r="HYM19" s="1005"/>
      <c r="HYN19" s="62"/>
      <c r="HYO19" s="1005"/>
      <c r="HYP19" s="62"/>
      <c r="HYU19" s="1005"/>
      <c r="HYV19" s="1005"/>
      <c r="HYW19" s="62"/>
      <c r="HYX19" s="62"/>
      <c r="HYY19" s="66"/>
      <c r="HYZ19" s="62"/>
      <c r="HZA19" s="62"/>
      <c r="HZB19" s="1007"/>
      <c r="HZC19" s="1005"/>
      <c r="HZD19" s="62"/>
      <c r="HZE19" s="1005"/>
      <c r="HZF19" s="62"/>
      <c r="HZK19" s="1005"/>
      <c r="HZL19" s="1005"/>
      <c r="HZM19" s="62"/>
      <c r="HZN19" s="62"/>
      <c r="HZO19" s="66"/>
      <c r="HZP19" s="62"/>
      <c r="HZQ19" s="62"/>
      <c r="HZR19" s="1007"/>
      <c r="HZS19" s="1005"/>
      <c r="HZT19" s="62"/>
      <c r="HZU19" s="1005"/>
      <c r="HZV19" s="62"/>
      <c r="IAA19" s="1005"/>
      <c r="IAB19" s="1005"/>
      <c r="IAC19" s="62"/>
      <c r="IAD19" s="62"/>
      <c r="IAE19" s="66"/>
      <c r="IAF19" s="62"/>
      <c r="IAG19" s="62"/>
      <c r="IAH19" s="1007"/>
      <c r="IAI19" s="1005"/>
      <c r="IAJ19" s="62"/>
      <c r="IAK19" s="1005"/>
      <c r="IAL19" s="62"/>
      <c r="IAQ19" s="1005"/>
      <c r="IAR19" s="1005"/>
      <c r="IAS19" s="62"/>
      <c r="IAT19" s="62"/>
      <c r="IAU19" s="66"/>
      <c r="IAV19" s="62"/>
      <c r="IAW19" s="62"/>
      <c r="IAX19" s="1007"/>
      <c r="IAY19" s="1005"/>
      <c r="IAZ19" s="62"/>
      <c r="IBA19" s="1005"/>
      <c r="IBB19" s="62"/>
      <c r="IBG19" s="1005"/>
      <c r="IBH19" s="1005"/>
      <c r="IBI19" s="62"/>
      <c r="IBJ19" s="62"/>
      <c r="IBK19" s="66"/>
      <c r="IBL19" s="62"/>
      <c r="IBM19" s="62"/>
      <c r="IBN19" s="1007"/>
      <c r="IBO19" s="1005"/>
      <c r="IBP19" s="62"/>
      <c r="IBQ19" s="1005"/>
      <c r="IBR19" s="62"/>
      <c r="IBW19" s="1005"/>
      <c r="IBX19" s="1005"/>
      <c r="IBY19" s="62"/>
      <c r="IBZ19" s="62"/>
      <c r="ICA19" s="66"/>
      <c r="ICB19" s="62"/>
      <c r="ICC19" s="62"/>
      <c r="ICD19" s="1007"/>
      <c r="ICE19" s="1005"/>
      <c r="ICF19" s="62"/>
      <c r="ICG19" s="1005"/>
      <c r="ICH19" s="62"/>
      <c r="ICM19" s="1005"/>
      <c r="ICN19" s="1005"/>
      <c r="ICO19" s="62"/>
      <c r="ICP19" s="62"/>
      <c r="ICQ19" s="66"/>
      <c r="ICR19" s="62"/>
      <c r="ICS19" s="62"/>
      <c r="ICT19" s="1007"/>
      <c r="ICU19" s="1005"/>
      <c r="ICV19" s="62"/>
      <c r="ICW19" s="1005"/>
      <c r="ICX19" s="62"/>
      <c r="IDC19" s="1005"/>
      <c r="IDD19" s="1005"/>
      <c r="IDE19" s="62"/>
      <c r="IDF19" s="62"/>
      <c r="IDG19" s="66"/>
      <c r="IDH19" s="62"/>
      <c r="IDI19" s="62"/>
      <c r="IDJ19" s="1007"/>
      <c r="IDK19" s="1005"/>
      <c r="IDL19" s="62"/>
      <c r="IDM19" s="1005"/>
      <c r="IDN19" s="62"/>
      <c r="IDS19" s="1005"/>
      <c r="IDT19" s="1005"/>
      <c r="IDU19" s="62"/>
      <c r="IDV19" s="62"/>
      <c r="IDW19" s="66"/>
      <c r="IDX19" s="62"/>
      <c r="IDY19" s="62"/>
      <c r="IDZ19" s="1007"/>
      <c r="IEA19" s="1005"/>
      <c r="IEB19" s="62"/>
      <c r="IEC19" s="1005"/>
      <c r="IED19" s="62"/>
      <c r="IEI19" s="1005"/>
      <c r="IEJ19" s="1005"/>
      <c r="IEK19" s="62"/>
      <c r="IEL19" s="62"/>
      <c r="IEM19" s="66"/>
      <c r="IEN19" s="62"/>
      <c r="IEO19" s="62"/>
      <c r="IEP19" s="1007"/>
      <c r="IEQ19" s="1005"/>
      <c r="IER19" s="62"/>
      <c r="IES19" s="1005"/>
      <c r="IET19" s="62"/>
      <c r="IEY19" s="1005"/>
      <c r="IEZ19" s="1005"/>
      <c r="IFA19" s="62"/>
      <c r="IFB19" s="62"/>
      <c r="IFC19" s="66"/>
      <c r="IFD19" s="62"/>
      <c r="IFE19" s="62"/>
      <c r="IFF19" s="1007"/>
      <c r="IFG19" s="1005"/>
      <c r="IFH19" s="62"/>
      <c r="IFI19" s="1005"/>
      <c r="IFJ19" s="62"/>
      <c r="IFO19" s="1005"/>
      <c r="IFP19" s="1005"/>
      <c r="IFQ19" s="62"/>
      <c r="IFR19" s="62"/>
      <c r="IFS19" s="66"/>
      <c r="IFT19" s="62"/>
      <c r="IFU19" s="62"/>
      <c r="IFV19" s="1007"/>
      <c r="IFW19" s="1005"/>
      <c r="IFX19" s="62"/>
      <c r="IFY19" s="1005"/>
      <c r="IFZ19" s="62"/>
      <c r="IGE19" s="1005"/>
      <c r="IGF19" s="1005"/>
      <c r="IGG19" s="62"/>
      <c r="IGH19" s="62"/>
      <c r="IGI19" s="66"/>
      <c r="IGJ19" s="62"/>
      <c r="IGK19" s="62"/>
      <c r="IGL19" s="1007"/>
      <c r="IGM19" s="1005"/>
      <c r="IGN19" s="62"/>
      <c r="IGO19" s="1005"/>
      <c r="IGP19" s="62"/>
      <c r="IGU19" s="1005"/>
      <c r="IGV19" s="1005"/>
      <c r="IGW19" s="62"/>
      <c r="IGX19" s="62"/>
      <c r="IGY19" s="66"/>
      <c r="IGZ19" s="62"/>
      <c r="IHA19" s="62"/>
      <c r="IHB19" s="1007"/>
      <c r="IHC19" s="1005"/>
      <c r="IHD19" s="62"/>
      <c r="IHE19" s="1005"/>
      <c r="IHF19" s="62"/>
      <c r="IHK19" s="1005"/>
      <c r="IHL19" s="1005"/>
      <c r="IHM19" s="62"/>
      <c r="IHN19" s="62"/>
      <c r="IHO19" s="66"/>
      <c r="IHP19" s="62"/>
      <c r="IHQ19" s="62"/>
      <c r="IHR19" s="1007"/>
      <c r="IHS19" s="1005"/>
      <c r="IHT19" s="62"/>
      <c r="IHU19" s="1005"/>
      <c r="IHV19" s="62"/>
      <c r="IIA19" s="1005"/>
      <c r="IIB19" s="1005"/>
      <c r="IIC19" s="62"/>
      <c r="IID19" s="62"/>
      <c r="IIE19" s="66"/>
      <c r="IIF19" s="62"/>
      <c r="IIG19" s="62"/>
      <c r="IIH19" s="1007"/>
      <c r="III19" s="1005"/>
      <c r="IIJ19" s="62"/>
      <c r="IIK19" s="1005"/>
      <c r="IIL19" s="62"/>
      <c r="IIQ19" s="1005"/>
      <c r="IIR19" s="1005"/>
      <c r="IIS19" s="62"/>
      <c r="IIT19" s="62"/>
      <c r="IIU19" s="66"/>
      <c r="IIV19" s="62"/>
      <c r="IIW19" s="62"/>
      <c r="IIX19" s="1007"/>
      <c r="IIY19" s="1005"/>
      <c r="IIZ19" s="62"/>
      <c r="IJA19" s="1005"/>
      <c r="IJB19" s="62"/>
      <c r="IJG19" s="1005"/>
      <c r="IJH19" s="1005"/>
      <c r="IJI19" s="62"/>
      <c r="IJJ19" s="62"/>
      <c r="IJK19" s="66"/>
      <c r="IJL19" s="62"/>
      <c r="IJM19" s="62"/>
      <c r="IJN19" s="1007"/>
      <c r="IJO19" s="1005"/>
      <c r="IJP19" s="62"/>
      <c r="IJQ19" s="1005"/>
      <c r="IJR19" s="62"/>
      <c r="IJW19" s="1005"/>
      <c r="IJX19" s="1005"/>
      <c r="IJY19" s="62"/>
      <c r="IJZ19" s="62"/>
      <c r="IKA19" s="66"/>
      <c r="IKB19" s="62"/>
      <c r="IKC19" s="62"/>
      <c r="IKD19" s="1007"/>
      <c r="IKE19" s="1005"/>
      <c r="IKF19" s="62"/>
      <c r="IKG19" s="1005"/>
      <c r="IKH19" s="62"/>
      <c r="IKM19" s="1005"/>
      <c r="IKN19" s="1005"/>
      <c r="IKO19" s="62"/>
      <c r="IKP19" s="62"/>
      <c r="IKQ19" s="66"/>
      <c r="IKR19" s="62"/>
      <c r="IKS19" s="62"/>
      <c r="IKT19" s="1007"/>
      <c r="IKU19" s="1005"/>
      <c r="IKV19" s="62"/>
      <c r="IKW19" s="1005"/>
      <c r="IKX19" s="62"/>
      <c r="ILC19" s="1005"/>
      <c r="ILD19" s="1005"/>
      <c r="ILE19" s="62"/>
      <c r="ILF19" s="62"/>
      <c r="ILG19" s="66"/>
      <c r="ILH19" s="62"/>
      <c r="ILI19" s="62"/>
      <c r="ILJ19" s="1007"/>
      <c r="ILK19" s="1005"/>
      <c r="ILL19" s="62"/>
      <c r="ILM19" s="1005"/>
      <c r="ILN19" s="62"/>
      <c r="ILS19" s="1005"/>
      <c r="ILT19" s="1005"/>
      <c r="ILU19" s="62"/>
      <c r="ILV19" s="62"/>
      <c r="ILW19" s="66"/>
      <c r="ILX19" s="62"/>
      <c r="ILY19" s="62"/>
      <c r="ILZ19" s="1007"/>
      <c r="IMA19" s="1005"/>
      <c r="IMB19" s="62"/>
      <c r="IMC19" s="1005"/>
      <c r="IMD19" s="62"/>
      <c r="IMI19" s="1005"/>
      <c r="IMJ19" s="1005"/>
      <c r="IMK19" s="62"/>
      <c r="IML19" s="62"/>
      <c r="IMM19" s="66"/>
      <c r="IMN19" s="62"/>
      <c r="IMO19" s="62"/>
      <c r="IMP19" s="1007"/>
      <c r="IMQ19" s="1005"/>
      <c r="IMR19" s="62"/>
      <c r="IMS19" s="1005"/>
      <c r="IMT19" s="62"/>
      <c r="IMY19" s="1005"/>
      <c r="IMZ19" s="1005"/>
      <c r="INA19" s="62"/>
      <c r="INB19" s="62"/>
      <c r="INC19" s="66"/>
      <c r="IND19" s="62"/>
      <c r="INE19" s="62"/>
      <c r="INF19" s="1007"/>
      <c r="ING19" s="1005"/>
      <c r="INH19" s="62"/>
      <c r="INI19" s="1005"/>
      <c r="INJ19" s="62"/>
      <c r="INO19" s="1005"/>
      <c r="INP19" s="1005"/>
      <c r="INQ19" s="62"/>
      <c r="INR19" s="62"/>
      <c r="INS19" s="66"/>
      <c r="INT19" s="62"/>
      <c r="INU19" s="62"/>
      <c r="INV19" s="1007"/>
      <c r="INW19" s="1005"/>
      <c r="INX19" s="62"/>
      <c r="INY19" s="1005"/>
      <c r="INZ19" s="62"/>
      <c r="IOE19" s="1005"/>
      <c r="IOF19" s="1005"/>
      <c r="IOG19" s="62"/>
      <c r="IOH19" s="62"/>
      <c r="IOI19" s="66"/>
      <c r="IOJ19" s="62"/>
      <c r="IOK19" s="62"/>
      <c r="IOL19" s="1007"/>
      <c r="IOM19" s="1005"/>
      <c r="ION19" s="62"/>
      <c r="IOO19" s="1005"/>
      <c r="IOP19" s="62"/>
      <c r="IOU19" s="1005"/>
      <c r="IOV19" s="1005"/>
      <c r="IOW19" s="62"/>
      <c r="IOX19" s="62"/>
      <c r="IOY19" s="66"/>
      <c r="IOZ19" s="62"/>
      <c r="IPA19" s="62"/>
      <c r="IPB19" s="1007"/>
      <c r="IPC19" s="1005"/>
      <c r="IPD19" s="62"/>
      <c r="IPE19" s="1005"/>
      <c r="IPF19" s="62"/>
      <c r="IPK19" s="1005"/>
      <c r="IPL19" s="1005"/>
      <c r="IPM19" s="62"/>
      <c r="IPN19" s="62"/>
      <c r="IPO19" s="66"/>
      <c r="IPP19" s="62"/>
      <c r="IPQ19" s="62"/>
      <c r="IPR19" s="1007"/>
      <c r="IPS19" s="1005"/>
      <c r="IPT19" s="62"/>
      <c r="IPU19" s="1005"/>
      <c r="IPV19" s="62"/>
      <c r="IQA19" s="1005"/>
      <c r="IQB19" s="1005"/>
      <c r="IQC19" s="62"/>
      <c r="IQD19" s="62"/>
      <c r="IQE19" s="66"/>
      <c r="IQF19" s="62"/>
      <c r="IQG19" s="62"/>
      <c r="IQH19" s="1007"/>
      <c r="IQI19" s="1005"/>
      <c r="IQJ19" s="62"/>
      <c r="IQK19" s="1005"/>
      <c r="IQL19" s="62"/>
      <c r="IQQ19" s="1005"/>
      <c r="IQR19" s="1005"/>
      <c r="IQS19" s="62"/>
      <c r="IQT19" s="62"/>
      <c r="IQU19" s="66"/>
      <c r="IQV19" s="62"/>
      <c r="IQW19" s="62"/>
      <c r="IQX19" s="1007"/>
      <c r="IQY19" s="1005"/>
      <c r="IQZ19" s="62"/>
      <c r="IRA19" s="1005"/>
      <c r="IRB19" s="62"/>
      <c r="IRG19" s="1005"/>
      <c r="IRH19" s="1005"/>
      <c r="IRI19" s="62"/>
      <c r="IRJ19" s="62"/>
      <c r="IRK19" s="66"/>
      <c r="IRL19" s="62"/>
      <c r="IRM19" s="62"/>
      <c r="IRN19" s="1007"/>
      <c r="IRO19" s="1005"/>
      <c r="IRP19" s="62"/>
      <c r="IRQ19" s="1005"/>
      <c r="IRR19" s="62"/>
      <c r="IRW19" s="1005"/>
      <c r="IRX19" s="1005"/>
      <c r="IRY19" s="62"/>
      <c r="IRZ19" s="62"/>
      <c r="ISA19" s="66"/>
      <c r="ISB19" s="62"/>
      <c r="ISC19" s="62"/>
      <c r="ISD19" s="1007"/>
      <c r="ISE19" s="1005"/>
      <c r="ISF19" s="62"/>
      <c r="ISG19" s="1005"/>
      <c r="ISH19" s="62"/>
      <c r="ISM19" s="1005"/>
      <c r="ISN19" s="1005"/>
      <c r="ISO19" s="62"/>
      <c r="ISP19" s="62"/>
      <c r="ISQ19" s="66"/>
      <c r="ISR19" s="62"/>
      <c r="ISS19" s="62"/>
      <c r="IST19" s="1007"/>
      <c r="ISU19" s="1005"/>
      <c r="ISV19" s="62"/>
      <c r="ISW19" s="1005"/>
      <c r="ISX19" s="62"/>
      <c r="ITC19" s="1005"/>
      <c r="ITD19" s="1005"/>
      <c r="ITE19" s="62"/>
      <c r="ITF19" s="62"/>
      <c r="ITG19" s="66"/>
      <c r="ITH19" s="62"/>
      <c r="ITI19" s="62"/>
      <c r="ITJ19" s="1007"/>
      <c r="ITK19" s="1005"/>
      <c r="ITL19" s="62"/>
      <c r="ITM19" s="1005"/>
      <c r="ITN19" s="62"/>
      <c r="ITS19" s="1005"/>
      <c r="ITT19" s="1005"/>
      <c r="ITU19" s="62"/>
      <c r="ITV19" s="62"/>
      <c r="ITW19" s="66"/>
      <c r="ITX19" s="62"/>
      <c r="ITY19" s="62"/>
      <c r="ITZ19" s="1007"/>
      <c r="IUA19" s="1005"/>
      <c r="IUB19" s="62"/>
      <c r="IUC19" s="1005"/>
      <c r="IUD19" s="62"/>
      <c r="IUI19" s="1005"/>
      <c r="IUJ19" s="1005"/>
      <c r="IUK19" s="62"/>
      <c r="IUL19" s="62"/>
      <c r="IUM19" s="66"/>
      <c r="IUN19" s="62"/>
      <c r="IUO19" s="62"/>
      <c r="IUP19" s="1007"/>
      <c r="IUQ19" s="1005"/>
      <c r="IUR19" s="62"/>
      <c r="IUS19" s="1005"/>
      <c r="IUT19" s="62"/>
      <c r="IUY19" s="1005"/>
      <c r="IUZ19" s="1005"/>
      <c r="IVA19" s="62"/>
      <c r="IVB19" s="62"/>
      <c r="IVC19" s="66"/>
      <c r="IVD19" s="62"/>
      <c r="IVE19" s="62"/>
      <c r="IVF19" s="1007"/>
      <c r="IVG19" s="1005"/>
      <c r="IVH19" s="62"/>
      <c r="IVI19" s="1005"/>
      <c r="IVJ19" s="62"/>
      <c r="IVO19" s="1005"/>
      <c r="IVP19" s="1005"/>
      <c r="IVQ19" s="62"/>
      <c r="IVR19" s="62"/>
      <c r="IVS19" s="66"/>
      <c r="IVT19" s="62"/>
      <c r="IVU19" s="62"/>
      <c r="IVV19" s="1007"/>
      <c r="IVW19" s="1005"/>
      <c r="IVX19" s="62"/>
      <c r="IVY19" s="1005"/>
      <c r="IVZ19" s="62"/>
      <c r="IWE19" s="1005"/>
      <c r="IWF19" s="1005"/>
      <c r="IWG19" s="62"/>
      <c r="IWH19" s="62"/>
      <c r="IWI19" s="66"/>
      <c r="IWJ19" s="62"/>
      <c r="IWK19" s="62"/>
      <c r="IWL19" s="1007"/>
      <c r="IWM19" s="1005"/>
      <c r="IWN19" s="62"/>
      <c r="IWO19" s="1005"/>
      <c r="IWP19" s="62"/>
      <c r="IWU19" s="1005"/>
      <c r="IWV19" s="1005"/>
      <c r="IWW19" s="62"/>
      <c r="IWX19" s="62"/>
      <c r="IWY19" s="66"/>
      <c r="IWZ19" s="62"/>
      <c r="IXA19" s="62"/>
      <c r="IXB19" s="1007"/>
      <c r="IXC19" s="1005"/>
      <c r="IXD19" s="62"/>
      <c r="IXE19" s="1005"/>
      <c r="IXF19" s="62"/>
      <c r="IXK19" s="1005"/>
      <c r="IXL19" s="1005"/>
      <c r="IXM19" s="62"/>
      <c r="IXN19" s="62"/>
      <c r="IXO19" s="66"/>
      <c r="IXP19" s="62"/>
      <c r="IXQ19" s="62"/>
      <c r="IXR19" s="1007"/>
      <c r="IXS19" s="1005"/>
      <c r="IXT19" s="62"/>
      <c r="IXU19" s="1005"/>
      <c r="IXV19" s="62"/>
      <c r="IYA19" s="1005"/>
      <c r="IYB19" s="1005"/>
      <c r="IYC19" s="62"/>
      <c r="IYD19" s="62"/>
      <c r="IYE19" s="66"/>
      <c r="IYF19" s="62"/>
      <c r="IYG19" s="62"/>
      <c r="IYH19" s="1007"/>
      <c r="IYI19" s="1005"/>
      <c r="IYJ19" s="62"/>
      <c r="IYK19" s="1005"/>
      <c r="IYL19" s="62"/>
      <c r="IYQ19" s="1005"/>
      <c r="IYR19" s="1005"/>
      <c r="IYS19" s="62"/>
      <c r="IYT19" s="62"/>
      <c r="IYU19" s="66"/>
      <c r="IYV19" s="62"/>
      <c r="IYW19" s="62"/>
      <c r="IYX19" s="1007"/>
      <c r="IYY19" s="1005"/>
      <c r="IYZ19" s="62"/>
      <c r="IZA19" s="1005"/>
      <c r="IZB19" s="62"/>
      <c r="IZG19" s="1005"/>
      <c r="IZH19" s="1005"/>
      <c r="IZI19" s="62"/>
      <c r="IZJ19" s="62"/>
      <c r="IZK19" s="66"/>
      <c r="IZL19" s="62"/>
      <c r="IZM19" s="62"/>
      <c r="IZN19" s="1007"/>
      <c r="IZO19" s="1005"/>
      <c r="IZP19" s="62"/>
      <c r="IZQ19" s="1005"/>
      <c r="IZR19" s="62"/>
      <c r="IZW19" s="1005"/>
      <c r="IZX19" s="1005"/>
      <c r="IZY19" s="62"/>
      <c r="IZZ19" s="62"/>
      <c r="JAA19" s="66"/>
      <c r="JAB19" s="62"/>
      <c r="JAC19" s="62"/>
      <c r="JAD19" s="1007"/>
      <c r="JAE19" s="1005"/>
      <c r="JAF19" s="62"/>
      <c r="JAG19" s="1005"/>
      <c r="JAH19" s="62"/>
      <c r="JAM19" s="1005"/>
      <c r="JAN19" s="1005"/>
      <c r="JAO19" s="62"/>
      <c r="JAP19" s="62"/>
      <c r="JAQ19" s="66"/>
      <c r="JAR19" s="62"/>
      <c r="JAS19" s="62"/>
      <c r="JAT19" s="1007"/>
      <c r="JAU19" s="1005"/>
      <c r="JAV19" s="62"/>
      <c r="JAW19" s="1005"/>
      <c r="JAX19" s="62"/>
      <c r="JBC19" s="1005"/>
      <c r="JBD19" s="1005"/>
      <c r="JBE19" s="62"/>
      <c r="JBF19" s="62"/>
      <c r="JBG19" s="66"/>
      <c r="JBH19" s="62"/>
      <c r="JBI19" s="62"/>
      <c r="JBJ19" s="1007"/>
      <c r="JBK19" s="1005"/>
      <c r="JBL19" s="62"/>
      <c r="JBM19" s="1005"/>
      <c r="JBN19" s="62"/>
      <c r="JBS19" s="1005"/>
      <c r="JBT19" s="1005"/>
      <c r="JBU19" s="62"/>
      <c r="JBV19" s="62"/>
      <c r="JBW19" s="66"/>
      <c r="JBX19" s="62"/>
      <c r="JBY19" s="62"/>
      <c r="JBZ19" s="1007"/>
      <c r="JCA19" s="1005"/>
      <c r="JCB19" s="62"/>
      <c r="JCC19" s="1005"/>
      <c r="JCD19" s="62"/>
      <c r="JCI19" s="1005"/>
      <c r="JCJ19" s="1005"/>
      <c r="JCK19" s="62"/>
      <c r="JCL19" s="62"/>
      <c r="JCM19" s="66"/>
      <c r="JCN19" s="62"/>
      <c r="JCO19" s="62"/>
      <c r="JCP19" s="1007"/>
      <c r="JCQ19" s="1005"/>
      <c r="JCR19" s="62"/>
      <c r="JCS19" s="1005"/>
      <c r="JCT19" s="62"/>
      <c r="JCY19" s="1005"/>
      <c r="JCZ19" s="1005"/>
      <c r="JDA19" s="62"/>
      <c r="JDB19" s="62"/>
      <c r="JDC19" s="66"/>
      <c r="JDD19" s="62"/>
      <c r="JDE19" s="62"/>
      <c r="JDF19" s="1007"/>
      <c r="JDG19" s="1005"/>
      <c r="JDH19" s="62"/>
      <c r="JDI19" s="1005"/>
      <c r="JDJ19" s="62"/>
      <c r="JDO19" s="1005"/>
      <c r="JDP19" s="1005"/>
      <c r="JDQ19" s="62"/>
      <c r="JDR19" s="62"/>
      <c r="JDS19" s="66"/>
      <c r="JDT19" s="62"/>
      <c r="JDU19" s="62"/>
      <c r="JDV19" s="1007"/>
      <c r="JDW19" s="1005"/>
      <c r="JDX19" s="62"/>
      <c r="JDY19" s="1005"/>
      <c r="JDZ19" s="62"/>
      <c r="JEE19" s="1005"/>
      <c r="JEF19" s="1005"/>
      <c r="JEG19" s="62"/>
      <c r="JEH19" s="62"/>
      <c r="JEI19" s="66"/>
      <c r="JEJ19" s="62"/>
      <c r="JEK19" s="62"/>
      <c r="JEL19" s="1007"/>
      <c r="JEM19" s="1005"/>
      <c r="JEN19" s="62"/>
      <c r="JEO19" s="1005"/>
      <c r="JEP19" s="62"/>
      <c r="JEU19" s="1005"/>
      <c r="JEV19" s="1005"/>
      <c r="JEW19" s="62"/>
      <c r="JEX19" s="62"/>
      <c r="JEY19" s="66"/>
      <c r="JEZ19" s="62"/>
      <c r="JFA19" s="62"/>
      <c r="JFB19" s="1007"/>
      <c r="JFC19" s="1005"/>
      <c r="JFD19" s="62"/>
      <c r="JFE19" s="1005"/>
      <c r="JFF19" s="62"/>
      <c r="JFK19" s="1005"/>
      <c r="JFL19" s="1005"/>
      <c r="JFM19" s="62"/>
      <c r="JFN19" s="62"/>
      <c r="JFO19" s="66"/>
      <c r="JFP19" s="62"/>
      <c r="JFQ19" s="62"/>
      <c r="JFR19" s="1007"/>
      <c r="JFS19" s="1005"/>
      <c r="JFT19" s="62"/>
      <c r="JFU19" s="1005"/>
      <c r="JFV19" s="62"/>
      <c r="JGA19" s="1005"/>
      <c r="JGB19" s="1005"/>
      <c r="JGC19" s="62"/>
      <c r="JGD19" s="62"/>
      <c r="JGE19" s="66"/>
      <c r="JGF19" s="62"/>
      <c r="JGG19" s="62"/>
      <c r="JGH19" s="1007"/>
      <c r="JGI19" s="1005"/>
      <c r="JGJ19" s="62"/>
      <c r="JGK19" s="1005"/>
      <c r="JGL19" s="62"/>
      <c r="JGQ19" s="1005"/>
      <c r="JGR19" s="1005"/>
      <c r="JGS19" s="62"/>
      <c r="JGT19" s="62"/>
      <c r="JGU19" s="66"/>
      <c r="JGV19" s="62"/>
      <c r="JGW19" s="62"/>
      <c r="JGX19" s="1007"/>
      <c r="JGY19" s="1005"/>
      <c r="JGZ19" s="62"/>
      <c r="JHA19" s="1005"/>
      <c r="JHB19" s="62"/>
      <c r="JHG19" s="1005"/>
      <c r="JHH19" s="1005"/>
      <c r="JHI19" s="62"/>
      <c r="JHJ19" s="62"/>
      <c r="JHK19" s="66"/>
      <c r="JHL19" s="62"/>
      <c r="JHM19" s="62"/>
      <c r="JHN19" s="1007"/>
      <c r="JHO19" s="1005"/>
      <c r="JHP19" s="62"/>
      <c r="JHQ19" s="1005"/>
      <c r="JHR19" s="62"/>
      <c r="JHW19" s="1005"/>
      <c r="JHX19" s="1005"/>
      <c r="JHY19" s="62"/>
      <c r="JHZ19" s="62"/>
      <c r="JIA19" s="66"/>
      <c r="JIB19" s="62"/>
      <c r="JIC19" s="62"/>
      <c r="JID19" s="1007"/>
      <c r="JIE19" s="1005"/>
      <c r="JIF19" s="62"/>
      <c r="JIG19" s="1005"/>
      <c r="JIH19" s="62"/>
      <c r="JIM19" s="1005"/>
      <c r="JIN19" s="1005"/>
      <c r="JIO19" s="62"/>
      <c r="JIP19" s="62"/>
      <c r="JIQ19" s="66"/>
      <c r="JIR19" s="62"/>
      <c r="JIS19" s="62"/>
      <c r="JIT19" s="1007"/>
      <c r="JIU19" s="1005"/>
      <c r="JIV19" s="62"/>
      <c r="JIW19" s="1005"/>
      <c r="JIX19" s="62"/>
      <c r="JJC19" s="1005"/>
      <c r="JJD19" s="1005"/>
      <c r="JJE19" s="62"/>
      <c r="JJF19" s="62"/>
      <c r="JJG19" s="66"/>
      <c r="JJH19" s="62"/>
      <c r="JJI19" s="62"/>
      <c r="JJJ19" s="1007"/>
      <c r="JJK19" s="1005"/>
      <c r="JJL19" s="62"/>
      <c r="JJM19" s="1005"/>
      <c r="JJN19" s="62"/>
      <c r="JJS19" s="1005"/>
      <c r="JJT19" s="1005"/>
      <c r="JJU19" s="62"/>
      <c r="JJV19" s="62"/>
      <c r="JJW19" s="66"/>
      <c r="JJX19" s="62"/>
      <c r="JJY19" s="62"/>
      <c r="JJZ19" s="1007"/>
      <c r="JKA19" s="1005"/>
      <c r="JKB19" s="62"/>
      <c r="JKC19" s="1005"/>
      <c r="JKD19" s="62"/>
      <c r="JKI19" s="1005"/>
      <c r="JKJ19" s="1005"/>
      <c r="JKK19" s="62"/>
      <c r="JKL19" s="62"/>
      <c r="JKM19" s="66"/>
      <c r="JKN19" s="62"/>
      <c r="JKO19" s="62"/>
      <c r="JKP19" s="1007"/>
      <c r="JKQ19" s="1005"/>
      <c r="JKR19" s="62"/>
      <c r="JKS19" s="1005"/>
      <c r="JKT19" s="62"/>
      <c r="JKY19" s="1005"/>
      <c r="JKZ19" s="1005"/>
      <c r="JLA19" s="62"/>
      <c r="JLB19" s="62"/>
      <c r="JLC19" s="66"/>
      <c r="JLD19" s="62"/>
      <c r="JLE19" s="62"/>
      <c r="JLF19" s="1007"/>
      <c r="JLG19" s="1005"/>
      <c r="JLH19" s="62"/>
      <c r="JLI19" s="1005"/>
      <c r="JLJ19" s="62"/>
      <c r="JLO19" s="1005"/>
      <c r="JLP19" s="1005"/>
      <c r="JLQ19" s="62"/>
      <c r="JLR19" s="62"/>
      <c r="JLS19" s="66"/>
      <c r="JLT19" s="62"/>
      <c r="JLU19" s="62"/>
      <c r="JLV19" s="1007"/>
      <c r="JLW19" s="1005"/>
      <c r="JLX19" s="62"/>
      <c r="JLY19" s="1005"/>
      <c r="JLZ19" s="62"/>
      <c r="JME19" s="1005"/>
      <c r="JMF19" s="1005"/>
      <c r="JMG19" s="62"/>
      <c r="JMH19" s="62"/>
      <c r="JMI19" s="66"/>
      <c r="JMJ19" s="62"/>
      <c r="JMK19" s="62"/>
      <c r="JML19" s="1007"/>
      <c r="JMM19" s="1005"/>
      <c r="JMN19" s="62"/>
      <c r="JMO19" s="1005"/>
      <c r="JMP19" s="62"/>
      <c r="JMU19" s="1005"/>
      <c r="JMV19" s="1005"/>
      <c r="JMW19" s="62"/>
      <c r="JMX19" s="62"/>
      <c r="JMY19" s="66"/>
      <c r="JMZ19" s="62"/>
      <c r="JNA19" s="62"/>
      <c r="JNB19" s="1007"/>
      <c r="JNC19" s="1005"/>
      <c r="JND19" s="62"/>
      <c r="JNE19" s="1005"/>
      <c r="JNF19" s="62"/>
      <c r="JNK19" s="1005"/>
      <c r="JNL19" s="1005"/>
      <c r="JNM19" s="62"/>
      <c r="JNN19" s="62"/>
      <c r="JNO19" s="66"/>
      <c r="JNP19" s="62"/>
      <c r="JNQ19" s="62"/>
      <c r="JNR19" s="1007"/>
      <c r="JNS19" s="1005"/>
      <c r="JNT19" s="62"/>
      <c r="JNU19" s="1005"/>
      <c r="JNV19" s="62"/>
      <c r="JOA19" s="1005"/>
      <c r="JOB19" s="1005"/>
      <c r="JOC19" s="62"/>
      <c r="JOD19" s="62"/>
      <c r="JOE19" s="66"/>
      <c r="JOF19" s="62"/>
      <c r="JOG19" s="62"/>
      <c r="JOH19" s="1007"/>
      <c r="JOI19" s="1005"/>
      <c r="JOJ19" s="62"/>
      <c r="JOK19" s="1005"/>
      <c r="JOL19" s="62"/>
      <c r="JOQ19" s="1005"/>
      <c r="JOR19" s="1005"/>
      <c r="JOS19" s="62"/>
      <c r="JOT19" s="62"/>
      <c r="JOU19" s="66"/>
      <c r="JOV19" s="62"/>
      <c r="JOW19" s="62"/>
      <c r="JOX19" s="1007"/>
      <c r="JOY19" s="1005"/>
      <c r="JOZ19" s="62"/>
      <c r="JPA19" s="1005"/>
      <c r="JPB19" s="62"/>
      <c r="JPG19" s="1005"/>
      <c r="JPH19" s="1005"/>
      <c r="JPI19" s="62"/>
      <c r="JPJ19" s="62"/>
      <c r="JPK19" s="66"/>
      <c r="JPL19" s="62"/>
      <c r="JPM19" s="62"/>
      <c r="JPN19" s="1007"/>
      <c r="JPO19" s="1005"/>
      <c r="JPP19" s="62"/>
      <c r="JPQ19" s="1005"/>
      <c r="JPR19" s="62"/>
      <c r="JPW19" s="1005"/>
      <c r="JPX19" s="1005"/>
      <c r="JPY19" s="62"/>
      <c r="JPZ19" s="62"/>
      <c r="JQA19" s="66"/>
      <c r="JQB19" s="62"/>
      <c r="JQC19" s="62"/>
      <c r="JQD19" s="1007"/>
      <c r="JQE19" s="1005"/>
      <c r="JQF19" s="62"/>
      <c r="JQG19" s="1005"/>
      <c r="JQH19" s="62"/>
      <c r="JQM19" s="1005"/>
      <c r="JQN19" s="1005"/>
      <c r="JQO19" s="62"/>
      <c r="JQP19" s="62"/>
      <c r="JQQ19" s="66"/>
      <c r="JQR19" s="62"/>
      <c r="JQS19" s="62"/>
      <c r="JQT19" s="1007"/>
      <c r="JQU19" s="1005"/>
      <c r="JQV19" s="62"/>
      <c r="JQW19" s="1005"/>
      <c r="JQX19" s="62"/>
      <c r="JRC19" s="1005"/>
      <c r="JRD19" s="1005"/>
      <c r="JRE19" s="62"/>
      <c r="JRF19" s="62"/>
      <c r="JRG19" s="66"/>
      <c r="JRH19" s="62"/>
      <c r="JRI19" s="62"/>
      <c r="JRJ19" s="1007"/>
      <c r="JRK19" s="1005"/>
      <c r="JRL19" s="62"/>
      <c r="JRM19" s="1005"/>
      <c r="JRN19" s="62"/>
      <c r="JRS19" s="1005"/>
      <c r="JRT19" s="1005"/>
      <c r="JRU19" s="62"/>
      <c r="JRV19" s="62"/>
      <c r="JRW19" s="66"/>
      <c r="JRX19" s="62"/>
      <c r="JRY19" s="62"/>
      <c r="JRZ19" s="1007"/>
      <c r="JSA19" s="1005"/>
      <c r="JSB19" s="62"/>
      <c r="JSC19" s="1005"/>
      <c r="JSD19" s="62"/>
      <c r="JSI19" s="1005"/>
      <c r="JSJ19" s="1005"/>
      <c r="JSK19" s="62"/>
      <c r="JSL19" s="62"/>
      <c r="JSM19" s="66"/>
      <c r="JSN19" s="62"/>
      <c r="JSO19" s="62"/>
      <c r="JSP19" s="1007"/>
      <c r="JSQ19" s="1005"/>
      <c r="JSR19" s="62"/>
      <c r="JSS19" s="1005"/>
      <c r="JST19" s="62"/>
      <c r="JSY19" s="1005"/>
      <c r="JSZ19" s="1005"/>
      <c r="JTA19" s="62"/>
      <c r="JTB19" s="62"/>
      <c r="JTC19" s="66"/>
      <c r="JTD19" s="62"/>
      <c r="JTE19" s="62"/>
      <c r="JTF19" s="1007"/>
      <c r="JTG19" s="1005"/>
      <c r="JTH19" s="62"/>
      <c r="JTI19" s="1005"/>
      <c r="JTJ19" s="62"/>
      <c r="JTO19" s="1005"/>
      <c r="JTP19" s="1005"/>
      <c r="JTQ19" s="62"/>
      <c r="JTR19" s="62"/>
      <c r="JTS19" s="66"/>
      <c r="JTT19" s="62"/>
      <c r="JTU19" s="62"/>
      <c r="JTV19" s="1007"/>
      <c r="JTW19" s="1005"/>
      <c r="JTX19" s="62"/>
      <c r="JTY19" s="1005"/>
      <c r="JTZ19" s="62"/>
      <c r="JUE19" s="1005"/>
      <c r="JUF19" s="1005"/>
      <c r="JUG19" s="62"/>
      <c r="JUH19" s="62"/>
      <c r="JUI19" s="66"/>
      <c r="JUJ19" s="62"/>
      <c r="JUK19" s="62"/>
      <c r="JUL19" s="1007"/>
      <c r="JUM19" s="1005"/>
      <c r="JUN19" s="62"/>
      <c r="JUO19" s="1005"/>
      <c r="JUP19" s="62"/>
      <c r="JUU19" s="1005"/>
      <c r="JUV19" s="1005"/>
      <c r="JUW19" s="62"/>
      <c r="JUX19" s="62"/>
      <c r="JUY19" s="66"/>
      <c r="JUZ19" s="62"/>
      <c r="JVA19" s="62"/>
      <c r="JVB19" s="1007"/>
      <c r="JVC19" s="1005"/>
      <c r="JVD19" s="62"/>
      <c r="JVE19" s="1005"/>
      <c r="JVF19" s="62"/>
      <c r="JVK19" s="1005"/>
      <c r="JVL19" s="1005"/>
      <c r="JVM19" s="62"/>
      <c r="JVN19" s="62"/>
      <c r="JVO19" s="66"/>
      <c r="JVP19" s="62"/>
      <c r="JVQ19" s="62"/>
      <c r="JVR19" s="1007"/>
      <c r="JVS19" s="1005"/>
      <c r="JVT19" s="62"/>
      <c r="JVU19" s="1005"/>
      <c r="JVV19" s="62"/>
      <c r="JWA19" s="1005"/>
      <c r="JWB19" s="1005"/>
      <c r="JWC19" s="62"/>
      <c r="JWD19" s="62"/>
      <c r="JWE19" s="66"/>
      <c r="JWF19" s="62"/>
      <c r="JWG19" s="62"/>
      <c r="JWH19" s="1007"/>
      <c r="JWI19" s="1005"/>
      <c r="JWJ19" s="62"/>
      <c r="JWK19" s="1005"/>
      <c r="JWL19" s="62"/>
      <c r="JWQ19" s="1005"/>
      <c r="JWR19" s="1005"/>
      <c r="JWS19" s="62"/>
      <c r="JWT19" s="62"/>
      <c r="JWU19" s="66"/>
      <c r="JWV19" s="62"/>
      <c r="JWW19" s="62"/>
      <c r="JWX19" s="1007"/>
      <c r="JWY19" s="1005"/>
      <c r="JWZ19" s="62"/>
      <c r="JXA19" s="1005"/>
      <c r="JXB19" s="62"/>
      <c r="JXG19" s="1005"/>
      <c r="JXH19" s="1005"/>
      <c r="JXI19" s="62"/>
      <c r="JXJ19" s="62"/>
      <c r="JXK19" s="66"/>
      <c r="JXL19" s="62"/>
      <c r="JXM19" s="62"/>
      <c r="JXN19" s="1007"/>
      <c r="JXO19" s="1005"/>
      <c r="JXP19" s="62"/>
      <c r="JXQ19" s="1005"/>
      <c r="JXR19" s="62"/>
      <c r="JXW19" s="1005"/>
      <c r="JXX19" s="1005"/>
      <c r="JXY19" s="62"/>
      <c r="JXZ19" s="62"/>
      <c r="JYA19" s="66"/>
      <c r="JYB19" s="62"/>
      <c r="JYC19" s="62"/>
      <c r="JYD19" s="1007"/>
      <c r="JYE19" s="1005"/>
      <c r="JYF19" s="62"/>
      <c r="JYG19" s="1005"/>
      <c r="JYH19" s="62"/>
      <c r="JYM19" s="1005"/>
      <c r="JYN19" s="1005"/>
      <c r="JYO19" s="62"/>
      <c r="JYP19" s="62"/>
      <c r="JYQ19" s="66"/>
      <c r="JYR19" s="62"/>
      <c r="JYS19" s="62"/>
      <c r="JYT19" s="1007"/>
      <c r="JYU19" s="1005"/>
      <c r="JYV19" s="62"/>
      <c r="JYW19" s="1005"/>
      <c r="JYX19" s="62"/>
      <c r="JZC19" s="1005"/>
      <c r="JZD19" s="1005"/>
      <c r="JZE19" s="62"/>
      <c r="JZF19" s="62"/>
      <c r="JZG19" s="66"/>
      <c r="JZH19" s="62"/>
      <c r="JZI19" s="62"/>
      <c r="JZJ19" s="1007"/>
      <c r="JZK19" s="1005"/>
      <c r="JZL19" s="62"/>
      <c r="JZM19" s="1005"/>
      <c r="JZN19" s="62"/>
      <c r="JZS19" s="1005"/>
      <c r="JZT19" s="1005"/>
      <c r="JZU19" s="62"/>
      <c r="JZV19" s="62"/>
      <c r="JZW19" s="66"/>
      <c r="JZX19" s="62"/>
      <c r="JZY19" s="62"/>
      <c r="JZZ19" s="1007"/>
      <c r="KAA19" s="1005"/>
      <c r="KAB19" s="62"/>
      <c r="KAC19" s="1005"/>
      <c r="KAD19" s="62"/>
      <c r="KAI19" s="1005"/>
      <c r="KAJ19" s="1005"/>
      <c r="KAK19" s="62"/>
      <c r="KAL19" s="62"/>
      <c r="KAM19" s="66"/>
      <c r="KAN19" s="62"/>
      <c r="KAO19" s="62"/>
      <c r="KAP19" s="1007"/>
      <c r="KAQ19" s="1005"/>
      <c r="KAR19" s="62"/>
      <c r="KAS19" s="1005"/>
      <c r="KAT19" s="62"/>
      <c r="KAY19" s="1005"/>
      <c r="KAZ19" s="1005"/>
      <c r="KBA19" s="62"/>
      <c r="KBB19" s="62"/>
      <c r="KBC19" s="66"/>
      <c r="KBD19" s="62"/>
      <c r="KBE19" s="62"/>
      <c r="KBF19" s="1007"/>
      <c r="KBG19" s="1005"/>
      <c r="KBH19" s="62"/>
      <c r="KBI19" s="1005"/>
      <c r="KBJ19" s="62"/>
      <c r="KBO19" s="1005"/>
      <c r="KBP19" s="1005"/>
      <c r="KBQ19" s="62"/>
      <c r="KBR19" s="62"/>
      <c r="KBS19" s="66"/>
      <c r="KBT19" s="62"/>
      <c r="KBU19" s="62"/>
      <c r="KBV19" s="1007"/>
      <c r="KBW19" s="1005"/>
      <c r="KBX19" s="62"/>
      <c r="KBY19" s="1005"/>
      <c r="KBZ19" s="62"/>
      <c r="KCE19" s="1005"/>
      <c r="KCF19" s="1005"/>
      <c r="KCG19" s="62"/>
      <c r="KCH19" s="62"/>
      <c r="KCI19" s="66"/>
      <c r="KCJ19" s="62"/>
      <c r="KCK19" s="62"/>
      <c r="KCL19" s="1007"/>
      <c r="KCM19" s="1005"/>
      <c r="KCN19" s="62"/>
      <c r="KCO19" s="1005"/>
      <c r="KCP19" s="62"/>
      <c r="KCU19" s="1005"/>
      <c r="KCV19" s="1005"/>
      <c r="KCW19" s="62"/>
      <c r="KCX19" s="62"/>
      <c r="KCY19" s="66"/>
      <c r="KCZ19" s="62"/>
      <c r="KDA19" s="62"/>
      <c r="KDB19" s="1007"/>
      <c r="KDC19" s="1005"/>
      <c r="KDD19" s="62"/>
      <c r="KDE19" s="1005"/>
      <c r="KDF19" s="62"/>
      <c r="KDK19" s="1005"/>
      <c r="KDL19" s="1005"/>
      <c r="KDM19" s="62"/>
      <c r="KDN19" s="62"/>
      <c r="KDO19" s="66"/>
      <c r="KDP19" s="62"/>
      <c r="KDQ19" s="62"/>
      <c r="KDR19" s="1007"/>
      <c r="KDS19" s="1005"/>
      <c r="KDT19" s="62"/>
      <c r="KDU19" s="1005"/>
      <c r="KDV19" s="62"/>
      <c r="KEA19" s="1005"/>
      <c r="KEB19" s="1005"/>
      <c r="KEC19" s="62"/>
      <c r="KED19" s="62"/>
      <c r="KEE19" s="66"/>
      <c r="KEF19" s="62"/>
      <c r="KEG19" s="62"/>
      <c r="KEH19" s="1007"/>
      <c r="KEI19" s="1005"/>
      <c r="KEJ19" s="62"/>
      <c r="KEK19" s="1005"/>
      <c r="KEL19" s="62"/>
      <c r="KEQ19" s="1005"/>
      <c r="KER19" s="1005"/>
      <c r="KES19" s="62"/>
      <c r="KET19" s="62"/>
      <c r="KEU19" s="66"/>
      <c r="KEV19" s="62"/>
      <c r="KEW19" s="62"/>
      <c r="KEX19" s="1007"/>
      <c r="KEY19" s="1005"/>
      <c r="KEZ19" s="62"/>
      <c r="KFA19" s="1005"/>
      <c r="KFB19" s="62"/>
      <c r="KFG19" s="1005"/>
      <c r="KFH19" s="1005"/>
      <c r="KFI19" s="62"/>
      <c r="KFJ19" s="62"/>
      <c r="KFK19" s="66"/>
      <c r="KFL19" s="62"/>
      <c r="KFM19" s="62"/>
      <c r="KFN19" s="1007"/>
      <c r="KFO19" s="1005"/>
      <c r="KFP19" s="62"/>
      <c r="KFQ19" s="1005"/>
      <c r="KFR19" s="62"/>
      <c r="KFW19" s="1005"/>
      <c r="KFX19" s="1005"/>
      <c r="KFY19" s="62"/>
      <c r="KFZ19" s="62"/>
      <c r="KGA19" s="66"/>
      <c r="KGB19" s="62"/>
      <c r="KGC19" s="62"/>
      <c r="KGD19" s="1007"/>
      <c r="KGE19" s="1005"/>
      <c r="KGF19" s="62"/>
      <c r="KGG19" s="1005"/>
      <c r="KGH19" s="62"/>
      <c r="KGM19" s="1005"/>
      <c r="KGN19" s="1005"/>
      <c r="KGO19" s="62"/>
      <c r="KGP19" s="62"/>
      <c r="KGQ19" s="66"/>
      <c r="KGR19" s="62"/>
      <c r="KGS19" s="62"/>
      <c r="KGT19" s="1007"/>
      <c r="KGU19" s="1005"/>
      <c r="KGV19" s="62"/>
      <c r="KGW19" s="1005"/>
      <c r="KGX19" s="62"/>
      <c r="KHC19" s="1005"/>
      <c r="KHD19" s="1005"/>
      <c r="KHE19" s="62"/>
      <c r="KHF19" s="62"/>
      <c r="KHG19" s="66"/>
      <c r="KHH19" s="62"/>
      <c r="KHI19" s="62"/>
      <c r="KHJ19" s="1007"/>
      <c r="KHK19" s="1005"/>
      <c r="KHL19" s="62"/>
      <c r="KHM19" s="1005"/>
      <c r="KHN19" s="62"/>
      <c r="KHS19" s="1005"/>
      <c r="KHT19" s="1005"/>
      <c r="KHU19" s="62"/>
      <c r="KHV19" s="62"/>
      <c r="KHW19" s="66"/>
      <c r="KHX19" s="62"/>
      <c r="KHY19" s="62"/>
      <c r="KHZ19" s="1007"/>
      <c r="KIA19" s="1005"/>
      <c r="KIB19" s="62"/>
      <c r="KIC19" s="1005"/>
      <c r="KID19" s="62"/>
      <c r="KII19" s="1005"/>
      <c r="KIJ19" s="1005"/>
      <c r="KIK19" s="62"/>
      <c r="KIL19" s="62"/>
      <c r="KIM19" s="66"/>
      <c r="KIN19" s="62"/>
      <c r="KIO19" s="62"/>
      <c r="KIP19" s="1007"/>
      <c r="KIQ19" s="1005"/>
      <c r="KIR19" s="62"/>
      <c r="KIS19" s="1005"/>
      <c r="KIT19" s="62"/>
      <c r="KIY19" s="1005"/>
      <c r="KIZ19" s="1005"/>
      <c r="KJA19" s="62"/>
      <c r="KJB19" s="62"/>
      <c r="KJC19" s="66"/>
      <c r="KJD19" s="62"/>
      <c r="KJE19" s="62"/>
      <c r="KJF19" s="1007"/>
      <c r="KJG19" s="1005"/>
      <c r="KJH19" s="62"/>
      <c r="KJI19" s="1005"/>
      <c r="KJJ19" s="62"/>
      <c r="KJO19" s="1005"/>
      <c r="KJP19" s="1005"/>
      <c r="KJQ19" s="62"/>
      <c r="KJR19" s="62"/>
      <c r="KJS19" s="66"/>
      <c r="KJT19" s="62"/>
      <c r="KJU19" s="62"/>
      <c r="KJV19" s="1007"/>
      <c r="KJW19" s="1005"/>
      <c r="KJX19" s="62"/>
      <c r="KJY19" s="1005"/>
      <c r="KJZ19" s="62"/>
      <c r="KKE19" s="1005"/>
      <c r="KKF19" s="1005"/>
      <c r="KKG19" s="62"/>
      <c r="KKH19" s="62"/>
      <c r="KKI19" s="66"/>
      <c r="KKJ19" s="62"/>
      <c r="KKK19" s="62"/>
      <c r="KKL19" s="1007"/>
      <c r="KKM19" s="1005"/>
      <c r="KKN19" s="62"/>
      <c r="KKO19" s="1005"/>
      <c r="KKP19" s="62"/>
      <c r="KKU19" s="1005"/>
      <c r="KKV19" s="1005"/>
      <c r="KKW19" s="62"/>
      <c r="KKX19" s="62"/>
      <c r="KKY19" s="66"/>
      <c r="KKZ19" s="62"/>
      <c r="KLA19" s="62"/>
      <c r="KLB19" s="1007"/>
      <c r="KLC19" s="1005"/>
      <c r="KLD19" s="62"/>
      <c r="KLE19" s="1005"/>
      <c r="KLF19" s="62"/>
      <c r="KLK19" s="1005"/>
      <c r="KLL19" s="1005"/>
      <c r="KLM19" s="62"/>
      <c r="KLN19" s="62"/>
      <c r="KLO19" s="66"/>
      <c r="KLP19" s="62"/>
      <c r="KLQ19" s="62"/>
      <c r="KLR19" s="1007"/>
      <c r="KLS19" s="1005"/>
      <c r="KLT19" s="62"/>
      <c r="KLU19" s="1005"/>
      <c r="KLV19" s="62"/>
      <c r="KMA19" s="1005"/>
      <c r="KMB19" s="1005"/>
      <c r="KMC19" s="62"/>
      <c r="KMD19" s="62"/>
      <c r="KME19" s="66"/>
      <c r="KMF19" s="62"/>
      <c r="KMG19" s="62"/>
      <c r="KMH19" s="1007"/>
      <c r="KMI19" s="1005"/>
      <c r="KMJ19" s="62"/>
      <c r="KMK19" s="1005"/>
      <c r="KML19" s="62"/>
      <c r="KMQ19" s="1005"/>
      <c r="KMR19" s="1005"/>
      <c r="KMS19" s="62"/>
      <c r="KMT19" s="62"/>
      <c r="KMU19" s="66"/>
      <c r="KMV19" s="62"/>
      <c r="KMW19" s="62"/>
      <c r="KMX19" s="1007"/>
      <c r="KMY19" s="1005"/>
      <c r="KMZ19" s="62"/>
      <c r="KNA19" s="1005"/>
      <c r="KNB19" s="62"/>
      <c r="KNG19" s="1005"/>
      <c r="KNH19" s="1005"/>
      <c r="KNI19" s="62"/>
      <c r="KNJ19" s="62"/>
      <c r="KNK19" s="66"/>
      <c r="KNL19" s="62"/>
      <c r="KNM19" s="62"/>
      <c r="KNN19" s="1007"/>
      <c r="KNO19" s="1005"/>
      <c r="KNP19" s="62"/>
      <c r="KNQ19" s="1005"/>
      <c r="KNR19" s="62"/>
      <c r="KNW19" s="1005"/>
      <c r="KNX19" s="1005"/>
      <c r="KNY19" s="62"/>
      <c r="KNZ19" s="62"/>
      <c r="KOA19" s="66"/>
      <c r="KOB19" s="62"/>
      <c r="KOC19" s="62"/>
      <c r="KOD19" s="1007"/>
      <c r="KOE19" s="1005"/>
      <c r="KOF19" s="62"/>
      <c r="KOG19" s="1005"/>
      <c r="KOH19" s="62"/>
      <c r="KOM19" s="1005"/>
      <c r="KON19" s="1005"/>
      <c r="KOO19" s="62"/>
      <c r="KOP19" s="62"/>
      <c r="KOQ19" s="66"/>
      <c r="KOR19" s="62"/>
      <c r="KOS19" s="62"/>
      <c r="KOT19" s="1007"/>
      <c r="KOU19" s="1005"/>
      <c r="KOV19" s="62"/>
      <c r="KOW19" s="1005"/>
      <c r="KOX19" s="62"/>
      <c r="KPC19" s="1005"/>
      <c r="KPD19" s="1005"/>
      <c r="KPE19" s="62"/>
      <c r="KPF19" s="62"/>
      <c r="KPG19" s="66"/>
      <c r="KPH19" s="62"/>
      <c r="KPI19" s="62"/>
      <c r="KPJ19" s="1007"/>
      <c r="KPK19" s="1005"/>
      <c r="KPL19" s="62"/>
      <c r="KPM19" s="1005"/>
      <c r="KPN19" s="62"/>
      <c r="KPS19" s="1005"/>
      <c r="KPT19" s="1005"/>
      <c r="KPU19" s="62"/>
      <c r="KPV19" s="62"/>
      <c r="KPW19" s="66"/>
      <c r="KPX19" s="62"/>
      <c r="KPY19" s="62"/>
      <c r="KPZ19" s="1007"/>
      <c r="KQA19" s="1005"/>
      <c r="KQB19" s="62"/>
      <c r="KQC19" s="1005"/>
      <c r="KQD19" s="62"/>
      <c r="KQI19" s="1005"/>
      <c r="KQJ19" s="1005"/>
      <c r="KQK19" s="62"/>
      <c r="KQL19" s="62"/>
      <c r="KQM19" s="66"/>
      <c r="KQN19" s="62"/>
      <c r="KQO19" s="62"/>
      <c r="KQP19" s="1007"/>
      <c r="KQQ19" s="1005"/>
      <c r="KQR19" s="62"/>
      <c r="KQS19" s="1005"/>
      <c r="KQT19" s="62"/>
      <c r="KQY19" s="1005"/>
      <c r="KQZ19" s="1005"/>
      <c r="KRA19" s="62"/>
      <c r="KRB19" s="62"/>
      <c r="KRC19" s="66"/>
      <c r="KRD19" s="62"/>
      <c r="KRE19" s="62"/>
      <c r="KRF19" s="1007"/>
      <c r="KRG19" s="1005"/>
      <c r="KRH19" s="62"/>
      <c r="KRI19" s="1005"/>
      <c r="KRJ19" s="62"/>
      <c r="KRO19" s="1005"/>
      <c r="KRP19" s="1005"/>
      <c r="KRQ19" s="62"/>
      <c r="KRR19" s="62"/>
      <c r="KRS19" s="66"/>
      <c r="KRT19" s="62"/>
      <c r="KRU19" s="62"/>
      <c r="KRV19" s="1007"/>
      <c r="KRW19" s="1005"/>
      <c r="KRX19" s="62"/>
      <c r="KRY19" s="1005"/>
      <c r="KRZ19" s="62"/>
      <c r="KSE19" s="1005"/>
      <c r="KSF19" s="1005"/>
      <c r="KSG19" s="62"/>
      <c r="KSH19" s="62"/>
      <c r="KSI19" s="66"/>
      <c r="KSJ19" s="62"/>
      <c r="KSK19" s="62"/>
      <c r="KSL19" s="1007"/>
      <c r="KSM19" s="1005"/>
      <c r="KSN19" s="62"/>
      <c r="KSO19" s="1005"/>
      <c r="KSP19" s="62"/>
      <c r="KSU19" s="1005"/>
      <c r="KSV19" s="1005"/>
      <c r="KSW19" s="62"/>
      <c r="KSX19" s="62"/>
      <c r="KSY19" s="66"/>
      <c r="KSZ19" s="62"/>
      <c r="KTA19" s="62"/>
      <c r="KTB19" s="1007"/>
      <c r="KTC19" s="1005"/>
      <c r="KTD19" s="62"/>
      <c r="KTE19" s="1005"/>
      <c r="KTF19" s="62"/>
      <c r="KTK19" s="1005"/>
      <c r="KTL19" s="1005"/>
      <c r="KTM19" s="62"/>
      <c r="KTN19" s="62"/>
      <c r="KTO19" s="66"/>
      <c r="KTP19" s="62"/>
      <c r="KTQ19" s="62"/>
      <c r="KTR19" s="1007"/>
      <c r="KTS19" s="1005"/>
      <c r="KTT19" s="62"/>
      <c r="KTU19" s="1005"/>
      <c r="KTV19" s="62"/>
      <c r="KUA19" s="1005"/>
      <c r="KUB19" s="1005"/>
      <c r="KUC19" s="62"/>
      <c r="KUD19" s="62"/>
      <c r="KUE19" s="66"/>
      <c r="KUF19" s="62"/>
      <c r="KUG19" s="62"/>
      <c r="KUH19" s="1007"/>
      <c r="KUI19" s="1005"/>
      <c r="KUJ19" s="62"/>
      <c r="KUK19" s="1005"/>
      <c r="KUL19" s="62"/>
      <c r="KUQ19" s="1005"/>
      <c r="KUR19" s="1005"/>
      <c r="KUS19" s="62"/>
      <c r="KUT19" s="62"/>
      <c r="KUU19" s="66"/>
      <c r="KUV19" s="62"/>
      <c r="KUW19" s="62"/>
      <c r="KUX19" s="1007"/>
      <c r="KUY19" s="1005"/>
      <c r="KUZ19" s="62"/>
      <c r="KVA19" s="1005"/>
      <c r="KVB19" s="62"/>
      <c r="KVG19" s="1005"/>
      <c r="KVH19" s="1005"/>
      <c r="KVI19" s="62"/>
      <c r="KVJ19" s="62"/>
      <c r="KVK19" s="66"/>
      <c r="KVL19" s="62"/>
      <c r="KVM19" s="62"/>
      <c r="KVN19" s="1007"/>
      <c r="KVO19" s="1005"/>
      <c r="KVP19" s="62"/>
      <c r="KVQ19" s="1005"/>
      <c r="KVR19" s="62"/>
      <c r="KVW19" s="1005"/>
      <c r="KVX19" s="1005"/>
      <c r="KVY19" s="62"/>
      <c r="KVZ19" s="62"/>
      <c r="KWA19" s="66"/>
      <c r="KWB19" s="62"/>
      <c r="KWC19" s="62"/>
      <c r="KWD19" s="1007"/>
      <c r="KWE19" s="1005"/>
      <c r="KWF19" s="62"/>
      <c r="KWG19" s="1005"/>
      <c r="KWH19" s="62"/>
      <c r="KWM19" s="1005"/>
      <c r="KWN19" s="1005"/>
      <c r="KWO19" s="62"/>
      <c r="KWP19" s="62"/>
      <c r="KWQ19" s="66"/>
      <c r="KWR19" s="62"/>
      <c r="KWS19" s="62"/>
      <c r="KWT19" s="1007"/>
      <c r="KWU19" s="1005"/>
      <c r="KWV19" s="62"/>
      <c r="KWW19" s="1005"/>
      <c r="KWX19" s="62"/>
      <c r="KXC19" s="1005"/>
      <c r="KXD19" s="1005"/>
      <c r="KXE19" s="62"/>
      <c r="KXF19" s="62"/>
      <c r="KXG19" s="66"/>
      <c r="KXH19" s="62"/>
      <c r="KXI19" s="62"/>
      <c r="KXJ19" s="1007"/>
      <c r="KXK19" s="1005"/>
      <c r="KXL19" s="62"/>
      <c r="KXM19" s="1005"/>
      <c r="KXN19" s="62"/>
      <c r="KXS19" s="1005"/>
      <c r="KXT19" s="1005"/>
      <c r="KXU19" s="62"/>
      <c r="KXV19" s="62"/>
      <c r="KXW19" s="66"/>
      <c r="KXX19" s="62"/>
      <c r="KXY19" s="62"/>
      <c r="KXZ19" s="1007"/>
      <c r="KYA19" s="1005"/>
      <c r="KYB19" s="62"/>
      <c r="KYC19" s="1005"/>
      <c r="KYD19" s="62"/>
      <c r="KYI19" s="1005"/>
      <c r="KYJ19" s="1005"/>
      <c r="KYK19" s="62"/>
      <c r="KYL19" s="62"/>
      <c r="KYM19" s="66"/>
      <c r="KYN19" s="62"/>
      <c r="KYO19" s="62"/>
      <c r="KYP19" s="1007"/>
      <c r="KYQ19" s="1005"/>
      <c r="KYR19" s="62"/>
      <c r="KYS19" s="1005"/>
      <c r="KYT19" s="62"/>
      <c r="KYY19" s="1005"/>
      <c r="KYZ19" s="1005"/>
      <c r="KZA19" s="62"/>
      <c r="KZB19" s="62"/>
      <c r="KZC19" s="66"/>
      <c r="KZD19" s="62"/>
      <c r="KZE19" s="62"/>
      <c r="KZF19" s="1007"/>
      <c r="KZG19" s="1005"/>
      <c r="KZH19" s="62"/>
      <c r="KZI19" s="1005"/>
      <c r="KZJ19" s="62"/>
      <c r="KZO19" s="1005"/>
      <c r="KZP19" s="1005"/>
      <c r="KZQ19" s="62"/>
      <c r="KZR19" s="62"/>
      <c r="KZS19" s="66"/>
      <c r="KZT19" s="62"/>
      <c r="KZU19" s="62"/>
      <c r="KZV19" s="1007"/>
      <c r="KZW19" s="1005"/>
      <c r="KZX19" s="62"/>
      <c r="KZY19" s="1005"/>
      <c r="KZZ19" s="62"/>
      <c r="LAE19" s="1005"/>
      <c r="LAF19" s="1005"/>
      <c r="LAG19" s="62"/>
      <c r="LAH19" s="62"/>
      <c r="LAI19" s="66"/>
      <c r="LAJ19" s="62"/>
      <c r="LAK19" s="62"/>
      <c r="LAL19" s="1007"/>
      <c r="LAM19" s="1005"/>
      <c r="LAN19" s="62"/>
      <c r="LAO19" s="1005"/>
      <c r="LAP19" s="62"/>
      <c r="LAU19" s="1005"/>
      <c r="LAV19" s="1005"/>
      <c r="LAW19" s="62"/>
      <c r="LAX19" s="62"/>
      <c r="LAY19" s="66"/>
      <c r="LAZ19" s="62"/>
      <c r="LBA19" s="62"/>
      <c r="LBB19" s="1007"/>
      <c r="LBC19" s="1005"/>
      <c r="LBD19" s="62"/>
      <c r="LBE19" s="1005"/>
      <c r="LBF19" s="62"/>
      <c r="LBK19" s="1005"/>
      <c r="LBL19" s="1005"/>
      <c r="LBM19" s="62"/>
      <c r="LBN19" s="62"/>
      <c r="LBO19" s="66"/>
      <c r="LBP19" s="62"/>
      <c r="LBQ19" s="62"/>
      <c r="LBR19" s="1007"/>
      <c r="LBS19" s="1005"/>
      <c r="LBT19" s="62"/>
      <c r="LBU19" s="1005"/>
      <c r="LBV19" s="62"/>
      <c r="LCA19" s="1005"/>
      <c r="LCB19" s="1005"/>
      <c r="LCC19" s="62"/>
      <c r="LCD19" s="62"/>
      <c r="LCE19" s="66"/>
      <c r="LCF19" s="62"/>
      <c r="LCG19" s="62"/>
      <c r="LCH19" s="1007"/>
      <c r="LCI19" s="1005"/>
      <c r="LCJ19" s="62"/>
      <c r="LCK19" s="1005"/>
      <c r="LCL19" s="62"/>
      <c r="LCQ19" s="1005"/>
      <c r="LCR19" s="1005"/>
      <c r="LCS19" s="62"/>
      <c r="LCT19" s="62"/>
      <c r="LCU19" s="66"/>
      <c r="LCV19" s="62"/>
      <c r="LCW19" s="62"/>
      <c r="LCX19" s="1007"/>
      <c r="LCY19" s="1005"/>
      <c r="LCZ19" s="62"/>
      <c r="LDA19" s="1005"/>
      <c r="LDB19" s="62"/>
      <c r="LDG19" s="1005"/>
      <c r="LDH19" s="1005"/>
      <c r="LDI19" s="62"/>
      <c r="LDJ19" s="62"/>
      <c r="LDK19" s="66"/>
      <c r="LDL19" s="62"/>
      <c r="LDM19" s="62"/>
      <c r="LDN19" s="1007"/>
      <c r="LDO19" s="1005"/>
      <c r="LDP19" s="62"/>
      <c r="LDQ19" s="1005"/>
      <c r="LDR19" s="62"/>
      <c r="LDW19" s="1005"/>
      <c r="LDX19" s="1005"/>
      <c r="LDY19" s="62"/>
      <c r="LDZ19" s="62"/>
      <c r="LEA19" s="66"/>
      <c r="LEB19" s="62"/>
      <c r="LEC19" s="62"/>
      <c r="LED19" s="1007"/>
      <c r="LEE19" s="1005"/>
      <c r="LEF19" s="62"/>
      <c r="LEG19" s="1005"/>
      <c r="LEH19" s="62"/>
      <c r="LEM19" s="1005"/>
      <c r="LEN19" s="1005"/>
      <c r="LEO19" s="62"/>
      <c r="LEP19" s="62"/>
      <c r="LEQ19" s="66"/>
      <c r="LER19" s="62"/>
      <c r="LES19" s="62"/>
      <c r="LET19" s="1007"/>
      <c r="LEU19" s="1005"/>
      <c r="LEV19" s="62"/>
      <c r="LEW19" s="1005"/>
      <c r="LEX19" s="62"/>
      <c r="LFC19" s="1005"/>
      <c r="LFD19" s="1005"/>
      <c r="LFE19" s="62"/>
      <c r="LFF19" s="62"/>
      <c r="LFG19" s="66"/>
      <c r="LFH19" s="62"/>
      <c r="LFI19" s="62"/>
      <c r="LFJ19" s="1007"/>
      <c r="LFK19" s="1005"/>
      <c r="LFL19" s="62"/>
      <c r="LFM19" s="1005"/>
      <c r="LFN19" s="62"/>
      <c r="LFS19" s="1005"/>
      <c r="LFT19" s="1005"/>
      <c r="LFU19" s="62"/>
      <c r="LFV19" s="62"/>
      <c r="LFW19" s="66"/>
      <c r="LFX19" s="62"/>
      <c r="LFY19" s="62"/>
      <c r="LFZ19" s="1007"/>
      <c r="LGA19" s="1005"/>
      <c r="LGB19" s="62"/>
      <c r="LGC19" s="1005"/>
      <c r="LGD19" s="62"/>
      <c r="LGI19" s="1005"/>
      <c r="LGJ19" s="1005"/>
      <c r="LGK19" s="62"/>
      <c r="LGL19" s="62"/>
      <c r="LGM19" s="66"/>
      <c r="LGN19" s="62"/>
      <c r="LGO19" s="62"/>
      <c r="LGP19" s="1007"/>
      <c r="LGQ19" s="1005"/>
      <c r="LGR19" s="62"/>
      <c r="LGS19" s="1005"/>
      <c r="LGT19" s="62"/>
      <c r="LGY19" s="1005"/>
      <c r="LGZ19" s="1005"/>
      <c r="LHA19" s="62"/>
      <c r="LHB19" s="62"/>
      <c r="LHC19" s="66"/>
      <c r="LHD19" s="62"/>
      <c r="LHE19" s="62"/>
      <c r="LHF19" s="1007"/>
      <c r="LHG19" s="1005"/>
      <c r="LHH19" s="62"/>
      <c r="LHI19" s="1005"/>
      <c r="LHJ19" s="62"/>
      <c r="LHO19" s="1005"/>
      <c r="LHP19" s="1005"/>
      <c r="LHQ19" s="62"/>
      <c r="LHR19" s="62"/>
      <c r="LHS19" s="66"/>
      <c r="LHT19" s="62"/>
      <c r="LHU19" s="62"/>
      <c r="LHV19" s="1007"/>
      <c r="LHW19" s="1005"/>
      <c r="LHX19" s="62"/>
      <c r="LHY19" s="1005"/>
      <c r="LHZ19" s="62"/>
      <c r="LIE19" s="1005"/>
      <c r="LIF19" s="1005"/>
      <c r="LIG19" s="62"/>
      <c r="LIH19" s="62"/>
      <c r="LII19" s="66"/>
      <c r="LIJ19" s="62"/>
      <c r="LIK19" s="62"/>
      <c r="LIL19" s="1007"/>
      <c r="LIM19" s="1005"/>
      <c r="LIN19" s="62"/>
      <c r="LIO19" s="1005"/>
      <c r="LIP19" s="62"/>
      <c r="LIU19" s="1005"/>
      <c r="LIV19" s="1005"/>
      <c r="LIW19" s="62"/>
      <c r="LIX19" s="62"/>
      <c r="LIY19" s="66"/>
      <c r="LIZ19" s="62"/>
      <c r="LJA19" s="62"/>
      <c r="LJB19" s="1007"/>
      <c r="LJC19" s="1005"/>
      <c r="LJD19" s="62"/>
      <c r="LJE19" s="1005"/>
      <c r="LJF19" s="62"/>
      <c r="LJK19" s="1005"/>
      <c r="LJL19" s="1005"/>
      <c r="LJM19" s="62"/>
      <c r="LJN19" s="62"/>
      <c r="LJO19" s="66"/>
      <c r="LJP19" s="62"/>
      <c r="LJQ19" s="62"/>
      <c r="LJR19" s="1007"/>
      <c r="LJS19" s="1005"/>
      <c r="LJT19" s="62"/>
      <c r="LJU19" s="1005"/>
      <c r="LJV19" s="62"/>
      <c r="LKA19" s="1005"/>
      <c r="LKB19" s="1005"/>
      <c r="LKC19" s="62"/>
      <c r="LKD19" s="62"/>
      <c r="LKE19" s="66"/>
      <c r="LKF19" s="62"/>
      <c r="LKG19" s="62"/>
      <c r="LKH19" s="1007"/>
      <c r="LKI19" s="1005"/>
      <c r="LKJ19" s="62"/>
      <c r="LKK19" s="1005"/>
      <c r="LKL19" s="62"/>
      <c r="LKQ19" s="1005"/>
      <c r="LKR19" s="1005"/>
      <c r="LKS19" s="62"/>
      <c r="LKT19" s="62"/>
      <c r="LKU19" s="66"/>
      <c r="LKV19" s="62"/>
      <c r="LKW19" s="62"/>
      <c r="LKX19" s="1007"/>
      <c r="LKY19" s="1005"/>
      <c r="LKZ19" s="62"/>
      <c r="LLA19" s="1005"/>
      <c r="LLB19" s="62"/>
      <c r="LLG19" s="1005"/>
      <c r="LLH19" s="1005"/>
      <c r="LLI19" s="62"/>
      <c r="LLJ19" s="62"/>
      <c r="LLK19" s="66"/>
      <c r="LLL19" s="62"/>
      <c r="LLM19" s="62"/>
      <c r="LLN19" s="1007"/>
      <c r="LLO19" s="1005"/>
      <c r="LLP19" s="62"/>
      <c r="LLQ19" s="1005"/>
      <c r="LLR19" s="62"/>
      <c r="LLW19" s="1005"/>
      <c r="LLX19" s="1005"/>
      <c r="LLY19" s="62"/>
      <c r="LLZ19" s="62"/>
      <c r="LMA19" s="66"/>
      <c r="LMB19" s="62"/>
      <c r="LMC19" s="62"/>
      <c r="LMD19" s="1007"/>
      <c r="LME19" s="1005"/>
      <c r="LMF19" s="62"/>
      <c r="LMG19" s="1005"/>
      <c r="LMH19" s="62"/>
      <c r="LMM19" s="1005"/>
      <c r="LMN19" s="1005"/>
      <c r="LMO19" s="62"/>
      <c r="LMP19" s="62"/>
      <c r="LMQ19" s="66"/>
      <c r="LMR19" s="62"/>
      <c r="LMS19" s="62"/>
      <c r="LMT19" s="1007"/>
      <c r="LMU19" s="1005"/>
      <c r="LMV19" s="62"/>
      <c r="LMW19" s="1005"/>
      <c r="LMX19" s="62"/>
      <c r="LNC19" s="1005"/>
      <c r="LND19" s="1005"/>
      <c r="LNE19" s="62"/>
      <c r="LNF19" s="62"/>
      <c r="LNG19" s="66"/>
      <c r="LNH19" s="62"/>
      <c r="LNI19" s="62"/>
      <c r="LNJ19" s="1007"/>
      <c r="LNK19" s="1005"/>
      <c r="LNL19" s="62"/>
      <c r="LNM19" s="1005"/>
      <c r="LNN19" s="62"/>
      <c r="LNS19" s="1005"/>
      <c r="LNT19" s="1005"/>
      <c r="LNU19" s="62"/>
      <c r="LNV19" s="62"/>
      <c r="LNW19" s="66"/>
      <c r="LNX19" s="62"/>
      <c r="LNY19" s="62"/>
      <c r="LNZ19" s="1007"/>
      <c r="LOA19" s="1005"/>
      <c r="LOB19" s="62"/>
      <c r="LOC19" s="1005"/>
      <c r="LOD19" s="62"/>
      <c r="LOI19" s="1005"/>
      <c r="LOJ19" s="1005"/>
      <c r="LOK19" s="62"/>
      <c r="LOL19" s="62"/>
      <c r="LOM19" s="66"/>
      <c r="LON19" s="62"/>
      <c r="LOO19" s="62"/>
      <c r="LOP19" s="1007"/>
      <c r="LOQ19" s="1005"/>
      <c r="LOR19" s="62"/>
      <c r="LOS19" s="1005"/>
      <c r="LOT19" s="62"/>
      <c r="LOY19" s="1005"/>
      <c r="LOZ19" s="1005"/>
      <c r="LPA19" s="62"/>
      <c r="LPB19" s="62"/>
      <c r="LPC19" s="66"/>
      <c r="LPD19" s="62"/>
      <c r="LPE19" s="62"/>
      <c r="LPF19" s="1007"/>
      <c r="LPG19" s="1005"/>
      <c r="LPH19" s="62"/>
      <c r="LPI19" s="1005"/>
      <c r="LPJ19" s="62"/>
      <c r="LPO19" s="1005"/>
      <c r="LPP19" s="1005"/>
      <c r="LPQ19" s="62"/>
      <c r="LPR19" s="62"/>
      <c r="LPS19" s="66"/>
      <c r="LPT19" s="62"/>
      <c r="LPU19" s="62"/>
      <c r="LPV19" s="1007"/>
      <c r="LPW19" s="1005"/>
      <c r="LPX19" s="62"/>
      <c r="LPY19" s="1005"/>
      <c r="LPZ19" s="62"/>
      <c r="LQE19" s="1005"/>
      <c r="LQF19" s="1005"/>
      <c r="LQG19" s="62"/>
      <c r="LQH19" s="62"/>
      <c r="LQI19" s="66"/>
      <c r="LQJ19" s="62"/>
      <c r="LQK19" s="62"/>
      <c r="LQL19" s="1007"/>
      <c r="LQM19" s="1005"/>
      <c r="LQN19" s="62"/>
      <c r="LQO19" s="1005"/>
      <c r="LQP19" s="62"/>
      <c r="LQU19" s="1005"/>
      <c r="LQV19" s="1005"/>
      <c r="LQW19" s="62"/>
      <c r="LQX19" s="62"/>
      <c r="LQY19" s="66"/>
      <c r="LQZ19" s="62"/>
      <c r="LRA19" s="62"/>
      <c r="LRB19" s="1007"/>
      <c r="LRC19" s="1005"/>
      <c r="LRD19" s="62"/>
      <c r="LRE19" s="1005"/>
      <c r="LRF19" s="62"/>
      <c r="LRK19" s="1005"/>
      <c r="LRL19" s="1005"/>
      <c r="LRM19" s="62"/>
      <c r="LRN19" s="62"/>
      <c r="LRO19" s="66"/>
      <c r="LRP19" s="62"/>
      <c r="LRQ19" s="62"/>
      <c r="LRR19" s="1007"/>
      <c r="LRS19" s="1005"/>
      <c r="LRT19" s="62"/>
      <c r="LRU19" s="1005"/>
      <c r="LRV19" s="62"/>
      <c r="LSA19" s="1005"/>
      <c r="LSB19" s="1005"/>
      <c r="LSC19" s="62"/>
      <c r="LSD19" s="62"/>
      <c r="LSE19" s="66"/>
      <c r="LSF19" s="62"/>
      <c r="LSG19" s="62"/>
      <c r="LSH19" s="1007"/>
      <c r="LSI19" s="1005"/>
      <c r="LSJ19" s="62"/>
      <c r="LSK19" s="1005"/>
      <c r="LSL19" s="62"/>
      <c r="LSQ19" s="1005"/>
      <c r="LSR19" s="1005"/>
      <c r="LSS19" s="62"/>
      <c r="LST19" s="62"/>
      <c r="LSU19" s="66"/>
      <c r="LSV19" s="62"/>
      <c r="LSW19" s="62"/>
      <c r="LSX19" s="1007"/>
      <c r="LSY19" s="1005"/>
      <c r="LSZ19" s="62"/>
      <c r="LTA19" s="1005"/>
      <c r="LTB19" s="62"/>
      <c r="LTG19" s="1005"/>
      <c r="LTH19" s="1005"/>
      <c r="LTI19" s="62"/>
      <c r="LTJ19" s="62"/>
      <c r="LTK19" s="66"/>
      <c r="LTL19" s="62"/>
      <c r="LTM19" s="62"/>
      <c r="LTN19" s="1007"/>
      <c r="LTO19" s="1005"/>
      <c r="LTP19" s="62"/>
      <c r="LTQ19" s="1005"/>
      <c r="LTR19" s="62"/>
      <c r="LTW19" s="1005"/>
      <c r="LTX19" s="1005"/>
      <c r="LTY19" s="62"/>
      <c r="LTZ19" s="62"/>
      <c r="LUA19" s="66"/>
      <c r="LUB19" s="62"/>
      <c r="LUC19" s="62"/>
      <c r="LUD19" s="1007"/>
      <c r="LUE19" s="1005"/>
      <c r="LUF19" s="62"/>
      <c r="LUG19" s="1005"/>
      <c r="LUH19" s="62"/>
      <c r="LUM19" s="1005"/>
      <c r="LUN19" s="1005"/>
      <c r="LUO19" s="62"/>
      <c r="LUP19" s="62"/>
      <c r="LUQ19" s="66"/>
      <c r="LUR19" s="62"/>
      <c r="LUS19" s="62"/>
      <c r="LUT19" s="1007"/>
      <c r="LUU19" s="1005"/>
      <c r="LUV19" s="62"/>
      <c r="LUW19" s="1005"/>
      <c r="LUX19" s="62"/>
      <c r="LVC19" s="1005"/>
      <c r="LVD19" s="1005"/>
      <c r="LVE19" s="62"/>
      <c r="LVF19" s="62"/>
      <c r="LVG19" s="66"/>
      <c r="LVH19" s="62"/>
      <c r="LVI19" s="62"/>
      <c r="LVJ19" s="1007"/>
      <c r="LVK19" s="1005"/>
      <c r="LVL19" s="62"/>
      <c r="LVM19" s="1005"/>
      <c r="LVN19" s="62"/>
      <c r="LVS19" s="1005"/>
      <c r="LVT19" s="1005"/>
      <c r="LVU19" s="62"/>
      <c r="LVV19" s="62"/>
      <c r="LVW19" s="66"/>
      <c r="LVX19" s="62"/>
      <c r="LVY19" s="62"/>
      <c r="LVZ19" s="1007"/>
      <c r="LWA19" s="1005"/>
      <c r="LWB19" s="62"/>
      <c r="LWC19" s="1005"/>
      <c r="LWD19" s="62"/>
      <c r="LWI19" s="1005"/>
      <c r="LWJ19" s="1005"/>
      <c r="LWK19" s="62"/>
      <c r="LWL19" s="62"/>
      <c r="LWM19" s="66"/>
      <c r="LWN19" s="62"/>
      <c r="LWO19" s="62"/>
      <c r="LWP19" s="1007"/>
      <c r="LWQ19" s="1005"/>
      <c r="LWR19" s="62"/>
      <c r="LWS19" s="1005"/>
      <c r="LWT19" s="62"/>
      <c r="LWY19" s="1005"/>
      <c r="LWZ19" s="1005"/>
      <c r="LXA19" s="62"/>
      <c r="LXB19" s="62"/>
      <c r="LXC19" s="66"/>
      <c r="LXD19" s="62"/>
      <c r="LXE19" s="62"/>
      <c r="LXF19" s="1007"/>
      <c r="LXG19" s="1005"/>
      <c r="LXH19" s="62"/>
      <c r="LXI19" s="1005"/>
      <c r="LXJ19" s="62"/>
      <c r="LXO19" s="1005"/>
      <c r="LXP19" s="1005"/>
      <c r="LXQ19" s="62"/>
      <c r="LXR19" s="62"/>
      <c r="LXS19" s="66"/>
      <c r="LXT19" s="62"/>
      <c r="LXU19" s="62"/>
      <c r="LXV19" s="1007"/>
      <c r="LXW19" s="1005"/>
      <c r="LXX19" s="62"/>
      <c r="LXY19" s="1005"/>
      <c r="LXZ19" s="62"/>
      <c r="LYE19" s="1005"/>
      <c r="LYF19" s="1005"/>
      <c r="LYG19" s="62"/>
      <c r="LYH19" s="62"/>
      <c r="LYI19" s="66"/>
      <c r="LYJ19" s="62"/>
      <c r="LYK19" s="62"/>
      <c r="LYL19" s="1007"/>
      <c r="LYM19" s="1005"/>
      <c r="LYN19" s="62"/>
      <c r="LYO19" s="1005"/>
      <c r="LYP19" s="62"/>
      <c r="LYU19" s="1005"/>
      <c r="LYV19" s="1005"/>
      <c r="LYW19" s="62"/>
      <c r="LYX19" s="62"/>
      <c r="LYY19" s="66"/>
      <c r="LYZ19" s="62"/>
      <c r="LZA19" s="62"/>
      <c r="LZB19" s="1007"/>
      <c r="LZC19" s="1005"/>
      <c r="LZD19" s="62"/>
      <c r="LZE19" s="1005"/>
      <c r="LZF19" s="62"/>
      <c r="LZK19" s="1005"/>
      <c r="LZL19" s="1005"/>
      <c r="LZM19" s="62"/>
      <c r="LZN19" s="62"/>
      <c r="LZO19" s="66"/>
      <c r="LZP19" s="62"/>
      <c r="LZQ19" s="62"/>
      <c r="LZR19" s="1007"/>
      <c r="LZS19" s="1005"/>
      <c r="LZT19" s="62"/>
      <c r="LZU19" s="1005"/>
      <c r="LZV19" s="62"/>
      <c r="MAA19" s="1005"/>
      <c r="MAB19" s="1005"/>
      <c r="MAC19" s="62"/>
      <c r="MAD19" s="62"/>
      <c r="MAE19" s="66"/>
      <c r="MAF19" s="62"/>
      <c r="MAG19" s="62"/>
      <c r="MAH19" s="1007"/>
      <c r="MAI19" s="1005"/>
      <c r="MAJ19" s="62"/>
      <c r="MAK19" s="1005"/>
      <c r="MAL19" s="62"/>
      <c r="MAQ19" s="1005"/>
      <c r="MAR19" s="1005"/>
      <c r="MAS19" s="62"/>
      <c r="MAT19" s="62"/>
      <c r="MAU19" s="66"/>
      <c r="MAV19" s="62"/>
      <c r="MAW19" s="62"/>
      <c r="MAX19" s="1007"/>
      <c r="MAY19" s="1005"/>
      <c r="MAZ19" s="62"/>
      <c r="MBA19" s="1005"/>
      <c r="MBB19" s="62"/>
      <c r="MBG19" s="1005"/>
      <c r="MBH19" s="1005"/>
      <c r="MBI19" s="62"/>
      <c r="MBJ19" s="62"/>
      <c r="MBK19" s="66"/>
      <c r="MBL19" s="62"/>
      <c r="MBM19" s="62"/>
      <c r="MBN19" s="1007"/>
      <c r="MBO19" s="1005"/>
      <c r="MBP19" s="62"/>
      <c r="MBQ19" s="1005"/>
      <c r="MBR19" s="62"/>
      <c r="MBW19" s="1005"/>
      <c r="MBX19" s="1005"/>
      <c r="MBY19" s="62"/>
      <c r="MBZ19" s="62"/>
      <c r="MCA19" s="66"/>
      <c r="MCB19" s="62"/>
      <c r="MCC19" s="62"/>
      <c r="MCD19" s="1007"/>
      <c r="MCE19" s="1005"/>
      <c r="MCF19" s="62"/>
      <c r="MCG19" s="1005"/>
      <c r="MCH19" s="62"/>
      <c r="MCM19" s="1005"/>
      <c r="MCN19" s="1005"/>
      <c r="MCO19" s="62"/>
      <c r="MCP19" s="62"/>
      <c r="MCQ19" s="66"/>
      <c r="MCR19" s="62"/>
      <c r="MCS19" s="62"/>
      <c r="MCT19" s="1007"/>
      <c r="MCU19" s="1005"/>
      <c r="MCV19" s="62"/>
      <c r="MCW19" s="1005"/>
      <c r="MCX19" s="62"/>
      <c r="MDC19" s="1005"/>
      <c r="MDD19" s="1005"/>
      <c r="MDE19" s="62"/>
      <c r="MDF19" s="62"/>
      <c r="MDG19" s="66"/>
      <c r="MDH19" s="62"/>
      <c r="MDI19" s="62"/>
      <c r="MDJ19" s="1007"/>
      <c r="MDK19" s="1005"/>
      <c r="MDL19" s="62"/>
      <c r="MDM19" s="1005"/>
      <c r="MDN19" s="62"/>
      <c r="MDS19" s="1005"/>
      <c r="MDT19" s="1005"/>
      <c r="MDU19" s="62"/>
      <c r="MDV19" s="62"/>
      <c r="MDW19" s="66"/>
      <c r="MDX19" s="62"/>
      <c r="MDY19" s="62"/>
      <c r="MDZ19" s="1007"/>
      <c r="MEA19" s="1005"/>
      <c r="MEB19" s="62"/>
      <c r="MEC19" s="1005"/>
      <c r="MED19" s="62"/>
      <c r="MEI19" s="1005"/>
      <c r="MEJ19" s="1005"/>
      <c r="MEK19" s="62"/>
      <c r="MEL19" s="62"/>
      <c r="MEM19" s="66"/>
      <c r="MEN19" s="62"/>
      <c r="MEO19" s="62"/>
      <c r="MEP19" s="1007"/>
      <c r="MEQ19" s="1005"/>
      <c r="MER19" s="62"/>
      <c r="MES19" s="1005"/>
      <c r="MET19" s="62"/>
      <c r="MEY19" s="1005"/>
      <c r="MEZ19" s="1005"/>
      <c r="MFA19" s="62"/>
      <c r="MFB19" s="62"/>
      <c r="MFC19" s="66"/>
      <c r="MFD19" s="62"/>
      <c r="MFE19" s="62"/>
      <c r="MFF19" s="1007"/>
      <c r="MFG19" s="1005"/>
      <c r="MFH19" s="62"/>
      <c r="MFI19" s="1005"/>
      <c r="MFJ19" s="62"/>
      <c r="MFO19" s="1005"/>
      <c r="MFP19" s="1005"/>
      <c r="MFQ19" s="62"/>
      <c r="MFR19" s="62"/>
      <c r="MFS19" s="66"/>
      <c r="MFT19" s="62"/>
      <c r="MFU19" s="62"/>
      <c r="MFV19" s="1007"/>
      <c r="MFW19" s="1005"/>
      <c r="MFX19" s="62"/>
      <c r="MFY19" s="1005"/>
      <c r="MFZ19" s="62"/>
      <c r="MGE19" s="1005"/>
      <c r="MGF19" s="1005"/>
      <c r="MGG19" s="62"/>
      <c r="MGH19" s="62"/>
      <c r="MGI19" s="66"/>
      <c r="MGJ19" s="62"/>
      <c r="MGK19" s="62"/>
      <c r="MGL19" s="1007"/>
      <c r="MGM19" s="1005"/>
      <c r="MGN19" s="62"/>
      <c r="MGO19" s="1005"/>
      <c r="MGP19" s="62"/>
      <c r="MGU19" s="1005"/>
      <c r="MGV19" s="1005"/>
      <c r="MGW19" s="62"/>
      <c r="MGX19" s="62"/>
      <c r="MGY19" s="66"/>
      <c r="MGZ19" s="62"/>
      <c r="MHA19" s="62"/>
      <c r="MHB19" s="1007"/>
      <c r="MHC19" s="1005"/>
      <c r="MHD19" s="62"/>
      <c r="MHE19" s="1005"/>
      <c r="MHF19" s="62"/>
      <c r="MHK19" s="1005"/>
      <c r="MHL19" s="1005"/>
      <c r="MHM19" s="62"/>
      <c r="MHN19" s="62"/>
      <c r="MHO19" s="66"/>
      <c r="MHP19" s="62"/>
      <c r="MHQ19" s="62"/>
      <c r="MHR19" s="1007"/>
      <c r="MHS19" s="1005"/>
      <c r="MHT19" s="62"/>
      <c r="MHU19" s="1005"/>
      <c r="MHV19" s="62"/>
      <c r="MIA19" s="1005"/>
      <c r="MIB19" s="1005"/>
      <c r="MIC19" s="62"/>
      <c r="MID19" s="62"/>
      <c r="MIE19" s="66"/>
      <c r="MIF19" s="62"/>
      <c r="MIG19" s="62"/>
      <c r="MIH19" s="1007"/>
      <c r="MII19" s="1005"/>
      <c r="MIJ19" s="62"/>
      <c r="MIK19" s="1005"/>
      <c r="MIL19" s="62"/>
      <c r="MIQ19" s="1005"/>
      <c r="MIR19" s="1005"/>
      <c r="MIS19" s="62"/>
      <c r="MIT19" s="62"/>
      <c r="MIU19" s="66"/>
      <c r="MIV19" s="62"/>
      <c r="MIW19" s="62"/>
      <c r="MIX19" s="1007"/>
      <c r="MIY19" s="1005"/>
      <c r="MIZ19" s="62"/>
      <c r="MJA19" s="1005"/>
      <c r="MJB19" s="62"/>
      <c r="MJG19" s="1005"/>
      <c r="MJH19" s="1005"/>
      <c r="MJI19" s="62"/>
      <c r="MJJ19" s="62"/>
      <c r="MJK19" s="66"/>
      <c r="MJL19" s="62"/>
      <c r="MJM19" s="62"/>
      <c r="MJN19" s="1007"/>
      <c r="MJO19" s="1005"/>
      <c r="MJP19" s="62"/>
      <c r="MJQ19" s="1005"/>
      <c r="MJR19" s="62"/>
      <c r="MJW19" s="1005"/>
      <c r="MJX19" s="1005"/>
      <c r="MJY19" s="62"/>
      <c r="MJZ19" s="62"/>
      <c r="MKA19" s="66"/>
      <c r="MKB19" s="62"/>
      <c r="MKC19" s="62"/>
      <c r="MKD19" s="1007"/>
      <c r="MKE19" s="1005"/>
      <c r="MKF19" s="62"/>
      <c r="MKG19" s="1005"/>
      <c r="MKH19" s="62"/>
      <c r="MKM19" s="1005"/>
      <c r="MKN19" s="1005"/>
      <c r="MKO19" s="62"/>
      <c r="MKP19" s="62"/>
      <c r="MKQ19" s="66"/>
      <c r="MKR19" s="62"/>
      <c r="MKS19" s="62"/>
      <c r="MKT19" s="1007"/>
      <c r="MKU19" s="1005"/>
      <c r="MKV19" s="62"/>
      <c r="MKW19" s="1005"/>
      <c r="MKX19" s="62"/>
      <c r="MLC19" s="1005"/>
      <c r="MLD19" s="1005"/>
      <c r="MLE19" s="62"/>
      <c r="MLF19" s="62"/>
      <c r="MLG19" s="66"/>
      <c r="MLH19" s="62"/>
      <c r="MLI19" s="62"/>
      <c r="MLJ19" s="1007"/>
      <c r="MLK19" s="1005"/>
      <c r="MLL19" s="62"/>
      <c r="MLM19" s="1005"/>
      <c r="MLN19" s="62"/>
      <c r="MLS19" s="1005"/>
      <c r="MLT19" s="1005"/>
      <c r="MLU19" s="62"/>
      <c r="MLV19" s="62"/>
      <c r="MLW19" s="66"/>
      <c r="MLX19" s="62"/>
      <c r="MLY19" s="62"/>
      <c r="MLZ19" s="1007"/>
      <c r="MMA19" s="1005"/>
      <c r="MMB19" s="62"/>
      <c r="MMC19" s="1005"/>
      <c r="MMD19" s="62"/>
      <c r="MMI19" s="1005"/>
      <c r="MMJ19" s="1005"/>
      <c r="MMK19" s="62"/>
      <c r="MML19" s="62"/>
      <c r="MMM19" s="66"/>
      <c r="MMN19" s="62"/>
      <c r="MMO19" s="62"/>
      <c r="MMP19" s="1007"/>
      <c r="MMQ19" s="1005"/>
      <c r="MMR19" s="62"/>
      <c r="MMS19" s="1005"/>
      <c r="MMT19" s="62"/>
      <c r="MMY19" s="1005"/>
      <c r="MMZ19" s="1005"/>
      <c r="MNA19" s="62"/>
      <c r="MNB19" s="62"/>
      <c r="MNC19" s="66"/>
      <c r="MND19" s="62"/>
      <c r="MNE19" s="62"/>
      <c r="MNF19" s="1007"/>
      <c r="MNG19" s="1005"/>
      <c r="MNH19" s="62"/>
      <c r="MNI19" s="1005"/>
      <c r="MNJ19" s="62"/>
      <c r="MNO19" s="1005"/>
      <c r="MNP19" s="1005"/>
      <c r="MNQ19" s="62"/>
      <c r="MNR19" s="62"/>
      <c r="MNS19" s="66"/>
      <c r="MNT19" s="62"/>
      <c r="MNU19" s="62"/>
      <c r="MNV19" s="1007"/>
      <c r="MNW19" s="1005"/>
      <c r="MNX19" s="62"/>
      <c r="MNY19" s="1005"/>
      <c r="MNZ19" s="62"/>
      <c r="MOE19" s="1005"/>
      <c r="MOF19" s="1005"/>
      <c r="MOG19" s="62"/>
      <c r="MOH19" s="62"/>
      <c r="MOI19" s="66"/>
      <c r="MOJ19" s="62"/>
      <c r="MOK19" s="62"/>
      <c r="MOL19" s="1007"/>
      <c r="MOM19" s="1005"/>
      <c r="MON19" s="62"/>
      <c r="MOO19" s="1005"/>
      <c r="MOP19" s="62"/>
      <c r="MOU19" s="1005"/>
      <c r="MOV19" s="1005"/>
      <c r="MOW19" s="62"/>
      <c r="MOX19" s="62"/>
      <c r="MOY19" s="66"/>
      <c r="MOZ19" s="62"/>
      <c r="MPA19" s="62"/>
      <c r="MPB19" s="1007"/>
      <c r="MPC19" s="1005"/>
      <c r="MPD19" s="62"/>
      <c r="MPE19" s="1005"/>
      <c r="MPF19" s="62"/>
      <c r="MPK19" s="1005"/>
      <c r="MPL19" s="1005"/>
      <c r="MPM19" s="62"/>
      <c r="MPN19" s="62"/>
      <c r="MPO19" s="66"/>
      <c r="MPP19" s="62"/>
      <c r="MPQ19" s="62"/>
      <c r="MPR19" s="1007"/>
      <c r="MPS19" s="1005"/>
      <c r="MPT19" s="62"/>
      <c r="MPU19" s="1005"/>
      <c r="MPV19" s="62"/>
      <c r="MQA19" s="1005"/>
      <c r="MQB19" s="1005"/>
      <c r="MQC19" s="62"/>
      <c r="MQD19" s="62"/>
      <c r="MQE19" s="66"/>
      <c r="MQF19" s="62"/>
      <c r="MQG19" s="62"/>
      <c r="MQH19" s="1007"/>
      <c r="MQI19" s="1005"/>
      <c r="MQJ19" s="62"/>
      <c r="MQK19" s="1005"/>
      <c r="MQL19" s="62"/>
      <c r="MQQ19" s="1005"/>
      <c r="MQR19" s="1005"/>
      <c r="MQS19" s="62"/>
      <c r="MQT19" s="62"/>
      <c r="MQU19" s="66"/>
      <c r="MQV19" s="62"/>
      <c r="MQW19" s="62"/>
      <c r="MQX19" s="1007"/>
      <c r="MQY19" s="1005"/>
      <c r="MQZ19" s="62"/>
      <c r="MRA19" s="1005"/>
      <c r="MRB19" s="62"/>
      <c r="MRG19" s="1005"/>
      <c r="MRH19" s="1005"/>
      <c r="MRI19" s="62"/>
      <c r="MRJ19" s="62"/>
      <c r="MRK19" s="66"/>
      <c r="MRL19" s="62"/>
      <c r="MRM19" s="62"/>
      <c r="MRN19" s="1007"/>
      <c r="MRO19" s="1005"/>
      <c r="MRP19" s="62"/>
      <c r="MRQ19" s="1005"/>
      <c r="MRR19" s="62"/>
      <c r="MRW19" s="1005"/>
      <c r="MRX19" s="1005"/>
      <c r="MRY19" s="62"/>
      <c r="MRZ19" s="62"/>
      <c r="MSA19" s="66"/>
      <c r="MSB19" s="62"/>
      <c r="MSC19" s="62"/>
      <c r="MSD19" s="1007"/>
      <c r="MSE19" s="1005"/>
      <c r="MSF19" s="62"/>
      <c r="MSG19" s="1005"/>
      <c r="MSH19" s="62"/>
      <c r="MSM19" s="1005"/>
      <c r="MSN19" s="1005"/>
      <c r="MSO19" s="62"/>
      <c r="MSP19" s="62"/>
      <c r="MSQ19" s="66"/>
      <c r="MSR19" s="62"/>
      <c r="MSS19" s="62"/>
      <c r="MST19" s="1007"/>
      <c r="MSU19" s="1005"/>
      <c r="MSV19" s="62"/>
      <c r="MSW19" s="1005"/>
      <c r="MSX19" s="62"/>
      <c r="MTC19" s="1005"/>
      <c r="MTD19" s="1005"/>
      <c r="MTE19" s="62"/>
      <c r="MTF19" s="62"/>
      <c r="MTG19" s="66"/>
      <c r="MTH19" s="62"/>
      <c r="MTI19" s="62"/>
      <c r="MTJ19" s="1007"/>
      <c r="MTK19" s="1005"/>
      <c r="MTL19" s="62"/>
      <c r="MTM19" s="1005"/>
      <c r="MTN19" s="62"/>
      <c r="MTS19" s="1005"/>
      <c r="MTT19" s="1005"/>
      <c r="MTU19" s="62"/>
      <c r="MTV19" s="62"/>
      <c r="MTW19" s="66"/>
      <c r="MTX19" s="62"/>
      <c r="MTY19" s="62"/>
      <c r="MTZ19" s="1007"/>
      <c r="MUA19" s="1005"/>
      <c r="MUB19" s="62"/>
      <c r="MUC19" s="1005"/>
      <c r="MUD19" s="62"/>
      <c r="MUI19" s="1005"/>
      <c r="MUJ19" s="1005"/>
      <c r="MUK19" s="62"/>
      <c r="MUL19" s="62"/>
      <c r="MUM19" s="66"/>
      <c r="MUN19" s="62"/>
      <c r="MUO19" s="62"/>
      <c r="MUP19" s="1007"/>
      <c r="MUQ19" s="1005"/>
      <c r="MUR19" s="62"/>
      <c r="MUS19" s="1005"/>
      <c r="MUT19" s="62"/>
      <c r="MUY19" s="1005"/>
      <c r="MUZ19" s="1005"/>
      <c r="MVA19" s="62"/>
      <c r="MVB19" s="62"/>
      <c r="MVC19" s="66"/>
      <c r="MVD19" s="62"/>
      <c r="MVE19" s="62"/>
      <c r="MVF19" s="1007"/>
      <c r="MVG19" s="1005"/>
      <c r="MVH19" s="62"/>
      <c r="MVI19" s="1005"/>
      <c r="MVJ19" s="62"/>
      <c r="MVO19" s="1005"/>
      <c r="MVP19" s="1005"/>
      <c r="MVQ19" s="62"/>
      <c r="MVR19" s="62"/>
      <c r="MVS19" s="66"/>
      <c r="MVT19" s="62"/>
      <c r="MVU19" s="62"/>
      <c r="MVV19" s="1007"/>
      <c r="MVW19" s="1005"/>
      <c r="MVX19" s="62"/>
      <c r="MVY19" s="1005"/>
      <c r="MVZ19" s="62"/>
      <c r="MWE19" s="1005"/>
      <c r="MWF19" s="1005"/>
      <c r="MWG19" s="62"/>
      <c r="MWH19" s="62"/>
      <c r="MWI19" s="66"/>
      <c r="MWJ19" s="62"/>
      <c r="MWK19" s="62"/>
      <c r="MWL19" s="1007"/>
      <c r="MWM19" s="1005"/>
      <c r="MWN19" s="62"/>
      <c r="MWO19" s="1005"/>
      <c r="MWP19" s="62"/>
      <c r="MWU19" s="1005"/>
      <c r="MWV19" s="1005"/>
      <c r="MWW19" s="62"/>
      <c r="MWX19" s="62"/>
      <c r="MWY19" s="66"/>
      <c r="MWZ19" s="62"/>
      <c r="MXA19" s="62"/>
      <c r="MXB19" s="1007"/>
      <c r="MXC19" s="1005"/>
      <c r="MXD19" s="62"/>
      <c r="MXE19" s="1005"/>
      <c r="MXF19" s="62"/>
      <c r="MXK19" s="1005"/>
      <c r="MXL19" s="1005"/>
      <c r="MXM19" s="62"/>
      <c r="MXN19" s="62"/>
      <c r="MXO19" s="66"/>
      <c r="MXP19" s="62"/>
      <c r="MXQ19" s="62"/>
      <c r="MXR19" s="1007"/>
      <c r="MXS19" s="1005"/>
      <c r="MXT19" s="62"/>
      <c r="MXU19" s="1005"/>
      <c r="MXV19" s="62"/>
      <c r="MYA19" s="1005"/>
      <c r="MYB19" s="1005"/>
      <c r="MYC19" s="62"/>
      <c r="MYD19" s="62"/>
      <c r="MYE19" s="66"/>
      <c r="MYF19" s="62"/>
      <c r="MYG19" s="62"/>
      <c r="MYH19" s="1007"/>
      <c r="MYI19" s="1005"/>
      <c r="MYJ19" s="62"/>
      <c r="MYK19" s="1005"/>
      <c r="MYL19" s="62"/>
      <c r="MYQ19" s="1005"/>
      <c r="MYR19" s="1005"/>
      <c r="MYS19" s="62"/>
      <c r="MYT19" s="62"/>
      <c r="MYU19" s="66"/>
      <c r="MYV19" s="62"/>
      <c r="MYW19" s="62"/>
      <c r="MYX19" s="1007"/>
      <c r="MYY19" s="1005"/>
      <c r="MYZ19" s="62"/>
      <c r="MZA19" s="1005"/>
      <c r="MZB19" s="62"/>
      <c r="MZG19" s="1005"/>
      <c r="MZH19" s="1005"/>
      <c r="MZI19" s="62"/>
      <c r="MZJ19" s="62"/>
      <c r="MZK19" s="66"/>
      <c r="MZL19" s="62"/>
      <c r="MZM19" s="62"/>
      <c r="MZN19" s="1007"/>
      <c r="MZO19" s="1005"/>
      <c r="MZP19" s="62"/>
      <c r="MZQ19" s="1005"/>
      <c r="MZR19" s="62"/>
      <c r="MZW19" s="1005"/>
      <c r="MZX19" s="1005"/>
      <c r="MZY19" s="62"/>
      <c r="MZZ19" s="62"/>
      <c r="NAA19" s="66"/>
      <c r="NAB19" s="62"/>
      <c r="NAC19" s="62"/>
      <c r="NAD19" s="1007"/>
      <c r="NAE19" s="1005"/>
      <c r="NAF19" s="62"/>
      <c r="NAG19" s="1005"/>
      <c r="NAH19" s="62"/>
      <c r="NAM19" s="1005"/>
      <c r="NAN19" s="1005"/>
      <c r="NAO19" s="62"/>
      <c r="NAP19" s="62"/>
      <c r="NAQ19" s="66"/>
      <c r="NAR19" s="62"/>
      <c r="NAS19" s="62"/>
      <c r="NAT19" s="1007"/>
      <c r="NAU19" s="1005"/>
      <c r="NAV19" s="62"/>
      <c r="NAW19" s="1005"/>
      <c r="NAX19" s="62"/>
      <c r="NBC19" s="1005"/>
      <c r="NBD19" s="1005"/>
      <c r="NBE19" s="62"/>
      <c r="NBF19" s="62"/>
      <c r="NBG19" s="66"/>
      <c r="NBH19" s="62"/>
      <c r="NBI19" s="62"/>
      <c r="NBJ19" s="1007"/>
      <c r="NBK19" s="1005"/>
      <c r="NBL19" s="62"/>
      <c r="NBM19" s="1005"/>
      <c r="NBN19" s="62"/>
      <c r="NBS19" s="1005"/>
      <c r="NBT19" s="1005"/>
      <c r="NBU19" s="62"/>
      <c r="NBV19" s="62"/>
      <c r="NBW19" s="66"/>
      <c r="NBX19" s="62"/>
      <c r="NBY19" s="62"/>
      <c r="NBZ19" s="1007"/>
      <c r="NCA19" s="1005"/>
      <c r="NCB19" s="62"/>
      <c r="NCC19" s="1005"/>
      <c r="NCD19" s="62"/>
      <c r="NCI19" s="1005"/>
      <c r="NCJ19" s="1005"/>
      <c r="NCK19" s="62"/>
      <c r="NCL19" s="62"/>
      <c r="NCM19" s="66"/>
      <c r="NCN19" s="62"/>
      <c r="NCO19" s="62"/>
      <c r="NCP19" s="1007"/>
      <c r="NCQ19" s="1005"/>
      <c r="NCR19" s="62"/>
      <c r="NCS19" s="1005"/>
      <c r="NCT19" s="62"/>
      <c r="NCY19" s="1005"/>
      <c r="NCZ19" s="1005"/>
      <c r="NDA19" s="62"/>
      <c r="NDB19" s="62"/>
      <c r="NDC19" s="66"/>
      <c r="NDD19" s="62"/>
      <c r="NDE19" s="62"/>
      <c r="NDF19" s="1007"/>
      <c r="NDG19" s="1005"/>
      <c r="NDH19" s="62"/>
      <c r="NDI19" s="1005"/>
      <c r="NDJ19" s="62"/>
      <c r="NDO19" s="1005"/>
      <c r="NDP19" s="1005"/>
      <c r="NDQ19" s="62"/>
      <c r="NDR19" s="62"/>
      <c r="NDS19" s="66"/>
      <c r="NDT19" s="62"/>
      <c r="NDU19" s="62"/>
      <c r="NDV19" s="1007"/>
      <c r="NDW19" s="1005"/>
      <c r="NDX19" s="62"/>
      <c r="NDY19" s="1005"/>
      <c r="NDZ19" s="62"/>
      <c r="NEE19" s="1005"/>
      <c r="NEF19" s="1005"/>
      <c r="NEG19" s="62"/>
      <c r="NEH19" s="62"/>
      <c r="NEI19" s="66"/>
      <c r="NEJ19" s="62"/>
      <c r="NEK19" s="62"/>
      <c r="NEL19" s="1007"/>
      <c r="NEM19" s="1005"/>
      <c r="NEN19" s="62"/>
      <c r="NEO19" s="1005"/>
      <c r="NEP19" s="62"/>
      <c r="NEU19" s="1005"/>
      <c r="NEV19" s="1005"/>
      <c r="NEW19" s="62"/>
      <c r="NEX19" s="62"/>
      <c r="NEY19" s="66"/>
      <c r="NEZ19" s="62"/>
      <c r="NFA19" s="62"/>
      <c r="NFB19" s="1007"/>
      <c r="NFC19" s="1005"/>
      <c r="NFD19" s="62"/>
      <c r="NFE19" s="1005"/>
      <c r="NFF19" s="62"/>
      <c r="NFK19" s="1005"/>
      <c r="NFL19" s="1005"/>
      <c r="NFM19" s="62"/>
      <c r="NFN19" s="62"/>
      <c r="NFO19" s="66"/>
      <c r="NFP19" s="62"/>
      <c r="NFQ19" s="62"/>
      <c r="NFR19" s="1007"/>
      <c r="NFS19" s="1005"/>
      <c r="NFT19" s="62"/>
      <c r="NFU19" s="1005"/>
      <c r="NFV19" s="62"/>
      <c r="NGA19" s="1005"/>
      <c r="NGB19" s="1005"/>
      <c r="NGC19" s="62"/>
      <c r="NGD19" s="62"/>
      <c r="NGE19" s="66"/>
      <c r="NGF19" s="62"/>
      <c r="NGG19" s="62"/>
      <c r="NGH19" s="1007"/>
      <c r="NGI19" s="1005"/>
      <c r="NGJ19" s="62"/>
      <c r="NGK19" s="1005"/>
      <c r="NGL19" s="62"/>
      <c r="NGQ19" s="1005"/>
      <c r="NGR19" s="1005"/>
      <c r="NGS19" s="62"/>
      <c r="NGT19" s="62"/>
      <c r="NGU19" s="66"/>
      <c r="NGV19" s="62"/>
      <c r="NGW19" s="62"/>
      <c r="NGX19" s="1007"/>
      <c r="NGY19" s="1005"/>
      <c r="NGZ19" s="62"/>
      <c r="NHA19" s="1005"/>
      <c r="NHB19" s="62"/>
      <c r="NHG19" s="1005"/>
      <c r="NHH19" s="1005"/>
      <c r="NHI19" s="62"/>
      <c r="NHJ19" s="62"/>
      <c r="NHK19" s="66"/>
      <c r="NHL19" s="62"/>
      <c r="NHM19" s="62"/>
      <c r="NHN19" s="1007"/>
      <c r="NHO19" s="1005"/>
      <c r="NHP19" s="62"/>
      <c r="NHQ19" s="1005"/>
      <c r="NHR19" s="62"/>
      <c r="NHW19" s="1005"/>
      <c r="NHX19" s="1005"/>
      <c r="NHY19" s="62"/>
      <c r="NHZ19" s="62"/>
      <c r="NIA19" s="66"/>
      <c r="NIB19" s="62"/>
      <c r="NIC19" s="62"/>
      <c r="NID19" s="1007"/>
      <c r="NIE19" s="1005"/>
      <c r="NIF19" s="62"/>
      <c r="NIG19" s="1005"/>
      <c r="NIH19" s="62"/>
      <c r="NIM19" s="1005"/>
      <c r="NIN19" s="1005"/>
      <c r="NIO19" s="62"/>
      <c r="NIP19" s="62"/>
      <c r="NIQ19" s="66"/>
      <c r="NIR19" s="62"/>
      <c r="NIS19" s="62"/>
      <c r="NIT19" s="1007"/>
      <c r="NIU19" s="1005"/>
      <c r="NIV19" s="62"/>
      <c r="NIW19" s="1005"/>
      <c r="NIX19" s="62"/>
      <c r="NJC19" s="1005"/>
      <c r="NJD19" s="1005"/>
      <c r="NJE19" s="62"/>
      <c r="NJF19" s="62"/>
      <c r="NJG19" s="66"/>
      <c r="NJH19" s="62"/>
      <c r="NJI19" s="62"/>
      <c r="NJJ19" s="1007"/>
      <c r="NJK19" s="1005"/>
      <c r="NJL19" s="62"/>
      <c r="NJM19" s="1005"/>
      <c r="NJN19" s="62"/>
      <c r="NJS19" s="1005"/>
      <c r="NJT19" s="1005"/>
      <c r="NJU19" s="62"/>
      <c r="NJV19" s="62"/>
      <c r="NJW19" s="66"/>
      <c r="NJX19" s="62"/>
      <c r="NJY19" s="62"/>
      <c r="NJZ19" s="1007"/>
      <c r="NKA19" s="1005"/>
      <c r="NKB19" s="62"/>
      <c r="NKC19" s="1005"/>
      <c r="NKD19" s="62"/>
      <c r="NKI19" s="1005"/>
      <c r="NKJ19" s="1005"/>
      <c r="NKK19" s="62"/>
      <c r="NKL19" s="62"/>
      <c r="NKM19" s="66"/>
      <c r="NKN19" s="62"/>
      <c r="NKO19" s="62"/>
      <c r="NKP19" s="1007"/>
      <c r="NKQ19" s="1005"/>
      <c r="NKR19" s="62"/>
      <c r="NKS19" s="1005"/>
      <c r="NKT19" s="62"/>
      <c r="NKY19" s="1005"/>
      <c r="NKZ19" s="1005"/>
      <c r="NLA19" s="62"/>
      <c r="NLB19" s="62"/>
      <c r="NLC19" s="66"/>
      <c r="NLD19" s="62"/>
      <c r="NLE19" s="62"/>
      <c r="NLF19" s="1007"/>
      <c r="NLG19" s="1005"/>
      <c r="NLH19" s="62"/>
      <c r="NLI19" s="1005"/>
      <c r="NLJ19" s="62"/>
      <c r="NLO19" s="1005"/>
      <c r="NLP19" s="1005"/>
      <c r="NLQ19" s="62"/>
      <c r="NLR19" s="62"/>
      <c r="NLS19" s="66"/>
      <c r="NLT19" s="62"/>
      <c r="NLU19" s="62"/>
      <c r="NLV19" s="1007"/>
      <c r="NLW19" s="1005"/>
      <c r="NLX19" s="62"/>
      <c r="NLY19" s="1005"/>
      <c r="NLZ19" s="62"/>
      <c r="NME19" s="1005"/>
      <c r="NMF19" s="1005"/>
      <c r="NMG19" s="62"/>
      <c r="NMH19" s="62"/>
      <c r="NMI19" s="66"/>
      <c r="NMJ19" s="62"/>
      <c r="NMK19" s="62"/>
      <c r="NML19" s="1007"/>
      <c r="NMM19" s="1005"/>
      <c r="NMN19" s="62"/>
      <c r="NMO19" s="1005"/>
      <c r="NMP19" s="62"/>
      <c r="NMU19" s="1005"/>
      <c r="NMV19" s="1005"/>
      <c r="NMW19" s="62"/>
      <c r="NMX19" s="62"/>
      <c r="NMY19" s="66"/>
      <c r="NMZ19" s="62"/>
      <c r="NNA19" s="62"/>
      <c r="NNB19" s="1007"/>
      <c r="NNC19" s="1005"/>
      <c r="NND19" s="62"/>
      <c r="NNE19" s="1005"/>
      <c r="NNF19" s="62"/>
      <c r="NNK19" s="1005"/>
      <c r="NNL19" s="1005"/>
      <c r="NNM19" s="62"/>
      <c r="NNN19" s="62"/>
      <c r="NNO19" s="66"/>
      <c r="NNP19" s="62"/>
      <c r="NNQ19" s="62"/>
      <c r="NNR19" s="1007"/>
      <c r="NNS19" s="1005"/>
      <c r="NNT19" s="62"/>
      <c r="NNU19" s="1005"/>
      <c r="NNV19" s="62"/>
      <c r="NOA19" s="1005"/>
      <c r="NOB19" s="1005"/>
      <c r="NOC19" s="62"/>
      <c r="NOD19" s="62"/>
      <c r="NOE19" s="66"/>
      <c r="NOF19" s="62"/>
      <c r="NOG19" s="62"/>
      <c r="NOH19" s="1007"/>
      <c r="NOI19" s="1005"/>
      <c r="NOJ19" s="62"/>
      <c r="NOK19" s="1005"/>
      <c r="NOL19" s="62"/>
      <c r="NOQ19" s="1005"/>
      <c r="NOR19" s="1005"/>
      <c r="NOS19" s="62"/>
      <c r="NOT19" s="62"/>
      <c r="NOU19" s="66"/>
      <c r="NOV19" s="62"/>
      <c r="NOW19" s="62"/>
      <c r="NOX19" s="1007"/>
      <c r="NOY19" s="1005"/>
      <c r="NOZ19" s="62"/>
      <c r="NPA19" s="1005"/>
      <c r="NPB19" s="62"/>
      <c r="NPG19" s="1005"/>
      <c r="NPH19" s="1005"/>
      <c r="NPI19" s="62"/>
      <c r="NPJ19" s="62"/>
      <c r="NPK19" s="66"/>
      <c r="NPL19" s="62"/>
      <c r="NPM19" s="62"/>
      <c r="NPN19" s="1007"/>
      <c r="NPO19" s="1005"/>
      <c r="NPP19" s="62"/>
      <c r="NPQ19" s="1005"/>
      <c r="NPR19" s="62"/>
      <c r="NPW19" s="1005"/>
      <c r="NPX19" s="1005"/>
      <c r="NPY19" s="62"/>
      <c r="NPZ19" s="62"/>
      <c r="NQA19" s="66"/>
      <c r="NQB19" s="62"/>
      <c r="NQC19" s="62"/>
      <c r="NQD19" s="1007"/>
      <c r="NQE19" s="1005"/>
      <c r="NQF19" s="62"/>
      <c r="NQG19" s="1005"/>
      <c r="NQH19" s="62"/>
      <c r="NQM19" s="1005"/>
      <c r="NQN19" s="1005"/>
      <c r="NQO19" s="62"/>
      <c r="NQP19" s="62"/>
      <c r="NQQ19" s="66"/>
      <c r="NQR19" s="62"/>
      <c r="NQS19" s="62"/>
      <c r="NQT19" s="1007"/>
      <c r="NQU19" s="1005"/>
      <c r="NQV19" s="62"/>
      <c r="NQW19" s="1005"/>
      <c r="NQX19" s="62"/>
      <c r="NRC19" s="1005"/>
      <c r="NRD19" s="1005"/>
      <c r="NRE19" s="62"/>
      <c r="NRF19" s="62"/>
      <c r="NRG19" s="66"/>
      <c r="NRH19" s="62"/>
      <c r="NRI19" s="62"/>
      <c r="NRJ19" s="1007"/>
      <c r="NRK19" s="1005"/>
      <c r="NRL19" s="62"/>
      <c r="NRM19" s="1005"/>
      <c r="NRN19" s="62"/>
      <c r="NRS19" s="1005"/>
      <c r="NRT19" s="1005"/>
      <c r="NRU19" s="62"/>
      <c r="NRV19" s="62"/>
      <c r="NRW19" s="66"/>
      <c r="NRX19" s="62"/>
      <c r="NRY19" s="62"/>
      <c r="NRZ19" s="1007"/>
      <c r="NSA19" s="1005"/>
      <c r="NSB19" s="62"/>
      <c r="NSC19" s="1005"/>
      <c r="NSD19" s="62"/>
      <c r="NSI19" s="1005"/>
      <c r="NSJ19" s="1005"/>
      <c r="NSK19" s="62"/>
      <c r="NSL19" s="62"/>
      <c r="NSM19" s="66"/>
      <c r="NSN19" s="62"/>
      <c r="NSO19" s="62"/>
      <c r="NSP19" s="1007"/>
      <c r="NSQ19" s="1005"/>
      <c r="NSR19" s="62"/>
      <c r="NSS19" s="1005"/>
      <c r="NST19" s="62"/>
      <c r="NSY19" s="1005"/>
      <c r="NSZ19" s="1005"/>
      <c r="NTA19" s="62"/>
      <c r="NTB19" s="62"/>
      <c r="NTC19" s="66"/>
      <c r="NTD19" s="62"/>
      <c r="NTE19" s="62"/>
      <c r="NTF19" s="1007"/>
      <c r="NTG19" s="1005"/>
      <c r="NTH19" s="62"/>
      <c r="NTI19" s="1005"/>
      <c r="NTJ19" s="62"/>
      <c r="NTO19" s="1005"/>
      <c r="NTP19" s="1005"/>
      <c r="NTQ19" s="62"/>
      <c r="NTR19" s="62"/>
      <c r="NTS19" s="66"/>
      <c r="NTT19" s="62"/>
      <c r="NTU19" s="62"/>
      <c r="NTV19" s="1007"/>
      <c r="NTW19" s="1005"/>
      <c r="NTX19" s="62"/>
      <c r="NTY19" s="1005"/>
      <c r="NTZ19" s="62"/>
      <c r="NUE19" s="1005"/>
      <c r="NUF19" s="1005"/>
      <c r="NUG19" s="62"/>
      <c r="NUH19" s="62"/>
      <c r="NUI19" s="66"/>
      <c r="NUJ19" s="62"/>
      <c r="NUK19" s="62"/>
      <c r="NUL19" s="1007"/>
      <c r="NUM19" s="1005"/>
      <c r="NUN19" s="62"/>
      <c r="NUO19" s="1005"/>
      <c r="NUP19" s="62"/>
      <c r="NUU19" s="1005"/>
      <c r="NUV19" s="1005"/>
      <c r="NUW19" s="62"/>
      <c r="NUX19" s="62"/>
      <c r="NUY19" s="66"/>
      <c r="NUZ19" s="62"/>
      <c r="NVA19" s="62"/>
      <c r="NVB19" s="1007"/>
      <c r="NVC19" s="1005"/>
      <c r="NVD19" s="62"/>
      <c r="NVE19" s="1005"/>
      <c r="NVF19" s="62"/>
      <c r="NVK19" s="1005"/>
      <c r="NVL19" s="1005"/>
      <c r="NVM19" s="62"/>
      <c r="NVN19" s="62"/>
      <c r="NVO19" s="66"/>
      <c r="NVP19" s="62"/>
      <c r="NVQ19" s="62"/>
      <c r="NVR19" s="1007"/>
      <c r="NVS19" s="1005"/>
      <c r="NVT19" s="62"/>
      <c r="NVU19" s="1005"/>
      <c r="NVV19" s="62"/>
      <c r="NWA19" s="1005"/>
      <c r="NWB19" s="1005"/>
      <c r="NWC19" s="62"/>
      <c r="NWD19" s="62"/>
      <c r="NWE19" s="66"/>
      <c r="NWF19" s="62"/>
      <c r="NWG19" s="62"/>
      <c r="NWH19" s="1007"/>
      <c r="NWI19" s="1005"/>
      <c r="NWJ19" s="62"/>
      <c r="NWK19" s="1005"/>
      <c r="NWL19" s="62"/>
      <c r="NWQ19" s="1005"/>
      <c r="NWR19" s="1005"/>
      <c r="NWS19" s="62"/>
      <c r="NWT19" s="62"/>
      <c r="NWU19" s="66"/>
      <c r="NWV19" s="62"/>
      <c r="NWW19" s="62"/>
      <c r="NWX19" s="1007"/>
      <c r="NWY19" s="1005"/>
      <c r="NWZ19" s="62"/>
      <c r="NXA19" s="1005"/>
      <c r="NXB19" s="62"/>
      <c r="NXG19" s="1005"/>
      <c r="NXH19" s="1005"/>
      <c r="NXI19" s="62"/>
      <c r="NXJ19" s="62"/>
      <c r="NXK19" s="66"/>
      <c r="NXL19" s="62"/>
      <c r="NXM19" s="62"/>
      <c r="NXN19" s="1007"/>
      <c r="NXO19" s="1005"/>
      <c r="NXP19" s="62"/>
      <c r="NXQ19" s="1005"/>
      <c r="NXR19" s="62"/>
      <c r="NXW19" s="1005"/>
      <c r="NXX19" s="1005"/>
      <c r="NXY19" s="62"/>
      <c r="NXZ19" s="62"/>
      <c r="NYA19" s="66"/>
      <c r="NYB19" s="62"/>
      <c r="NYC19" s="62"/>
      <c r="NYD19" s="1007"/>
      <c r="NYE19" s="1005"/>
      <c r="NYF19" s="62"/>
      <c r="NYG19" s="1005"/>
      <c r="NYH19" s="62"/>
      <c r="NYM19" s="1005"/>
      <c r="NYN19" s="1005"/>
      <c r="NYO19" s="62"/>
      <c r="NYP19" s="62"/>
      <c r="NYQ19" s="66"/>
      <c r="NYR19" s="62"/>
      <c r="NYS19" s="62"/>
      <c r="NYT19" s="1007"/>
      <c r="NYU19" s="1005"/>
      <c r="NYV19" s="62"/>
      <c r="NYW19" s="1005"/>
      <c r="NYX19" s="62"/>
      <c r="NZC19" s="1005"/>
      <c r="NZD19" s="1005"/>
      <c r="NZE19" s="62"/>
      <c r="NZF19" s="62"/>
      <c r="NZG19" s="66"/>
      <c r="NZH19" s="62"/>
      <c r="NZI19" s="62"/>
      <c r="NZJ19" s="1007"/>
      <c r="NZK19" s="1005"/>
      <c r="NZL19" s="62"/>
      <c r="NZM19" s="1005"/>
      <c r="NZN19" s="62"/>
      <c r="NZS19" s="1005"/>
      <c r="NZT19" s="1005"/>
      <c r="NZU19" s="62"/>
      <c r="NZV19" s="62"/>
      <c r="NZW19" s="66"/>
      <c r="NZX19" s="62"/>
      <c r="NZY19" s="62"/>
      <c r="NZZ19" s="1007"/>
      <c r="OAA19" s="1005"/>
      <c r="OAB19" s="62"/>
      <c r="OAC19" s="1005"/>
      <c r="OAD19" s="62"/>
      <c r="OAI19" s="1005"/>
      <c r="OAJ19" s="1005"/>
      <c r="OAK19" s="62"/>
      <c r="OAL19" s="62"/>
      <c r="OAM19" s="66"/>
      <c r="OAN19" s="62"/>
      <c r="OAO19" s="62"/>
      <c r="OAP19" s="1007"/>
      <c r="OAQ19" s="1005"/>
      <c r="OAR19" s="62"/>
      <c r="OAS19" s="1005"/>
      <c r="OAT19" s="62"/>
      <c r="OAY19" s="1005"/>
      <c r="OAZ19" s="1005"/>
      <c r="OBA19" s="62"/>
      <c r="OBB19" s="62"/>
      <c r="OBC19" s="66"/>
      <c r="OBD19" s="62"/>
      <c r="OBE19" s="62"/>
      <c r="OBF19" s="1007"/>
      <c r="OBG19" s="1005"/>
      <c r="OBH19" s="62"/>
      <c r="OBI19" s="1005"/>
      <c r="OBJ19" s="62"/>
      <c r="OBO19" s="1005"/>
      <c r="OBP19" s="1005"/>
      <c r="OBQ19" s="62"/>
      <c r="OBR19" s="62"/>
      <c r="OBS19" s="66"/>
      <c r="OBT19" s="62"/>
      <c r="OBU19" s="62"/>
      <c r="OBV19" s="1007"/>
      <c r="OBW19" s="1005"/>
      <c r="OBX19" s="62"/>
      <c r="OBY19" s="1005"/>
      <c r="OBZ19" s="62"/>
      <c r="OCE19" s="1005"/>
      <c r="OCF19" s="1005"/>
      <c r="OCG19" s="62"/>
      <c r="OCH19" s="62"/>
      <c r="OCI19" s="66"/>
      <c r="OCJ19" s="62"/>
      <c r="OCK19" s="62"/>
      <c r="OCL19" s="1007"/>
      <c r="OCM19" s="1005"/>
      <c r="OCN19" s="62"/>
      <c r="OCO19" s="1005"/>
      <c r="OCP19" s="62"/>
      <c r="OCU19" s="1005"/>
      <c r="OCV19" s="1005"/>
      <c r="OCW19" s="62"/>
      <c r="OCX19" s="62"/>
      <c r="OCY19" s="66"/>
      <c r="OCZ19" s="62"/>
      <c r="ODA19" s="62"/>
      <c r="ODB19" s="1007"/>
      <c r="ODC19" s="1005"/>
      <c r="ODD19" s="62"/>
      <c r="ODE19" s="1005"/>
      <c r="ODF19" s="62"/>
      <c r="ODK19" s="1005"/>
      <c r="ODL19" s="1005"/>
      <c r="ODM19" s="62"/>
      <c r="ODN19" s="62"/>
      <c r="ODO19" s="66"/>
      <c r="ODP19" s="62"/>
      <c r="ODQ19" s="62"/>
      <c r="ODR19" s="1007"/>
      <c r="ODS19" s="1005"/>
      <c r="ODT19" s="62"/>
      <c r="ODU19" s="1005"/>
      <c r="ODV19" s="62"/>
      <c r="OEA19" s="1005"/>
      <c r="OEB19" s="1005"/>
      <c r="OEC19" s="62"/>
      <c r="OED19" s="62"/>
      <c r="OEE19" s="66"/>
      <c r="OEF19" s="62"/>
      <c r="OEG19" s="62"/>
      <c r="OEH19" s="1007"/>
      <c r="OEI19" s="1005"/>
      <c r="OEJ19" s="62"/>
      <c r="OEK19" s="1005"/>
      <c r="OEL19" s="62"/>
      <c r="OEQ19" s="1005"/>
      <c r="OER19" s="1005"/>
      <c r="OES19" s="62"/>
      <c r="OET19" s="62"/>
      <c r="OEU19" s="66"/>
      <c r="OEV19" s="62"/>
      <c r="OEW19" s="62"/>
      <c r="OEX19" s="1007"/>
      <c r="OEY19" s="1005"/>
      <c r="OEZ19" s="62"/>
      <c r="OFA19" s="1005"/>
      <c r="OFB19" s="62"/>
      <c r="OFG19" s="1005"/>
      <c r="OFH19" s="1005"/>
      <c r="OFI19" s="62"/>
      <c r="OFJ19" s="62"/>
      <c r="OFK19" s="66"/>
      <c r="OFL19" s="62"/>
      <c r="OFM19" s="62"/>
      <c r="OFN19" s="1007"/>
      <c r="OFO19" s="1005"/>
      <c r="OFP19" s="62"/>
      <c r="OFQ19" s="1005"/>
      <c r="OFR19" s="62"/>
      <c r="OFW19" s="1005"/>
      <c r="OFX19" s="1005"/>
      <c r="OFY19" s="62"/>
      <c r="OFZ19" s="62"/>
      <c r="OGA19" s="66"/>
      <c r="OGB19" s="62"/>
      <c r="OGC19" s="62"/>
      <c r="OGD19" s="1007"/>
      <c r="OGE19" s="1005"/>
      <c r="OGF19" s="62"/>
      <c r="OGG19" s="1005"/>
      <c r="OGH19" s="62"/>
      <c r="OGM19" s="1005"/>
      <c r="OGN19" s="1005"/>
      <c r="OGO19" s="62"/>
      <c r="OGP19" s="62"/>
      <c r="OGQ19" s="66"/>
      <c r="OGR19" s="62"/>
      <c r="OGS19" s="62"/>
      <c r="OGT19" s="1007"/>
      <c r="OGU19" s="1005"/>
      <c r="OGV19" s="62"/>
      <c r="OGW19" s="1005"/>
      <c r="OGX19" s="62"/>
      <c r="OHC19" s="1005"/>
      <c r="OHD19" s="1005"/>
      <c r="OHE19" s="62"/>
      <c r="OHF19" s="62"/>
      <c r="OHG19" s="66"/>
      <c r="OHH19" s="62"/>
      <c r="OHI19" s="62"/>
      <c r="OHJ19" s="1007"/>
      <c r="OHK19" s="1005"/>
      <c r="OHL19" s="62"/>
      <c r="OHM19" s="1005"/>
      <c r="OHN19" s="62"/>
      <c r="OHS19" s="1005"/>
      <c r="OHT19" s="1005"/>
      <c r="OHU19" s="62"/>
      <c r="OHV19" s="62"/>
      <c r="OHW19" s="66"/>
      <c r="OHX19" s="62"/>
      <c r="OHY19" s="62"/>
      <c r="OHZ19" s="1007"/>
      <c r="OIA19" s="1005"/>
      <c r="OIB19" s="62"/>
      <c r="OIC19" s="1005"/>
      <c r="OID19" s="62"/>
      <c r="OII19" s="1005"/>
      <c r="OIJ19" s="1005"/>
      <c r="OIK19" s="62"/>
      <c r="OIL19" s="62"/>
      <c r="OIM19" s="66"/>
      <c r="OIN19" s="62"/>
      <c r="OIO19" s="62"/>
      <c r="OIP19" s="1007"/>
      <c r="OIQ19" s="1005"/>
      <c r="OIR19" s="62"/>
      <c r="OIS19" s="1005"/>
      <c r="OIT19" s="62"/>
      <c r="OIY19" s="1005"/>
      <c r="OIZ19" s="1005"/>
      <c r="OJA19" s="62"/>
      <c r="OJB19" s="62"/>
      <c r="OJC19" s="66"/>
      <c r="OJD19" s="62"/>
      <c r="OJE19" s="62"/>
      <c r="OJF19" s="1007"/>
      <c r="OJG19" s="1005"/>
      <c r="OJH19" s="62"/>
      <c r="OJI19" s="1005"/>
      <c r="OJJ19" s="62"/>
      <c r="OJO19" s="1005"/>
      <c r="OJP19" s="1005"/>
      <c r="OJQ19" s="62"/>
      <c r="OJR19" s="62"/>
      <c r="OJS19" s="66"/>
      <c r="OJT19" s="62"/>
      <c r="OJU19" s="62"/>
      <c r="OJV19" s="1007"/>
      <c r="OJW19" s="1005"/>
      <c r="OJX19" s="62"/>
      <c r="OJY19" s="1005"/>
      <c r="OJZ19" s="62"/>
      <c r="OKE19" s="1005"/>
      <c r="OKF19" s="1005"/>
      <c r="OKG19" s="62"/>
      <c r="OKH19" s="62"/>
      <c r="OKI19" s="66"/>
      <c r="OKJ19" s="62"/>
      <c r="OKK19" s="62"/>
      <c r="OKL19" s="1007"/>
      <c r="OKM19" s="1005"/>
      <c r="OKN19" s="62"/>
      <c r="OKO19" s="1005"/>
      <c r="OKP19" s="62"/>
      <c r="OKU19" s="1005"/>
      <c r="OKV19" s="1005"/>
      <c r="OKW19" s="62"/>
      <c r="OKX19" s="62"/>
      <c r="OKY19" s="66"/>
      <c r="OKZ19" s="62"/>
      <c r="OLA19" s="62"/>
      <c r="OLB19" s="1007"/>
      <c r="OLC19" s="1005"/>
      <c r="OLD19" s="62"/>
      <c r="OLE19" s="1005"/>
      <c r="OLF19" s="62"/>
      <c r="OLK19" s="1005"/>
      <c r="OLL19" s="1005"/>
      <c r="OLM19" s="62"/>
      <c r="OLN19" s="62"/>
      <c r="OLO19" s="66"/>
      <c r="OLP19" s="62"/>
      <c r="OLQ19" s="62"/>
      <c r="OLR19" s="1007"/>
      <c r="OLS19" s="1005"/>
      <c r="OLT19" s="62"/>
      <c r="OLU19" s="1005"/>
      <c r="OLV19" s="62"/>
      <c r="OMA19" s="1005"/>
      <c r="OMB19" s="1005"/>
      <c r="OMC19" s="62"/>
      <c r="OMD19" s="62"/>
      <c r="OME19" s="66"/>
      <c r="OMF19" s="62"/>
      <c r="OMG19" s="62"/>
      <c r="OMH19" s="1007"/>
      <c r="OMI19" s="1005"/>
      <c r="OMJ19" s="62"/>
      <c r="OMK19" s="1005"/>
      <c r="OML19" s="62"/>
      <c r="OMQ19" s="1005"/>
      <c r="OMR19" s="1005"/>
      <c r="OMS19" s="62"/>
      <c r="OMT19" s="62"/>
      <c r="OMU19" s="66"/>
      <c r="OMV19" s="62"/>
      <c r="OMW19" s="62"/>
      <c r="OMX19" s="1007"/>
      <c r="OMY19" s="1005"/>
      <c r="OMZ19" s="62"/>
      <c r="ONA19" s="1005"/>
      <c r="ONB19" s="62"/>
      <c r="ONG19" s="1005"/>
      <c r="ONH19" s="1005"/>
      <c r="ONI19" s="62"/>
      <c r="ONJ19" s="62"/>
      <c r="ONK19" s="66"/>
      <c r="ONL19" s="62"/>
      <c r="ONM19" s="62"/>
      <c r="ONN19" s="1007"/>
      <c r="ONO19" s="1005"/>
      <c r="ONP19" s="62"/>
      <c r="ONQ19" s="1005"/>
      <c r="ONR19" s="62"/>
      <c r="ONW19" s="1005"/>
      <c r="ONX19" s="1005"/>
      <c r="ONY19" s="62"/>
      <c r="ONZ19" s="62"/>
      <c r="OOA19" s="66"/>
      <c r="OOB19" s="62"/>
      <c r="OOC19" s="62"/>
      <c r="OOD19" s="1007"/>
      <c r="OOE19" s="1005"/>
      <c r="OOF19" s="62"/>
      <c r="OOG19" s="1005"/>
      <c r="OOH19" s="62"/>
      <c r="OOM19" s="1005"/>
      <c r="OON19" s="1005"/>
      <c r="OOO19" s="62"/>
      <c r="OOP19" s="62"/>
      <c r="OOQ19" s="66"/>
      <c r="OOR19" s="62"/>
      <c r="OOS19" s="62"/>
      <c r="OOT19" s="1007"/>
      <c r="OOU19" s="1005"/>
      <c r="OOV19" s="62"/>
      <c r="OOW19" s="1005"/>
      <c r="OOX19" s="62"/>
      <c r="OPC19" s="1005"/>
      <c r="OPD19" s="1005"/>
      <c r="OPE19" s="62"/>
      <c r="OPF19" s="62"/>
      <c r="OPG19" s="66"/>
      <c r="OPH19" s="62"/>
      <c r="OPI19" s="62"/>
      <c r="OPJ19" s="1007"/>
      <c r="OPK19" s="1005"/>
      <c r="OPL19" s="62"/>
      <c r="OPM19" s="1005"/>
      <c r="OPN19" s="62"/>
      <c r="OPS19" s="1005"/>
      <c r="OPT19" s="1005"/>
      <c r="OPU19" s="62"/>
      <c r="OPV19" s="62"/>
      <c r="OPW19" s="66"/>
      <c r="OPX19" s="62"/>
      <c r="OPY19" s="62"/>
      <c r="OPZ19" s="1007"/>
      <c r="OQA19" s="1005"/>
      <c r="OQB19" s="62"/>
      <c r="OQC19" s="1005"/>
      <c r="OQD19" s="62"/>
      <c r="OQI19" s="1005"/>
      <c r="OQJ19" s="1005"/>
      <c r="OQK19" s="62"/>
      <c r="OQL19" s="62"/>
      <c r="OQM19" s="66"/>
      <c r="OQN19" s="62"/>
      <c r="OQO19" s="62"/>
      <c r="OQP19" s="1007"/>
      <c r="OQQ19" s="1005"/>
      <c r="OQR19" s="62"/>
      <c r="OQS19" s="1005"/>
      <c r="OQT19" s="62"/>
      <c r="OQY19" s="1005"/>
      <c r="OQZ19" s="1005"/>
      <c r="ORA19" s="62"/>
      <c r="ORB19" s="62"/>
      <c r="ORC19" s="66"/>
      <c r="ORD19" s="62"/>
      <c r="ORE19" s="62"/>
      <c r="ORF19" s="1007"/>
      <c r="ORG19" s="1005"/>
      <c r="ORH19" s="62"/>
      <c r="ORI19" s="1005"/>
      <c r="ORJ19" s="62"/>
      <c r="ORO19" s="1005"/>
      <c r="ORP19" s="1005"/>
      <c r="ORQ19" s="62"/>
      <c r="ORR19" s="62"/>
      <c r="ORS19" s="66"/>
      <c r="ORT19" s="62"/>
      <c r="ORU19" s="62"/>
      <c r="ORV19" s="1007"/>
      <c r="ORW19" s="1005"/>
      <c r="ORX19" s="62"/>
      <c r="ORY19" s="1005"/>
      <c r="ORZ19" s="62"/>
      <c r="OSE19" s="1005"/>
      <c r="OSF19" s="1005"/>
      <c r="OSG19" s="62"/>
      <c r="OSH19" s="62"/>
      <c r="OSI19" s="66"/>
      <c r="OSJ19" s="62"/>
      <c r="OSK19" s="62"/>
      <c r="OSL19" s="1007"/>
      <c r="OSM19" s="1005"/>
      <c r="OSN19" s="62"/>
      <c r="OSO19" s="1005"/>
      <c r="OSP19" s="62"/>
      <c r="OSU19" s="1005"/>
      <c r="OSV19" s="1005"/>
      <c r="OSW19" s="62"/>
      <c r="OSX19" s="62"/>
      <c r="OSY19" s="66"/>
      <c r="OSZ19" s="62"/>
      <c r="OTA19" s="62"/>
      <c r="OTB19" s="1007"/>
      <c r="OTC19" s="1005"/>
      <c r="OTD19" s="62"/>
      <c r="OTE19" s="1005"/>
      <c r="OTF19" s="62"/>
      <c r="OTK19" s="1005"/>
      <c r="OTL19" s="1005"/>
      <c r="OTM19" s="62"/>
      <c r="OTN19" s="62"/>
      <c r="OTO19" s="66"/>
      <c r="OTP19" s="62"/>
      <c r="OTQ19" s="62"/>
      <c r="OTR19" s="1007"/>
      <c r="OTS19" s="1005"/>
      <c r="OTT19" s="62"/>
      <c r="OTU19" s="1005"/>
      <c r="OTV19" s="62"/>
      <c r="OUA19" s="1005"/>
      <c r="OUB19" s="1005"/>
      <c r="OUC19" s="62"/>
      <c r="OUD19" s="62"/>
      <c r="OUE19" s="66"/>
      <c r="OUF19" s="62"/>
      <c r="OUG19" s="62"/>
      <c r="OUH19" s="1007"/>
      <c r="OUI19" s="1005"/>
      <c r="OUJ19" s="62"/>
      <c r="OUK19" s="1005"/>
      <c r="OUL19" s="62"/>
      <c r="OUQ19" s="1005"/>
      <c r="OUR19" s="1005"/>
      <c r="OUS19" s="62"/>
      <c r="OUT19" s="62"/>
      <c r="OUU19" s="66"/>
      <c r="OUV19" s="62"/>
      <c r="OUW19" s="62"/>
      <c r="OUX19" s="1007"/>
      <c r="OUY19" s="1005"/>
      <c r="OUZ19" s="62"/>
      <c r="OVA19" s="1005"/>
      <c r="OVB19" s="62"/>
      <c r="OVG19" s="1005"/>
      <c r="OVH19" s="1005"/>
      <c r="OVI19" s="62"/>
      <c r="OVJ19" s="62"/>
      <c r="OVK19" s="66"/>
      <c r="OVL19" s="62"/>
      <c r="OVM19" s="62"/>
      <c r="OVN19" s="1007"/>
      <c r="OVO19" s="1005"/>
      <c r="OVP19" s="62"/>
      <c r="OVQ19" s="1005"/>
      <c r="OVR19" s="62"/>
      <c r="OVW19" s="1005"/>
      <c r="OVX19" s="1005"/>
      <c r="OVY19" s="62"/>
      <c r="OVZ19" s="62"/>
      <c r="OWA19" s="66"/>
      <c r="OWB19" s="62"/>
      <c r="OWC19" s="62"/>
      <c r="OWD19" s="1007"/>
      <c r="OWE19" s="1005"/>
      <c r="OWF19" s="62"/>
      <c r="OWG19" s="1005"/>
      <c r="OWH19" s="62"/>
      <c r="OWM19" s="1005"/>
      <c r="OWN19" s="1005"/>
      <c r="OWO19" s="62"/>
      <c r="OWP19" s="62"/>
      <c r="OWQ19" s="66"/>
      <c r="OWR19" s="62"/>
      <c r="OWS19" s="62"/>
      <c r="OWT19" s="1007"/>
      <c r="OWU19" s="1005"/>
      <c r="OWV19" s="62"/>
      <c r="OWW19" s="1005"/>
      <c r="OWX19" s="62"/>
      <c r="OXC19" s="1005"/>
      <c r="OXD19" s="1005"/>
      <c r="OXE19" s="62"/>
      <c r="OXF19" s="62"/>
      <c r="OXG19" s="66"/>
      <c r="OXH19" s="62"/>
      <c r="OXI19" s="62"/>
      <c r="OXJ19" s="1007"/>
      <c r="OXK19" s="1005"/>
      <c r="OXL19" s="62"/>
      <c r="OXM19" s="1005"/>
      <c r="OXN19" s="62"/>
      <c r="OXS19" s="1005"/>
      <c r="OXT19" s="1005"/>
      <c r="OXU19" s="62"/>
      <c r="OXV19" s="62"/>
      <c r="OXW19" s="66"/>
      <c r="OXX19" s="62"/>
      <c r="OXY19" s="62"/>
      <c r="OXZ19" s="1007"/>
      <c r="OYA19" s="1005"/>
      <c r="OYB19" s="62"/>
      <c r="OYC19" s="1005"/>
      <c r="OYD19" s="62"/>
      <c r="OYI19" s="1005"/>
      <c r="OYJ19" s="1005"/>
      <c r="OYK19" s="62"/>
      <c r="OYL19" s="62"/>
      <c r="OYM19" s="66"/>
      <c r="OYN19" s="62"/>
      <c r="OYO19" s="62"/>
      <c r="OYP19" s="1007"/>
      <c r="OYQ19" s="1005"/>
      <c r="OYR19" s="62"/>
      <c r="OYS19" s="1005"/>
      <c r="OYT19" s="62"/>
      <c r="OYY19" s="1005"/>
      <c r="OYZ19" s="1005"/>
      <c r="OZA19" s="62"/>
      <c r="OZB19" s="62"/>
      <c r="OZC19" s="66"/>
      <c r="OZD19" s="62"/>
      <c r="OZE19" s="62"/>
      <c r="OZF19" s="1007"/>
      <c r="OZG19" s="1005"/>
      <c r="OZH19" s="62"/>
      <c r="OZI19" s="1005"/>
      <c r="OZJ19" s="62"/>
      <c r="OZO19" s="1005"/>
      <c r="OZP19" s="1005"/>
      <c r="OZQ19" s="62"/>
      <c r="OZR19" s="62"/>
      <c r="OZS19" s="66"/>
      <c r="OZT19" s="62"/>
      <c r="OZU19" s="62"/>
      <c r="OZV19" s="1007"/>
      <c r="OZW19" s="1005"/>
      <c r="OZX19" s="62"/>
      <c r="OZY19" s="1005"/>
      <c r="OZZ19" s="62"/>
      <c r="PAE19" s="1005"/>
      <c r="PAF19" s="1005"/>
      <c r="PAG19" s="62"/>
      <c r="PAH19" s="62"/>
      <c r="PAI19" s="66"/>
      <c r="PAJ19" s="62"/>
      <c r="PAK19" s="62"/>
      <c r="PAL19" s="1007"/>
      <c r="PAM19" s="1005"/>
      <c r="PAN19" s="62"/>
      <c r="PAO19" s="1005"/>
      <c r="PAP19" s="62"/>
      <c r="PAU19" s="1005"/>
      <c r="PAV19" s="1005"/>
      <c r="PAW19" s="62"/>
      <c r="PAX19" s="62"/>
      <c r="PAY19" s="66"/>
      <c r="PAZ19" s="62"/>
      <c r="PBA19" s="62"/>
      <c r="PBB19" s="1007"/>
      <c r="PBC19" s="1005"/>
      <c r="PBD19" s="62"/>
      <c r="PBE19" s="1005"/>
      <c r="PBF19" s="62"/>
      <c r="PBK19" s="1005"/>
      <c r="PBL19" s="1005"/>
      <c r="PBM19" s="62"/>
      <c r="PBN19" s="62"/>
      <c r="PBO19" s="66"/>
      <c r="PBP19" s="62"/>
      <c r="PBQ19" s="62"/>
      <c r="PBR19" s="1007"/>
      <c r="PBS19" s="1005"/>
      <c r="PBT19" s="62"/>
      <c r="PBU19" s="1005"/>
      <c r="PBV19" s="62"/>
      <c r="PCA19" s="1005"/>
      <c r="PCB19" s="1005"/>
      <c r="PCC19" s="62"/>
      <c r="PCD19" s="62"/>
      <c r="PCE19" s="66"/>
      <c r="PCF19" s="62"/>
      <c r="PCG19" s="62"/>
      <c r="PCH19" s="1007"/>
      <c r="PCI19" s="1005"/>
      <c r="PCJ19" s="62"/>
      <c r="PCK19" s="1005"/>
      <c r="PCL19" s="62"/>
      <c r="PCQ19" s="1005"/>
      <c r="PCR19" s="1005"/>
      <c r="PCS19" s="62"/>
      <c r="PCT19" s="62"/>
      <c r="PCU19" s="66"/>
      <c r="PCV19" s="62"/>
      <c r="PCW19" s="62"/>
      <c r="PCX19" s="1007"/>
      <c r="PCY19" s="1005"/>
      <c r="PCZ19" s="62"/>
      <c r="PDA19" s="1005"/>
      <c r="PDB19" s="62"/>
      <c r="PDG19" s="1005"/>
      <c r="PDH19" s="1005"/>
      <c r="PDI19" s="62"/>
      <c r="PDJ19" s="62"/>
      <c r="PDK19" s="66"/>
      <c r="PDL19" s="62"/>
      <c r="PDM19" s="62"/>
      <c r="PDN19" s="1007"/>
      <c r="PDO19" s="1005"/>
      <c r="PDP19" s="62"/>
      <c r="PDQ19" s="1005"/>
      <c r="PDR19" s="62"/>
      <c r="PDW19" s="1005"/>
      <c r="PDX19" s="1005"/>
      <c r="PDY19" s="62"/>
      <c r="PDZ19" s="62"/>
      <c r="PEA19" s="66"/>
      <c r="PEB19" s="62"/>
      <c r="PEC19" s="62"/>
      <c r="PED19" s="1007"/>
      <c r="PEE19" s="1005"/>
      <c r="PEF19" s="62"/>
      <c r="PEG19" s="1005"/>
      <c r="PEH19" s="62"/>
      <c r="PEM19" s="1005"/>
      <c r="PEN19" s="1005"/>
      <c r="PEO19" s="62"/>
      <c r="PEP19" s="62"/>
      <c r="PEQ19" s="66"/>
      <c r="PER19" s="62"/>
      <c r="PES19" s="62"/>
      <c r="PET19" s="1007"/>
      <c r="PEU19" s="1005"/>
      <c r="PEV19" s="62"/>
      <c r="PEW19" s="1005"/>
      <c r="PEX19" s="62"/>
      <c r="PFC19" s="1005"/>
      <c r="PFD19" s="1005"/>
      <c r="PFE19" s="62"/>
      <c r="PFF19" s="62"/>
      <c r="PFG19" s="66"/>
      <c r="PFH19" s="62"/>
      <c r="PFI19" s="62"/>
      <c r="PFJ19" s="1007"/>
      <c r="PFK19" s="1005"/>
      <c r="PFL19" s="62"/>
      <c r="PFM19" s="1005"/>
      <c r="PFN19" s="62"/>
      <c r="PFS19" s="1005"/>
      <c r="PFT19" s="1005"/>
      <c r="PFU19" s="62"/>
      <c r="PFV19" s="62"/>
      <c r="PFW19" s="66"/>
      <c r="PFX19" s="62"/>
      <c r="PFY19" s="62"/>
      <c r="PFZ19" s="1007"/>
      <c r="PGA19" s="1005"/>
      <c r="PGB19" s="62"/>
      <c r="PGC19" s="1005"/>
      <c r="PGD19" s="62"/>
      <c r="PGI19" s="1005"/>
      <c r="PGJ19" s="1005"/>
      <c r="PGK19" s="62"/>
      <c r="PGL19" s="62"/>
      <c r="PGM19" s="66"/>
      <c r="PGN19" s="62"/>
      <c r="PGO19" s="62"/>
      <c r="PGP19" s="1007"/>
      <c r="PGQ19" s="1005"/>
      <c r="PGR19" s="62"/>
      <c r="PGS19" s="1005"/>
      <c r="PGT19" s="62"/>
      <c r="PGY19" s="1005"/>
      <c r="PGZ19" s="1005"/>
      <c r="PHA19" s="62"/>
      <c r="PHB19" s="62"/>
      <c r="PHC19" s="66"/>
      <c r="PHD19" s="62"/>
      <c r="PHE19" s="62"/>
      <c r="PHF19" s="1007"/>
      <c r="PHG19" s="1005"/>
      <c r="PHH19" s="62"/>
      <c r="PHI19" s="1005"/>
      <c r="PHJ19" s="62"/>
      <c r="PHO19" s="1005"/>
      <c r="PHP19" s="1005"/>
      <c r="PHQ19" s="62"/>
      <c r="PHR19" s="62"/>
      <c r="PHS19" s="66"/>
      <c r="PHT19" s="62"/>
      <c r="PHU19" s="62"/>
      <c r="PHV19" s="1007"/>
      <c r="PHW19" s="1005"/>
      <c r="PHX19" s="62"/>
      <c r="PHY19" s="1005"/>
      <c r="PHZ19" s="62"/>
      <c r="PIE19" s="1005"/>
      <c r="PIF19" s="1005"/>
      <c r="PIG19" s="62"/>
      <c r="PIH19" s="62"/>
      <c r="PII19" s="66"/>
      <c r="PIJ19" s="62"/>
      <c r="PIK19" s="62"/>
      <c r="PIL19" s="1007"/>
      <c r="PIM19" s="1005"/>
      <c r="PIN19" s="62"/>
      <c r="PIO19" s="1005"/>
      <c r="PIP19" s="62"/>
      <c r="PIU19" s="1005"/>
      <c r="PIV19" s="1005"/>
      <c r="PIW19" s="62"/>
      <c r="PIX19" s="62"/>
      <c r="PIY19" s="66"/>
      <c r="PIZ19" s="62"/>
      <c r="PJA19" s="62"/>
      <c r="PJB19" s="1007"/>
      <c r="PJC19" s="1005"/>
      <c r="PJD19" s="62"/>
      <c r="PJE19" s="1005"/>
      <c r="PJF19" s="62"/>
      <c r="PJK19" s="1005"/>
      <c r="PJL19" s="1005"/>
      <c r="PJM19" s="62"/>
      <c r="PJN19" s="62"/>
      <c r="PJO19" s="66"/>
      <c r="PJP19" s="62"/>
      <c r="PJQ19" s="62"/>
      <c r="PJR19" s="1007"/>
      <c r="PJS19" s="1005"/>
      <c r="PJT19" s="62"/>
      <c r="PJU19" s="1005"/>
      <c r="PJV19" s="62"/>
      <c r="PKA19" s="1005"/>
      <c r="PKB19" s="1005"/>
      <c r="PKC19" s="62"/>
      <c r="PKD19" s="62"/>
      <c r="PKE19" s="66"/>
      <c r="PKF19" s="62"/>
      <c r="PKG19" s="62"/>
      <c r="PKH19" s="1007"/>
      <c r="PKI19" s="1005"/>
      <c r="PKJ19" s="62"/>
      <c r="PKK19" s="1005"/>
      <c r="PKL19" s="62"/>
      <c r="PKQ19" s="1005"/>
      <c r="PKR19" s="1005"/>
      <c r="PKS19" s="62"/>
      <c r="PKT19" s="62"/>
      <c r="PKU19" s="66"/>
      <c r="PKV19" s="62"/>
      <c r="PKW19" s="62"/>
      <c r="PKX19" s="1007"/>
      <c r="PKY19" s="1005"/>
      <c r="PKZ19" s="62"/>
      <c r="PLA19" s="1005"/>
      <c r="PLB19" s="62"/>
      <c r="PLG19" s="1005"/>
      <c r="PLH19" s="1005"/>
      <c r="PLI19" s="62"/>
      <c r="PLJ19" s="62"/>
      <c r="PLK19" s="66"/>
      <c r="PLL19" s="62"/>
      <c r="PLM19" s="62"/>
      <c r="PLN19" s="1007"/>
      <c r="PLO19" s="1005"/>
      <c r="PLP19" s="62"/>
      <c r="PLQ19" s="1005"/>
      <c r="PLR19" s="62"/>
      <c r="PLW19" s="1005"/>
      <c r="PLX19" s="1005"/>
      <c r="PLY19" s="62"/>
      <c r="PLZ19" s="62"/>
      <c r="PMA19" s="66"/>
      <c r="PMB19" s="62"/>
      <c r="PMC19" s="62"/>
      <c r="PMD19" s="1007"/>
      <c r="PME19" s="1005"/>
      <c r="PMF19" s="62"/>
      <c r="PMG19" s="1005"/>
      <c r="PMH19" s="62"/>
      <c r="PMM19" s="1005"/>
      <c r="PMN19" s="1005"/>
      <c r="PMO19" s="62"/>
      <c r="PMP19" s="62"/>
      <c r="PMQ19" s="66"/>
      <c r="PMR19" s="62"/>
      <c r="PMS19" s="62"/>
      <c r="PMT19" s="1007"/>
      <c r="PMU19" s="1005"/>
      <c r="PMV19" s="62"/>
      <c r="PMW19" s="1005"/>
      <c r="PMX19" s="62"/>
      <c r="PNC19" s="1005"/>
      <c r="PND19" s="1005"/>
      <c r="PNE19" s="62"/>
      <c r="PNF19" s="62"/>
      <c r="PNG19" s="66"/>
      <c r="PNH19" s="62"/>
      <c r="PNI19" s="62"/>
      <c r="PNJ19" s="1007"/>
      <c r="PNK19" s="1005"/>
      <c r="PNL19" s="62"/>
      <c r="PNM19" s="1005"/>
      <c r="PNN19" s="62"/>
      <c r="PNS19" s="1005"/>
      <c r="PNT19" s="1005"/>
      <c r="PNU19" s="62"/>
      <c r="PNV19" s="62"/>
      <c r="PNW19" s="66"/>
      <c r="PNX19" s="62"/>
      <c r="PNY19" s="62"/>
      <c r="PNZ19" s="1007"/>
      <c r="POA19" s="1005"/>
      <c r="POB19" s="62"/>
      <c r="POC19" s="1005"/>
      <c r="POD19" s="62"/>
      <c r="POI19" s="1005"/>
      <c r="POJ19" s="1005"/>
      <c r="POK19" s="62"/>
      <c r="POL19" s="62"/>
      <c r="POM19" s="66"/>
      <c r="PON19" s="62"/>
      <c r="POO19" s="62"/>
      <c r="POP19" s="1007"/>
      <c r="POQ19" s="1005"/>
      <c r="POR19" s="62"/>
      <c r="POS19" s="1005"/>
      <c r="POT19" s="62"/>
      <c r="POY19" s="1005"/>
      <c r="POZ19" s="1005"/>
      <c r="PPA19" s="62"/>
      <c r="PPB19" s="62"/>
      <c r="PPC19" s="66"/>
      <c r="PPD19" s="62"/>
      <c r="PPE19" s="62"/>
      <c r="PPF19" s="1007"/>
      <c r="PPG19" s="1005"/>
      <c r="PPH19" s="62"/>
      <c r="PPI19" s="1005"/>
      <c r="PPJ19" s="62"/>
      <c r="PPO19" s="1005"/>
      <c r="PPP19" s="1005"/>
      <c r="PPQ19" s="62"/>
      <c r="PPR19" s="62"/>
      <c r="PPS19" s="66"/>
      <c r="PPT19" s="62"/>
      <c r="PPU19" s="62"/>
      <c r="PPV19" s="1007"/>
      <c r="PPW19" s="1005"/>
      <c r="PPX19" s="62"/>
      <c r="PPY19" s="1005"/>
      <c r="PPZ19" s="62"/>
      <c r="PQE19" s="1005"/>
      <c r="PQF19" s="1005"/>
      <c r="PQG19" s="62"/>
      <c r="PQH19" s="62"/>
      <c r="PQI19" s="66"/>
      <c r="PQJ19" s="62"/>
      <c r="PQK19" s="62"/>
      <c r="PQL19" s="1007"/>
      <c r="PQM19" s="1005"/>
      <c r="PQN19" s="62"/>
      <c r="PQO19" s="1005"/>
      <c r="PQP19" s="62"/>
      <c r="PQU19" s="1005"/>
      <c r="PQV19" s="1005"/>
      <c r="PQW19" s="62"/>
      <c r="PQX19" s="62"/>
      <c r="PQY19" s="66"/>
      <c r="PQZ19" s="62"/>
      <c r="PRA19" s="62"/>
      <c r="PRB19" s="1007"/>
      <c r="PRC19" s="1005"/>
      <c r="PRD19" s="62"/>
      <c r="PRE19" s="1005"/>
      <c r="PRF19" s="62"/>
      <c r="PRK19" s="1005"/>
      <c r="PRL19" s="1005"/>
      <c r="PRM19" s="62"/>
      <c r="PRN19" s="62"/>
      <c r="PRO19" s="66"/>
      <c r="PRP19" s="62"/>
      <c r="PRQ19" s="62"/>
      <c r="PRR19" s="1007"/>
      <c r="PRS19" s="1005"/>
      <c r="PRT19" s="62"/>
      <c r="PRU19" s="1005"/>
      <c r="PRV19" s="62"/>
      <c r="PSA19" s="1005"/>
      <c r="PSB19" s="1005"/>
      <c r="PSC19" s="62"/>
      <c r="PSD19" s="62"/>
      <c r="PSE19" s="66"/>
      <c r="PSF19" s="62"/>
      <c r="PSG19" s="62"/>
      <c r="PSH19" s="1007"/>
      <c r="PSI19" s="1005"/>
      <c r="PSJ19" s="62"/>
      <c r="PSK19" s="1005"/>
      <c r="PSL19" s="62"/>
      <c r="PSQ19" s="1005"/>
      <c r="PSR19" s="1005"/>
      <c r="PSS19" s="62"/>
      <c r="PST19" s="62"/>
      <c r="PSU19" s="66"/>
      <c r="PSV19" s="62"/>
      <c r="PSW19" s="62"/>
      <c r="PSX19" s="1007"/>
      <c r="PSY19" s="1005"/>
      <c r="PSZ19" s="62"/>
      <c r="PTA19" s="1005"/>
      <c r="PTB19" s="62"/>
      <c r="PTG19" s="1005"/>
      <c r="PTH19" s="1005"/>
      <c r="PTI19" s="62"/>
      <c r="PTJ19" s="62"/>
      <c r="PTK19" s="66"/>
      <c r="PTL19" s="62"/>
      <c r="PTM19" s="62"/>
      <c r="PTN19" s="1007"/>
      <c r="PTO19" s="1005"/>
      <c r="PTP19" s="62"/>
      <c r="PTQ19" s="1005"/>
      <c r="PTR19" s="62"/>
      <c r="PTW19" s="1005"/>
      <c r="PTX19" s="1005"/>
      <c r="PTY19" s="62"/>
      <c r="PTZ19" s="62"/>
      <c r="PUA19" s="66"/>
      <c r="PUB19" s="62"/>
      <c r="PUC19" s="62"/>
      <c r="PUD19" s="1007"/>
      <c r="PUE19" s="1005"/>
      <c r="PUF19" s="62"/>
      <c r="PUG19" s="1005"/>
      <c r="PUH19" s="62"/>
      <c r="PUM19" s="1005"/>
      <c r="PUN19" s="1005"/>
      <c r="PUO19" s="62"/>
      <c r="PUP19" s="62"/>
      <c r="PUQ19" s="66"/>
      <c r="PUR19" s="62"/>
      <c r="PUS19" s="62"/>
      <c r="PUT19" s="1007"/>
      <c r="PUU19" s="1005"/>
      <c r="PUV19" s="62"/>
      <c r="PUW19" s="1005"/>
      <c r="PUX19" s="62"/>
      <c r="PVC19" s="1005"/>
      <c r="PVD19" s="1005"/>
      <c r="PVE19" s="62"/>
      <c r="PVF19" s="62"/>
      <c r="PVG19" s="66"/>
      <c r="PVH19" s="62"/>
      <c r="PVI19" s="62"/>
      <c r="PVJ19" s="1007"/>
      <c r="PVK19" s="1005"/>
      <c r="PVL19" s="62"/>
      <c r="PVM19" s="1005"/>
      <c r="PVN19" s="62"/>
      <c r="PVS19" s="1005"/>
      <c r="PVT19" s="1005"/>
      <c r="PVU19" s="62"/>
      <c r="PVV19" s="62"/>
      <c r="PVW19" s="66"/>
      <c r="PVX19" s="62"/>
      <c r="PVY19" s="62"/>
      <c r="PVZ19" s="1007"/>
      <c r="PWA19" s="1005"/>
      <c r="PWB19" s="62"/>
      <c r="PWC19" s="1005"/>
      <c r="PWD19" s="62"/>
      <c r="PWI19" s="1005"/>
      <c r="PWJ19" s="1005"/>
      <c r="PWK19" s="62"/>
      <c r="PWL19" s="62"/>
      <c r="PWM19" s="66"/>
      <c r="PWN19" s="62"/>
      <c r="PWO19" s="62"/>
      <c r="PWP19" s="1007"/>
      <c r="PWQ19" s="1005"/>
      <c r="PWR19" s="62"/>
      <c r="PWS19" s="1005"/>
      <c r="PWT19" s="62"/>
      <c r="PWY19" s="1005"/>
      <c r="PWZ19" s="1005"/>
      <c r="PXA19" s="62"/>
      <c r="PXB19" s="62"/>
      <c r="PXC19" s="66"/>
      <c r="PXD19" s="62"/>
      <c r="PXE19" s="62"/>
      <c r="PXF19" s="1007"/>
      <c r="PXG19" s="1005"/>
      <c r="PXH19" s="62"/>
      <c r="PXI19" s="1005"/>
      <c r="PXJ19" s="62"/>
      <c r="PXO19" s="1005"/>
      <c r="PXP19" s="1005"/>
      <c r="PXQ19" s="62"/>
      <c r="PXR19" s="62"/>
      <c r="PXS19" s="66"/>
      <c r="PXT19" s="62"/>
      <c r="PXU19" s="62"/>
      <c r="PXV19" s="1007"/>
      <c r="PXW19" s="1005"/>
      <c r="PXX19" s="62"/>
      <c r="PXY19" s="1005"/>
      <c r="PXZ19" s="62"/>
      <c r="PYE19" s="1005"/>
      <c r="PYF19" s="1005"/>
      <c r="PYG19" s="62"/>
      <c r="PYH19" s="62"/>
      <c r="PYI19" s="66"/>
      <c r="PYJ19" s="62"/>
      <c r="PYK19" s="62"/>
      <c r="PYL19" s="1007"/>
      <c r="PYM19" s="1005"/>
      <c r="PYN19" s="62"/>
      <c r="PYO19" s="1005"/>
      <c r="PYP19" s="62"/>
      <c r="PYU19" s="1005"/>
      <c r="PYV19" s="1005"/>
      <c r="PYW19" s="62"/>
      <c r="PYX19" s="62"/>
      <c r="PYY19" s="66"/>
      <c r="PYZ19" s="62"/>
      <c r="PZA19" s="62"/>
      <c r="PZB19" s="1007"/>
      <c r="PZC19" s="1005"/>
      <c r="PZD19" s="62"/>
      <c r="PZE19" s="1005"/>
      <c r="PZF19" s="62"/>
      <c r="PZK19" s="1005"/>
      <c r="PZL19" s="1005"/>
      <c r="PZM19" s="62"/>
      <c r="PZN19" s="62"/>
      <c r="PZO19" s="66"/>
      <c r="PZP19" s="62"/>
      <c r="PZQ19" s="62"/>
      <c r="PZR19" s="1007"/>
      <c r="PZS19" s="1005"/>
      <c r="PZT19" s="62"/>
      <c r="PZU19" s="1005"/>
      <c r="PZV19" s="62"/>
      <c r="QAA19" s="1005"/>
      <c r="QAB19" s="1005"/>
      <c r="QAC19" s="62"/>
      <c r="QAD19" s="62"/>
      <c r="QAE19" s="66"/>
      <c r="QAF19" s="62"/>
      <c r="QAG19" s="62"/>
      <c r="QAH19" s="1007"/>
      <c r="QAI19" s="1005"/>
      <c r="QAJ19" s="62"/>
      <c r="QAK19" s="1005"/>
      <c r="QAL19" s="62"/>
      <c r="QAQ19" s="1005"/>
      <c r="QAR19" s="1005"/>
      <c r="QAS19" s="62"/>
      <c r="QAT19" s="62"/>
      <c r="QAU19" s="66"/>
      <c r="QAV19" s="62"/>
      <c r="QAW19" s="62"/>
      <c r="QAX19" s="1007"/>
      <c r="QAY19" s="1005"/>
      <c r="QAZ19" s="62"/>
      <c r="QBA19" s="1005"/>
      <c r="QBB19" s="62"/>
      <c r="QBG19" s="1005"/>
      <c r="QBH19" s="1005"/>
      <c r="QBI19" s="62"/>
      <c r="QBJ19" s="62"/>
      <c r="QBK19" s="66"/>
      <c r="QBL19" s="62"/>
      <c r="QBM19" s="62"/>
      <c r="QBN19" s="1007"/>
      <c r="QBO19" s="1005"/>
      <c r="QBP19" s="62"/>
      <c r="QBQ19" s="1005"/>
      <c r="QBR19" s="62"/>
      <c r="QBW19" s="1005"/>
      <c r="QBX19" s="1005"/>
      <c r="QBY19" s="62"/>
      <c r="QBZ19" s="62"/>
      <c r="QCA19" s="66"/>
      <c r="QCB19" s="62"/>
      <c r="QCC19" s="62"/>
      <c r="QCD19" s="1007"/>
      <c r="QCE19" s="1005"/>
      <c r="QCF19" s="62"/>
      <c r="QCG19" s="1005"/>
      <c r="QCH19" s="62"/>
      <c r="QCM19" s="1005"/>
      <c r="QCN19" s="1005"/>
      <c r="QCO19" s="62"/>
      <c r="QCP19" s="62"/>
      <c r="QCQ19" s="66"/>
      <c r="QCR19" s="62"/>
      <c r="QCS19" s="62"/>
      <c r="QCT19" s="1007"/>
      <c r="QCU19" s="1005"/>
      <c r="QCV19" s="62"/>
      <c r="QCW19" s="1005"/>
      <c r="QCX19" s="62"/>
      <c r="QDC19" s="1005"/>
      <c r="QDD19" s="1005"/>
      <c r="QDE19" s="62"/>
      <c r="QDF19" s="62"/>
      <c r="QDG19" s="66"/>
      <c r="QDH19" s="62"/>
      <c r="QDI19" s="62"/>
      <c r="QDJ19" s="1007"/>
      <c r="QDK19" s="1005"/>
      <c r="QDL19" s="62"/>
      <c r="QDM19" s="1005"/>
      <c r="QDN19" s="62"/>
      <c r="QDS19" s="1005"/>
      <c r="QDT19" s="1005"/>
      <c r="QDU19" s="62"/>
      <c r="QDV19" s="62"/>
      <c r="QDW19" s="66"/>
      <c r="QDX19" s="62"/>
      <c r="QDY19" s="62"/>
      <c r="QDZ19" s="1007"/>
      <c r="QEA19" s="1005"/>
      <c r="QEB19" s="62"/>
      <c r="QEC19" s="1005"/>
      <c r="QED19" s="62"/>
      <c r="QEI19" s="1005"/>
      <c r="QEJ19" s="1005"/>
      <c r="QEK19" s="62"/>
      <c r="QEL19" s="62"/>
      <c r="QEM19" s="66"/>
      <c r="QEN19" s="62"/>
      <c r="QEO19" s="62"/>
      <c r="QEP19" s="1007"/>
      <c r="QEQ19" s="1005"/>
      <c r="QER19" s="62"/>
      <c r="QES19" s="1005"/>
      <c r="QET19" s="62"/>
      <c r="QEY19" s="1005"/>
      <c r="QEZ19" s="1005"/>
      <c r="QFA19" s="62"/>
      <c r="QFB19" s="62"/>
      <c r="QFC19" s="66"/>
      <c r="QFD19" s="62"/>
      <c r="QFE19" s="62"/>
      <c r="QFF19" s="1007"/>
      <c r="QFG19" s="1005"/>
      <c r="QFH19" s="62"/>
      <c r="QFI19" s="1005"/>
      <c r="QFJ19" s="62"/>
      <c r="QFO19" s="1005"/>
      <c r="QFP19" s="1005"/>
      <c r="QFQ19" s="62"/>
      <c r="QFR19" s="62"/>
      <c r="QFS19" s="66"/>
      <c r="QFT19" s="62"/>
      <c r="QFU19" s="62"/>
      <c r="QFV19" s="1007"/>
      <c r="QFW19" s="1005"/>
      <c r="QFX19" s="62"/>
      <c r="QFY19" s="1005"/>
      <c r="QFZ19" s="62"/>
      <c r="QGE19" s="1005"/>
      <c r="QGF19" s="1005"/>
      <c r="QGG19" s="62"/>
      <c r="QGH19" s="62"/>
      <c r="QGI19" s="66"/>
      <c r="QGJ19" s="62"/>
      <c r="QGK19" s="62"/>
      <c r="QGL19" s="1007"/>
      <c r="QGM19" s="1005"/>
      <c r="QGN19" s="62"/>
      <c r="QGO19" s="1005"/>
      <c r="QGP19" s="62"/>
      <c r="QGU19" s="1005"/>
      <c r="QGV19" s="1005"/>
      <c r="QGW19" s="62"/>
      <c r="QGX19" s="62"/>
      <c r="QGY19" s="66"/>
      <c r="QGZ19" s="62"/>
      <c r="QHA19" s="62"/>
      <c r="QHB19" s="1007"/>
      <c r="QHC19" s="1005"/>
      <c r="QHD19" s="62"/>
      <c r="QHE19" s="1005"/>
      <c r="QHF19" s="62"/>
      <c r="QHK19" s="1005"/>
      <c r="QHL19" s="1005"/>
      <c r="QHM19" s="62"/>
      <c r="QHN19" s="62"/>
      <c r="QHO19" s="66"/>
      <c r="QHP19" s="62"/>
      <c r="QHQ19" s="62"/>
      <c r="QHR19" s="1007"/>
      <c r="QHS19" s="1005"/>
      <c r="QHT19" s="62"/>
      <c r="QHU19" s="1005"/>
      <c r="QHV19" s="62"/>
      <c r="QIA19" s="1005"/>
      <c r="QIB19" s="1005"/>
      <c r="QIC19" s="62"/>
      <c r="QID19" s="62"/>
      <c r="QIE19" s="66"/>
      <c r="QIF19" s="62"/>
      <c r="QIG19" s="62"/>
      <c r="QIH19" s="1007"/>
      <c r="QII19" s="1005"/>
      <c r="QIJ19" s="62"/>
      <c r="QIK19" s="1005"/>
      <c r="QIL19" s="62"/>
      <c r="QIQ19" s="1005"/>
      <c r="QIR19" s="1005"/>
      <c r="QIS19" s="62"/>
      <c r="QIT19" s="62"/>
      <c r="QIU19" s="66"/>
      <c r="QIV19" s="62"/>
      <c r="QIW19" s="62"/>
      <c r="QIX19" s="1007"/>
      <c r="QIY19" s="1005"/>
      <c r="QIZ19" s="62"/>
      <c r="QJA19" s="1005"/>
      <c r="QJB19" s="62"/>
      <c r="QJG19" s="1005"/>
      <c r="QJH19" s="1005"/>
      <c r="QJI19" s="62"/>
      <c r="QJJ19" s="62"/>
      <c r="QJK19" s="66"/>
      <c r="QJL19" s="62"/>
      <c r="QJM19" s="62"/>
      <c r="QJN19" s="1007"/>
      <c r="QJO19" s="1005"/>
      <c r="QJP19" s="62"/>
      <c r="QJQ19" s="1005"/>
      <c r="QJR19" s="62"/>
      <c r="QJW19" s="1005"/>
      <c r="QJX19" s="1005"/>
      <c r="QJY19" s="62"/>
      <c r="QJZ19" s="62"/>
      <c r="QKA19" s="66"/>
      <c r="QKB19" s="62"/>
      <c r="QKC19" s="62"/>
      <c r="QKD19" s="1007"/>
      <c r="QKE19" s="1005"/>
      <c r="QKF19" s="62"/>
      <c r="QKG19" s="1005"/>
      <c r="QKH19" s="62"/>
      <c r="QKM19" s="1005"/>
      <c r="QKN19" s="1005"/>
      <c r="QKO19" s="62"/>
      <c r="QKP19" s="62"/>
      <c r="QKQ19" s="66"/>
      <c r="QKR19" s="62"/>
      <c r="QKS19" s="62"/>
      <c r="QKT19" s="1007"/>
      <c r="QKU19" s="1005"/>
      <c r="QKV19" s="62"/>
      <c r="QKW19" s="1005"/>
      <c r="QKX19" s="62"/>
      <c r="QLC19" s="1005"/>
      <c r="QLD19" s="1005"/>
      <c r="QLE19" s="62"/>
      <c r="QLF19" s="62"/>
      <c r="QLG19" s="66"/>
      <c r="QLH19" s="62"/>
      <c r="QLI19" s="62"/>
      <c r="QLJ19" s="1007"/>
      <c r="QLK19" s="1005"/>
      <c r="QLL19" s="62"/>
      <c r="QLM19" s="1005"/>
      <c r="QLN19" s="62"/>
      <c r="QLS19" s="1005"/>
      <c r="QLT19" s="1005"/>
      <c r="QLU19" s="62"/>
      <c r="QLV19" s="62"/>
      <c r="QLW19" s="66"/>
      <c r="QLX19" s="62"/>
      <c r="QLY19" s="62"/>
      <c r="QLZ19" s="1007"/>
      <c r="QMA19" s="1005"/>
      <c r="QMB19" s="62"/>
      <c r="QMC19" s="1005"/>
      <c r="QMD19" s="62"/>
      <c r="QMI19" s="1005"/>
      <c r="QMJ19" s="1005"/>
      <c r="QMK19" s="62"/>
      <c r="QML19" s="62"/>
      <c r="QMM19" s="66"/>
      <c r="QMN19" s="62"/>
      <c r="QMO19" s="62"/>
      <c r="QMP19" s="1007"/>
      <c r="QMQ19" s="1005"/>
      <c r="QMR19" s="62"/>
      <c r="QMS19" s="1005"/>
      <c r="QMT19" s="62"/>
      <c r="QMY19" s="1005"/>
      <c r="QMZ19" s="1005"/>
      <c r="QNA19" s="62"/>
      <c r="QNB19" s="62"/>
      <c r="QNC19" s="66"/>
      <c r="QND19" s="62"/>
      <c r="QNE19" s="62"/>
      <c r="QNF19" s="1007"/>
      <c r="QNG19" s="1005"/>
      <c r="QNH19" s="62"/>
      <c r="QNI19" s="1005"/>
      <c r="QNJ19" s="62"/>
      <c r="QNO19" s="1005"/>
      <c r="QNP19" s="1005"/>
      <c r="QNQ19" s="62"/>
      <c r="QNR19" s="62"/>
      <c r="QNS19" s="66"/>
      <c r="QNT19" s="62"/>
      <c r="QNU19" s="62"/>
      <c r="QNV19" s="1007"/>
      <c r="QNW19" s="1005"/>
      <c r="QNX19" s="62"/>
      <c r="QNY19" s="1005"/>
      <c r="QNZ19" s="62"/>
      <c r="QOE19" s="1005"/>
      <c r="QOF19" s="1005"/>
      <c r="QOG19" s="62"/>
      <c r="QOH19" s="62"/>
      <c r="QOI19" s="66"/>
      <c r="QOJ19" s="62"/>
      <c r="QOK19" s="62"/>
      <c r="QOL19" s="1007"/>
      <c r="QOM19" s="1005"/>
      <c r="QON19" s="62"/>
      <c r="QOO19" s="1005"/>
      <c r="QOP19" s="62"/>
      <c r="QOU19" s="1005"/>
      <c r="QOV19" s="1005"/>
      <c r="QOW19" s="62"/>
      <c r="QOX19" s="62"/>
      <c r="QOY19" s="66"/>
      <c r="QOZ19" s="62"/>
      <c r="QPA19" s="62"/>
      <c r="QPB19" s="1007"/>
      <c r="QPC19" s="1005"/>
      <c r="QPD19" s="62"/>
      <c r="QPE19" s="1005"/>
      <c r="QPF19" s="62"/>
      <c r="QPK19" s="1005"/>
      <c r="QPL19" s="1005"/>
      <c r="QPM19" s="62"/>
      <c r="QPN19" s="62"/>
      <c r="QPO19" s="66"/>
      <c r="QPP19" s="62"/>
      <c r="QPQ19" s="62"/>
      <c r="QPR19" s="1007"/>
      <c r="QPS19" s="1005"/>
      <c r="QPT19" s="62"/>
      <c r="QPU19" s="1005"/>
      <c r="QPV19" s="62"/>
      <c r="QQA19" s="1005"/>
      <c r="QQB19" s="1005"/>
      <c r="QQC19" s="62"/>
      <c r="QQD19" s="62"/>
      <c r="QQE19" s="66"/>
      <c r="QQF19" s="62"/>
      <c r="QQG19" s="62"/>
      <c r="QQH19" s="1007"/>
      <c r="QQI19" s="1005"/>
      <c r="QQJ19" s="62"/>
      <c r="QQK19" s="1005"/>
      <c r="QQL19" s="62"/>
      <c r="QQQ19" s="1005"/>
      <c r="QQR19" s="1005"/>
      <c r="QQS19" s="62"/>
      <c r="QQT19" s="62"/>
      <c r="QQU19" s="66"/>
      <c r="QQV19" s="62"/>
      <c r="QQW19" s="62"/>
      <c r="QQX19" s="1007"/>
      <c r="QQY19" s="1005"/>
      <c r="QQZ19" s="62"/>
      <c r="QRA19" s="1005"/>
      <c r="QRB19" s="62"/>
      <c r="QRG19" s="1005"/>
      <c r="QRH19" s="1005"/>
      <c r="QRI19" s="62"/>
      <c r="QRJ19" s="62"/>
      <c r="QRK19" s="66"/>
      <c r="QRL19" s="62"/>
      <c r="QRM19" s="62"/>
      <c r="QRN19" s="1007"/>
      <c r="QRO19" s="1005"/>
      <c r="QRP19" s="62"/>
      <c r="QRQ19" s="1005"/>
      <c r="QRR19" s="62"/>
      <c r="QRW19" s="1005"/>
      <c r="QRX19" s="1005"/>
      <c r="QRY19" s="62"/>
      <c r="QRZ19" s="62"/>
      <c r="QSA19" s="66"/>
      <c r="QSB19" s="62"/>
      <c r="QSC19" s="62"/>
      <c r="QSD19" s="1007"/>
      <c r="QSE19" s="1005"/>
      <c r="QSF19" s="62"/>
      <c r="QSG19" s="1005"/>
      <c r="QSH19" s="62"/>
      <c r="QSM19" s="1005"/>
      <c r="QSN19" s="1005"/>
      <c r="QSO19" s="62"/>
      <c r="QSP19" s="62"/>
      <c r="QSQ19" s="66"/>
      <c r="QSR19" s="62"/>
      <c r="QSS19" s="62"/>
      <c r="QST19" s="1007"/>
      <c r="QSU19" s="1005"/>
      <c r="QSV19" s="62"/>
      <c r="QSW19" s="1005"/>
      <c r="QSX19" s="62"/>
      <c r="QTC19" s="1005"/>
      <c r="QTD19" s="1005"/>
      <c r="QTE19" s="62"/>
      <c r="QTF19" s="62"/>
      <c r="QTG19" s="66"/>
      <c r="QTH19" s="62"/>
      <c r="QTI19" s="62"/>
      <c r="QTJ19" s="1007"/>
      <c r="QTK19" s="1005"/>
      <c r="QTL19" s="62"/>
      <c r="QTM19" s="1005"/>
      <c r="QTN19" s="62"/>
      <c r="QTS19" s="1005"/>
      <c r="QTT19" s="1005"/>
      <c r="QTU19" s="62"/>
      <c r="QTV19" s="62"/>
      <c r="QTW19" s="66"/>
      <c r="QTX19" s="62"/>
      <c r="QTY19" s="62"/>
      <c r="QTZ19" s="1007"/>
      <c r="QUA19" s="1005"/>
      <c r="QUB19" s="62"/>
      <c r="QUC19" s="1005"/>
      <c r="QUD19" s="62"/>
      <c r="QUI19" s="1005"/>
      <c r="QUJ19" s="1005"/>
      <c r="QUK19" s="62"/>
      <c r="QUL19" s="62"/>
      <c r="QUM19" s="66"/>
      <c r="QUN19" s="62"/>
      <c r="QUO19" s="62"/>
      <c r="QUP19" s="1007"/>
      <c r="QUQ19" s="1005"/>
      <c r="QUR19" s="62"/>
      <c r="QUS19" s="1005"/>
      <c r="QUT19" s="62"/>
      <c r="QUY19" s="1005"/>
      <c r="QUZ19" s="1005"/>
      <c r="QVA19" s="62"/>
      <c r="QVB19" s="62"/>
      <c r="QVC19" s="66"/>
      <c r="QVD19" s="62"/>
      <c r="QVE19" s="62"/>
      <c r="QVF19" s="1007"/>
      <c r="QVG19" s="1005"/>
      <c r="QVH19" s="62"/>
      <c r="QVI19" s="1005"/>
      <c r="QVJ19" s="62"/>
      <c r="QVO19" s="1005"/>
      <c r="QVP19" s="1005"/>
      <c r="QVQ19" s="62"/>
      <c r="QVR19" s="62"/>
      <c r="QVS19" s="66"/>
      <c r="QVT19" s="62"/>
      <c r="QVU19" s="62"/>
      <c r="QVV19" s="1007"/>
      <c r="QVW19" s="1005"/>
      <c r="QVX19" s="62"/>
      <c r="QVY19" s="1005"/>
      <c r="QVZ19" s="62"/>
      <c r="QWE19" s="1005"/>
      <c r="QWF19" s="1005"/>
      <c r="QWG19" s="62"/>
      <c r="QWH19" s="62"/>
      <c r="QWI19" s="66"/>
      <c r="QWJ19" s="62"/>
      <c r="QWK19" s="62"/>
      <c r="QWL19" s="1007"/>
      <c r="QWM19" s="1005"/>
      <c r="QWN19" s="62"/>
      <c r="QWO19" s="1005"/>
      <c r="QWP19" s="62"/>
      <c r="QWU19" s="1005"/>
      <c r="QWV19" s="1005"/>
      <c r="QWW19" s="62"/>
      <c r="QWX19" s="62"/>
      <c r="QWY19" s="66"/>
      <c r="QWZ19" s="62"/>
      <c r="QXA19" s="62"/>
      <c r="QXB19" s="1007"/>
      <c r="QXC19" s="1005"/>
      <c r="QXD19" s="62"/>
      <c r="QXE19" s="1005"/>
      <c r="QXF19" s="62"/>
      <c r="QXK19" s="1005"/>
      <c r="QXL19" s="1005"/>
      <c r="QXM19" s="62"/>
      <c r="QXN19" s="62"/>
      <c r="QXO19" s="66"/>
      <c r="QXP19" s="62"/>
      <c r="QXQ19" s="62"/>
      <c r="QXR19" s="1007"/>
      <c r="QXS19" s="1005"/>
      <c r="QXT19" s="62"/>
      <c r="QXU19" s="1005"/>
      <c r="QXV19" s="62"/>
      <c r="QYA19" s="1005"/>
      <c r="QYB19" s="1005"/>
      <c r="QYC19" s="62"/>
      <c r="QYD19" s="62"/>
      <c r="QYE19" s="66"/>
      <c r="QYF19" s="62"/>
      <c r="QYG19" s="62"/>
      <c r="QYH19" s="1007"/>
      <c r="QYI19" s="1005"/>
      <c r="QYJ19" s="62"/>
      <c r="QYK19" s="1005"/>
      <c r="QYL19" s="62"/>
      <c r="QYQ19" s="1005"/>
      <c r="QYR19" s="1005"/>
      <c r="QYS19" s="62"/>
      <c r="QYT19" s="62"/>
      <c r="QYU19" s="66"/>
      <c r="QYV19" s="62"/>
      <c r="QYW19" s="62"/>
      <c r="QYX19" s="1007"/>
      <c r="QYY19" s="1005"/>
      <c r="QYZ19" s="62"/>
      <c r="QZA19" s="1005"/>
      <c r="QZB19" s="62"/>
      <c r="QZG19" s="1005"/>
      <c r="QZH19" s="1005"/>
      <c r="QZI19" s="62"/>
      <c r="QZJ19" s="62"/>
      <c r="QZK19" s="66"/>
      <c r="QZL19" s="62"/>
      <c r="QZM19" s="62"/>
      <c r="QZN19" s="1007"/>
      <c r="QZO19" s="1005"/>
      <c r="QZP19" s="62"/>
      <c r="QZQ19" s="1005"/>
      <c r="QZR19" s="62"/>
      <c r="QZW19" s="1005"/>
      <c r="QZX19" s="1005"/>
      <c r="QZY19" s="62"/>
      <c r="QZZ19" s="62"/>
      <c r="RAA19" s="66"/>
      <c r="RAB19" s="62"/>
      <c r="RAC19" s="62"/>
      <c r="RAD19" s="1007"/>
      <c r="RAE19" s="1005"/>
      <c r="RAF19" s="62"/>
      <c r="RAG19" s="1005"/>
      <c r="RAH19" s="62"/>
      <c r="RAM19" s="1005"/>
      <c r="RAN19" s="1005"/>
      <c r="RAO19" s="62"/>
      <c r="RAP19" s="62"/>
      <c r="RAQ19" s="66"/>
      <c r="RAR19" s="62"/>
      <c r="RAS19" s="62"/>
      <c r="RAT19" s="1007"/>
      <c r="RAU19" s="1005"/>
      <c r="RAV19" s="62"/>
      <c r="RAW19" s="1005"/>
      <c r="RAX19" s="62"/>
      <c r="RBC19" s="1005"/>
      <c r="RBD19" s="1005"/>
      <c r="RBE19" s="62"/>
      <c r="RBF19" s="62"/>
      <c r="RBG19" s="66"/>
      <c r="RBH19" s="62"/>
      <c r="RBI19" s="62"/>
      <c r="RBJ19" s="1007"/>
      <c r="RBK19" s="1005"/>
      <c r="RBL19" s="62"/>
      <c r="RBM19" s="1005"/>
      <c r="RBN19" s="62"/>
      <c r="RBS19" s="1005"/>
      <c r="RBT19" s="1005"/>
      <c r="RBU19" s="62"/>
      <c r="RBV19" s="62"/>
      <c r="RBW19" s="66"/>
      <c r="RBX19" s="62"/>
      <c r="RBY19" s="62"/>
      <c r="RBZ19" s="1007"/>
      <c r="RCA19" s="1005"/>
      <c r="RCB19" s="62"/>
      <c r="RCC19" s="1005"/>
      <c r="RCD19" s="62"/>
      <c r="RCI19" s="1005"/>
      <c r="RCJ19" s="1005"/>
      <c r="RCK19" s="62"/>
      <c r="RCL19" s="62"/>
      <c r="RCM19" s="66"/>
      <c r="RCN19" s="62"/>
      <c r="RCO19" s="62"/>
      <c r="RCP19" s="1007"/>
      <c r="RCQ19" s="1005"/>
      <c r="RCR19" s="62"/>
      <c r="RCS19" s="1005"/>
      <c r="RCT19" s="62"/>
      <c r="RCY19" s="1005"/>
      <c r="RCZ19" s="1005"/>
      <c r="RDA19" s="62"/>
      <c r="RDB19" s="62"/>
      <c r="RDC19" s="66"/>
      <c r="RDD19" s="62"/>
      <c r="RDE19" s="62"/>
      <c r="RDF19" s="1007"/>
      <c r="RDG19" s="1005"/>
      <c r="RDH19" s="62"/>
      <c r="RDI19" s="1005"/>
      <c r="RDJ19" s="62"/>
      <c r="RDO19" s="1005"/>
      <c r="RDP19" s="1005"/>
      <c r="RDQ19" s="62"/>
      <c r="RDR19" s="62"/>
      <c r="RDS19" s="66"/>
      <c r="RDT19" s="62"/>
      <c r="RDU19" s="62"/>
      <c r="RDV19" s="1007"/>
      <c r="RDW19" s="1005"/>
      <c r="RDX19" s="62"/>
      <c r="RDY19" s="1005"/>
      <c r="RDZ19" s="62"/>
      <c r="REE19" s="1005"/>
      <c r="REF19" s="1005"/>
      <c r="REG19" s="62"/>
      <c r="REH19" s="62"/>
      <c r="REI19" s="66"/>
      <c r="REJ19" s="62"/>
      <c r="REK19" s="62"/>
      <c r="REL19" s="1007"/>
      <c r="REM19" s="1005"/>
      <c r="REN19" s="62"/>
      <c r="REO19" s="1005"/>
      <c r="REP19" s="62"/>
      <c r="REU19" s="1005"/>
      <c r="REV19" s="1005"/>
      <c r="REW19" s="62"/>
      <c r="REX19" s="62"/>
      <c r="REY19" s="66"/>
      <c r="REZ19" s="62"/>
      <c r="RFA19" s="62"/>
      <c r="RFB19" s="1007"/>
      <c r="RFC19" s="1005"/>
      <c r="RFD19" s="62"/>
      <c r="RFE19" s="1005"/>
      <c r="RFF19" s="62"/>
      <c r="RFK19" s="1005"/>
      <c r="RFL19" s="1005"/>
      <c r="RFM19" s="62"/>
      <c r="RFN19" s="62"/>
      <c r="RFO19" s="66"/>
      <c r="RFP19" s="62"/>
      <c r="RFQ19" s="62"/>
      <c r="RFR19" s="1007"/>
      <c r="RFS19" s="1005"/>
      <c r="RFT19" s="62"/>
      <c r="RFU19" s="1005"/>
      <c r="RFV19" s="62"/>
      <c r="RGA19" s="1005"/>
      <c r="RGB19" s="1005"/>
      <c r="RGC19" s="62"/>
      <c r="RGD19" s="62"/>
      <c r="RGE19" s="66"/>
      <c r="RGF19" s="62"/>
      <c r="RGG19" s="62"/>
      <c r="RGH19" s="1007"/>
      <c r="RGI19" s="1005"/>
      <c r="RGJ19" s="62"/>
      <c r="RGK19" s="1005"/>
      <c r="RGL19" s="62"/>
      <c r="RGQ19" s="1005"/>
      <c r="RGR19" s="1005"/>
      <c r="RGS19" s="62"/>
      <c r="RGT19" s="62"/>
      <c r="RGU19" s="66"/>
      <c r="RGV19" s="62"/>
      <c r="RGW19" s="62"/>
      <c r="RGX19" s="1007"/>
      <c r="RGY19" s="1005"/>
      <c r="RGZ19" s="62"/>
      <c r="RHA19" s="1005"/>
      <c r="RHB19" s="62"/>
      <c r="RHG19" s="1005"/>
      <c r="RHH19" s="1005"/>
      <c r="RHI19" s="62"/>
      <c r="RHJ19" s="62"/>
      <c r="RHK19" s="66"/>
      <c r="RHL19" s="62"/>
      <c r="RHM19" s="62"/>
      <c r="RHN19" s="1007"/>
      <c r="RHO19" s="1005"/>
      <c r="RHP19" s="62"/>
      <c r="RHQ19" s="1005"/>
      <c r="RHR19" s="62"/>
      <c r="RHW19" s="1005"/>
      <c r="RHX19" s="1005"/>
      <c r="RHY19" s="62"/>
      <c r="RHZ19" s="62"/>
      <c r="RIA19" s="66"/>
      <c r="RIB19" s="62"/>
      <c r="RIC19" s="62"/>
      <c r="RID19" s="1007"/>
      <c r="RIE19" s="1005"/>
      <c r="RIF19" s="62"/>
      <c r="RIG19" s="1005"/>
      <c r="RIH19" s="62"/>
      <c r="RIM19" s="1005"/>
      <c r="RIN19" s="1005"/>
      <c r="RIO19" s="62"/>
      <c r="RIP19" s="62"/>
      <c r="RIQ19" s="66"/>
      <c r="RIR19" s="62"/>
      <c r="RIS19" s="62"/>
      <c r="RIT19" s="1007"/>
      <c r="RIU19" s="1005"/>
      <c r="RIV19" s="62"/>
      <c r="RIW19" s="1005"/>
      <c r="RIX19" s="62"/>
      <c r="RJC19" s="1005"/>
      <c r="RJD19" s="1005"/>
      <c r="RJE19" s="62"/>
      <c r="RJF19" s="62"/>
      <c r="RJG19" s="66"/>
      <c r="RJH19" s="62"/>
      <c r="RJI19" s="62"/>
      <c r="RJJ19" s="1007"/>
      <c r="RJK19" s="1005"/>
      <c r="RJL19" s="62"/>
      <c r="RJM19" s="1005"/>
      <c r="RJN19" s="62"/>
      <c r="RJS19" s="1005"/>
      <c r="RJT19" s="1005"/>
      <c r="RJU19" s="62"/>
      <c r="RJV19" s="62"/>
      <c r="RJW19" s="66"/>
      <c r="RJX19" s="62"/>
      <c r="RJY19" s="62"/>
      <c r="RJZ19" s="1007"/>
      <c r="RKA19" s="1005"/>
      <c r="RKB19" s="62"/>
      <c r="RKC19" s="1005"/>
      <c r="RKD19" s="62"/>
      <c r="RKI19" s="1005"/>
      <c r="RKJ19" s="1005"/>
      <c r="RKK19" s="62"/>
      <c r="RKL19" s="62"/>
      <c r="RKM19" s="66"/>
      <c r="RKN19" s="62"/>
      <c r="RKO19" s="62"/>
      <c r="RKP19" s="1007"/>
      <c r="RKQ19" s="1005"/>
      <c r="RKR19" s="62"/>
      <c r="RKS19" s="1005"/>
      <c r="RKT19" s="62"/>
      <c r="RKY19" s="1005"/>
      <c r="RKZ19" s="1005"/>
      <c r="RLA19" s="62"/>
      <c r="RLB19" s="62"/>
      <c r="RLC19" s="66"/>
      <c r="RLD19" s="62"/>
      <c r="RLE19" s="62"/>
      <c r="RLF19" s="1007"/>
      <c r="RLG19" s="1005"/>
      <c r="RLH19" s="62"/>
      <c r="RLI19" s="1005"/>
      <c r="RLJ19" s="62"/>
      <c r="RLO19" s="1005"/>
      <c r="RLP19" s="1005"/>
      <c r="RLQ19" s="62"/>
      <c r="RLR19" s="62"/>
      <c r="RLS19" s="66"/>
      <c r="RLT19" s="62"/>
      <c r="RLU19" s="62"/>
      <c r="RLV19" s="1007"/>
      <c r="RLW19" s="1005"/>
      <c r="RLX19" s="62"/>
      <c r="RLY19" s="1005"/>
      <c r="RLZ19" s="62"/>
      <c r="RME19" s="1005"/>
      <c r="RMF19" s="1005"/>
      <c r="RMG19" s="62"/>
      <c r="RMH19" s="62"/>
      <c r="RMI19" s="66"/>
      <c r="RMJ19" s="62"/>
      <c r="RMK19" s="62"/>
      <c r="RML19" s="1007"/>
      <c r="RMM19" s="1005"/>
      <c r="RMN19" s="62"/>
      <c r="RMO19" s="1005"/>
      <c r="RMP19" s="62"/>
      <c r="RMU19" s="1005"/>
      <c r="RMV19" s="1005"/>
      <c r="RMW19" s="62"/>
      <c r="RMX19" s="62"/>
      <c r="RMY19" s="66"/>
      <c r="RMZ19" s="62"/>
      <c r="RNA19" s="62"/>
      <c r="RNB19" s="1007"/>
      <c r="RNC19" s="1005"/>
      <c r="RND19" s="62"/>
      <c r="RNE19" s="1005"/>
      <c r="RNF19" s="62"/>
      <c r="RNK19" s="1005"/>
      <c r="RNL19" s="1005"/>
      <c r="RNM19" s="62"/>
      <c r="RNN19" s="62"/>
      <c r="RNO19" s="66"/>
      <c r="RNP19" s="62"/>
      <c r="RNQ19" s="62"/>
      <c r="RNR19" s="1007"/>
      <c r="RNS19" s="1005"/>
      <c r="RNT19" s="62"/>
      <c r="RNU19" s="1005"/>
      <c r="RNV19" s="62"/>
      <c r="ROA19" s="1005"/>
      <c r="ROB19" s="1005"/>
      <c r="ROC19" s="62"/>
      <c r="ROD19" s="62"/>
      <c r="ROE19" s="66"/>
      <c r="ROF19" s="62"/>
      <c r="ROG19" s="62"/>
      <c r="ROH19" s="1007"/>
      <c r="ROI19" s="1005"/>
      <c r="ROJ19" s="62"/>
      <c r="ROK19" s="1005"/>
      <c r="ROL19" s="62"/>
      <c r="ROQ19" s="1005"/>
      <c r="ROR19" s="1005"/>
      <c r="ROS19" s="62"/>
      <c r="ROT19" s="62"/>
      <c r="ROU19" s="66"/>
      <c r="ROV19" s="62"/>
      <c r="ROW19" s="62"/>
      <c r="ROX19" s="1007"/>
      <c r="ROY19" s="1005"/>
      <c r="ROZ19" s="62"/>
      <c r="RPA19" s="1005"/>
      <c r="RPB19" s="62"/>
      <c r="RPG19" s="1005"/>
      <c r="RPH19" s="1005"/>
      <c r="RPI19" s="62"/>
      <c r="RPJ19" s="62"/>
      <c r="RPK19" s="66"/>
      <c r="RPL19" s="62"/>
      <c r="RPM19" s="62"/>
      <c r="RPN19" s="1007"/>
      <c r="RPO19" s="1005"/>
      <c r="RPP19" s="62"/>
      <c r="RPQ19" s="1005"/>
      <c r="RPR19" s="62"/>
      <c r="RPW19" s="1005"/>
      <c r="RPX19" s="1005"/>
      <c r="RPY19" s="62"/>
      <c r="RPZ19" s="62"/>
      <c r="RQA19" s="66"/>
      <c r="RQB19" s="62"/>
      <c r="RQC19" s="62"/>
      <c r="RQD19" s="1007"/>
      <c r="RQE19" s="1005"/>
      <c r="RQF19" s="62"/>
      <c r="RQG19" s="1005"/>
      <c r="RQH19" s="62"/>
      <c r="RQM19" s="1005"/>
      <c r="RQN19" s="1005"/>
      <c r="RQO19" s="62"/>
      <c r="RQP19" s="62"/>
      <c r="RQQ19" s="66"/>
      <c r="RQR19" s="62"/>
      <c r="RQS19" s="62"/>
      <c r="RQT19" s="1007"/>
      <c r="RQU19" s="1005"/>
      <c r="RQV19" s="62"/>
      <c r="RQW19" s="1005"/>
      <c r="RQX19" s="62"/>
      <c r="RRC19" s="1005"/>
      <c r="RRD19" s="1005"/>
      <c r="RRE19" s="62"/>
      <c r="RRF19" s="62"/>
      <c r="RRG19" s="66"/>
      <c r="RRH19" s="62"/>
      <c r="RRI19" s="62"/>
      <c r="RRJ19" s="1007"/>
      <c r="RRK19" s="1005"/>
      <c r="RRL19" s="62"/>
      <c r="RRM19" s="1005"/>
      <c r="RRN19" s="62"/>
      <c r="RRS19" s="1005"/>
      <c r="RRT19" s="1005"/>
      <c r="RRU19" s="62"/>
      <c r="RRV19" s="62"/>
      <c r="RRW19" s="66"/>
      <c r="RRX19" s="62"/>
      <c r="RRY19" s="62"/>
      <c r="RRZ19" s="1007"/>
      <c r="RSA19" s="1005"/>
      <c r="RSB19" s="62"/>
      <c r="RSC19" s="1005"/>
      <c r="RSD19" s="62"/>
      <c r="RSI19" s="1005"/>
      <c r="RSJ19" s="1005"/>
      <c r="RSK19" s="62"/>
      <c r="RSL19" s="62"/>
      <c r="RSM19" s="66"/>
      <c r="RSN19" s="62"/>
      <c r="RSO19" s="62"/>
      <c r="RSP19" s="1007"/>
      <c r="RSQ19" s="1005"/>
      <c r="RSR19" s="62"/>
      <c r="RSS19" s="1005"/>
      <c r="RST19" s="62"/>
      <c r="RSY19" s="1005"/>
      <c r="RSZ19" s="1005"/>
      <c r="RTA19" s="62"/>
      <c r="RTB19" s="62"/>
      <c r="RTC19" s="66"/>
      <c r="RTD19" s="62"/>
      <c r="RTE19" s="62"/>
      <c r="RTF19" s="1007"/>
      <c r="RTG19" s="1005"/>
      <c r="RTH19" s="62"/>
      <c r="RTI19" s="1005"/>
      <c r="RTJ19" s="62"/>
      <c r="RTO19" s="1005"/>
      <c r="RTP19" s="1005"/>
      <c r="RTQ19" s="62"/>
      <c r="RTR19" s="62"/>
      <c r="RTS19" s="66"/>
      <c r="RTT19" s="62"/>
      <c r="RTU19" s="62"/>
      <c r="RTV19" s="1007"/>
      <c r="RTW19" s="1005"/>
      <c r="RTX19" s="62"/>
      <c r="RTY19" s="1005"/>
      <c r="RTZ19" s="62"/>
      <c r="RUE19" s="1005"/>
      <c r="RUF19" s="1005"/>
      <c r="RUG19" s="62"/>
      <c r="RUH19" s="62"/>
      <c r="RUI19" s="66"/>
      <c r="RUJ19" s="62"/>
      <c r="RUK19" s="62"/>
      <c r="RUL19" s="1007"/>
      <c r="RUM19" s="1005"/>
      <c r="RUN19" s="62"/>
      <c r="RUO19" s="1005"/>
      <c r="RUP19" s="62"/>
      <c r="RUU19" s="1005"/>
      <c r="RUV19" s="1005"/>
      <c r="RUW19" s="62"/>
      <c r="RUX19" s="62"/>
      <c r="RUY19" s="66"/>
      <c r="RUZ19" s="62"/>
      <c r="RVA19" s="62"/>
      <c r="RVB19" s="1007"/>
      <c r="RVC19" s="1005"/>
      <c r="RVD19" s="62"/>
      <c r="RVE19" s="1005"/>
      <c r="RVF19" s="62"/>
      <c r="RVK19" s="1005"/>
      <c r="RVL19" s="1005"/>
      <c r="RVM19" s="62"/>
      <c r="RVN19" s="62"/>
      <c r="RVO19" s="66"/>
      <c r="RVP19" s="62"/>
      <c r="RVQ19" s="62"/>
      <c r="RVR19" s="1007"/>
      <c r="RVS19" s="1005"/>
      <c r="RVT19" s="62"/>
      <c r="RVU19" s="1005"/>
      <c r="RVV19" s="62"/>
      <c r="RWA19" s="1005"/>
      <c r="RWB19" s="1005"/>
      <c r="RWC19" s="62"/>
      <c r="RWD19" s="62"/>
      <c r="RWE19" s="66"/>
      <c r="RWF19" s="62"/>
      <c r="RWG19" s="62"/>
      <c r="RWH19" s="1007"/>
      <c r="RWI19" s="1005"/>
      <c r="RWJ19" s="62"/>
      <c r="RWK19" s="1005"/>
      <c r="RWL19" s="62"/>
      <c r="RWQ19" s="1005"/>
      <c r="RWR19" s="1005"/>
      <c r="RWS19" s="62"/>
      <c r="RWT19" s="62"/>
      <c r="RWU19" s="66"/>
      <c r="RWV19" s="62"/>
      <c r="RWW19" s="62"/>
      <c r="RWX19" s="1007"/>
      <c r="RWY19" s="1005"/>
      <c r="RWZ19" s="62"/>
      <c r="RXA19" s="1005"/>
      <c r="RXB19" s="62"/>
      <c r="RXG19" s="1005"/>
      <c r="RXH19" s="1005"/>
      <c r="RXI19" s="62"/>
      <c r="RXJ19" s="62"/>
      <c r="RXK19" s="66"/>
      <c r="RXL19" s="62"/>
      <c r="RXM19" s="62"/>
      <c r="RXN19" s="1007"/>
      <c r="RXO19" s="1005"/>
      <c r="RXP19" s="62"/>
      <c r="RXQ19" s="1005"/>
      <c r="RXR19" s="62"/>
      <c r="RXW19" s="1005"/>
      <c r="RXX19" s="1005"/>
      <c r="RXY19" s="62"/>
      <c r="RXZ19" s="62"/>
      <c r="RYA19" s="66"/>
      <c r="RYB19" s="62"/>
      <c r="RYC19" s="62"/>
      <c r="RYD19" s="1007"/>
      <c r="RYE19" s="1005"/>
      <c r="RYF19" s="62"/>
      <c r="RYG19" s="1005"/>
      <c r="RYH19" s="62"/>
      <c r="RYM19" s="1005"/>
      <c r="RYN19" s="1005"/>
      <c r="RYO19" s="62"/>
      <c r="RYP19" s="62"/>
      <c r="RYQ19" s="66"/>
      <c r="RYR19" s="62"/>
      <c r="RYS19" s="62"/>
      <c r="RYT19" s="1007"/>
      <c r="RYU19" s="1005"/>
      <c r="RYV19" s="62"/>
      <c r="RYW19" s="1005"/>
      <c r="RYX19" s="62"/>
      <c r="RZC19" s="1005"/>
      <c r="RZD19" s="1005"/>
      <c r="RZE19" s="62"/>
      <c r="RZF19" s="62"/>
      <c r="RZG19" s="66"/>
      <c r="RZH19" s="62"/>
      <c r="RZI19" s="62"/>
      <c r="RZJ19" s="1007"/>
      <c r="RZK19" s="1005"/>
      <c r="RZL19" s="62"/>
      <c r="RZM19" s="1005"/>
      <c r="RZN19" s="62"/>
      <c r="RZS19" s="1005"/>
      <c r="RZT19" s="1005"/>
      <c r="RZU19" s="62"/>
      <c r="RZV19" s="62"/>
      <c r="RZW19" s="66"/>
      <c r="RZX19" s="62"/>
      <c r="RZY19" s="62"/>
      <c r="RZZ19" s="1007"/>
      <c r="SAA19" s="1005"/>
      <c r="SAB19" s="62"/>
      <c r="SAC19" s="1005"/>
      <c r="SAD19" s="62"/>
      <c r="SAI19" s="1005"/>
      <c r="SAJ19" s="1005"/>
      <c r="SAK19" s="62"/>
      <c r="SAL19" s="62"/>
      <c r="SAM19" s="66"/>
      <c r="SAN19" s="62"/>
      <c r="SAO19" s="62"/>
      <c r="SAP19" s="1007"/>
      <c r="SAQ19" s="1005"/>
      <c r="SAR19" s="62"/>
      <c r="SAS19" s="1005"/>
      <c r="SAT19" s="62"/>
      <c r="SAY19" s="1005"/>
      <c r="SAZ19" s="1005"/>
      <c r="SBA19" s="62"/>
      <c r="SBB19" s="62"/>
      <c r="SBC19" s="66"/>
      <c r="SBD19" s="62"/>
      <c r="SBE19" s="62"/>
      <c r="SBF19" s="1007"/>
      <c r="SBG19" s="1005"/>
      <c r="SBH19" s="62"/>
      <c r="SBI19" s="1005"/>
      <c r="SBJ19" s="62"/>
      <c r="SBO19" s="1005"/>
      <c r="SBP19" s="1005"/>
      <c r="SBQ19" s="62"/>
      <c r="SBR19" s="62"/>
      <c r="SBS19" s="66"/>
      <c r="SBT19" s="62"/>
      <c r="SBU19" s="62"/>
      <c r="SBV19" s="1007"/>
      <c r="SBW19" s="1005"/>
      <c r="SBX19" s="62"/>
      <c r="SBY19" s="1005"/>
      <c r="SBZ19" s="62"/>
      <c r="SCE19" s="1005"/>
      <c r="SCF19" s="1005"/>
      <c r="SCG19" s="62"/>
      <c r="SCH19" s="62"/>
      <c r="SCI19" s="66"/>
      <c r="SCJ19" s="62"/>
      <c r="SCK19" s="62"/>
      <c r="SCL19" s="1007"/>
      <c r="SCM19" s="1005"/>
      <c r="SCN19" s="62"/>
      <c r="SCO19" s="1005"/>
      <c r="SCP19" s="62"/>
      <c r="SCU19" s="1005"/>
      <c r="SCV19" s="1005"/>
      <c r="SCW19" s="62"/>
      <c r="SCX19" s="62"/>
      <c r="SCY19" s="66"/>
      <c r="SCZ19" s="62"/>
      <c r="SDA19" s="62"/>
      <c r="SDB19" s="1007"/>
      <c r="SDC19" s="1005"/>
      <c r="SDD19" s="62"/>
      <c r="SDE19" s="1005"/>
      <c r="SDF19" s="62"/>
      <c r="SDK19" s="1005"/>
      <c r="SDL19" s="1005"/>
      <c r="SDM19" s="62"/>
      <c r="SDN19" s="62"/>
      <c r="SDO19" s="66"/>
      <c r="SDP19" s="62"/>
      <c r="SDQ19" s="62"/>
      <c r="SDR19" s="1007"/>
      <c r="SDS19" s="1005"/>
      <c r="SDT19" s="62"/>
      <c r="SDU19" s="1005"/>
      <c r="SDV19" s="62"/>
      <c r="SEA19" s="1005"/>
      <c r="SEB19" s="1005"/>
      <c r="SEC19" s="62"/>
      <c r="SED19" s="62"/>
      <c r="SEE19" s="66"/>
      <c r="SEF19" s="62"/>
      <c r="SEG19" s="62"/>
      <c r="SEH19" s="1007"/>
      <c r="SEI19" s="1005"/>
      <c r="SEJ19" s="62"/>
      <c r="SEK19" s="1005"/>
      <c r="SEL19" s="62"/>
      <c r="SEQ19" s="1005"/>
      <c r="SER19" s="1005"/>
      <c r="SES19" s="62"/>
      <c r="SET19" s="62"/>
      <c r="SEU19" s="66"/>
      <c r="SEV19" s="62"/>
      <c r="SEW19" s="62"/>
      <c r="SEX19" s="1007"/>
      <c r="SEY19" s="1005"/>
      <c r="SEZ19" s="62"/>
      <c r="SFA19" s="1005"/>
      <c r="SFB19" s="62"/>
      <c r="SFG19" s="1005"/>
      <c r="SFH19" s="1005"/>
      <c r="SFI19" s="62"/>
      <c r="SFJ19" s="62"/>
      <c r="SFK19" s="66"/>
      <c r="SFL19" s="62"/>
      <c r="SFM19" s="62"/>
      <c r="SFN19" s="1007"/>
      <c r="SFO19" s="1005"/>
      <c r="SFP19" s="62"/>
      <c r="SFQ19" s="1005"/>
      <c r="SFR19" s="62"/>
      <c r="SFW19" s="1005"/>
      <c r="SFX19" s="1005"/>
      <c r="SFY19" s="62"/>
      <c r="SFZ19" s="62"/>
      <c r="SGA19" s="66"/>
      <c r="SGB19" s="62"/>
      <c r="SGC19" s="62"/>
      <c r="SGD19" s="1007"/>
      <c r="SGE19" s="1005"/>
      <c r="SGF19" s="62"/>
      <c r="SGG19" s="1005"/>
      <c r="SGH19" s="62"/>
      <c r="SGM19" s="1005"/>
      <c r="SGN19" s="1005"/>
      <c r="SGO19" s="62"/>
      <c r="SGP19" s="62"/>
      <c r="SGQ19" s="66"/>
      <c r="SGR19" s="62"/>
      <c r="SGS19" s="62"/>
      <c r="SGT19" s="1007"/>
      <c r="SGU19" s="1005"/>
      <c r="SGV19" s="62"/>
      <c r="SGW19" s="1005"/>
      <c r="SGX19" s="62"/>
      <c r="SHC19" s="1005"/>
      <c r="SHD19" s="1005"/>
      <c r="SHE19" s="62"/>
      <c r="SHF19" s="62"/>
      <c r="SHG19" s="66"/>
      <c r="SHH19" s="62"/>
      <c r="SHI19" s="62"/>
      <c r="SHJ19" s="1007"/>
      <c r="SHK19" s="1005"/>
      <c r="SHL19" s="62"/>
      <c r="SHM19" s="1005"/>
      <c r="SHN19" s="62"/>
      <c r="SHS19" s="1005"/>
      <c r="SHT19" s="1005"/>
      <c r="SHU19" s="62"/>
      <c r="SHV19" s="62"/>
      <c r="SHW19" s="66"/>
      <c r="SHX19" s="62"/>
      <c r="SHY19" s="62"/>
      <c r="SHZ19" s="1007"/>
      <c r="SIA19" s="1005"/>
      <c r="SIB19" s="62"/>
      <c r="SIC19" s="1005"/>
      <c r="SID19" s="62"/>
      <c r="SII19" s="1005"/>
      <c r="SIJ19" s="1005"/>
      <c r="SIK19" s="62"/>
      <c r="SIL19" s="62"/>
      <c r="SIM19" s="66"/>
      <c r="SIN19" s="62"/>
      <c r="SIO19" s="62"/>
      <c r="SIP19" s="1007"/>
      <c r="SIQ19" s="1005"/>
      <c r="SIR19" s="62"/>
      <c r="SIS19" s="1005"/>
      <c r="SIT19" s="62"/>
      <c r="SIY19" s="1005"/>
      <c r="SIZ19" s="1005"/>
      <c r="SJA19" s="62"/>
      <c r="SJB19" s="62"/>
      <c r="SJC19" s="66"/>
      <c r="SJD19" s="62"/>
      <c r="SJE19" s="62"/>
      <c r="SJF19" s="1007"/>
      <c r="SJG19" s="1005"/>
      <c r="SJH19" s="62"/>
      <c r="SJI19" s="1005"/>
      <c r="SJJ19" s="62"/>
      <c r="SJO19" s="1005"/>
      <c r="SJP19" s="1005"/>
      <c r="SJQ19" s="62"/>
      <c r="SJR19" s="62"/>
      <c r="SJS19" s="66"/>
      <c r="SJT19" s="62"/>
      <c r="SJU19" s="62"/>
      <c r="SJV19" s="1007"/>
      <c r="SJW19" s="1005"/>
      <c r="SJX19" s="62"/>
      <c r="SJY19" s="1005"/>
      <c r="SJZ19" s="62"/>
      <c r="SKE19" s="1005"/>
      <c r="SKF19" s="1005"/>
      <c r="SKG19" s="62"/>
      <c r="SKH19" s="62"/>
      <c r="SKI19" s="66"/>
      <c r="SKJ19" s="62"/>
      <c r="SKK19" s="62"/>
      <c r="SKL19" s="1007"/>
      <c r="SKM19" s="1005"/>
      <c r="SKN19" s="62"/>
      <c r="SKO19" s="1005"/>
      <c r="SKP19" s="62"/>
      <c r="SKU19" s="1005"/>
      <c r="SKV19" s="1005"/>
      <c r="SKW19" s="62"/>
      <c r="SKX19" s="62"/>
      <c r="SKY19" s="66"/>
      <c r="SKZ19" s="62"/>
      <c r="SLA19" s="62"/>
      <c r="SLB19" s="1007"/>
      <c r="SLC19" s="1005"/>
      <c r="SLD19" s="62"/>
      <c r="SLE19" s="1005"/>
      <c r="SLF19" s="62"/>
      <c r="SLK19" s="1005"/>
      <c r="SLL19" s="1005"/>
      <c r="SLM19" s="62"/>
      <c r="SLN19" s="62"/>
      <c r="SLO19" s="66"/>
      <c r="SLP19" s="62"/>
      <c r="SLQ19" s="62"/>
      <c r="SLR19" s="1007"/>
      <c r="SLS19" s="1005"/>
      <c r="SLT19" s="62"/>
      <c r="SLU19" s="1005"/>
      <c r="SLV19" s="62"/>
      <c r="SMA19" s="1005"/>
      <c r="SMB19" s="1005"/>
      <c r="SMC19" s="62"/>
      <c r="SMD19" s="62"/>
      <c r="SME19" s="66"/>
      <c r="SMF19" s="62"/>
      <c r="SMG19" s="62"/>
      <c r="SMH19" s="1007"/>
      <c r="SMI19" s="1005"/>
      <c r="SMJ19" s="62"/>
      <c r="SMK19" s="1005"/>
      <c r="SML19" s="62"/>
      <c r="SMQ19" s="1005"/>
      <c r="SMR19" s="1005"/>
      <c r="SMS19" s="62"/>
      <c r="SMT19" s="62"/>
      <c r="SMU19" s="66"/>
      <c r="SMV19" s="62"/>
      <c r="SMW19" s="62"/>
      <c r="SMX19" s="1007"/>
      <c r="SMY19" s="1005"/>
      <c r="SMZ19" s="62"/>
      <c r="SNA19" s="1005"/>
      <c r="SNB19" s="62"/>
      <c r="SNG19" s="1005"/>
      <c r="SNH19" s="1005"/>
      <c r="SNI19" s="62"/>
      <c r="SNJ19" s="62"/>
      <c r="SNK19" s="66"/>
      <c r="SNL19" s="62"/>
      <c r="SNM19" s="62"/>
      <c r="SNN19" s="1007"/>
      <c r="SNO19" s="1005"/>
      <c r="SNP19" s="62"/>
      <c r="SNQ19" s="1005"/>
      <c r="SNR19" s="62"/>
      <c r="SNW19" s="1005"/>
      <c r="SNX19" s="1005"/>
      <c r="SNY19" s="62"/>
      <c r="SNZ19" s="62"/>
      <c r="SOA19" s="66"/>
      <c r="SOB19" s="62"/>
      <c r="SOC19" s="62"/>
      <c r="SOD19" s="1007"/>
      <c r="SOE19" s="1005"/>
      <c r="SOF19" s="62"/>
      <c r="SOG19" s="1005"/>
      <c r="SOH19" s="62"/>
      <c r="SOM19" s="1005"/>
      <c r="SON19" s="1005"/>
      <c r="SOO19" s="62"/>
      <c r="SOP19" s="62"/>
      <c r="SOQ19" s="66"/>
      <c r="SOR19" s="62"/>
      <c r="SOS19" s="62"/>
      <c r="SOT19" s="1007"/>
      <c r="SOU19" s="1005"/>
      <c r="SOV19" s="62"/>
      <c r="SOW19" s="1005"/>
      <c r="SOX19" s="62"/>
      <c r="SPC19" s="1005"/>
      <c r="SPD19" s="1005"/>
      <c r="SPE19" s="62"/>
      <c r="SPF19" s="62"/>
      <c r="SPG19" s="66"/>
      <c r="SPH19" s="62"/>
      <c r="SPI19" s="62"/>
      <c r="SPJ19" s="1007"/>
      <c r="SPK19" s="1005"/>
      <c r="SPL19" s="62"/>
      <c r="SPM19" s="1005"/>
      <c r="SPN19" s="62"/>
      <c r="SPS19" s="1005"/>
      <c r="SPT19" s="1005"/>
      <c r="SPU19" s="62"/>
      <c r="SPV19" s="62"/>
      <c r="SPW19" s="66"/>
      <c r="SPX19" s="62"/>
      <c r="SPY19" s="62"/>
      <c r="SPZ19" s="1007"/>
      <c r="SQA19" s="1005"/>
      <c r="SQB19" s="62"/>
      <c r="SQC19" s="1005"/>
      <c r="SQD19" s="62"/>
      <c r="SQI19" s="1005"/>
      <c r="SQJ19" s="1005"/>
      <c r="SQK19" s="62"/>
      <c r="SQL19" s="62"/>
      <c r="SQM19" s="66"/>
      <c r="SQN19" s="62"/>
      <c r="SQO19" s="62"/>
      <c r="SQP19" s="1007"/>
      <c r="SQQ19" s="1005"/>
      <c r="SQR19" s="62"/>
      <c r="SQS19" s="1005"/>
      <c r="SQT19" s="62"/>
      <c r="SQY19" s="1005"/>
      <c r="SQZ19" s="1005"/>
      <c r="SRA19" s="62"/>
      <c r="SRB19" s="62"/>
      <c r="SRC19" s="66"/>
      <c r="SRD19" s="62"/>
      <c r="SRE19" s="62"/>
      <c r="SRF19" s="1007"/>
      <c r="SRG19" s="1005"/>
      <c r="SRH19" s="62"/>
      <c r="SRI19" s="1005"/>
      <c r="SRJ19" s="62"/>
      <c r="SRO19" s="1005"/>
      <c r="SRP19" s="1005"/>
      <c r="SRQ19" s="62"/>
      <c r="SRR19" s="62"/>
      <c r="SRS19" s="66"/>
      <c r="SRT19" s="62"/>
      <c r="SRU19" s="62"/>
      <c r="SRV19" s="1007"/>
      <c r="SRW19" s="1005"/>
      <c r="SRX19" s="62"/>
      <c r="SRY19" s="1005"/>
      <c r="SRZ19" s="62"/>
      <c r="SSE19" s="1005"/>
      <c r="SSF19" s="1005"/>
      <c r="SSG19" s="62"/>
      <c r="SSH19" s="62"/>
      <c r="SSI19" s="66"/>
      <c r="SSJ19" s="62"/>
      <c r="SSK19" s="62"/>
      <c r="SSL19" s="1007"/>
      <c r="SSM19" s="1005"/>
      <c r="SSN19" s="62"/>
      <c r="SSO19" s="1005"/>
      <c r="SSP19" s="62"/>
      <c r="SSU19" s="1005"/>
      <c r="SSV19" s="1005"/>
      <c r="SSW19" s="62"/>
      <c r="SSX19" s="62"/>
      <c r="SSY19" s="66"/>
      <c r="SSZ19" s="62"/>
      <c r="STA19" s="62"/>
      <c r="STB19" s="1007"/>
      <c r="STC19" s="1005"/>
      <c r="STD19" s="62"/>
      <c r="STE19" s="1005"/>
      <c r="STF19" s="62"/>
      <c r="STK19" s="1005"/>
      <c r="STL19" s="1005"/>
      <c r="STM19" s="62"/>
      <c r="STN19" s="62"/>
      <c r="STO19" s="66"/>
      <c r="STP19" s="62"/>
      <c r="STQ19" s="62"/>
      <c r="STR19" s="1007"/>
      <c r="STS19" s="1005"/>
      <c r="STT19" s="62"/>
      <c r="STU19" s="1005"/>
      <c r="STV19" s="62"/>
      <c r="SUA19" s="1005"/>
      <c r="SUB19" s="1005"/>
      <c r="SUC19" s="62"/>
      <c r="SUD19" s="62"/>
      <c r="SUE19" s="66"/>
      <c r="SUF19" s="62"/>
      <c r="SUG19" s="62"/>
      <c r="SUH19" s="1007"/>
      <c r="SUI19" s="1005"/>
      <c r="SUJ19" s="62"/>
      <c r="SUK19" s="1005"/>
      <c r="SUL19" s="62"/>
      <c r="SUQ19" s="1005"/>
      <c r="SUR19" s="1005"/>
      <c r="SUS19" s="62"/>
      <c r="SUT19" s="62"/>
      <c r="SUU19" s="66"/>
      <c r="SUV19" s="62"/>
      <c r="SUW19" s="62"/>
      <c r="SUX19" s="1007"/>
      <c r="SUY19" s="1005"/>
      <c r="SUZ19" s="62"/>
      <c r="SVA19" s="1005"/>
      <c r="SVB19" s="62"/>
      <c r="SVG19" s="1005"/>
      <c r="SVH19" s="1005"/>
      <c r="SVI19" s="62"/>
      <c r="SVJ19" s="62"/>
      <c r="SVK19" s="66"/>
      <c r="SVL19" s="62"/>
      <c r="SVM19" s="62"/>
      <c r="SVN19" s="1007"/>
      <c r="SVO19" s="1005"/>
      <c r="SVP19" s="62"/>
      <c r="SVQ19" s="1005"/>
      <c r="SVR19" s="62"/>
      <c r="SVW19" s="1005"/>
      <c r="SVX19" s="1005"/>
      <c r="SVY19" s="62"/>
      <c r="SVZ19" s="62"/>
      <c r="SWA19" s="66"/>
      <c r="SWB19" s="62"/>
      <c r="SWC19" s="62"/>
      <c r="SWD19" s="1007"/>
      <c r="SWE19" s="1005"/>
      <c r="SWF19" s="62"/>
      <c r="SWG19" s="1005"/>
      <c r="SWH19" s="62"/>
      <c r="SWM19" s="1005"/>
      <c r="SWN19" s="1005"/>
      <c r="SWO19" s="62"/>
      <c r="SWP19" s="62"/>
      <c r="SWQ19" s="66"/>
      <c r="SWR19" s="62"/>
      <c r="SWS19" s="62"/>
      <c r="SWT19" s="1007"/>
      <c r="SWU19" s="1005"/>
      <c r="SWV19" s="62"/>
      <c r="SWW19" s="1005"/>
      <c r="SWX19" s="62"/>
      <c r="SXC19" s="1005"/>
      <c r="SXD19" s="1005"/>
      <c r="SXE19" s="62"/>
      <c r="SXF19" s="62"/>
      <c r="SXG19" s="66"/>
      <c r="SXH19" s="62"/>
      <c r="SXI19" s="62"/>
      <c r="SXJ19" s="1007"/>
      <c r="SXK19" s="1005"/>
      <c r="SXL19" s="62"/>
      <c r="SXM19" s="1005"/>
      <c r="SXN19" s="62"/>
      <c r="SXS19" s="1005"/>
      <c r="SXT19" s="1005"/>
      <c r="SXU19" s="62"/>
      <c r="SXV19" s="62"/>
      <c r="SXW19" s="66"/>
      <c r="SXX19" s="62"/>
      <c r="SXY19" s="62"/>
      <c r="SXZ19" s="1007"/>
      <c r="SYA19" s="1005"/>
      <c r="SYB19" s="62"/>
      <c r="SYC19" s="1005"/>
      <c r="SYD19" s="62"/>
      <c r="SYI19" s="1005"/>
      <c r="SYJ19" s="1005"/>
      <c r="SYK19" s="62"/>
      <c r="SYL19" s="62"/>
      <c r="SYM19" s="66"/>
      <c r="SYN19" s="62"/>
      <c r="SYO19" s="62"/>
      <c r="SYP19" s="1007"/>
      <c r="SYQ19" s="1005"/>
      <c r="SYR19" s="62"/>
      <c r="SYS19" s="1005"/>
      <c r="SYT19" s="62"/>
      <c r="SYY19" s="1005"/>
      <c r="SYZ19" s="1005"/>
      <c r="SZA19" s="62"/>
      <c r="SZB19" s="62"/>
      <c r="SZC19" s="66"/>
      <c r="SZD19" s="62"/>
      <c r="SZE19" s="62"/>
      <c r="SZF19" s="1007"/>
      <c r="SZG19" s="1005"/>
      <c r="SZH19" s="62"/>
      <c r="SZI19" s="1005"/>
      <c r="SZJ19" s="62"/>
      <c r="SZO19" s="1005"/>
      <c r="SZP19" s="1005"/>
      <c r="SZQ19" s="62"/>
      <c r="SZR19" s="62"/>
      <c r="SZS19" s="66"/>
      <c r="SZT19" s="62"/>
      <c r="SZU19" s="62"/>
      <c r="SZV19" s="1007"/>
      <c r="SZW19" s="1005"/>
      <c r="SZX19" s="62"/>
      <c r="SZY19" s="1005"/>
      <c r="SZZ19" s="62"/>
      <c r="TAE19" s="1005"/>
      <c r="TAF19" s="1005"/>
      <c r="TAG19" s="62"/>
      <c r="TAH19" s="62"/>
      <c r="TAI19" s="66"/>
      <c r="TAJ19" s="62"/>
      <c r="TAK19" s="62"/>
      <c r="TAL19" s="1007"/>
      <c r="TAM19" s="1005"/>
      <c r="TAN19" s="62"/>
      <c r="TAO19" s="1005"/>
      <c r="TAP19" s="62"/>
      <c r="TAU19" s="1005"/>
      <c r="TAV19" s="1005"/>
      <c r="TAW19" s="62"/>
      <c r="TAX19" s="62"/>
      <c r="TAY19" s="66"/>
      <c r="TAZ19" s="62"/>
      <c r="TBA19" s="62"/>
      <c r="TBB19" s="1007"/>
      <c r="TBC19" s="1005"/>
      <c r="TBD19" s="62"/>
      <c r="TBE19" s="1005"/>
      <c r="TBF19" s="62"/>
      <c r="TBK19" s="1005"/>
      <c r="TBL19" s="1005"/>
      <c r="TBM19" s="62"/>
      <c r="TBN19" s="62"/>
      <c r="TBO19" s="66"/>
      <c r="TBP19" s="62"/>
      <c r="TBQ19" s="62"/>
      <c r="TBR19" s="1007"/>
      <c r="TBS19" s="1005"/>
      <c r="TBT19" s="62"/>
      <c r="TBU19" s="1005"/>
      <c r="TBV19" s="62"/>
      <c r="TCA19" s="1005"/>
      <c r="TCB19" s="1005"/>
      <c r="TCC19" s="62"/>
      <c r="TCD19" s="62"/>
      <c r="TCE19" s="66"/>
      <c r="TCF19" s="62"/>
      <c r="TCG19" s="62"/>
      <c r="TCH19" s="1007"/>
      <c r="TCI19" s="1005"/>
      <c r="TCJ19" s="62"/>
      <c r="TCK19" s="1005"/>
      <c r="TCL19" s="62"/>
      <c r="TCQ19" s="1005"/>
      <c r="TCR19" s="1005"/>
      <c r="TCS19" s="62"/>
      <c r="TCT19" s="62"/>
      <c r="TCU19" s="66"/>
      <c r="TCV19" s="62"/>
      <c r="TCW19" s="62"/>
      <c r="TCX19" s="1007"/>
      <c r="TCY19" s="1005"/>
      <c r="TCZ19" s="62"/>
      <c r="TDA19" s="1005"/>
      <c r="TDB19" s="62"/>
      <c r="TDG19" s="1005"/>
      <c r="TDH19" s="1005"/>
      <c r="TDI19" s="62"/>
      <c r="TDJ19" s="62"/>
      <c r="TDK19" s="66"/>
      <c r="TDL19" s="62"/>
      <c r="TDM19" s="62"/>
      <c r="TDN19" s="1007"/>
      <c r="TDO19" s="1005"/>
      <c r="TDP19" s="62"/>
      <c r="TDQ19" s="1005"/>
      <c r="TDR19" s="62"/>
      <c r="TDW19" s="1005"/>
      <c r="TDX19" s="1005"/>
      <c r="TDY19" s="62"/>
      <c r="TDZ19" s="62"/>
      <c r="TEA19" s="66"/>
      <c r="TEB19" s="62"/>
      <c r="TEC19" s="62"/>
      <c r="TED19" s="1007"/>
      <c r="TEE19" s="1005"/>
      <c r="TEF19" s="62"/>
      <c r="TEG19" s="1005"/>
      <c r="TEH19" s="62"/>
      <c r="TEM19" s="1005"/>
      <c r="TEN19" s="1005"/>
      <c r="TEO19" s="62"/>
      <c r="TEP19" s="62"/>
      <c r="TEQ19" s="66"/>
      <c r="TER19" s="62"/>
      <c r="TES19" s="62"/>
      <c r="TET19" s="1007"/>
      <c r="TEU19" s="1005"/>
      <c r="TEV19" s="62"/>
      <c r="TEW19" s="1005"/>
      <c r="TEX19" s="62"/>
      <c r="TFC19" s="1005"/>
      <c r="TFD19" s="1005"/>
      <c r="TFE19" s="62"/>
      <c r="TFF19" s="62"/>
      <c r="TFG19" s="66"/>
      <c r="TFH19" s="62"/>
      <c r="TFI19" s="62"/>
      <c r="TFJ19" s="1007"/>
      <c r="TFK19" s="1005"/>
      <c r="TFL19" s="62"/>
      <c r="TFM19" s="1005"/>
      <c r="TFN19" s="62"/>
      <c r="TFS19" s="1005"/>
      <c r="TFT19" s="1005"/>
      <c r="TFU19" s="62"/>
      <c r="TFV19" s="62"/>
      <c r="TFW19" s="66"/>
      <c r="TFX19" s="62"/>
      <c r="TFY19" s="62"/>
      <c r="TFZ19" s="1007"/>
      <c r="TGA19" s="1005"/>
      <c r="TGB19" s="62"/>
      <c r="TGC19" s="1005"/>
      <c r="TGD19" s="62"/>
      <c r="TGI19" s="1005"/>
      <c r="TGJ19" s="1005"/>
      <c r="TGK19" s="62"/>
      <c r="TGL19" s="62"/>
      <c r="TGM19" s="66"/>
      <c r="TGN19" s="62"/>
      <c r="TGO19" s="62"/>
      <c r="TGP19" s="1007"/>
      <c r="TGQ19" s="1005"/>
      <c r="TGR19" s="62"/>
      <c r="TGS19" s="1005"/>
      <c r="TGT19" s="62"/>
      <c r="TGY19" s="1005"/>
      <c r="TGZ19" s="1005"/>
      <c r="THA19" s="62"/>
      <c r="THB19" s="62"/>
      <c r="THC19" s="66"/>
      <c r="THD19" s="62"/>
      <c r="THE19" s="62"/>
      <c r="THF19" s="1007"/>
      <c r="THG19" s="1005"/>
      <c r="THH19" s="62"/>
      <c r="THI19" s="1005"/>
      <c r="THJ19" s="62"/>
      <c r="THO19" s="1005"/>
      <c r="THP19" s="1005"/>
      <c r="THQ19" s="62"/>
      <c r="THR19" s="62"/>
      <c r="THS19" s="66"/>
      <c r="THT19" s="62"/>
      <c r="THU19" s="62"/>
      <c r="THV19" s="1007"/>
      <c r="THW19" s="1005"/>
      <c r="THX19" s="62"/>
      <c r="THY19" s="1005"/>
      <c r="THZ19" s="62"/>
      <c r="TIE19" s="1005"/>
      <c r="TIF19" s="1005"/>
      <c r="TIG19" s="62"/>
      <c r="TIH19" s="62"/>
      <c r="TII19" s="66"/>
      <c r="TIJ19" s="62"/>
      <c r="TIK19" s="62"/>
      <c r="TIL19" s="1007"/>
      <c r="TIM19" s="1005"/>
      <c r="TIN19" s="62"/>
      <c r="TIO19" s="1005"/>
      <c r="TIP19" s="62"/>
      <c r="TIU19" s="1005"/>
      <c r="TIV19" s="1005"/>
      <c r="TIW19" s="62"/>
      <c r="TIX19" s="62"/>
      <c r="TIY19" s="66"/>
      <c r="TIZ19" s="62"/>
      <c r="TJA19" s="62"/>
      <c r="TJB19" s="1007"/>
      <c r="TJC19" s="1005"/>
      <c r="TJD19" s="62"/>
      <c r="TJE19" s="1005"/>
      <c r="TJF19" s="62"/>
      <c r="TJK19" s="1005"/>
      <c r="TJL19" s="1005"/>
      <c r="TJM19" s="62"/>
      <c r="TJN19" s="62"/>
      <c r="TJO19" s="66"/>
      <c r="TJP19" s="62"/>
      <c r="TJQ19" s="62"/>
      <c r="TJR19" s="1007"/>
      <c r="TJS19" s="1005"/>
      <c r="TJT19" s="62"/>
      <c r="TJU19" s="1005"/>
      <c r="TJV19" s="62"/>
      <c r="TKA19" s="1005"/>
      <c r="TKB19" s="1005"/>
      <c r="TKC19" s="62"/>
      <c r="TKD19" s="62"/>
      <c r="TKE19" s="66"/>
      <c r="TKF19" s="62"/>
      <c r="TKG19" s="62"/>
      <c r="TKH19" s="1007"/>
      <c r="TKI19" s="1005"/>
      <c r="TKJ19" s="62"/>
      <c r="TKK19" s="1005"/>
      <c r="TKL19" s="62"/>
      <c r="TKQ19" s="1005"/>
      <c r="TKR19" s="1005"/>
      <c r="TKS19" s="62"/>
      <c r="TKT19" s="62"/>
      <c r="TKU19" s="66"/>
      <c r="TKV19" s="62"/>
      <c r="TKW19" s="62"/>
      <c r="TKX19" s="1007"/>
      <c r="TKY19" s="1005"/>
      <c r="TKZ19" s="62"/>
      <c r="TLA19" s="1005"/>
      <c r="TLB19" s="62"/>
      <c r="TLG19" s="1005"/>
      <c r="TLH19" s="1005"/>
      <c r="TLI19" s="62"/>
      <c r="TLJ19" s="62"/>
      <c r="TLK19" s="66"/>
      <c r="TLL19" s="62"/>
      <c r="TLM19" s="62"/>
      <c r="TLN19" s="1007"/>
      <c r="TLO19" s="1005"/>
      <c r="TLP19" s="62"/>
      <c r="TLQ19" s="1005"/>
      <c r="TLR19" s="62"/>
      <c r="TLW19" s="1005"/>
      <c r="TLX19" s="1005"/>
      <c r="TLY19" s="62"/>
      <c r="TLZ19" s="62"/>
      <c r="TMA19" s="66"/>
      <c r="TMB19" s="62"/>
      <c r="TMC19" s="62"/>
      <c r="TMD19" s="1007"/>
      <c r="TME19" s="1005"/>
      <c r="TMF19" s="62"/>
      <c r="TMG19" s="1005"/>
      <c r="TMH19" s="62"/>
      <c r="TMM19" s="1005"/>
      <c r="TMN19" s="1005"/>
      <c r="TMO19" s="62"/>
      <c r="TMP19" s="62"/>
      <c r="TMQ19" s="66"/>
      <c r="TMR19" s="62"/>
      <c r="TMS19" s="62"/>
      <c r="TMT19" s="1007"/>
      <c r="TMU19" s="1005"/>
      <c r="TMV19" s="62"/>
      <c r="TMW19" s="1005"/>
      <c r="TMX19" s="62"/>
      <c r="TNC19" s="1005"/>
      <c r="TND19" s="1005"/>
      <c r="TNE19" s="62"/>
      <c r="TNF19" s="62"/>
      <c r="TNG19" s="66"/>
      <c r="TNH19" s="62"/>
      <c r="TNI19" s="62"/>
      <c r="TNJ19" s="1007"/>
      <c r="TNK19" s="1005"/>
      <c r="TNL19" s="62"/>
      <c r="TNM19" s="1005"/>
      <c r="TNN19" s="62"/>
      <c r="TNS19" s="1005"/>
      <c r="TNT19" s="1005"/>
      <c r="TNU19" s="62"/>
      <c r="TNV19" s="62"/>
      <c r="TNW19" s="66"/>
      <c r="TNX19" s="62"/>
      <c r="TNY19" s="62"/>
      <c r="TNZ19" s="1007"/>
      <c r="TOA19" s="1005"/>
      <c r="TOB19" s="62"/>
      <c r="TOC19" s="1005"/>
      <c r="TOD19" s="62"/>
      <c r="TOI19" s="1005"/>
      <c r="TOJ19" s="1005"/>
      <c r="TOK19" s="62"/>
      <c r="TOL19" s="62"/>
      <c r="TOM19" s="66"/>
      <c r="TON19" s="62"/>
      <c r="TOO19" s="62"/>
      <c r="TOP19" s="1007"/>
      <c r="TOQ19" s="1005"/>
      <c r="TOR19" s="62"/>
      <c r="TOS19" s="1005"/>
      <c r="TOT19" s="62"/>
      <c r="TOY19" s="1005"/>
      <c r="TOZ19" s="1005"/>
      <c r="TPA19" s="62"/>
      <c r="TPB19" s="62"/>
      <c r="TPC19" s="66"/>
      <c r="TPD19" s="62"/>
      <c r="TPE19" s="62"/>
      <c r="TPF19" s="1007"/>
      <c r="TPG19" s="1005"/>
      <c r="TPH19" s="62"/>
      <c r="TPI19" s="1005"/>
      <c r="TPJ19" s="62"/>
      <c r="TPO19" s="1005"/>
      <c r="TPP19" s="1005"/>
      <c r="TPQ19" s="62"/>
      <c r="TPR19" s="62"/>
      <c r="TPS19" s="66"/>
      <c r="TPT19" s="62"/>
      <c r="TPU19" s="62"/>
      <c r="TPV19" s="1007"/>
      <c r="TPW19" s="1005"/>
      <c r="TPX19" s="62"/>
      <c r="TPY19" s="1005"/>
      <c r="TPZ19" s="62"/>
      <c r="TQE19" s="1005"/>
      <c r="TQF19" s="1005"/>
      <c r="TQG19" s="62"/>
      <c r="TQH19" s="62"/>
      <c r="TQI19" s="66"/>
      <c r="TQJ19" s="62"/>
      <c r="TQK19" s="62"/>
      <c r="TQL19" s="1007"/>
      <c r="TQM19" s="1005"/>
      <c r="TQN19" s="62"/>
      <c r="TQO19" s="1005"/>
      <c r="TQP19" s="62"/>
      <c r="TQU19" s="1005"/>
      <c r="TQV19" s="1005"/>
      <c r="TQW19" s="62"/>
      <c r="TQX19" s="62"/>
      <c r="TQY19" s="66"/>
      <c r="TQZ19" s="62"/>
      <c r="TRA19" s="62"/>
      <c r="TRB19" s="1007"/>
      <c r="TRC19" s="1005"/>
      <c r="TRD19" s="62"/>
      <c r="TRE19" s="1005"/>
      <c r="TRF19" s="62"/>
      <c r="TRK19" s="1005"/>
      <c r="TRL19" s="1005"/>
      <c r="TRM19" s="62"/>
      <c r="TRN19" s="62"/>
      <c r="TRO19" s="66"/>
      <c r="TRP19" s="62"/>
      <c r="TRQ19" s="62"/>
      <c r="TRR19" s="1007"/>
      <c r="TRS19" s="1005"/>
      <c r="TRT19" s="62"/>
      <c r="TRU19" s="1005"/>
      <c r="TRV19" s="62"/>
      <c r="TSA19" s="1005"/>
      <c r="TSB19" s="1005"/>
      <c r="TSC19" s="62"/>
      <c r="TSD19" s="62"/>
      <c r="TSE19" s="66"/>
      <c r="TSF19" s="62"/>
      <c r="TSG19" s="62"/>
      <c r="TSH19" s="1007"/>
      <c r="TSI19" s="1005"/>
      <c r="TSJ19" s="62"/>
      <c r="TSK19" s="1005"/>
      <c r="TSL19" s="62"/>
      <c r="TSQ19" s="1005"/>
      <c r="TSR19" s="1005"/>
      <c r="TSS19" s="62"/>
      <c r="TST19" s="62"/>
      <c r="TSU19" s="66"/>
      <c r="TSV19" s="62"/>
      <c r="TSW19" s="62"/>
      <c r="TSX19" s="1007"/>
      <c r="TSY19" s="1005"/>
      <c r="TSZ19" s="62"/>
      <c r="TTA19" s="1005"/>
      <c r="TTB19" s="62"/>
      <c r="TTG19" s="1005"/>
      <c r="TTH19" s="1005"/>
      <c r="TTI19" s="62"/>
      <c r="TTJ19" s="62"/>
      <c r="TTK19" s="66"/>
      <c r="TTL19" s="62"/>
      <c r="TTM19" s="62"/>
      <c r="TTN19" s="1007"/>
      <c r="TTO19" s="1005"/>
      <c r="TTP19" s="62"/>
      <c r="TTQ19" s="1005"/>
      <c r="TTR19" s="62"/>
      <c r="TTW19" s="1005"/>
      <c r="TTX19" s="1005"/>
      <c r="TTY19" s="62"/>
      <c r="TTZ19" s="62"/>
      <c r="TUA19" s="66"/>
      <c r="TUB19" s="62"/>
      <c r="TUC19" s="62"/>
      <c r="TUD19" s="1007"/>
      <c r="TUE19" s="1005"/>
      <c r="TUF19" s="62"/>
      <c r="TUG19" s="1005"/>
      <c r="TUH19" s="62"/>
      <c r="TUM19" s="1005"/>
      <c r="TUN19" s="1005"/>
      <c r="TUO19" s="62"/>
      <c r="TUP19" s="62"/>
      <c r="TUQ19" s="66"/>
      <c r="TUR19" s="62"/>
      <c r="TUS19" s="62"/>
      <c r="TUT19" s="1007"/>
      <c r="TUU19" s="1005"/>
      <c r="TUV19" s="62"/>
      <c r="TUW19" s="1005"/>
      <c r="TUX19" s="62"/>
      <c r="TVC19" s="1005"/>
      <c r="TVD19" s="1005"/>
      <c r="TVE19" s="62"/>
      <c r="TVF19" s="62"/>
      <c r="TVG19" s="66"/>
      <c r="TVH19" s="62"/>
      <c r="TVI19" s="62"/>
      <c r="TVJ19" s="1007"/>
      <c r="TVK19" s="1005"/>
      <c r="TVL19" s="62"/>
      <c r="TVM19" s="1005"/>
      <c r="TVN19" s="62"/>
      <c r="TVS19" s="1005"/>
      <c r="TVT19" s="1005"/>
      <c r="TVU19" s="62"/>
      <c r="TVV19" s="62"/>
      <c r="TVW19" s="66"/>
      <c r="TVX19" s="62"/>
      <c r="TVY19" s="62"/>
      <c r="TVZ19" s="1007"/>
      <c r="TWA19" s="1005"/>
      <c r="TWB19" s="62"/>
      <c r="TWC19" s="1005"/>
      <c r="TWD19" s="62"/>
      <c r="TWI19" s="1005"/>
      <c r="TWJ19" s="1005"/>
      <c r="TWK19" s="62"/>
      <c r="TWL19" s="62"/>
      <c r="TWM19" s="66"/>
      <c r="TWN19" s="62"/>
      <c r="TWO19" s="62"/>
      <c r="TWP19" s="1007"/>
      <c r="TWQ19" s="1005"/>
      <c r="TWR19" s="62"/>
      <c r="TWS19" s="1005"/>
      <c r="TWT19" s="62"/>
      <c r="TWY19" s="1005"/>
      <c r="TWZ19" s="1005"/>
      <c r="TXA19" s="62"/>
      <c r="TXB19" s="62"/>
      <c r="TXC19" s="66"/>
      <c r="TXD19" s="62"/>
      <c r="TXE19" s="62"/>
      <c r="TXF19" s="1007"/>
      <c r="TXG19" s="1005"/>
      <c r="TXH19" s="62"/>
      <c r="TXI19" s="1005"/>
      <c r="TXJ19" s="62"/>
      <c r="TXO19" s="1005"/>
      <c r="TXP19" s="1005"/>
      <c r="TXQ19" s="62"/>
      <c r="TXR19" s="62"/>
      <c r="TXS19" s="66"/>
      <c r="TXT19" s="62"/>
      <c r="TXU19" s="62"/>
      <c r="TXV19" s="1007"/>
      <c r="TXW19" s="1005"/>
      <c r="TXX19" s="62"/>
      <c r="TXY19" s="1005"/>
      <c r="TXZ19" s="62"/>
      <c r="TYE19" s="1005"/>
      <c r="TYF19" s="1005"/>
      <c r="TYG19" s="62"/>
      <c r="TYH19" s="62"/>
      <c r="TYI19" s="66"/>
      <c r="TYJ19" s="62"/>
      <c r="TYK19" s="62"/>
      <c r="TYL19" s="1007"/>
      <c r="TYM19" s="1005"/>
      <c r="TYN19" s="62"/>
      <c r="TYO19" s="1005"/>
      <c r="TYP19" s="62"/>
      <c r="TYU19" s="1005"/>
      <c r="TYV19" s="1005"/>
      <c r="TYW19" s="62"/>
      <c r="TYX19" s="62"/>
      <c r="TYY19" s="66"/>
      <c r="TYZ19" s="62"/>
      <c r="TZA19" s="62"/>
      <c r="TZB19" s="1007"/>
      <c r="TZC19" s="1005"/>
      <c r="TZD19" s="62"/>
      <c r="TZE19" s="1005"/>
      <c r="TZF19" s="62"/>
      <c r="TZK19" s="1005"/>
      <c r="TZL19" s="1005"/>
      <c r="TZM19" s="62"/>
      <c r="TZN19" s="62"/>
      <c r="TZO19" s="66"/>
      <c r="TZP19" s="62"/>
      <c r="TZQ19" s="62"/>
      <c r="TZR19" s="1007"/>
      <c r="TZS19" s="1005"/>
      <c r="TZT19" s="62"/>
      <c r="TZU19" s="1005"/>
      <c r="TZV19" s="62"/>
      <c r="UAA19" s="1005"/>
      <c r="UAB19" s="1005"/>
      <c r="UAC19" s="62"/>
      <c r="UAD19" s="62"/>
      <c r="UAE19" s="66"/>
      <c r="UAF19" s="62"/>
      <c r="UAG19" s="62"/>
      <c r="UAH19" s="1007"/>
      <c r="UAI19" s="1005"/>
      <c r="UAJ19" s="62"/>
      <c r="UAK19" s="1005"/>
      <c r="UAL19" s="62"/>
      <c r="UAQ19" s="1005"/>
      <c r="UAR19" s="1005"/>
      <c r="UAS19" s="62"/>
      <c r="UAT19" s="62"/>
      <c r="UAU19" s="66"/>
      <c r="UAV19" s="62"/>
      <c r="UAW19" s="62"/>
      <c r="UAX19" s="1007"/>
      <c r="UAY19" s="1005"/>
      <c r="UAZ19" s="62"/>
      <c r="UBA19" s="1005"/>
      <c r="UBB19" s="62"/>
      <c r="UBG19" s="1005"/>
      <c r="UBH19" s="1005"/>
      <c r="UBI19" s="62"/>
      <c r="UBJ19" s="62"/>
      <c r="UBK19" s="66"/>
      <c r="UBL19" s="62"/>
      <c r="UBM19" s="62"/>
      <c r="UBN19" s="1007"/>
      <c r="UBO19" s="1005"/>
      <c r="UBP19" s="62"/>
      <c r="UBQ19" s="1005"/>
      <c r="UBR19" s="62"/>
      <c r="UBW19" s="1005"/>
      <c r="UBX19" s="1005"/>
      <c r="UBY19" s="62"/>
      <c r="UBZ19" s="62"/>
      <c r="UCA19" s="66"/>
      <c r="UCB19" s="62"/>
      <c r="UCC19" s="62"/>
      <c r="UCD19" s="1007"/>
      <c r="UCE19" s="1005"/>
      <c r="UCF19" s="62"/>
      <c r="UCG19" s="1005"/>
      <c r="UCH19" s="62"/>
      <c r="UCM19" s="1005"/>
      <c r="UCN19" s="1005"/>
      <c r="UCO19" s="62"/>
      <c r="UCP19" s="62"/>
      <c r="UCQ19" s="66"/>
      <c r="UCR19" s="62"/>
      <c r="UCS19" s="62"/>
      <c r="UCT19" s="1007"/>
      <c r="UCU19" s="1005"/>
      <c r="UCV19" s="62"/>
      <c r="UCW19" s="1005"/>
      <c r="UCX19" s="62"/>
      <c r="UDC19" s="1005"/>
      <c r="UDD19" s="1005"/>
      <c r="UDE19" s="62"/>
      <c r="UDF19" s="62"/>
      <c r="UDG19" s="66"/>
      <c r="UDH19" s="62"/>
      <c r="UDI19" s="62"/>
      <c r="UDJ19" s="1007"/>
      <c r="UDK19" s="1005"/>
      <c r="UDL19" s="62"/>
      <c r="UDM19" s="1005"/>
      <c r="UDN19" s="62"/>
      <c r="UDS19" s="1005"/>
      <c r="UDT19" s="1005"/>
      <c r="UDU19" s="62"/>
      <c r="UDV19" s="62"/>
      <c r="UDW19" s="66"/>
      <c r="UDX19" s="62"/>
      <c r="UDY19" s="62"/>
      <c r="UDZ19" s="1007"/>
      <c r="UEA19" s="1005"/>
      <c r="UEB19" s="62"/>
      <c r="UEC19" s="1005"/>
      <c r="UED19" s="62"/>
      <c r="UEI19" s="1005"/>
      <c r="UEJ19" s="1005"/>
      <c r="UEK19" s="62"/>
      <c r="UEL19" s="62"/>
      <c r="UEM19" s="66"/>
      <c r="UEN19" s="62"/>
      <c r="UEO19" s="62"/>
      <c r="UEP19" s="1007"/>
      <c r="UEQ19" s="1005"/>
      <c r="UER19" s="62"/>
      <c r="UES19" s="1005"/>
      <c r="UET19" s="62"/>
      <c r="UEY19" s="1005"/>
      <c r="UEZ19" s="1005"/>
      <c r="UFA19" s="62"/>
      <c r="UFB19" s="62"/>
      <c r="UFC19" s="66"/>
      <c r="UFD19" s="62"/>
      <c r="UFE19" s="62"/>
      <c r="UFF19" s="1007"/>
      <c r="UFG19" s="1005"/>
      <c r="UFH19" s="62"/>
      <c r="UFI19" s="1005"/>
      <c r="UFJ19" s="62"/>
      <c r="UFO19" s="1005"/>
      <c r="UFP19" s="1005"/>
      <c r="UFQ19" s="62"/>
      <c r="UFR19" s="62"/>
      <c r="UFS19" s="66"/>
      <c r="UFT19" s="62"/>
      <c r="UFU19" s="62"/>
      <c r="UFV19" s="1007"/>
      <c r="UFW19" s="1005"/>
      <c r="UFX19" s="62"/>
      <c r="UFY19" s="1005"/>
      <c r="UFZ19" s="62"/>
      <c r="UGE19" s="1005"/>
      <c r="UGF19" s="1005"/>
      <c r="UGG19" s="62"/>
      <c r="UGH19" s="62"/>
      <c r="UGI19" s="66"/>
      <c r="UGJ19" s="62"/>
      <c r="UGK19" s="62"/>
      <c r="UGL19" s="1007"/>
      <c r="UGM19" s="1005"/>
      <c r="UGN19" s="62"/>
      <c r="UGO19" s="1005"/>
      <c r="UGP19" s="62"/>
      <c r="UGU19" s="1005"/>
      <c r="UGV19" s="1005"/>
      <c r="UGW19" s="62"/>
      <c r="UGX19" s="62"/>
      <c r="UGY19" s="66"/>
      <c r="UGZ19" s="62"/>
      <c r="UHA19" s="62"/>
      <c r="UHB19" s="1007"/>
      <c r="UHC19" s="1005"/>
      <c r="UHD19" s="62"/>
      <c r="UHE19" s="1005"/>
      <c r="UHF19" s="62"/>
      <c r="UHK19" s="1005"/>
      <c r="UHL19" s="1005"/>
      <c r="UHM19" s="62"/>
      <c r="UHN19" s="62"/>
      <c r="UHO19" s="66"/>
      <c r="UHP19" s="62"/>
      <c r="UHQ19" s="62"/>
      <c r="UHR19" s="1007"/>
      <c r="UHS19" s="1005"/>
      <c r="UHT19" s="62"/>
      <c r="UHU19" s="1005"/>
      <c r="UHV19" s="62"/>
      <c r="UIA19" s="1005"/>
      <c r="UIB19" s="1005"/>
      <c r="UIC19" s="62"/>
      <c r="UID19" s="62"/>
      <c r="UIE19" s="66"/>
      <c r="UIF19" s="62"/>
      <c r="UIG19" s="62"/>
      <c r="UIH19" s="1007"/>
      <c r="UII19" s="1005"/>
      <c r="UIJ19" s="62"/>
      <c r="UIK19" s="1005"/>
      <c r="UIL19" s="62"/>
      <c r="UIQ19" s="1005"/>
      <c r="UIR19" s="1005"/>
      <c r="UIS19" s="62"/>
      <c r="UIT19" s="62"/>
      <c r="UIU19" s="66"/>
      <c r="UIV19" s="62"/>
      <c r="UIW19" s="62"/>
      <c r="UIX19" s="1007"/>
      <c r="UIY19" s="1005"/>
      <c r="UIZ19" s="62"/>
      <c r="UJA19" s="1005"/>
      <c r="UJB19" s="62"/>
      <c r="UJG19" s="1005"/>
      <c r="UJH19" s="1005"/>
      <c r="UJI19" s="62"/>
      <c r="UJJ19" s="62"/>
      <c r="UJK19" s="66"/>
      <c r="UJL19" s="62"/>
      <c r="UJM19" s="62"/>
      <c r="UJN19" s="1007"/>
      <c r="UJO19" s="1005"/>
      <c r="UJP19" s="62"/>
      <c r="UJQ19" s="1005"/>
      <c r="UJR19" s="62"/>
      <c r="UJW19" s="1005"/>
      <c r="UJX19" s="1005"/>
      <c r="UJY19" s="62"/>
      <c r="UJZ19" s="62"/>
      <c r="UKA19" s="66"/>
      <c r="UKB19" s="62"/>
      <c r="UKC19" s="62"/>
      <c r="UKD19" s="1007"/>
      <c r="UKE19" s="1005"/>
      <c r="UKF19" s="62"/>
      <c r="UKG19" s="1005"/>
      <c r="UKH19" s="62"/>
      <c r="UKM19" s="1005"/>
      <c r="UKN19" s="1005"/>
      <c r="UKO19" s="62"/>
      <c r="UKP19" s="62"/>
      <c r="UKQ19" s="66"/>
      <c r="UKR19" s="62"/>
      <c r="UKS19" s="62"/>
      <c r="UKT19" s="1007"/>
      <c r="UKU19" s="1005"/>
      <c r="UKV19" s="62"/>
      <c r="UKW19" s="1005"/>
      <c r="UKX19" s="62"/>
      <c r="ULC19" s="1005"/>
      <c r="ULD19" s="1005"/>
      <c r="ULE19" s="62"/>
      <c r="ULF19" s="62"/>
      <c r="ULG19" s="66"/>
      <c r="ULH19" s="62"/>
      <c r="ULI19" s="62"/>
      <c r="ULJ19" s="1007"/>
      <c r="ULK19" s="1005"/>
      <c r="ULL19" s="62"/>
      <c r="ULM19" s="1005"/>
      <c r="ULN19" s="62"/>
      <c r="ULS19" s="1005"/>
      <c r="ULT19" s="1005"/>
      <c r="ULU19" s="62"/>
      <c r="ULV19" s="62"/>
      <c r="ULW19" s="66"/>
      <c r="ULX19" s="62"/>
      <c r="ULY19" s="62"/>
      <c r="ULZ19" s="1007"/>
      <c r="UMA19" s="1005"/>
      <c r="UMB19" s="62"/>
      <c r="UMC19" s="1005"/>
      <c r="UMD19" s="62"/>
      <c r="UMI19" s="1005"/>
      <c r="UMJ19" s="1005"/>
      <c r="UMK19" s="62"/>
      <c r="UML19" s="62"/>
      <c r="UMM19" s="66"/>
      <c r="UMN19" s="62"/>
      <c r="UMO19" s="62"/>
      <c r="UMP19" s="1007"/>
      <c r="UMQ19" s="1005"/>
      <c r="UMR19" s="62"/>
      <c r="UMS19" s="1005"/>
      <c r="UMT19" s="62"/>
      <c r="UMY19" s="1005"/>
      <c r="UMZ19" s="1005"/>
      <c r="UNA19" s="62"/>
      <c r="UNB19" s="62"/>
      <c r="UNC19" s="66"/>
      <c r="UND19" s="62"/>
      <c r="UNE19" s="62"/>
      <c r="UNF19" s="1007"/>
      <c r="UNG19" s="1005"/>
      <c r="UNH19" s="62"/>
      <c r="UNI19" s="1005"/>
      <c r="UNJ19" s="62"/>
      <c r="UNO19" s="1005"/>
      <c r="UNP19" s="1005"/>
      <c r="UNQ19" s="62"/>
      <c r="UNR19" s="62"/>
      <c r="UNS19" s="66"/>
      <c r="UNT19" s="62"/>
      <c r="UNU19" s="62"/>
      <c r="UNV19" s="1007"/>
      <c r="UNW19" s="1005"/>
      <c r="UNX19" s="62"/>
      <c r="UNY19" s="1005"/>
      <c r="UNZ19" s="62"/>
      <c r="UOE19" s="1005"/>
      <c r="UOF19" s="1005"/>
      <c r="UOG19" s="62"/>
      <c r="UOH19" s="62"/>
      <c r="UOI19" s="66"/>
      <c r="UOJ19" s="62"/>
      <c r="UOK19" s="62"/>
      <c r="UOL19" s="1007"/>
      <c r="UOM19" s="1005"/>
      <c r="UON19" s="62"/>
      <c r="UOO19" s="1005"/>
      <c r="UOP19" s="62"/>
      <c r="UOU19" s="1005"/>
      <c r="UOV19" s="1005"/>
      <c r="UOW19" s="62"/>
      <c r="UOX19" s="62"/>
      <c r="UOY19" s="66"/>
      <c r="UOZ19" s="62"/>
      <c r="UPA19" s="62"/>
      <c r="UPB19" s="1007"/>
      <c r="UPC19" s="1005"/>
      <c r="UPD19" s="62"/>
      <c r="UPE19" s="1005"/>
      <c r="UPF19" s="62"/>
      <c r="UPK19" s="1005"/>
      <c r="UPL19" s="1005"/>
      <c r="UPM19" s="62"/>
      <c r="UPN19" s="62"/>
      <c r="UPO19" s="66"/>
      <c r="UPP19" s="62"/>
      <c r="UPQ19" s="62"/>
      <c r="UPR19" s="1007"/>
      <c r="UPS19" s="1005"/>
      <c r="UPT19" s="62"/>
      <c r="UPU19" s="1005"/>
      <c r="UPV19" s="62"/>
      <c r="UQA19" s="1005"/>
      <c r="UQB19" s="1005"/>
      <c r="UQC19" s="62"/>
      <c r="UQD19" s="62"/>
      <c r="UQE19" s="66"/>
      <c r="UQF19" s="62"/>
      <c r="UQG19" s="62"/>
      <c r="UQH19" s="1007"/>
      <c r="UQI19" s="1005"/>
      <c r="UQJ19" s="62"/>
      <c r="UQK19" s="1005"/>
      <c r="UQL19" s="62"/>
      <c r="UQQ19" s="1005"/>
      <c r="UQR19" s="1005"/>
      <c r="UQS19" s="62"/>
      <c r="UQT19" s="62"/>
      <c r="UQU19" s="66"/>
      <c r="UQV19" s="62"/>
      <c r="UQW19" s="62"/>
      <c r="UQX19" s="1007"/>
      <c r="UQY19" s="1005"/>
      <c r="UQZ19" s="62"/>
      <c r="URA19" s="1005"/>
      <c r="URB19" s="62"/>
      <c r="URG19" s="1005"/>
      <c r="URH19" s="1005"/>
      <c r="URI19" s="62"/>
      <c r="URJ19" s="62"/>
      <c r="URK19" s="66"/>
      <c r="URL19" s="62"/>
      <c r="URM19" s="62"/>
      <c r="URN19" s="1007"/>
      <c r="URO19" s="1005"/>
      <c r="URP19" s="62"/>
      <c r="URQ19" s="1005"/>
      <c r="URR19" s="62"/>
      <c r="URW19" s="1005"/>
      <c r="URX19" s="1005"/>
      <c r="URY19" s="62"/>
      <c r="URZ19" s="62"/>
      <c r="USA19" s="66"/>
      <c r="USB19" s="62"/>
      <c r="USC19" s="62"/>
      <c r="USD19" s="1007"/>
      <c r="USE19" s="1005"/>
      <c r="USF19" s="62"/>
      <c r="USG19" s="1005"/>
      <c r="USH19" s="62"/>
      <c r="USM19" s="1005"/>
      <c r="USN19" s="1005"/>
      <c r="USO19" s="62"/>
      <c r="USP19" s="62"/>
      <c r="USQ19" s="66"/>
      <c r="USR19" s="62"/>
      <c r="USS19" s="62"/>
      <c r="UST19" s="1007"/>
      <c r="USU19" s="1005"/>
      <c r="USV19" s="62"/>
      <c r="USW19" s="1005"/>
      <c r="USX19" s="62"/>
      <c r="UTC19" s="1005"/>
      <c r="UTD19" s="1005"/>
      <c r="UTE19" s="62"/>
      <c r="UTF19" s="62"/>
      <c r="UTG19" s="66"/>
      <c r="UTH19" s="62"/>
      <c r="UTI19" s="62"/>
      <c r="UTJ19" s="1007"/>
      <c r="UTK19" s="1005"/>
      <c r="UTL19" s="62"/>
      <c r="UTM19" s="1005"/>
      <c r="UTN19" s="62"/>
      <c r="UTS19" s="1005"/>
      <c r="UTT19" s="1005"/>
      <c r="UTU19" s="62"/>
      <c r="UTV19" s="62"/>
      <c r="UTW19" s="66"/>
      <c r="UTX19" s="62"/>
      <c r="UTY19" s="62"/>
      <c r="UTZ19" s="1007"/>
      <c r="UUA19" s="1005"/>
      <c r="UUB19" s="62"/>
      <c r="UUC19" s="1005"/>
      <c r="UUD19" s="62"/>
      <c r="UUI19" s="1005"/>
      <c r="UUJ19" s="1005"/>
      <c r="UUK19" s="62"/>
      <c r="UUL19" s="62"/>
      <c r="UUM19" s="66"/>
      <c r="UUN19" s="62"/>
      <c r="UUO19" s="62"/>
      <c r="UUP19" s="1007"/>
      <c r="UUQ19" s="1005"/>
      <c r="UUR19" s="62"/>
      <c r="UUS19" s="1005"/>
      <c r="UUT19" s="62"/>
      <c r="UUY19" s="1005"/>
      <c r="UUZ19" s="1005"/>
      <c r="UVA19" s="62"/>
      <c r="UVB19" s="62"/>
      <c r="UVC19" s="66"/>
      <c r="UVD19" s="62"/>
      <c r="UVE19" s="62"/>
      <c r="UVF19" s="1007"/>
      <c r="UVG19" s="1005"/>
      <c r="UVH19" s="62"/>
      <c r="UVI19" s="1005"/>
      <c r="UVJ19" s="62"/>
      <c r="UVO19" s="1005"/>
      <c r="UVP19" s="1005"/>
      <c r="UVQ19" s="62"/>
      <c r="UVR19" s="62"/>
      <c r="UVS19" s="66"/>
      <c r="UVT19" s="62"/>
      <c r="UVU19" s="62"/>
      <c r="UVV19" s="1007"/>
      <c r="UVW19" s="1005"/>
      <c r="UVX19" s="62"/>
      <c r="UVY19" s="1005"/>
      <c r="UVZ19" s="62"/>
      <c r="UWE19" s="1005"/>
      <c r="UWF19" s="1005"/>
      <c r="UWG19" s="62"/>
      <c r="UWH19" s="62"/>
      <c r="UWI19" s="66"/>
      <c r="UWJ19" s="62"/>
      <c r="UWK19" s="62"/>
      <c r="UWL19" s="1007"/>
      <c r="UWM19" s="1005"/>
      <c r="UWN19" s="62"/>
      <c r="UWO19" s="1005"/>
      <c r="UWP19" s="62"/>
      <c r="UWU19" s="1005"/>
      <c r="UWV19" s="1005"/>
      <c r="UWW19" s="62"/>
      <c r="UWX19" s="62"/>
      <c r="UWY19" s="66"/>
      <c r="UWZ19" s="62"/>
      <c r="UXA19" s="62"/>
      <c r="UXB19" s="1007"/>
      <c r="UXC19" s="1005"/>
      <c r="UXD19" s="62"/>
      <c r="UXE19" s="1005"/>
      <c r="UXF19" s="62"/>
      <c r="UXK19" s="1005"/>
      <c r="UXL19" s="1005"/>
      <c r="UXM19" s="62"/>
      <c r="UXN19" s="62"/>
      <c r="UXO19" s="66"/>
      <c r="UXP19" s="62"/>
      <c r="UXQ19" s="62"/>
      <c r="UXR19" s="1007"/>
      <c r="UXS19" s="1005"/>
      <c r="UXT19" s="62"/>
      <c r="UXU19" s="1005"/>
      <c r="UXV19" s="62"/>
      <c r="UYA19" s="1005"/>
      <c r="UYB19" s="1005"/>
      <c r="UYC19" s="62"/>
      <c r="UYD19" s="62"/>
      <c r="UYE19" s="66"/>
      <c r="UYF19" s="62"/>
      <c r="UYG19" s="62"/>
      <c r="UYH19" s="1007"/>
      <c r="UYI19" s="1005"/>
      <c r="UYJ19" s="62"/>
      <c r="UYK19" s="1005"/>
      <c r="UYL19" s="62"/>
      <c r="UYQ19" s="1005"/>
      <c r="UYR19" s="1005"/>
      <c r="UYS19" s="62"/>
      <c r="UYT19" s="62"/>
      <c r="UYU19" s="66"/>
      <c r="UYV19" s="62"/>
      <c r="UYW19" s="62"/>
      <c r="UYX19" s="1007"/>
      <c r="UYY19" s="1005"/>
      <c r="UYZ19" s="62"/>
      <c r="UZA19" s="1005"/>
      <c r="UZB19" s="62"/>
      <c r="UZG19" s="1005"/>
      <c r="UZH19" s="1005"/>
      <c r="UZI19" s="62"/>
      <c r="UZJ19" s="62"/>
      <c r="UZK19" s="66"/>
      <c r="UZL19" s="62"/>
      <c r="UZM19" s="62"/>
      <c r="UZN19" s="1007"/>
      <c r="UZO19" s="1005"/>
      <c r="UZP19" s="62"/>
      <c r="UZQ19" s="1005"/>
      <c r="UZR19" s="62"/>
      <c r="UZW19" s="1005"/>
      <c r="UZX19" s="1005"/>
      <c r="UZY19" s="62"/>
      <c r="UZZ19" s="62"/>
      <c r="VAA19" s="66"/>
      <c r="VAB19" s="62"/>
      <c r="VAC19" s="62"/>
      <c r="VAD19" s="1007"/>
      <c r="VAE19" s="1005"/>
      <c r="VAF19" s="62"/>
      <c r="VAG19" s="1005"/>
      <c r="VAH19" s="62"/>
      <c r="VAM19" s="1005"/>
      <c r="VAN19" s="1005"/>
      <c r="VAO19" s="62"/>
      <c r="VAP19" s="62"/>
      <c r="VAQ19" s="66"/>
      <c r="VAR19" s="62"/>
      <c r="VAS19" s="62"/>
      <c r="VAT19" s="1007"/>
      <c r="VAU19" s="1005"/>
      <c r="VAV19" s="62"/>
      <c r="VAW19" s="1005"/>
      <c r="VAX19" s="62"/>
      <c r="VBC19" s="1005"/>
      <c r="VBD19" s="1005"/>
      <c r="VBE19" s="62"/>
      <c r="VBF19" s="62"/>
      <c r="VBG19" s="66"/>
      <c r="VBH19" s="62"/>
      <c r="VBI19" s="62"/>
      <c r="VBJ19" s="1007"/>
      <c r="VBK19" s="1005"/>
      <c r="VBL19" s="62"/>
      <c r="VBM19" s="1005"/>
      <c r="VBN19" s="62"/>
      <c r="VBS19" s="1005"/>
      <c r="VBT19" s="1005"/>
      <c r="VBU19" s="62"/>
      <c r="VBV19" s="62"/>
      <c r="VBW19" s="66"/>
      <c r="VBX19" s="62"/>
      <c r="VBY19" s="62"/>
      <c r="VBZ19" s="1007"/>
      <c r="VCA19" s="1005"/>
      <c r="VCB19" s="62"/>
      <c r="VCC19" s="1005"/>
      <c r="VCD19" s="62"/>
      <c r="VCI19" s="1005"/>
      <c r="VCJ19" s="1005"/>
      <c r="VCK19" s="62"/>
      <c r="VCL19" s="62"/>
      <c r="VCM19" s="66"/>
      <c r="VCN19" s="62"/>
      <c r="VCO19" s="62"/>
      <c r="VCP19" s="1007"/>
      <c r="VCQ19" s="1005"/>
      <c r="VCR19" s="62"/>
      <c r="VCS19" s="1005"/>
      <c r="VCT19" s="62"/>
      <c r="VCY19" s="1005"/>
      <c r="VCZ19" s="1005"/>
      <c r="VDA19" s="62"/>
      <c r="VDB19" s="62"/>
      <c r="VDC19" s="66"/>
      <c r="VDD19" s="62"/>
      <c r="VDE19" s="62"/>
      <c r="VDF19" s="1007"/>
      <c r="VDG19" s="1005"/>
      <c r="VDH19" s="62"/>
      <c r="VDI19" s="1005"/>
      <c r="VDJ19" s="62"/>
      <c r="VDO19" s="1005"/>
      <c r="VDP19" s="1005"/>
      <c r="VDQ19" s="62"/>
      <c r="VDR19" s="62"/>
      <c r="VDS19" s="66"/>
      <c r="VDT19" s="62"/>
      <c r="VDU19" s="62"/>
      <c r="VDV19" s="1007"/>
      <c r="VDW19" s="1005"/>
      <c r="VDX19" s="62"/>
      <c r="VDY19" s="1005"/>
      <c r="VDZ19" s="62"/>
      <c r="VEE19" s="1005"/>
      <c r="VEF19" s="1005"/>
      <c r="VEG19" s="62"/>
      <c r="VEH19" s="62"/>
      <c r="VEI19" s="66"/>
      <c r="VEJ19" s="62"/>
      <c r="VEK19" s="62"/>
      <c r="VEL19" s="1007"/>
      <c r="VEM19" s="1005"/>
      <c r="VEN19" s="62"/>
      <c r="VEO19" s="1005"/>
      <c r="VEP19" s="62"/>
      <c r="VEU19" s="1005"/>
      <c r="VEV19" s="1005"/>
      <c r="VEW19" s="62"/>
      <c r="VEX19" s="62"/>
      <c r="VEY19" s="66"/>
      <c r="VEZ19" s="62"/>
      <c r="VFA19" s="62"/>
      <c r="VFB19" s="1007"/>
      <c r="VFC19" s="1005"/>
      <c r="VFD19" s="62"/>
      <c r="VFE19" s="1005"/>
      <c r="VFF19" s="62"/>
      <c r="VFK19" s="1005"/>
      <c r="VFL19" s="1005"/>
      <c r="VFM19" s="62"/>
      <c r="VFN19" s="62"/>
      <c r="VFO19" s="66"/>
      <c r="VFP19" s="62"/>
      <c r="VFQ19" s="62"/>
      <c r="VFR19" s="1007"/>
      <c r="VFS19" s="1005"/>
      <c r="VFT19" s="62"/>
      <c r="VFU19" s="1005"/>
      <c r="VFV19" s="62"/>
      <c r="VGA19" s="1005"/>
      <c r="VGB19" s="1005"/>
      <c r="VGC19" s="62"/>
      <c r="VGD19" s="62"/>
      <c r="VGE19" s="66"/>
      <c r="VGF19" s="62"/>
      <c r="VGG19" s="62"/>
      <c r="VGH19" s="1007"/>
      <c r="VGI19" s="1005"/>
      <c r="VGJ19" s="62"/>
      <c r="VGK19" s="1005"/>
      <c r="VGL19" s="62"/>
      <c r="VGQ19" s="1005"/>
      <c r="VGR19" s="1005"/>
      <c r="VGS19" s="62"/>
      <c r="VGT19" s="62"/>
      <c r="VGU19" s="66"/>
      <c r="VGV19" s="62"/>
      <c r="VGW19" s="62"/>
      <c r="VGX19" s="1007"/>
      <c r="VGY19" s="1005"/>
      <c r="VGZ19" s="62"/>
      <c r="VHA19" s="1005"/>
      <c r="VHB19" s="62"/>
      <c r="VHG19" s="1005"/>
      <c r="VHH19" s="1005"/>
      <c r="VHI19" s="62"/>
      <c r="VHJ19" s="62"/>
      <c r="VHK19" s="66"/>
      <c r="VHL19" s="62"/>
      <c r="VHM19" s="62"/>
      <c r="VHN19" s="1007"/>
      <c r="VHO19" s="1005"/>
      <c r="VHP19" s="62"/>
      <c r="VHQ19" s="1005"/>
      <c r="VHR19" s="62"/>
      <c r="VHW19" s="1005"/>
      <c r="VHX19" s="1005"/>
      <c r="VHY19" s="62"/>
      <c r="VHZ19" s="62"/>
      <c r="VIA19" s="66"/>
      <c r="VIB19" s="62"/>
      <c r="VIC19" s="62"/>
      <c r="VID19" s="1007"/>
      <c r="VIE19" s="1005"/>
      <c r="VIF19" s="62"/>
      <c r="VIG19" s="1005"/>
      <c r="VIH19" s="62"/>
      <c r="VIM19" s="1005"/>
      <c r="VIN19" s="1005"/>
      <c r="VIO19" s="62"/>
      <c r="VIP19" s="62"/>
      <c r="VIQ19" s="66"/>
      <c r="VIR19" s="62"/>
      <c r="VIS19" s="62"/>
      <c r="VIT19" s="1007"/>
      <c r="VIU19" s="1005"/>
      <c r="VIV19" s="62"/>
      <c r="VIW19" s="1005"/>
      <c r="VIX19" s="62"/>
      <c r="VJC19" s="1005"/>
      <c r="VJD19" s="1005"/>
      <c r="VJE19" s="62"/>
      <c r="VJF19" s="62"/>
      <c r="VJG19" s="66"/>
      <c r="VJH19" s="62"/>
      <c r="VJI19" s="62"/>
      <c r="VJJ19" s="1007"/>
      <c r="VJK19" s="1005"/>
      <c r="VJL19" s="62"/>
      <c r="VJM19" s="1005"/>
      <c r="VJN19" s="62"/>
      <c r="VJS19" s="1005"/>
      <c r="VJT19" s="1005"/>
      <c r="VJU19" s="62"/>
      <c r="VJV19" s="62"/>
      <c r="VJW19" s="66"/>
      <c r="VJX19" s="62"/>
      <c r="VJY19" s="62"/>
      <c r="VJZ19" s="1007"/>
      <c r="VKA19" s="1005"/>
      <c r="VKB19" s="62"/>
      <c r="VKC19" s="1005"/>
      <c r="VKD19" s="62"/>
      <c r="VKI19" s="1005"/>
      <c r="VKJ19" s="1005"/>
      <c r="VKK19" s="62"/>
      <c r="VKL19" s="62"/>
      <c r="VKM19" s="66"/>
      <c r="VKN19" s="62"/>
      <c r="VKO19" s="62"/>
      <c r="VKP19" s="1007"/>
      <c r="VKQ19" s="1005"/>
      <c r="VKR19" s="62"/>
      <c r="VKS19" s="1005"/>
      <c r="VKT19" s="62"/>
      <c r="VKY19" s="1005"/>
      <c r="VKZ19" s="1005"/>
      <c r="VLA19" s="62"/>
      <c r="VLB19" s="62"/>
      <c r="VLC19" s="66"/>
      <c r="VLD19" s="62"/>
      <c r="VLE19" s="62"/>
      <c r="VLF19" s="1007"/>
      <c r="VLG19" s="1005"/>
      <c r="VLH19" s="62"/>
      <c r="VLI19" s="1005"/>
      <c r="VLJ19" s="62"/>
      <c r="VLO19" s="1005"/>
      <c r="VLP19" s="1005"/>
      <c r="VLQ19" s="62"/>
      <c r="VLR19" s="62"/>
      <c r="VLS19" s="66"/>
      <c r="VLT19" s="62"/>
      <c r="VLU19" s="62"/>
      <c r="VLV19" s="1007"/>
      <c r="VLW19" s="1005"/>
      <c r="VLX19" s="62"/>
      <c r="VLY19" s="1005"/>
      <c r="VLZ19" s="62"/>
      <c r="VME19" s="1005"/>
      <c r="VMF19" s="1005"/>
      <c r="VMG19" s="62"/>
      <c r="VMH19" s="62"/>
      <c r="VMI19" s="66"/>
      <c r="VMJ19" s="62"/>
      <c r="VMK19" s="62"/>
      <c r="VML19" s="1007"/>
      <c r="VMM19" s="1005"/>
      <c r="VMN19" s="62"/>
      <c r="VMO19" s="1005"/>
      <c r="VMP19" s="62"/>
      <c r="VMU19" s="1005"/>
      <c r="VMV19" s="1005"/>
      <c r="VMW19" s="62"/>
      <c r="VMX19" s="62"/>
      <c r="VMY19" s="66"/>
      <c r="VMZ19" s="62"/>
      <c r="VNA19" s="62"/>
      <c r="VNB19" s="1007"/>
      <c r="VNC19" s="1005"/>
      <c r="VND19" s="62"/>
      <c r="VNE19" s="1005"/>
      <c r="VNF19" s="62"/>
      <c r="VNK19" s="1005"/>
      <c r="VNL19" s="1005"/>
      <c r="VNM19" s="62"/>
      <c r="VNN19" s="62"/>
      <c r="VNO19" s="66"/>
      <c r="VNP19" s="62"/>
      <c r="VNQ19" s="62"/>
      <c r="VNR19" s="1007"/>
      <c r="VNS19" s="1005"/>
      <c r="VNT19" s="62"/>
      <c r="VNU19" s="1005"/>
      <c r="VNV19" s="62"/>
      <c r="VOA19" s="1005"/>
      <c r="VOB19" s="1005"/>
      <c r="VOC19" s="62"/>
      <c r="VOD19" s="62"/>
      <c r="VOE19" s="66"/>
      <c r="VOF19" s="62"/>
      <c r="VOG19" s="62"/>
      <c r="VOH19" s="1007"/>
      <c r="VOI19" s="1005"/>
      <c r="VOJ19" s="62"/>
      <c r="VOK19" s="1005"/>
      <c r="VOL19" s="62"/>
      <c r="VOQ19" s="1005"/>
      <c r="VOR19" s="1005"/>
      <c r="VOS19" s="62"/>
      <c r="VOT19" s="62"/>
      <c r="VOU19" s="66"/>
      <c r="VOV19" s="62"/>
      <c r="VOW19" s="62"/>
      <c r="VOX19" s="1007"/>
      <c r="VOY19" s="1005"/>
      <c r="VOZ19" s="62"/>
      <c r="VPA19" s="1005"/>
      <c r="VPB19" s="62"/>
      <c r="VPG19" s="1005"/>
      <c r="VPH19" s="1005"/>
      <c r="VPI19" s="62"/>
      <c r="VPJ19" s="62"/>
      <c r="VPK19" s="66"/>
      <c r="VPL19" s="62"/>
      <c r="VPM19" s="62"/>
      <c r="VPN19" s="1007"/>
      <c r="VPO19" s="1005"/>
      <c r="VPP19" s="62"/>
      <c r="VPQ19" s="1005"/>
      <c r="VPR19" s="62"/>
      <c r="VPW19" s="1005"/>
      <c r="VPX19" s="1005"/>
      <c r="VPY19" s="62"/>
      <c r="VPZ19" s="62"/>
      <c r="VQA19" s="66"/>
      <c r="VQB19" s="62"/>
      <c r="VQC19" s="62"/>
      <c r="VQD19" s="1007"/>
      <c r="VQE19" s="1005"/>
      <c r="VQF19" s="62"/>
      <c r="VQG19" s="1005"/>
      <c r="VQH19" s="62"/>
      <c r="VQM19" s="1005"/>
      <c r="VQN19" s="1005"/>
      <c r="VQO19" s="62"/>
      <c r="VQP19" s="62"/>
      <c r="VQQ19" s="66"/>
      <c r="VQR19" s="62"/>
      <c r="VQS19" s="62"/>
      <c r="VQT19" s="1007"/>
      <c r="VQU19" s="1005"/>
      <c r="VQV19" s="62"/>
      <c r="VQW19" s="1005"/>
      <c r="VQX19" s="62"/>
      <c r="VRC19" s="1005"/>
      <c r="VRD19" s="1005"/>
      <c r="VRE19" s="62"/>
      <c r="VRF19" s="62"/>
      <c r="VRG19" s="66"/>
      <c r="VRH19" s="62"/>
      <c r="VRI19" s="62"/>
      <c r="VRJ19" s="1007"/>
      <c r="VRK19" s="1005"/>
      <c r="VRL19" s="62"/>
      <c r="VRM19" s="1005"/>
      <c r="VRN19" s="62"/>
      <c r="VRS19" s="1005"/>
      <c r="VRT19" s="1005"/>
      <c r="VRU19" s="62"/>
      <c r="VRV19" s="62"/>
      <c r="VRW19" s="66"/>
      <c r="VRX19" s="62"/>
      <c r="VRY19" s="62"/>
      <c r="VRZ19" s="1007"/>
      <c r="VSA19" s="1005"/>
      <c r="VSB19" s="62"/>
      <c r="VSC19" s="1005"/>
      <c r="VSD19" s="62"/>
      <c r="VSI19" s="1005"/>
      <c r="VSJ19" s="1005"/>
      <c r="VSK19" s="62"/>
      <c r="VSL19" s="62"/>
      <c r="VSM19" s="66"/>
      <c r="VSN19" s="62"/>
      <c r="VSO19" s="62"/>
      <c r="VSP19" s="1007"/>
      <c r="VSQ19" s="1005"/>
      <c r="VSR19" s="62"/>
      <c r="VSS19" s="1005"/>
      <c r="VST19" s="62"/>
      <c r="VSY19" s="1005"/>
      <c r="VSZ19" s="1005"/>
      <c r="VTA19" s="62"/>
      <c r="VTB19" s="62"/>
      <c r="VTC19" s="66"/>
      <c r="VTD19" s="62"/>
      <c r="VTE19" s="62"/>
      <c r="VTF19" s="1007"/>
      <c r="VTG19" s="1005"/>
      <c r="VTH19" s="62"/>
      <c r="VTI19" s="1005"/>
      <c r="VTJ19" s="62"/>
      <c r="VTO19" s="1005"/>
      <c r="VTP19" s="1005"/>
      <c r="VTQ19" s="62"/>
      <c r="VTR19" s="62"/>
      <c r="VTS19" s="66"/>
      <c r="VTT19" s="62"/>
      <c r="VTU19" s="62"/>
      <c r="VTV19" s="1007"/>
      <c r="VTW19" s="1005"/>
      <c r="VTX19" s="62"/>
      <c r="VTY19" s="1005"/>
      <c r="VTZ19" s="62"/>
      <c r="VUE19" s="1005"/>
      <c r="VUF19" s="1005"/>
      <c r="VUG19" s="62"/>
      <c r="VUH19" s="62"/>
      <c r="VUI19" s="66"/>
      <c r="VUJ19" s="62"/>
      <c r="VUK19" s="62"/>
      <c r="VUL19" s="1007"/>
      <c r="VUM19" s="1005"/>
      <c r="VUN19" s="62"/>
      <c r="VUO19" s="1005"/>
      <c r="VUP19" s="62"/>
      <c r="VUU19" s="1005"/>
      <c r="VUV19" s="1005"/>
      <c r="VUW19" s="62"/>
      <c r="VUX19" s="62"/>
      <c r="VUY19" s="66"/>
      <c r="VUZ19" s="62"/>
      <c r="VVA19" s="62"/>
      <c r="VVB19" s="1007"/>
      <c r="VVC19" s="1005"/>
      <c r="VVD19" s="62"/>
      <c r="VVE19" s="1005"/>
      <c r="VVF19" s="62"/>
      <c r="VVK19" s="1005"/>
      <c r="VVL19" s="1005"/>
      <c r="VVM19" s="62"/>
      <c r="VVN19" s="62"/>
      <c r="VVO19" s="66"/>
      <c r="VVP19" s="62"/>
      <c r="VVQ19" s="62"/>
      <c r="VVR19" s="1007"/>
      <c r="VVS19" s="1005"/>
      <c r="VVT19" s="62"/>
      <c r="VVU19" s="1005"/>
      <c r="VVV19" s="62"/>
      <c r="VWA19" s="1005"/>
      <c r="VWB19" s="1005"/>
      <c r="VWC19" s="62"/>
      <c r="VWD19" s="62"/>
      <c r="VWE19" s="66"/>
      <c r="VWF19" s="62"/>
      <c r="VWG19" s="62"/>
      <c r="VWH19" s="1007"/>
      <c r="VWI19" s="1005"/>
      <c r="VWJ19" s="62"/>
      <c r="VWK19" s="1005"/>
      <c r="VWL19" s="62"/>
      <c r="VWQ19" s="1005"/>
      <c r="VWR19" s="1005"/>
      <c r="VWS19" s="62"/>
      <c r="VWT19" s="62"/>
      <c r="VWU19" s="66"/>
      <c r="VWV19" s="62"/>
      <c r="VWW19" s="62"/>
      <c r="VWX19" s="1007"/>
      <c r="VWY19" s="1005"/>
      <c r="VWZ19" s="62"/>
      <c r="VXA19" s="1005"/>
      <c r="VXB19" s="62"/>
      <c r="VXG19" s="1005"/>
      <c r="VXH19" s="1005"/>
      <c r="VXI19" s="62"/>
      <c r="VXJ19" s="62"/>
      <c r="VXK19" s="66"/>
      <c r="VXL19" s="62"/>
      <c r="VXM19" s="62"/>
      <c r="VXN19" s="1007"/>
      <c r="VXO19" s="1005"/>
      <c r="VXP19" s="62"/>
      <c r="VXQ19" s="1005"/>
      <c r="VXR19" s="62"/>
      <c r="VXW19" s="1005"/>
      <c r="VXX19" s="1005"/>
      <c r="VXY19" s="62"/>
      <c r="VXZ19" s="62"/>
      <c r="VYA19" s="66"/>
      <c r="VYB19" s="62"/>
      <c r="VYC19" s="62"/>
      <c r="VYD19" s="1007"/>
      <c r="VYE19" s="1005"/>
      <c r="VYF19" s="62"/>
      <c r="VYG19" s="1005"/>
      <c r="VYH19" s="62"/>
      <c r="VYM19" s="1005"/>
      <c r="VYN19" s="1005"/>
      <c r="VYO19" s="62"/>
      <c r="VYP19" s="62"/>
      <c r="VYQ19" s="66"/>
      <c r="VYR19" s="62"/>
      <c r="VYS19" s="62"/>
      <c r="VYT19" s="1007"/>
      <c r="VYU19" s="1005"/>
      <c r="VYV19" s="62"/>
      <c r="VYW19" s="1005"/>
      <c r="VYX19" s="62"/>
      <c r="VZC19" s="1005"/>
      <c r="VZD19" s="1005"/>
      <c r="VZE19" s="62"/>
      <c r="VZF19" s="62"/>
      <c r="VZG19" s="66"/>
      <c r="VZH19" s="62"/>
      <c r="VZI19" s="62"/>
      <c r="VZJ19" s="1007"/>
      <c r="VZK19" s="1005"/>
      <c r="VZL19" s="62"/>
      <c r="VZM19" s="1005"/>
      <c r="VZN19" s="62"/>
      <c r="VZS19" s="1005"/>
      <c r="VZT19" s="1005"/>
      <c r="VZU19" s="62"/>
      <c r="VZV19" s="62"/>
      <c r="VZW19" s="66"/>
      <c r="VZX19" s="62"/>
      <c r="VZY19" s="62"/>
      <c r="VZZ19" s="1007"/>
      <c r="WAA19" s="1005"/>
      <c r="WAB19" s="62"/>
      <c r="WAC19" s="1005"/>
      <c r="WAD19" s="62"/>
      <c r="WAI19" s="1005"/>
      <c r="WAJ19" s="1005"/>
      <c r="WAK19" s="62"/>
      <c r="WAL19" s="62"/>
      <c r="WAM19" s="66"/>
      <c r="WAN19" s="62"/>
      <c r="WAO19" s="62"/>
      <c r="WAP19" s="1007"/>
      <c r="WAQ19" s="1005"/>
      <c r="WAR19" s="62"/>
      <c r="WAS19" s="1005"/>
      <c r="WAT19" s="62"/>
      <c r="WAY19" s="1005"/>
      <c r="WAZ19" s="1005"/>
      <c r="WBA19" s="62"/>
      <c r="WBB19" s="62"/>
      <c r="WBC19" s="66"/>
      <c r="WBD19" s="62"/>
      <c r="WBE19" s="62"/>
      <c r="WBF19" s="1007"/>
      <c r="WBG19" s="1005"/>
      <c r="WBH19" s="62"/>
      <c r="WBI19" s="1005"/>
      <c r="WBJ19" s="62"/>
      <c r="WBO19" s="1005"/>
      <c r="WBP19" s="1005"/>
      <c r="WBQ19" s="62"/>
      <c r="WBR19" s="62"/>
      <c r="WBS19" s="66"/>
      <c r="WBT19" s="62"/>
      <c r="WBU19" s="62"/>
      <c r="WBV19" s="1007"/>
      <c r="WBW19" s="1005"/>
      <c r="WBX19" s="62"/>
      <c r="WBY19" s="1005"/>
      <c r="WBZ19" s="62"/>
      <c r="WCE19" s="1005"/>
      <c r="WCF19" s="1005"/>
      <c r="WCG19" s="62"/>
      <c r="WCH19" s="62"/>
      <c r="WCI19" s="66"/>
      <c r="WCJ19" s="62"/>
      <c r="WCK19" s="62"/>
      <c r="WCL19" s="1007"/>
      <c r="WCM19" s="1005"/>
      <c r="WCN19" s="62"/>
      <c r="WCO19" s="1005"/>
      <c r="WCP19" s="62"/>
      <c r="WCU19" s="1005"/>
      <c r="WCV19" s="1005"/>
      <c r="WCW19" s="62"/>
      <c r="WCX19" s="62"/>
      <c r="WCY19" s="66"/>
      <c r="WCZ19" s="62"/>
      <c r="WDA19" s="62"/>
      <c r="WDB19" s="1007"/>
      <c r="WDC19" s="1005"/>
      <c r="WDD19" s="62"/>
      <c r="WDE19" s="1005"/>
      <c r="WDF19" s="62"/>
      <c r="WDK19" s="1005"/>
      <c r="WDL19" s="1005"/>
      <c r="WDM19" s="62"/>
      <c r="WDN19" s="62"/>
      <c r="WDO19" s="66"/>
      <c r="WDP19" s="62"/>
      <c r="WDQ19" s="62"/>
      <c r="WDR19" s="1007"/>
      <c r="WDS19" s="1005"/>
      <c r="WDT19" s="62"/>
      <c r="WDU19" s="1005"/>
      <c r="WDV19" s="62"/>
      <c r="WEA19" s="1005"/>
      <c r="WEB19" s="1005"/>
      <c r="WEC19" s="62"/>
      <c r="WED19" s="62"/>
      <c r="WEE19" s="66"/>
      <c r="WEF19" s="62"/>
      <c r="WEG19" s="62"/>
      <c r="WEH19" s="1007"/>
      <c r="WEI19" s="1005"/>
      <c r="WEJ19" s="62"/>
      <c r="WEK19" s="1005"/>
      <c r="WEL19" s="62"/>
      <c r="WEQ19" s="1005"/>
      <c r="WER19" s="1005"/>
      <c r="WES19" s="62"/>
      <c r="WET19" s="62"/>
      <c r="WEU19" s="66"/>
      <c r="WEV19" s="62"/>
      <c r="WEW19" s="62"/>
      <c r="WEX19" s="1007"/>
      <c r="WEY19" s="1005"/>
      <c r="WEZ19" s="62"/>
      <c r="WFA19" s="1005"/>
      <c r="WFB19" s="62"/>
      <c r="WFG19" s="1005"/>
      <c r="WFH19" s="1005"/>
      <c r="WFI19" s="62"/>
      <c r="WFJ19" s="62"/>
      <c r="WFK19" s="66"/>
      <c r="WFL19" s="62"/>
      <c r="WFM19" s="62"/>
      <c r="WFN19" s="1007"/>
      <c r="WFO19" s="1005"/>
      <c r="WFP19" s="62"/>
      <c r="WFQ19" s="1005"/>
      <c r="WFR19" s="62"/>
      <c r="WFW19" s="1005"/>
      <c r="WFX19" s="1005"/>
      <c r="WFY19" s="62"/>
      <c r="WFZ19" s="62"/>
      <c r="WGA19" s="66"/>
      <c r="WGB19" s="62"/>
      <c r="WGC19" s="62"/>
      <c r="WGD19" s="1007"/>
      <c r="WGE19" s="1005"/>
      <c r="WGF19" s="62"/>
      <c r="WGG19" s="1005"/>
      <c r="WGH19" s="62"/>
      <c r="WGM19" s="1005"/>
      <c r="WGN19" s="1005"/>
      <c r="WGO19" s="62"/>
      <c r="WGP19" s="62"/>
      <c r="WGQ19" s="66"/>
      <c r="WGR19" s="62"/>
      <c r="WGS19" s="62"/>
      <c r="WGT19" s="1007"/>
      <c r="WGU19" s="1005"/>
      <c r="WGV19" s="62"/>
      <c r="WGW19" s="1005"/>
      <c r="WGX19" s="62"/>
      <c r="WHC19" s="1005"/>
      <c r="WHD19" s="1005"/>
      <c r="WHE19" s="62"/>
      <c r="WHF19" s="62"/>
      <c r="WHG19" s="66"/>
      <c r="WHH19" s="62"/>
      <c r="WHI19" s="62"/>
      <c r="WHJ19" s="1007"/>
      <c r="WHK19" s="1005"/>
      <c r="WHL19" s="62"/>
      <c r="WHM19" s="1005"/>
      <c r="WHN19" s="62"/>
      <c r="WHS19" s="1005"/>
      <c r="WHT19" s="1005"/>
      <c r="WHU19" s="62"/>
      <c r="WHV19" s="62"/>
      <c r="WHW19" s="66"/>
      <c r="WHX19" s="62"/>
      <c r="WHY19" s="62"/>
      <c r="WHZ19" s="1007"/>
      <c r="WIA19" s="1005"/>
      <c r="WIB19" s="62"/>
      <c r="WIC19" s="1005"/>
      <c r="WID19" s="62"/>
      <c r="WII19" s="1005"/>
      <c r="WIJ19" s="1005"/>
      <c r="WIK19" s="62"/>
      <c r="WIL19" s="62"/>
      <c r="WIM19" s="66"/>
      <c r="WIN19" s="62"/>
      <c r="WIO19" s="62"/>
      <c r="WIP19" s="1007"/>
      <c r="WIQ19" s="1005"/>
      <c r="WIR19" s="62"/>
      <c r="WIS19" s="1005"/>
      <c r="WIT19" s="62"/>
      <c r="WIY19" s="1005"/>
      <c r="WIZ19" s="1005"/>
      <c r="WJA19" s="62"/>
      <c r="WJB19" s="62"/>
      <c r="WJC19" s="66"/>
      <c r="WJD19" s="62"/>
      <c r="WJE19" s="62"/>
      <c r="WJF19" s="1007"/>
      <c r="WJG19" s="1005"/>
      <c r="WJH19" s="62"/>
      <c r="WJI19" s="1005"/>
      <c r="WJJ19" s="62"/>
      <c r="WJO19" s="1005"/>
      <c r="WJP19" s="1005"/>
      <c r="WJQ19" s="62"/>
      <c r="WJR19" s="62"/>
      <c r="WJS19" s="66"/>
      <c r="WJT19" s="62"/>
      <c r="WJU19" s="62"/>
      <c r="WJV19" s="1007"/>
      <c r="WJW19" s="1005"/>
      <c r="WJX19" s="62"/>
      <c r="WJY19" s="1005"/>
      <c r="WJZ19" s="62"/>
      <c r="WKE19" s="1005"/>
      <c r="WKF19" s="1005"/>
      <c r="WKG19" s="62"/>
      <c r="WKH19" s="62"/>
      <c r="WKI19" s="66"/>
      <c r="WKJ19" s="62"/>
      <c r="WKK19" s="62"/>
      <c r="WKL19" s="1007"/>
      <c r="WKM19" s="1005"/>
      <c r="WKN19" s="62"/>
      <c r="WKO19" s="1005"/>
      <c r="WKP19" s="62"/>
      <c r="WKU19" s="1005"/>
      <c r="WKV19" s="1005"/>
      <c r="WKW19" s="62"/>
      <c r="WKX19" s="62"/>
      <c r="WKY19" s="66"/>
      <c r="WKZ19" s="62"/>
      <c r="WLA19" s="62"/>
      <c r="WLB19" s="1007"/>
      <c r="WLC19" s="1005"/>
      <c r="WLD19" s="62"/>
      <c r="WLE19" s="1005"/>
      <c r="WLF19" s="62"/>
      <c r="WLK19" s="1005"/>
      <c r="WLL19" s="1005"/>
      <c r="WLM19" s="62"/>
      <c r="WLN19" s="62"/>
      <c r="WLO19" s="66"/>
      <c r="WLP19" s="62"/>
      <c r="WLQ19" s="62"/>
      <c r="WLR19" s="1007"/>
      <c r="WLS19" s="1005"/>
      <c r="WLT19" s="62"/>
      <c r="WLU19" s="1005"/>
      <c r="WLV19" s="62"/>
      <c r="WMA19" s="1005"/>
      <c r="WMB19" s="1005"/>
      <c r="WMC19" s="62"/>
      <c r="WMD19" s="62"/>
      <c r="WME19" s="66"/>
      <c r="WMF19" s="62"/>
      <c r="WMG19" s="62"/>
      <c r="WMH19" s="1007"/>
      <c r="WMI19" s="1005"/>
      <c r="WMJ19" s="62"/>
      <c r="WMK19" s="1005"/>
      <c r="WML19" s="62"/>
      <c r="WMQ19" s="1005"/>
      <c r="WMR19" s="1005"/>
      <c r="WMS19" s="62"/>
      <c r="WMT19" s="62"/>
      <c r="WMU19" s="66"/>
      <c r="WMV19" s="62"/>
      <c r="WMW19" s="62"/>
      <c r="WMX19" s="1007"/>
      <c r="WMY19" s="1005"/>
      <c r="WMZ19" s="62"/>
      <c r="WNA19" s="1005"/>
      <c r="WNB19" s="62"/>
      <c r="WNG19" s="1005"/>
      <c r="WNH19" s="1005"/>
      <c r="WNI19" s="62"/>
      <c r="WNJ19" s="62"/>
      <c r="WNK19" s="66"/>
      <c r="WNL19" s="62"/>
      <c r="WNM19" s="62"/>
      <c r="WNN19" s="1007"/>
      <c r="WNO19" s="1005"/>
      <c r="WNP19" s="62"/>
      <c r="WNQ19" s="1005"/>
      <c r="WNR19" s="62"/>
      <c r="WNW19" s="1005"/>
      <c r="WNX19" s="1005"/>
      <c r="WNY19" s="62"/>
      <c r="WNZ19" s="62"/>
      <c r="WOA19" s="66"/>
      <c r="WOB19" s="62"/>
      <c r="WOC19" s="62"/>
      <c r="WOD19" s="1007"/>
      <c r="WOE19" s="1005"/>
      <c r="WOF19" s="62"/>
      <c r="WOG19" s="1005"/>
      <c r="WOH19" s="62"/>
      <c r="WOM19" s="1005"/>
      <c r="WON19" s="1005"/>
      <c r="WOO19" s="62"/>
      <c r="WOP19" s="62"/>
      <c r="WOQ19" s="66"/>
      <c r="WOR19" s="62"/>
      <c r="WOS19" s="62"/>
      <c r="WOT19" s="1007"/>
      <c r="WOU19" s="1005"/>
      <c r="WOV19" s="62"/>
      <c r="WOW19" s="1005"/>
      <c r="WOX19" s="62"/>
      <c r="WPC19" s="1005"/>
      <c r="WPD19" s="1005"/>
      <c r="WPE19" s="62"/>
      <c r="WPF19" s="62"/>
      <c r="WPG19" s="66"/>
      <c r="WPH19" s="62"/>
      <c r="WPI19" s="62"/>
      <c r="WPJ19" s="1007"/>
      <c r="WPK19" s="1005"/>
      <c r="WPL19" s="62"/>
      <c r="WPM19" s="1005"/>
      <c r="WPN19" s="62"/>
      <c r="WPS19" s="1005"/>
      <c r="WPT19" s="1005"/>
      <c r="WPU19" s="62"/>
      <c r="WPV19" s="62"/>
      <c r="WPW19" s="66"/>
      <c r="WPX19" s="62"/>
      <c r="WPY19" s="62"/>
      <c r="WPZ19" s="1007"/>
      <c r="WQA19" s="1005"/>
      <c r="WQB19" s="62"/>
      <c r="WQC19" s="1005"/>
      <c r="WQD19" s="62"/>
      <c r="WQI19" s="1005"/>
      <c r="WQJ19" s="1005"/>
      <c r="WQK19" s="62"/>
      <c r="WQL19" s="62"/>
      <c r="WQM19" s="66"/>
      <c r="WQN19" s="62"/>
      <c r="WQO19" s="62"/>
      <c r="WQP19" s="1007"/>
      <c r="WQQ19" s="1005"/>
      <c r="WQR19" s="62"/>
      <c r="WQS19" s="1005"/>
      <c r="WQT19" s="62"/>
      <c r="WQY19" s="1005"/>
      <c r="WQZ19" s="1005"/>
      <c r="WRA19" s="62"/>
      <c r="WRB19" s="62"/>
      <c r="WRC19" s="66"/>
      <c r="WRD19" s="62"/>
      <c r="WRE19" s="62"/>
      <c r="WRF19" s="1007"/>
      <c r="WRG19" s="1005"/>
      <c r="WRH19" s="62"/>
      <c r="WRI19" s="1005"/>
      <c r="WRJ19" s="62"/>
      <c r="WRO19" s="1005"/>
      <c r="WRP19" s="1005"/>
      <c r="WRQ19" s="62"/>
      <c r="WRR19" s="62"/>
      <c r="WRS19" s="66"/>
      <c r="WRT19" s="62"/>
      <c r="WRU19" s="62"/>
      <c r="WRV19" s="1007"/>
      <c r="WRW19" s="1005"/>
      <c r="WRX19" s="62"/>
      <c r="WRY19" s="1005"/>
      <c r="WRZ19" s="62"/>
      <c r="WSE19" s="1005"/>
      <c r="WSF19" s="1005"/>
      <c r="WSG19" s="62"/>
      <c r="WSH19" s="62"/>
      <c r="WSI19" s="66"/>
      <c r="WSJ19" s="62"/>
      <c r="WSK19" s="62"/>
      <c r="WSL19" s="1007"/>
      <c r="WSM19" s="1005"/>
      <c r="WSN19" s="62"/>
      <c r="WSO19" s="1005"/>
      <c r="WSP19" s="62"/>
      <c r="WSU19" s="1005"/>
      <c r="WSV19" s="1005"/>
      <c r="WSW19" s="62"/>
      <c r="WSX19" s="62"/>
      <c r="WSY19" s="66"/>
      <c r="WSZ19" s="62"/>
      <c r="WTA19" s="62"/>
      <c r="WTB19" s="1007"/>
      <c r="WTC19" s="1005"/>
      <c r="WTD19" s="62"/>
      <c r="WTE19" s="1005"/>
      <c r="WTF19" s="62"/>
      <c r="WTK19" s="1005"/>
      <c r="WTL19" s="1005"/>
      <c r="WTM19" s="62"/>
      <c r="WTN19" s="62"/>
      <c r="WTO19" s="66"/>
      <c r="WTP19" s="62"/>
      <c r="WTQ19" s="62"/>
      <c r="WTR19" s="1007"/>
      <c r="WTS19" s="1005"/>
      <c r="WTT19" s="62"/>
      <c r="WTU19" s="1005"/>
      <c r="WTV19" s="62"/>
      <c r="WUA19" s="1005"/>
      <c r="WUB19" s="1005"/>
      <c r="WUC19" s="62"/>
      <c r="WUD19" s="62"/>
      <c r="WUE19" s="66"/>
      <c r="WUF19" s="62"/>
      <c r="WUG19" s="62"/>
      <c r="WUH19" s="1007"/>
      <c r="WUI19" s="1005"/>
      <c r="WUJ19" s="62"/>
      <c r="WUK19" s="1005"/>
      <c r="WUL19" s="62"/>
      <c r="WUQ19" s="1005"/>
      <c r="WUR19" s="1005"/>
      <c r="WUS19" s="62"/>
      <c r="WUT19" s="62"/>
      <c r="WUU19" s="66"/>
      <c r="WUV19" s="62"/>
      <c r="WUW19" s="62"/>
      <c r="WUX19" s="1007"/>
      <c r="WUY19" s="1005"/>
      <c r="WUZ19" s="62"/>
      <c r="WVA19" s="1005"/>
      <c r="WVB19" s="62"/>
      <c r="WVG19" s="1005"/>
      <c r="WVH19" s="1005"/>
      <c r="WVI19" s="62"/>
      <c r="WVJ19" s="62"/>
      <c r="WVK19" s="66"/>
      <c r="WVL19" s="62"/>
      <c r="WVM19" s="62"/>
      <c r="WVN19" s="1007"/>
      <c r="WVO19" s="1005"/>
      <c r="WVP19" s="62"/>
      <c r="WVQ19" s="1005"/>
      <c r="WVR19" s="62"/>
      <c r="WVW19" s="1005"/>
      <c r="WVX19" s="1005"/>
      <c r="WVY19" s="62"/>
      <c r="WVZ19" s="62"/>
      <c r="WWA19" s="66"/>
      <c r="WWB19" s="62"/>
      <c r="WWC19" s="62"/>
      <c r="WWD19" s="1007"/>
      <c r="WWE19" s="1005"/>
      <c r="WWF19" s="62"/>
      <c r="WWG19" s="1005"/>
      <c r="WWH19" s="62"/>
      <c r="WWM19" s="1005"/>
      <c r="WWN19" s="1005"/>
      <c r="WWO19" s="62"/>
      <c r="WWP19" s="62"/>
      <c r="WWQ19" s="66"/>
      <c r="WWR19" s="62"/>
      <c r="WWS19" s="62"/>
      <c r="WWT19" s="1007"/>
      <c r="WWU19" s="1005"/>
      <c r="WWV19" s="62"/>
      <c r="WWW19" s="1005"/>
      <c r="WWX19" s="62"/>
      <c r="WXC19" s="1005"/>
      <c r="WXD19" s="1005"/>
      <c r="WXE19" s="62"/>
      <c r="WXF19" s="62"/>
      <c r="WXG19" s="66"/>
      <c r="WXH19" s="62"/>
      <c r="WXI19" s="62"/>
      <c r="WXJ19" s="1007"/>
      <c r="WXK19" s="1005"/>
      <c r="WXL19" s="62"/>
      <c r="WXM19" s="1005"/>
      <c r="WXN19" s="62"/>
      <c r="WXS19" s="1005"/>
      <c r="WXT19" s="1005"/>
      <c r="WXU19" s="62"/>
      <c r="WXV19" s="62"/>
      <c r="WXW19" s="66"/>
      <c r="WXX19" s="62"/>
      <c r="WXY19" s="62"/>
      <c r="WXZ19" s="1007"/>
      <c r="WYA19" s="1005"/>
      <c r="WYB19" s="62"/>
      <c r="WYC19" s="1005"/>
      <c r="WYD19" s="62"/>
      <c r="WYI19" s="1005"/>
      <c r="WYJ19" s="1005"/>
      <c r="WYK19" s="62"/>
      <c r="WYL19" s="62"/>
      <c r="WYM19" s="66"/>
      <c r="WYN19" s="62"/>
      <c r="WYO19" s="62"/>
      <c r="WYP19" s="1007"/>
      <c r="WYQ19" s="1005"/>
      <c r="WYR19" s="62"/>
      <c r="WYS19" s="1005"/>
      <c r="WYT19" s="62"/>
      <c r="WYY19" s="1005"/>
      <c r="WYZ19" s="1005"/>
      <c r="WZA19" s="62"/>
      <c r="WZB19" s="62"/>
      <c r="WZC19" s="66"/>
      <c r="WZD19" s="62"/>
      <c r="WZE19" s="62"/>
      <c r="WZF19" s="1007"/>
      <c r="WZG19" s="1005"/>
      <c r="WZH19" s="62"/>
      <c r="WZI19" s="1005"/>
      <c r="WZJ19" s="62"/>
      <c r="WZO19" s="1005"/>
      <c r="WZP19" s="1005"/>
      <c r="WZQ19" s="62"/>
      <c r="WZR19" s="62"/>
      <c r="WZS19" s="66"/>
      <c r="WZT19" s="62"/>
      <c r="WZU19" s="62"/>
      <c r="WZV19" s="1007"/>
      <c r="WZW19" s="1005"/>
      <c r="WZX19" s="62"/>
      <c r="WZY19" s="1005"/>
      <c r="WZZ19" s="62"/>
      <c r="XAE19" s="1005"/>
      <c r="XAF19" s="1005"/>
      <c r="XAG19" s="62"/>
      <c r="XAH19" s="62"/>
      <c r="XAI19" s="66"/>
      <c r="XAJ19" s="62"/>
      <c r="XAK19" s="62"/>
      <c r="XAL19" s="1007"/>
      <c r="XAM19" s="1005"/>
      <c r="XAN19" s="62"/>
      <c r="XAO19" s="1005"/>
      <c r="XAP19" s="62"/>
      <c r="XAU19" s="1005"/>
      <c r="XAV19" s="1005"/>
      <c r="XAW19" s="62"/>
      <c r="XAX19" s="62"/>
      <c r="XAY19" s="66"/>
      <c r="XAZ19" s="62"/>
      <c r="XBA19" s="62"/>
      <c r="XBB19" s="1007"/>
      <c r="XBC19" s="1005"/>
      <c r="XBD19" s="62"/>
      <c r="XBE19" s="1005"/>
      <c r="XBF19" s="62"/>
      <c r="XBK19" s="1005"/>
      <c r="XBL19" s="1005"/>
      <c r="XBM19" s="62"/>
      <c r="XBN19" s="62"/>
      <c r="XBO19" s="66"/>
      <c r="XBP19" s="62"/>
      <c r="XBQ19" s="62"/>
      <c r="XBR19" s="1007"/>
      <c r="XBS19" s="1005"/>
      <c r="XBT19" s="62"/>
      <c r="XBU19" s="1005"/>
      <c r="XBV19" s="62"/>
      <c r="XCA19" s="1005"/>
      <c r="XCB19" s="1005"/>
      <c r="XCC19" s="62"/>
      <c r="XCD19" s="62"/>
      <c r="XCE19" s="66"/>
      <c r="XCF19" s="62"/>
      <c r="XCG19" s="62"/>
      <c r="XCH19" s="1007"/>
      <c r="XCI19" s="1005"/>
      <c r="XCJ19" s="62"/>
      <c r="XCK19" s="1005"/>
      <c r="XCL19" s="62"/>
      <c r="XCQ19" s="1005"/>
      <c r="XCR19" s="1005"/>
      <c r="XCS19" s="62"/>
      <c r="XCT19" s="62"/>
      <c r="XCU19" s="66"/>
      <c r="XCV19" s="62"/>
      <c r="XCW19" s="62"/>
      <c r="XCX19" s="1007"/>
      <c r="XCY19" s="1005"/>
      <c r="XCZ19" s="62"/>
      <c r="XDA19" s="1005"/>
      <c r="XDB19" s="62"/>
      <c r="XDG19" s="1005"/>
      <c r="XDH19" s="1005"/>
      <c r="XDI19" s="62"/>
      <c r="XDJ19" s="62"/>
      <c r="XDK19" s="66"/>
      <c r="XDL19" s="62"/>
      <c r="XDM19" s="62"/>
      <c r="XDN19" s="1007"/>
      <c r="XDO19" s="1005"/>
      <c r="XDP19" s="62"/>
      <c r="XDQ19" s="1005"/>
      <c r="XDR19" s="62"/>
      <c r="XDW19" s="1005"/>
      <c r="XDX19" s="1005"/>
      <c r="XDY19" s="62"/>
      <c r="XDZ19" s="62"/>
      <c r="XEA19" s="66"/>
      <c r="XEB19" s="62"/>
      <c r="XEC19" s="62"/>
      <c r="XED19" s="1007"/>
      <c r="XEE19" s="1005"/>
      <c r="XEF19" s="62"/>
      <c r="XEG19" s="1005"/>
      <c r="XEH19" s="62"/>
      <c r="XEM19" s="1005"/>
      <c r="XEN19" s="1005"/>
      <c r="XEO19" s="62"/>
      <c r="XEP19" s="62"/>
      <c r="XEQ19" s="66"/>
      <c r="XER19" s="62"/>
      <c r="XES19" s="62"/>
      <c r="XET19" s="1007"/>
      <c r="XEU19" s="1005"/>
      <c r="XEV19" s="62"/>
      <c r="XEW19" s="1005"/>
      <c r="XEX19" s="62"/>
      <c r="XFC19" s="1005"/>
      <c r="XFD19" s="1005"/>
    </row>
    <row r="20" spans="1:16384" s="1008" customFormat="1" ht="115.5" customHeight="1" x14ac:dyDescent="0.25">
      <c r="A20" s="437" t="s">
        <v>2162</v>
      </c>
      <c r="B20" s="437" t="s">
        <v>2163</v>
      </c>
      <c r="C20" s="65" t="s">
        <v>2109</v>
      </c>
      <c r="D20" s="437" t="s">
        <v>2164</v>
      </c>
      <c r="E20" s="437" t="s">
        <v>2165</v>
      </c>
      <c r="F20" s="224"/>
      <c r="G20" s="63" t="s">
        <v>2166</v>
      </c>
      <c r="H20" s="437" t="s">
        <v>2167</v>
      </c>
      <c r="I20" s="63" t="s">
        <v>2168</v>
      </c>
      <c r="J20" s="437" t="s">
        <v>2169</v>
      </c>
      <c r="K20" s="67">
        <v>2014</v>
      </c>
      <c r="L20" s="67"/>
      <c r="M20" s="1091">
        <v>0.9</v>
      </c>
      <c r="N20" s="67">
        <v>0.51</v>
      </c>
      <c r="O20" s="63">
        <v>1000</v>
      </c>
      <c r="P20" s="63">
        <v>500</v>
      </c>
    </row>
    <row r="21" spans="1:16384" ht="252" customHeight="1" x14ac:dyDescent="0.25">
      <c r="A21" s="618" t="s">
        <v>8376</v>
      </c>
      <c r="B21" s="112" t="s">
        <v>8377</v>
      </c>
      <c r="C21" s="112" t="s">
        <v>8378</v>
      </c>
      <c r="D21" s="112" t="s">
        <v>8379</v>
      </c>
      <c r="E21" s="112">
        <v>17</v>
      </c>
      <c r="F21" s="63">
        <v>10</v>
      </c>
      <c r="G21" s="112" t="s">
        <v>8380</v>
      </c>
      <c r="H21" s="63" t="s">
        <v>8381</v>
      </c>
      <c r="I21" s="63" t="s">
        <v>8382</v>
      </c>
      <c r="J21" s="63" t="s">
        <v>8383</v>
      </c>
      <c r="K21" s="67">
        <v>2014</v>
      </c>
      <c r="L21" s="67" t="s">
        <v>296</v>
      </c>
      <c r="M21" s="1091">
        <v>1.33</v>
      </c>
      <c r="N21" s="619">
        <v>0.68799999999999994</v>
      </c>
      <c r="O21" s="119">
        <v>1000</v>
      </c>
      <c r="P21" s="63">
        <v>1000</v>
      </c>
    </row>
    <row r="22" spans="1:16384" ht="252" customHeight="1" x14ac:dyDescent="0.25">
      <c r="A22" s="21" t="s">
        <v>13900</v>
      </c>
      <c r="B22" s="21" t="s">
        <v>13901</v>
      </c>
      <c r="C22" s="622" t="s">
        <v>12425</v>
      </c>
      <c r="D22" s="21" t="s">
        <v>13897</v>
      </c>
      <c r="E22" s="21">
        <v>55</v>
      </c>
      <c r="F22" s="21">
        <v>3</v>
      </c>
      <c r="G22" s="21" t="s">
        <v>11413</v>
      </c>
      <c r="H22" s="21"/>
      <c r="I22" s="21"/>
      <c r="J22" s="21" t="s">
        <v>13902</v>
      </c>
      <c r="K22" s="21">
        <v>2014</v>
      </c>
      <c r="L22" s="21" t="s">
        <v>499</v>
      </c>
      <c r="M22" s="626"/>
      <c r="N22" s="21" t="s">
        <v>13899</v>
      </c>
      <c r="O22" s="624"/>
      <c r="P22" s="624">
        <v>100</v>
      </c>
    </row>
    <row r="23" spans="1:16384" s="1008" customFormat="1" ht="265.5" customHeight="1" x14ac:dyDescent="0.25">
      <c r="A23" s="1005" t="s">
        <v>11397</v>
      </c>
      <c r="B23" s="1005" t="s">
        <v>11398</v>
      </c>
      <c r="C23" s="1005" t="s">
        <v>2550</v>
      </c>
      <c r="D23" s="1005" t="s">
        <v>11394</v>
      </c>
      <c r="E23" s="66">
        <v>6</v>
      </c>
      <c r="F23" s="66">
        <v>62</v>
      </c>
      <c r="G23" s="1007" t="s">
        <v>17505</v>
      </c>
      <c r="H23" s="66" t="s">
        <v>11399</v>
      </c>
      <c r="I23" s="66"/>
      <c r="J23" s="66" t="s">
        <v>11400</v>
      </c>
      <c r="K23" s="1005">
        <v>2014</v>
      </c>
      <c r="L23" s="1005">
        <v>12</v>
      </c>
      <c r="M23" s="89">
        <v>0.107</v>
      </c>
      <c r="N23" s="1008">
        <v>0.191</v>
      </c>
      <c r="O23" s="1005">
        <v>1000</v>
      </c>
      <c r="P23" s="1005">
        <v>142.85</v>
      </c>
    </row>
    <row r="24" spans="1:16384" ht="161.25" customHeight="1" x14ac:dyDescent="0.25">
      <c r="A24" s="600" t="s">
        <v>12985</v>
      </c>
      <c r="B24" s="600" t="s">
        <v>12986</v>
      </c>
      <c r="C24" s="600" t="s">
        <v>11403</v>
      </c>
      <c r="D24" s="600" t="s">
        <v>12987</v>
      </c>
      <c r="E24" s="600">
        <v>9</v>
      </c>
      <c r="F24" s="600">
        <v>3</v>
      </c>
      <c r="G24" s="73" t="s">
        <v>12988</v>
      </c>
      <c r="H24" s="600" t="s">
        <v>12989</v>
      </c>
      <c r="I24" s="600" t="s">
        <v>12990</v>
      </c>
      <c r="J24" s="600" t="s">
        <v>12991</v>
      </c>
      <c r="K24" s="600">
        <v>2014</v>
      </c>
      <c r="L24" s="600" t="s">
        <v>1045</v>
      </c>
      <c r="M24" s="89">
        <v>1.0820000000000001</v>
      </c>
      <c r="N24" s="238" t="s">
        <v>12992</v>
      </c>
      <c r="O24" s="600">
        <v>1000</v>
      </c>
      <c r="P24" s="600">
        <v>1000</v>
      </c>
    </row>
    <row r="25" spans="1:16384" ht="161.25" customHeight="1" x14ac:dyDescent="0.25">
      <c r="A25" s="604" t="s">
        <v>15403</v>
      </c>
      <c r="B25" s="350" t="s">
        <v>15404</v>
      </c>
      <c r="C25" s="73" t="s">
        <v>15397</v>
      </c>
      <c r="D25" s="350" t="s">
        <v>14679</v>
      </c>
      <c r="E25" s="101">
        <v>9</v>
      </c>
      <c r="F25" s="600">
        <v>6</v>
      </c>
      <c r="G25" s="146" t="s">
        <v>15405</v>
      </c>
      <c r="H25" s="600"/>
      <c r="I25" s="600"/>
      <c r="J25" s="409" t="s">
        <v>15406</v>
      </c>
      <c r="K25" s="600">
        <v>2014</v>
      </c>
      <c r="L25" s="600">
        <v>12</v>
      </c>
      <c r="M25" s="89">
        <v>0.25800000000000001</v>
      </c>
      <c r="N25" s="600">
        <v>0.69399999999999995</v>
      </c>
      <c r="O25" s="599">
        <v>1000</v>
      </c>
      <c r="P25" s="600">
        <v>500</v>
      </c>
    </row>
    <row r="26" spans="1:16384" ht="161.25" customHeight="1" x14ac:dyDescent="0.25">
      <c r="A26" s="73" t="s">
        <v>11424</v>
      </c>
      <c r="B26" s="73" t="s">
        <v>11425</v>
      </c>
      <c r="C26" s="66" t="s">
        <v>2550</v>
      </c>
      <c r="D26" s="600" t="s">
        <v>11426</v>
      </c>
      <c r="E26" s="600">
        <v>40</v>
      </c>
      <c r="F26" s="600">
        <v>4</v>
      </c>
      <c r="G26" s="600" t="s">
        <v>11427</v>
      </c>
      <c r="H26" s="600"/>
      <c r="I26" s="73" t="s">
        <v>11428</v>
      </c>
      <c r="J26" s="600" t="s">
        <v>11429</v>
      </c>
      <c r="K26" s="600">
        <v>2014</v>
      </c>
      <c r="L26" s="600">
        <v>4</v>
      </c>
      <c r="M26" s="89">
        <v>0.66200000000000003</v>
      </c>
      <c r="N26" s="600">
        <v>1.2509999999999999</v>
      </c>
      <c r="O26" s="600">
        <v>1000</v>
      </c>
      <c r="P26" s="600">
        <v>142.86000000000001</v>
      </c>
    </row>
    <row r="27" spans="1:16384" s="1008" customFormat="1" ht="213" customHeight="1" x14ac:dyDescent="0.25">
      <c r="A27" s="21" t="s">
        <v>13878</v>
      </c>
      <c r="B27" s="21" t="s">
        <v>13879</v>
      </c>
      <c r="C27" s="21" t="s">
        <v>12425</v>
      </c>
      <c r="D27" s="21" t="s">
        <v>12994</v>
      </c>
      <c r="E27" s="21" t="s">
        <v>13880</v>
      </c>
      <c r="F27" s="21" t="s">
        <v>13881</v>
      </c>
      <c r="G27" s="21" t="s">
        <v>13882</v>
      </c>
      <c r="H27" s="21" t="s">
        <v>13883</v>
      </c>
      <c r="I27" s="21"/>
      <c r="J27" s="21" t="s">
        <v>13884</v>
      </c>
      <c r="K27" s="21">
        <v>2014</v>
      </c>
      <c r="L27" s="21" t="s">
        <v>13885</v>
      </c>
      <c r="M27" s="626">
        <v>0.127</v>
      </c>
      <c r="N27" s="58">
        <v>0.5</v>
      </c>
      <c r="O27" s="21">
        <v>1000</v>
      </c>
      <c r="P27" s="464">
        <f>1000/7</f>
        <v>142.85714285714286</v>
      </c>
    </row>
    <row r="28" spans="1:16384" ht="161.25" customHeight="1" x14ac:dyDescent="0.25">
      <c r="A28" s="101" t="s">
        <v>8400</v>
      </c>
      <c r="B28" s="469" t="s">
        <v>8414</v>
      </c>
      <c r="C28" s="101" t="s">
        <v>8390</v>
      </c>
      <c r="D28" s="604" t="s">
        <v>8401</v>
      </c>
      <c r="E28" s="101">
        <v>62</v>
      </c>
      <c r="F28" s="101">
        <v>1</v>
      </c>
      <c r="G28" s="95" t="s">
        <v>8402</v>
      </c>
      <c r="H28" s="101" t="s">
        <v>8403</v>
      </c>
      <c r="I28" s="604" t="s">
        <v>8404</v>
      </c>
      <c r="J28" s="101" t="s">
        <v>3731</v>
      </c>
      <c r="K28" s="602">
        <v>2014</v>
      </c>
      <c r="L28" s="227" t="s">
        <v>5654</v>
      </c>
      <c r="M28" s="107">
        <v>1.0449999999999999</v>
      </c>
      <c r="N28" s="403">
        <v>1216</v>
      </c>
      <c r="O28" s="599">
        <v>1000</v>
      </c>
      <c r="P28" s="600">
        <v>500</v>
      </c>
    </row>
    <row r="29" spans="1:16384" s="1008" customFormat="1" ht="161.25" customHeight="1" x14ac:dyDescent="0.25">
      <c r="A29" s="112" t="s">
        <v>6148</v>
      </c>
      <c r="B29" s="112" t="s">
        <v>6149</v>
      </c>
      <c r="C29" s="65" t="s">
        <v>6129</v>
      </c>
      <c r="D29" s="112" t="s">
        <v>6150</v>
      </c>
      <c r="E29" s="112">
        <v>19</v>
      </c>
      <c r="F29" s="224">
        <v>2</v>
      </c>
      <c r="G29" s="112" t="s">
        <v>6151</v>
      </c>
      <c r="H29" s="224" t="s">
        <v>6152</v>
      </c>
      <c r="I29" s="224"/>
      <c r="J29" s="224" t="s">
        <v>6153</v>
      </c>
      <c r="K29" s="67">
        <v>2014</v>
      </c>
      <c r="L29" s="67"/>
      <c r="M29" s="1091">
        <v>0.115</v>
      </c>
      <c r="N29" s="67">
        <v>0.36299999999999999</v>
      </c>
      <c r="O29" s="119">
        <v>1000</v>
      </c>
      <c r="P29" s="63">
        <v>500</v>
      </c>
    </row>
    <row r="30" spans="1:16384" s="1008" customFormat="1" ht="221.25" customHeight="1" x14ac:dyDescent="0.25">
      <c r="A30" s="1005" t="s">
        <v>12968</v>
      </c>
      <c r="B30" s="1005" t="s">
        <v>12969</v>
      </c>
      <c r="C30" s="1005" t="s">
        <v>11403</v>
      </c>
      <c r="D30" s="1005" t="s">
        <v>12970</v>
      </c>
      <c r="E30" s="1005">
        <v>20</v>
      </c>
      <c r="F30" s="1005">
        <v>35</v>
      </c>
      <c r="G30" s="1005" t="s">
        <v>12971</v>
      </c>
      <c r="H30" s="132" t="s">
        <v>12972</v>
      </c>
      <c r="I30" s="1005" t="s">
        <v>12973</v>
      </c>
      <c r="J30" s="1005" t="s">
        <v>12974</v>
      </c>
      <c r="K30" s="1005">
        <v>2014</v>
      </c>
      <c r="L30" s="1005" t="s">
        <v>1045</v>
      </c>
      <c r="M30" s="89" t="s">
        <v>12984</v>
      </c>
      <c r="N30" s="195">
        <v>2741</v>
      </c>
      <c r="O30" s="1005">
        <v>1000</v>
      </c>
      <c r="P30" s="1005">
        <v>500</v>
      </c>
    </row>
    <row r="31" spans="1:16384" ht="238.5" customHeight="1" x14ac:dyDescent="0.25">
      <c r="A31" s="63" t="s">
        <v>2131</v>
      </c>
      <c r="B31" s="63" t="s">
        <v>3588</v>
      </c>
      <c r="C31" s="65" t="s">
        <v>2109</v>
      </c>
      <c r="D31" s="63" t="s">
        <v>2132</v>
      </c>
      <c r="E31" s="63">
        <v>269</v>
      </c>
      <c r="F31" s="63"/>
      <c r="G31" s="63" t="s">
        <v>2133</v>
      </c>
      <c r="H31" s="61" t="s">
        <v>2134</v>
      </c>
      <c r="I31" s="63" t="s">
        <v>2135</v>
      </c>
      <c r="J31" s="63" t="s">
        <v>2136</v>
      </c>
      <c r="K31" s="63">
        <v>2014</v>
      </c>
      <c r="L31" s="63" t="s">
        <v>2137</v>
      </c>
      <c r="M31" s="1075">
        <v>0.85099999999999998</v>
      </c>
      <c r="N31" s="63">
        <v>1.077</v>
      </c>
      <c r="O31" s="63">
        <v>1000</v>
      </c>
      <c r="P31" s="63">
        <v>500</v>
      </c>
    </row>
    <row r="32" spans="1:16384" ht="357.75" customHeight="1" x14ac:dyDescent="0.25">
      <c r="A32" s="65" t="s">
        <v>2079</v>
      </c>
      <c r="B32" s="65" t="s">
        <v>2080</v>
      </c>
      <c r="C32" s="112" t="s">
        <v>2081</v>
      </c>
      <c r="D32" s="65" t="s">
        <v>2082</v>
      </c>
      <c r="E32" s="65">
        <v>59</v>
      </c>
      <c r="F32" s="82" t="s">
        <v>2083</v>
      </c>
      <c r="G32" s="65" t="s">
        <v>2084</v>
      </c>
      <c r="H32" s="61" t="s">
        <v>2085</v>
      </c>
      <c r="I32" s="63"/>
      <c r="J32" s="63" t="s">
        <v>2086</v>
      </c>
      <c r="K32" s="67">
        <v>2014</v>
      </c>
      <c r="L32" s="259" t="s">
        <v>478</v>
      </c>
      <c r="M32" s="1091">
        <v>0.309</v>
      </c>
      <c r="N32" s="67">
        <v>0.745</v>
      </c>
      <c r="O32" s="119">
        <v>1000</v>
      </c>
      <c r="P32" s="63">
        <f>O32/4</f>
        <v>250</v>
      </c>
    </row>
    <row r="33" spans="1:16" ht="243" customHeight="1" x14ac:dyDescent="0.25">
      <c r="A33" s="91" t="s">
        <v>14682</v>
      </c>
      <c r="B33" s="91" t="s">
        <v>14683</v>
      </c>
      <c r="C33" s="690" t="s">
        <v>14641</v>
      </c>
      <c r="D33" s="91" t="s">
        <v>14684</v>
      </c>
      <c r="E33" s="155">
        <v>23</v>
      </c>
      <c r="F33" s="155">
        <v>2</v>
      </c>
      <c r="G33" s="91" t="s">
        <v>1088</v>
      </c>
      <c r="H33" s="155" t="s">
        <v>14685</v>
      </c>
      <c r="I33" s="155"/>
      <c r="J33" s="91" t="s">
        <v>14686</v>
      </c>
      <c r="K33" s="155">
        <v>2014</v>
      </c>
      <c r="L33" s="155">
        <v>6</v>
      </c>
      <c r="M33" s="89">
        <v>0.14899999999999999</v>
      </c>
      <c r="N33" s="155">
        <v>0.60499999999999998</v>
      </c>
      <c r="O33" s="155">
        <v>1000</v>
      </c>
      <c r="P33" s="155">
        <v>333.33300000000003</v>
      </c>
    </row>
    <row r="34" spans="1:16" s="1008" customFormat="1" ht="262.5" customHeight="1" x14ac:dyDescent="0.25">
      <c r="A34" s="112" t="s">
        <v>879</v>
      </c>
      <c r="B34" s="112" t="s">
        <v>1090</v>
      </c>
      <c r="C34" s="112" t="s">
        <v>613</v>
      </c>
      <c r="D34" s="112" t="s">
        <v>881</v>
      </c>
      <c r="E34" s="112">
        <v>22</v>
      </c>
      <c r="F34" s="63">
        <v>3</v>
      </c>
      <c r="G34" s="112" t="s">
        <v>882</v>
      </c>
      <c r="H34" s="63" t="s">
        <v>883</v>
      </c>
      <c r="I34" s="63" t="s">
        <v>884</v>
      </c>
      <c r="J34" s="63" t="s">
        <v>885</v>
      </c>
      <c r="K34" s="67">
        <v>2014</v>
      </c>
      <c r="L34" s="259">
        <v>12</v>
      </c>
      <c r="M34" s="1091">
        <v>0.56799999999999995</v>
      </c>
      <c r="N34" s="67">
        <v>0.63200000000000001</v>
      </c>
      <c r="O34" s="119">
        <v>1000</v>
      </c>
      <c r="P34" s="63">
        <v>500</v>
      </c>
    </row>
    <row r="35" spans="1:16" ht="287.25" customHeight="1" x14ac:dyDescent="0.25">
      <c r="A35" s="118" t="s">
        <v>17443</v>
      </c>
      <c r="B35" s="118" t="s">
        <v>17444</v>
      </c>
      <c r="C35" s="65" t="s">
        <v>16825</v>
      </c>
      <c r="D35" s="118" t="s">
        <v>17445</v>
      </c>
      <c r="E35" s="65" t="s">
        <v>16834</v>
      </c>
      <c r="F35" s="224">
        <v>2</v>
      </c>
      <c r="G35" s="118" t="s">
        <v>16835</v>
      </c>
      <c r="H35" s="63" t="s">
        <v>16836</v>
      </c>
      <c r="I35" s="763" t="s">
        <v>16837</v>
      </c>
      <c r="J35" s="762" t="s">
        <v>16838</v>
      </c>
      <c r="K35" s="63" t="s">
        <v>16839</v>
      </c>
      <c r="L35" s="259" t="s">
        <v>429</v>
      </c>
      <c r="M35" s="1091">
        <v>1.079</v>
      </c>
      <c r="N35" s="118" t="s">
        <v>16840</v>
      </c>
      <c r="O35" s="119">
        <v>1000</v>
      </c>
      <c r="P35" s="63">
        <v>250</v>
      </c>
    </row>
    <row r="36" spans="1:16" ht="264" customHeight="1" x14ac:dyDescent="0.25">
      <c r="A36" s="66" t="s">
        <v>14666</v>
      </c>
      <c r="B36" s="66" t="s">
        <v>14667</v>
      </c>
      <c r="C36" s="688" t="s">
        <v>14641</v>
      </c>
      <c r="D36" s="66" t="s">
        <v>14668</v>
      </c>
      <c r="E36" s="66">
        <v>15</v>
      </c>
      <c r="F36" s="600">
        <v>3</v>
      </c>
      <c r="G36" s="66" t="s">
        <v>14669</v>
      </c>
      <c r="H36" s="75" t="s">
        <v>14670</v>
      </c>
      <c r="I36" s="601"/>
      <c r="J36" s="600" t="s">
        <v>14671</v>
      </c>
      <c r="K36" s="602">
        <v>2014</v>
      </c>
      <c r="L36" s="227" t="s">
        <v>499</v>
      </c>
      <c r="M36" s="776">
        <v>0.214</v>
      </c>
      <c r="N36" s="602" t="s">
        <v>14672</v>
      </c>
      <c r="O36" s="599">
        <v>1000</v>
      </c>
      <c r="P36" s="600">
        <v>1000</v>
      </c>
    </row>
    <row r="37" spans="1:16" s="1008" customFormat="1" ht="256.5" customHeight="1" x14ac:dyDescent="0.25">
      <c r="A37" s="1005" t="s">
        <v>8411</v>
      </c>
      <c r="B37" s="419" t="s">
        <v>17506</v>
      </c>
      <c r="C37" s="101" t="s">
        <v>8390</v>
      </c>
      <c r="D37" s="1005" t="s">
        <v>8391</v>
      </c>
      <c r="E37" s="1005">
        <v>42</v>
      </c>
      <c r="F37" s="1005"/>
      <c r="G37" s="1008" t="s">
        <v>8392</v>
      </c>
      <c r="H37" s="132" t="s">
        <v>8412</v>
      </c>
      <c r="I37" s="1005" t="s">
        <v>8413</v>
      </c>
      <c r="J37" s="1008" t="s">
        <v>8393</v>
      </c>
      <c r="K37" s="1005">
        <v>2014</v>
      </c>
      <c r="L37" s="122" t="s">
        <v>6391</v>
      </c>
      <c r="M37" s="89">
        <v>1.236</v>
      </c>
      <c r="N37" s="1008">
        <v>1.1539999999999999</v>
      </c>
      <c r="O37" s="1004">
        <v>1000</v>
      </c>
      <c r="P37" s="1014">
        <f>O37/2</f>
        <v>500</v>
      </c>
    </row>
    <row r="38" spans="1:16" ht="317.25" customHeight="1" x14ac:dyDescent="0.25">
      <c r="A38" s="21" t="s">
        <v>13870</v>
      </c>
      <c r="B38" s="21" t="s">
        <v>13871</v>
      </c>
      <c r="C38" s="21" t="s">
        <v>12425</v>
      </c>
      <c r="D38" s="21" t="s">
        <v>13872</v>
      </c>
      <c r="E38" s="21" t="s">
        <v>13873</v>
      </c>
      <c r="F38" s="21" t="s">
        <v>13874</v>
      </c>
      <c r="G38" s="21" t="s">
        <v>13875</v>
      </c>
      <c r="H38" s="21" t="s">
        <v>13876</v>
      </c>
      <c r="I38" s="21"/>
      <c r="J38" s="21" t="s">
        <v>13877</v>
      </c>
      <c r="K38" s="21">
        <v>2014</v>
      </c>
      <c r="L38" s="21"/>
      <c r="M38" s="626">
        <v>0.13500000000000001</v>
      </c>
      <c r="N38" s="21">
        <v>0.72299999999999998</v>
      </c>
      <c r="O38" s="58">
        <v>1000</v>
      </c>
      <c r="P38" s="21">
        <f>1000/8</f>
        <v>125</v>
      </c>
    </row>
    <row r="39" spans="1:16" ht="261.75" customHeight="1" x14ac:dyDescent="0.25">
      <c r="A39" s="600" t="s">
        <v>12975</v>
      </c>
      <c r="B39" s="600" t="s">
        <v>12976</v>
      </c>
      <c r="C39" s="600" t="s">
        <v>11403</v>
      </c>
      <c r="D39" s="600" t="s">
        <v>12977</v>
      </c>
      <c r="E39" s="600" t="s">
        <v>1522</v>
      </c>
      <c r="F39" s="600">
        <v>1</v>
      </c>
      <c r="G39" s="73" t="s">
        <v>12978</v>
      </c>
      <c r="H39" s="600" t="s">
        <v>12979</v>
      </c>
      <c r="I39" s="600" t="s">
        <v>12980</v>
      </c>
      <c r="J39" s="600" t="s">
        <v>6488</v>
      </c>
      <c r="K39" s="600">
        <v>2014</v>
      </c>
      <c r="L39" s="604" t="s">
        <v>12981</v>
      </c>
      <c r="M39" s="89" t="s">
        <v>12982</v>
      </c>
      <c r="N39" s="600" t="s">
        <v>12983</v>
      </c>
      <c r="O39" s="600">
        <v>1000</v>
      </c>
      <c r="P39" s="600">
        <v>125</v>
      </c>
    </row>
    <row r="40" spans="1:16" ht="205.5" customHeight="1" x14ac:dyDescent="0.25">
      <c r="A40" s="66" t="s">
        <v>12252</v>
      </c>
      <c r="B40" s="66" t="s">
        <v>12268</v>
      </c>
      <c r="C40" s="66" t="s">
        <v>12253</v>
      </c>
      <c r="D40" s="66" t="s">
        <v>12254</v>
      </c>
      <c r="E40" s="66">
        <v>43</v>
      </c>
      <c r="F40" s="601">
        <v>3</v>
      </c>
      <c r="G40" s="66" t="s">
        <v>12255</v>
      </c>
      <c r="H40" s="75" t="s">
        <v>12256</v>
      </c>
      <c r="I40" s="601" t="s">
        <v>12257</v>
      </c>
      <c r="J40" s="601">
        <v>653</v>
      </c>
      <c r="K40" s="602">
        <v>2013</v>
      </c>
      <c r="L40" s="602" t="s">
        <v>478</v>
      </c>
      <c r="M40" s="107">
        <v>1.6403326403326399</v>
      </c>
      <c r="N40" s="600">
        <v>1.2509999999999999</v>
      </c>
      <c r="O40" s="600">
        <v>1000</v>
      </c>
      <c r="P40" s="600">
        <v>166.66</v>
      </c>
    </row>
    <row r="41" spans="1:16" ht="314.25" customHeight="1" x14ac:dyDescent="0.25">
      <c r="A41" s="66" t="s">
        <v>14639</v>
      </c>
      <c r="B41" s="66" t="s">
        <v>14640</v>
      </c>
      <c r="C41" s="690" t="s">
        <v>14641</v>
      </c>
      <c r="D41" s="66" t="s">
        <v>14642</v>
      </c>
      <c r="E41" s="66" t="s">
        <v>14643</v>
      </c>
      <c r="F41" s="66"/>
      <c r="G41" s="66" t="s">
        <v>14644</v>
      </c>
      <c r="H41" s="80" t="s">
        <v>14645</v>
      </c>
      <c r="I41" s="66" t="s">
        <v>14646</v>
      </c>
      <c r="J41" s="66" t="s">
        <v>14647</v>
      </c>
      <c r="K41" s="602">
        <v>2014</v>
      </c>
      <c r="L41" s="602" t="s">
        <v>3062</v>
      </c>
      <c r="M41" s="107">
        <v>0.64400000000000002</v>
      </c>
      <c r="N41" s="602">
        <v>1.73</v>
      </c>
      <c r="O41" s="600">
        <v>1000</v>
      </c>
      <c r="P41" s="600">
        <v>500</v>
      </c>
    </row>
    <row r="42" spans="1:16" ht="282.75" customHeight="1" x14ac:dyDescent="0.25">
      <c r="A42" s="600" t="s">
        <v>8405</v>
      </c>
      <c r="B42" s="469" t="s">
        <v>8415</v>
      </c>
      <c r="C42" s="101" t="s">
        <v>8390</v>
      </c>
      <c r="D42" s="604" t="s">
        <v>8406</v>
      </c>
      <c r="E42" s="600">
        <v>40</v>
      </c>
      <c r="F42" s="600">
        <v>10</v>
      </c>
      <c r="G42" s="95" t="s">
        <v>8407</v>
      </c>
      <c r="H42" s="600" t="s">
        <v>8408</v>
      </c>
      <c r="I42" s="604" t="s">
        <v>8409</v>
      </c>
      <c r="J42" s="95" t="s">
        <v>8410</v>
      </c>
      <c r="K42" s="600">
        <v>2014</v>
      </c>
      <c r="L42" s="122" t="s">
        <v>5654</v>
      </c>
      <c r="M42" s="89">
        <v>2.0169999999999999</v>
      </c>
      <c r="N42" s="602">
        <v>1.452</v>
      </c>
      <c r="O42" s="599">
        <v>1000</v>
      </c>
      <c r="P42" s="671">
        <f>O42</f>
        <v>1000</v>
      </c>
    </row>
    <row r="43" spans="1:16" ht="320.25" customHeight="1" x14ac:dyDescent="0.25">
      <c r="A43" s="21" t="s">
        <v>13903</v>
      </c>
      <c r="B43" s="21" t="s">
        <v>13904</v>
      </c>
      <c r="C43" s="21" t="s">
        <v>12425</v>
      </c>
      <c r="D43" s="21" t="s">
        <v>13897</v>
      </c>
      <c r="E43" s="21">
        <v>55</v>
      </c>
      <c r="F43" s="21">
        <v>1</v>
      </c>
      <c r="G43" s="21" t="s">
        <v>11413</v>
      </c>
      <c r="H43" s="21"/>
      <c r="I43" s="21"/>
      <c r="J43" s="21" t="s">
        <v>13905</v>
      </c>
      <c r="K43" s="21">
        <v>2014</v>
      </c>
      <c r="L43" s="21" t="s">
        <v>1498</v>
      </c>
      <c r="M43" s="21" t="s">
        <v>13899</v>
      </c>
      <c r="N43" s="21" t="s">
        <v>13899</v>
      </c>
      <c r="O43" s="21"/>
      <c r="P43" s="21">
        <v>200</v>
      </c>
    </row>
    <row r="44" spans="1:16" ht="161.25" customHeight="1" x14ac:dyDescent="0.25">
      <c r="A44" s="73" t="s">
        <v>12999</v>
      </c>
      <c r="B44" s="73" t="s">
        <v>13007</v>
      </c>
      <c r="C44" s="600" t="s">
        <v>11403</v>
      </c>
      <c r="D44" s="73" t="s">
        <v>11411</v>
      </c>
      <c r="E44" s="66">
        <v>55</v>
      </c>
      <c r="F44" s="66" t="s">
        <v>11412</v>
      </c>
      <c r="G44" s="66" t="s">
        <v>11413</v>
      </c>
      <c r="H44" s="66" t="s">
        <v>11414</v>
      </c>
      <c r="I44" s="66"/>
      <c r="J44" s="66" t="s">
        <v>11415</v>
      </c>
      <c r="K44" s="600">
        <v>2014</v>
      </c>
      <c r="L44" s="600"/>
      <c r="M44" s="89">
        <v>0.13100000000000001</v>
      </c>
      <c r="N44" s="600" t="s">
        <v>11417</v>
      </c>
      <c r="O44" s="600">
        <v>1000</v>
      </c>
      <c r="P44" s="600">
        <v>166</v>
      </c>
    </row>
    <row r="45" spans="1:16" ht="174.75" customHeight="1" x14ac:dyDescent="0.25">
      <c r="A45" s="622" t="s">
        <v>13886</v>
      </c>
      <c r="B45" s="654" t="s">
        <v>13887</v>
      </c>
      <c r="C45" s="622" t="s">
        <v>12425</v>
      </c>
      <c r="D45" s="622" t="s">
        <v>13888</v>
      </c>
      <c r="E45" s="622">
        <v>51</v>
      </c>
      <c r="F45" s="21">
        <v>4</v>
      </c>
      <c r="G45" s="622" t="s">
        <v>13889</v>
      </c>
      <c r="H45" s="809" t="s">
        <v>13890</v>
      </c>
      <c r="I45" s="21"/>
      <c r="J45" s="21" t="s">
        <v>13891</v>
      </c>
      <c r="K45" s="21">
        <v>2014</v>
      </c>
      <c r="L45" s="21" t="s">
        <v>236</v>
      </c>
      <c r="M45" s="626">
        <v>0.10100000000000001</v>
      </c>
      <c r="N45" s="21">
        <v>0.46300000000000002</v>
      </c>
      <c r="O45" s="58">
        <v>1000</v>
      </c>
      <c r="P45" s="21">
        <v>166.66</v>
      </c>
    </row>
    <row r="46" spans="1:16" ht="269.25" customHeight="1" x14ac:dyDescent="0.25">
      <c r="A46" s="63" t="s">
        <v>2124</v>
      </c>
      <c r="B46" s="63" t="s">
        <v>2125</v>
      </c>
      <c r="C46" s="65" t="s">
        <v>2109</v>
      </c>
      <c r="D46" s="63" t="s">
        <v>2126</v>
      </c>
      <c r="E46" s="63">
        <v>11</v>
      </c>
      <c r="F46" s="63"/>
      <c r="G46" s="63" t="s">
        <v>2127</v>
      </c>
      <c r="H46" s="61" t="s">
        <v>2128</v>
      </c>
      <c r="I46" s="63" t="s">
        <v>2129</v>
      </c>
      <c r="J46" s="345" t="s">
        <v>2130</v>
      </c>
      <c r="K46" s="63">
        <v>2014</v>
      </c>
      <c r="L46" s="63" t="s">
        <v>478</v>
      </c>
      <c r="M46" s="1075">
        <v>1.667</v>
      </c>
      <c r="N46" s="63">
        <v>0.64100000000000001</v>
      </c>
      <c r="O46" s="63">
        <v>1000</v>
      </c>
      <c r="P46" s="63">
        <v>1000</v>
      </c>
    </row>
    <row r="47" spans="1:16" ht="161.25" customHeight="1" x14ac:dyDescent="0.25">
      <c r="A47" s="91" t="s">
        <v>14677</v>
      </c>
      <c r="B47" s="91" t="s">
        <v>14678</v>
      </c>
      <c r="C47" s="688" t="s">
        <v>14641</v>
      </c>
      <c r="D47" s="91" t="s">
        <v>14679</v>
      </c>
      <c r="E47" s="134">
        <v>9</v>
      </c>
      <c r="F47" s="134">
        <v>6</v>
      </c>
      <c r="G47" s="134" t="s">
        <v>3594</v>
      </c>
      <c r="H47" s="134" t="s">
        <v>14680</v>
      </c>
      <c r="I47" s="134"/>
      <c r="J47" s="134" t="s">
        <v>14681</v>
      </c>
      <c r="K47" s="155">
        <v>2014</v>
      </c>
      <c r="L47" s="155">
        <v>12</v>
      </c>
      <c r="M47" s="89">
        <v>0.25800000000000001</v>
      </c>
      <c r="N47" s="155">
        <v>0.69399999999999995</v>
      </c>
      <c r="O47" s="155">
        <v>1000</v>
      </c>
      <c r="P47" s="155">
        <v>333.33300000000003</v>
      </c>
    </row>
    <row r="48" spans="1:16" ht="210" customHeight="1" x14ac:dyDescent="0.25">
      <c r="A48" s="65" t="s">
        <v>2117</v>
      </c>
      <c r="B48" s="65" t="s">
        <v>2118</v>
      </c>
      <c r="C48" s="65" t="s">
        <v>2109</v>
      </c>
      <c r="D48" s="65" t="s">
        <v>2119</v>
      </c>
      <c r="E48" s="112">
        <v>49</v>
      </c>
      <c r="F48" s="63">
        <v>2</v>
      </c>
      <c r="G48" s="65" t="s">
        <v>2120</v>
      </c>
      <c r="H48" s="121" t="s">
        <v>2121</v>
      </c>
      <c r="I48" s="63" t="s">
        <v>2122</v>
      </c>
      <c r="J48" s="63" t="s">
        <v>2123</v>
      </c>
      <c r="K48" s="67">
        <v>2014</v>
      </c>
      <c r="L48" s="67" t="s">
        <v>657</v>
      </c>
      <c r="M48" s="1091">
        <v>0.96799999999999997</v>
      </c>
      <c r="N48" s="67">
        <v>0.76100000000000001</v>
      </c>
      <c r="O48" s="119">
        <v>1000</v>
      </c>
      <c r="P48" s="63">
        <v>500</v>
      </c>
    </row>
    <row r="49" spans="1:16" ht="161.25" customHeight="1" x14ac:dyDescent="0.25">
      <c r="A49" s="101" t="s">
        <v>14658</v>
      </c>
      <c r="B49" s="101" t="s">
        <v>14659</v>
      </c>
      <c r="C49" s="690" t="s">
        <v>14641</v>
      </c>
      <c r="D49" s="101" t="s">
        <v>14660</v>
      </c>
      <c r="E49" s="101">
        <v>17</v>
      </c>
      <c r="F49" s="600" t="s">
        <v>14661</v>
      </c>
      <c r="G49" s="101" t="s">
        <v>14662</v>
      </c>
      <c r="H49" s="600" t="s">
        <v>14663</v>
      </c>
      <c r="I49" s="601"/>
      <c r="J49" s="600" t="s">
        <v>14664</v>
      </c>
      <c r="K49" s="602">
        <v>2014</v>
      </c>
      <c r="L49" s="227" t="s">
        <v>5267</v>
      </c>
      <c r="M49" s="107">
        <v>0.24299999999999999</v>
      </c>
      <c r="N49" s="602" t="s">
        <v>14665</v>
      </c>
      <c r="O49" s="599">
        <v>1000</v>
      </c>
      <c r="P49" s="600">
        <v>1000</v>
      </c>
    </row>
    <row r="50" spans="1:16" ht="238.5" customHeight="1" x14ac:dyDescent="0.25">
      <c r="A50" s="65" t="s">
        <v>6127</v>
      </c>
      <c r="B50" s="65" t="s">
        <v>6128</v>
      </c>
      <c r="C50" s="65" t="s">
        <v>6129</v>
      </c>
      <c r="D50" s="65" t="s">
        <v>6130</v>
      </c>
      <c r="E50" s="65">
        <v>65</v>
      </c>
      <c r="F50" s="224"/>
      <c r="G50" s="65" t="s">
        <v>6131</v>
      </c>
      <c r="H50" s="65" t="s">
        <v>6132</v>
      </c>
      <c r="I50" s="65" t="s">
        <v>6133</v>
      </c>
      <c r="J50" s="65" t="s">
        <v>6134</v>
      </c>
      <c r="K50" s="65">
        <v>2014</v>
      </c>
      <c r="L50" s="65" t="s">
        <v>6135</v>
      </c>
      <c r="M50" s="1091">
        <v>1.5</v>
      </c>
      <c r="N50" s="67">
        <v>1.48</v>
      </c>
      <c r="O50" s="119">
        <v>1000</v>
      </c>
      <c r="P50" s="63">
        <v>1000</v>
      </c>
    </row>
    <row r="51" spans="1:16" ht="314.25" customHeight="1" x14ac:dyDescent="0.25">
      <c r="A51" s="65" t="s">
        <v>2107</v>
      </c>
      <c r="B51" s="65" t="s">
        <v>2108</v>
      </c>
      <c r="C51" s="65" t="s">
        <v>2109</v>
      </c>
      <c r="D51" s="65" t="s">
        <v>2110</v>
      </c>
      <c r="E51" s="112">
        <v>243</v>
      </c>
      <c r="F51" s="63"/>
      <c r="G51" s="65" t="s">
        <v>2111</v>
      </c>
      <c r="H51" s="61" t="s">
        <v>2112</v>
      </c>
      <c r="I51" s="63" t="s">
        <v>2113</v>
      </c>
      <c r="J51" s="63" t="s">
        <v>2114</v>
      </c>
      <c r="K51" s="67">
        <v>2014</v>
      </c>
      <c r="L51" s="259" t="s">
        <v>212</v>
      </c>
      <c r="M51" s="1075" t="s">
        <v>2115</v>
      </c>
      <c r="N51" s="438" t="s">
        <v>2116</v>
      </c>
      <c r="O51" s="119">
        <v>1000</v>
      </c>
      <c r="P51" s="63">
        <v>1000</v>
      </c>
    </row>
    <row r="52" spans="1:16" ht="161.25" customHeight="1" x14ac:dyDescent="0.25">
      <c r="A52" s="66" t="s">
        <v>12258</v>
      </c>
      <c r="B52" s="66" t="s">
        <v>12269</v>
      </c>
      <c r="C52" s="66" t="s">
        <v>12253</v>
      </c>
      <c r="D52" s="66" t="s">
        <v>12259</v>
      </c>
      <c r="E52" s="643">
        <v>21</v>
      </c>
      <c r="F52" s="643">
        <v>1</v>
      </c>
      <c r="G52" s="66" t="s">
        <v>12260</v>
      </c>
      <c r="H52" s="808" t="s">
        <v>12261</v>
      </c>
      <c r="I52" s="66" t="s">
        <v>12262</v>
      </c>
      <c r="J52" s="643" t="s">
        <v>12263</v>
      </c>
      <c r="K52" s="602">
        <v>2014</v>
      </c>
      <c r="L52" s="602" t="s">
        <v>1498</v>
      </c>
      <c r="M52" s="107">
        <v>1.46777546777547</v>
      </c>
      <c r="N52" s="600">
        <v>2.0059999999999998</v>
      </c>
      <c r="O52" s="600">
        <v>1000</v>
      </c>
      <c r="P52" s="600">
        <v>250</v>
      </c>
    </row>
    <row r="53" spans="1:16" ht="215.25" customHeight="1" x14ac:dyDescent="0.25">
      <c r="A53" s="73" t="s">
        <v>13003</v>
      </c>
      <c r="B53" s="73" t="s">
        <v>13010</v>
      </c>
      <c r="C53" s="600" t="s">
        <v>11403</v>
      </c>
      <c r="D53" s="600" t="s">
        <v>11411</v>
      </c>
      <c r="E53" s="600">
        <v>55</v>
      </c>
      <c r="F53" s="600">
        <v>4</v>
      </c>
      <c r="G53" s="600" t="s">
        <v>11413</v>
      </c>
      <c r="H53" s="600" t="s">
        <v>13004</v>
      </c>
      <c r="I53" s="600"/>
      <c r="J53" s="600" t="s">
        <v>13005</v>
      </c>
      <c r="K53" s="600">
        <v>2014</v>
      </c>
      <c r="L53" s="600"/>
      <c r="M53" s="155">
        <v>0.13100000000000001</v>
      </c>
      <c r="N53" s="600" t="s">
        <v>11417</v>
      </c>
      <c r="O53" s="600">
        <v>1000</v>
      </c>
      <c r="P53" s="600">
        <v>142</v>
      </c>
    </row>
    <row r="54" spans="1:16" ht="225.75" customHeight="1" x14ac:dyDescent="0.25">
      <c r="A54" s="101" t="s">
        <v>8394</v>
      </c>
      <c r="B54" s="470" t="s">
        <v>8395</v>
      </c>
      <c r="C54" s="101" t="s">
        <v>8390</v>
      </c>
      <c r="D54" s="604" t="s">
        <v>8396</v>
      </c>
      <c r="E54" s="101"/>
      <c r="F54" s="600"/>
      <c r="G54" s="95" t="s">
        <v>8397</v>
      </c>
      <c r="H54" s="75" t="s">
        <v>8398</v>
      </c>
      <c r="I54" s="604" t="s">
        <v>8399</v>
      </c>
      <c r="J54" s="95"/>
      <c r="K54" s="602">
        <v>2014</v>
      </c>
      <c r="L54" s="227" t="s">
        <v>418</v>
      </c>
      <c r="M54" s="107">
        <v>1.423</v>
      </c>
      <c r="N54" s="600">
        <v>0.21199999999999999</v>
      </c>
      <c r="O54" s="599">
        <v>1000</v>
      </c>
      <c r="P54" s="600">
        <v>500</v>
      </c>
    </row>
    <row r="55" spans="1:16" s="1008" customFormat="1" ht="231.75" customHeight="1" x14ac:dyDescent="0.25">
      <c r="A55" s="1005" t="s">
        <v>12264</v>
      </c>
      <c r="B55" s="1005" t="s">
        <v>12270</v>
      </c>
      <c r="C55" s="66" t="s">
        <v>12253</v>
      </c>
      <c r="D55" s="66" t="s">
        <v>12265</v>
      </c>
      <c r="E55" s="643">
        <v>19</v>
      </c>
      <c r="F55" s="147">
        <v>2</v>
      </c>
      <c r="G55" s="1005" t="s">
        <v>12266</v>
      </c>
      <c r="H55" s="147"/>
      <c r="I55" s="147"/>
      <c r="J55" s="147" t="s">
        <v>12267</v>
      </c>
      <c r="K55" s="1005">
        <v>2014</v>
      </c>
      <c r="L55" s="1005" t="s">
        <v>336</v>
      </c>
      <c r="M55" s="89">
        <v>0.115</v>
      </c>
      <c r="N55" s="1008">
        <v>2.6739999999999999</v>
      </c>
      <c r="O55" s="1004">
        <v>1000</v>
      </c>
      <c r="P55" s="1005">
        <v>1000</v>
      </c>
    </row>
    <row r="56" spans="1:16" s="1008" customFormat="1" ht="233.25" customHeight="1" x14ac:dyDescent="0.25">
      <c r="A56" s="1081" t="s">
        <v>12264</v>
      </c>
      <c r="B56" s="1081" t="s">
        <v>16831</v>
      </c>
      <c r="C56" s="1082" t="s">
        <v>16825</v>
      </c>
      <c r="D56" s="1081" t="s">
        <v>12994</v>
      </c>
      <c r="E56" s="1081">
        <v>19</v>
      </c>
      <c r="F56" s="750">
        <v>2</v>
      </c>
      <c r="G56" s="1081" t="s">
        <v>6145</v>
      </c>
      <c r="H56" s="750" t="s">
        <v>16832</v>
      </c>
      <c r="I56" s="750"/>
      <c r="J56" s="750" t="s">
        <v>12267</v>
      </c>
      <c r="K56" s="1083">
        <v>2014</v>
      </c>
      <c r="L56" s="1084" t="s">
        <v>16833</v>
      </c>
      <c r="M56" s="1092">
        <v>0.127</v>
      </c>
      <c r="N56" s="1083">
        <v>0.36299999999999999</v>
      </c>
      <c r="O56" s="1085">
        <v>1000</v>
      </c>
      <c r="P56" s="750">
        <v>200</v>
      </c>
    </row>
    <row r="57" spans="1:16" s="1008" customFormat="1" ht="224.25" customHeight="1" x14ac:dyDescent="0.25">
      <c r="A57" s="1005" t="s">
        <v>11421</v>
      </c>
      <c r="B57" s="1005" t="s">
        <v>11422</v>
      </c>
      <c r="C57" s="66" t="s">
        <v>11403</v>
      </c>
      <c r="D57" s="1005" t="s">
        <v>11394</v>
      </c>
      <c r="E57" s="66">
        <v>62</v>
      </c>
      <c r="F57" s="66">
        <v>1</v>
      </c>
      <c r="G57" s="1005" t="s">
        <v>11420</v>
      </c>
      <c r="H57" s="66" t="s">
        <v>11423</v>
      </c>
      <c r="I57" s="66"/>
      <c r="J57" s="66" t="s">
        <v>11401</v>
      </c>
      <c r="K57" s="1005">
        <v>2014</v>
      </c>
      <c r="L57" s="1005">
        <v>2</v>
      </c>
      <c r="M57" s="89">
        <v>0.107</v>
      </c>
      <c r="N57" s="1008" t="s">
        <v>11418</v>
      </c>
      <c r="O57" s="1004">
        <v>1000</v>
      </c>
      <c r="P57" s="1005">
        <v>142.86000000000001</v>
      </c>
    </row>
    <row r="58" spans="1:16" ht="161.25" customHeight="1" x14ac:dyDescent="0.25">
      <c r="A58" s="437" t="s">
        <v>2154</v>
      </c>
      <c r="B58" s="437" t="s">
        <v>2155</v>
      </c>
      <c r="C58" s="65" t="s">
        <v>2109</v>
      </c>
      <c r="D58" s="437" t="s">
        <v>2156</v>
      </c>
      <c r="E58" s="437">
        <v>459</v>
      </c>
      <c r="F58" s="224" t="s">
        <v>2157</v>
      </c>
      <c r="G58" s="384" t="s">
        <v>2158</v>
      </c>
      <c r="H58" s="224" t="s">
        <v>2159</v>
      </c>
      <c r="I58" s="384" t="s">
        <v>2160</v>
      </c>
      <c r="J58" s="224" t="s">
        <v>2161</v>
      </c>
      <c r="K58" s="67">
        <v>2014</v>
      </c>
      <c r="L58" s="67" t="s">
        <v>926</v>
      </c>
      <c r="M58" s="1091">
        <v>0.92</v>
      </c>
      <c r="N58" s="67">
        <v>1.0860000000000001</v>
      </c>
      <c r="O58" s="119">
        <v>1000</v>
      </c>
      <c r="P58" s="63">
        <v>1000</v>
      </c>
    </row>
    <row r="59" spans="1:16" ht="161.25" customHeight="1" x14ac:dyDescent="0.25">
      <c r="A59" s="101" t="s">
        <v>15398</v>
      </c>
      <c r="B59" s="101" t="s">
        <v>15408</v>
      </c>
      <c r="C59" s="101" t="s">
        <v>15397</v>
      </c>
      <c r="D59" s="101" t="s">
        <v>15399</v>
      </c>
      <c r="E59" s="101">
        <v>13</v>
      </c>
      <c r="F59" s="600">
        <v>6</v>
      </c>
      <c r="G59" s="101" t="s">
        <v>15400</v>
      </c>
      <c r="H59" s="101" t="s">
        <v>15401</v>
      </c>
      <c r="I59" s="600"/>
      <c r="J59" s="101" t="s">
        <v>15402</v>
      </c>
      <c r="K59" s="602">
        <v>2014</v>
      </c>
      <c r="L59" s="602" t="s">
        <v>478</v>
      </c>
      <c r="M59" s="107">
        <v>0.111</v>
      </c>
      <c r="N59" s="602">
        <v>1.258</v>
      </c>
      <c r="O59" s="599">
        <v>1000</v>
      </c>
      <c r="P59" s="600">
        <v>333.33</v>
      </c>
    </row>
    <row r="60" spans="1:16" ht="269.25" customHeight="1" x14ac:dyDescent="0.25">
      <c r="A60" s="384" t="s">
        <v>6159</v>
      </c>
      <c r="B60" s="384" t="s">
        <v>6175</v>
      </c>
      <c r="C60" s="65" t="s">
        <v>6129</v>
      </c>
      <c r="D60" s="371" t="s">
        <v>6160</v>
      </c>
      <c r="E60" s="384">
        <v>11</v>
      </c>
      <c r="F60" s="384">
        <v>8</v>
      </c>
      <c r="G60" s="384" t="s">
        <v>6161</v>
      </c>
      <c r="H60" s="61" t="s">
        <v>6162</v>
      </c>
      <c r="I60" s="63" t="s">
        <v>6163</v>
      </c>
      <c r="J60" s="384" t="s">
        <v>6164</v>
      </c>
      <c r="K60" s="63">
        <v>2014</v>
      </c>
      <c r="L60" s="63" t="s">
        <v>6165</v>
      </c>
      <c r="M60" s="1075">
        <v>1.4570000000000001</v>
      </c>
      <c r="N60" s="63">
        <v>1.7949999999999999</v>
      </c>
      <c r="O60" s="119">
        <v>1000</v>
      </c>
      <c r="P60" s="63">
        <f>O60/1</f>
        <v>1000</v>
      </c>
    </row>
    <row r="61" spans="1:16" s="1008" customFormat="1" ht="330.75" customHeight="1" x14ac:dyDescent="0.25">
      <c r="A61" s="63" t="s">
        <v>17507</v>
      </c>
      <c r="B61" s="63" t="s">
        <v>17508</v>
      </c>
      <c r="C61" s="65" t="s">
        <v>6129</v>
      </c>
      <c r="D61" s="114" t="s">
        <v>17509</v>
      </c>
      <c r="E61" s="63">
        <v>48</v>
      </c>
      <c r="F61" s="1086" t="s">
        <v>714</v>
      </c>
      <c r="G61" s="63" t="s">
        <v>6154</v>
      </c>
      <c r="H61" s="116" t="s">
        <v>6155</v>
      </c>
      <c r="I61" s="224"/>
      <c r="J61" s="63" t="s">
        <v>6156</v>
      </c>
      <c r="K61" s="63">
        <v>2014</v>
      </c>
      <c r="L61" s="63" t="s">
        <v>6157</v>
      </c>
      <c r="M61" s="657">
        <v>0.98299999999999998</v>
      </c>
      <c r="N61" s="63" t="s">
        <v>6158</v>
      </c>
      <c r="O61" s="119">
        <v>1000</v>
      </c>
      <c r="P61" s="63">
        <f>O61/4</f>
        <v>250</v>
      </c>
    </row>
    <row r="62" spans="1:16" ht="161.25" customHeight="1" x14ac:dyDescent="0.25">
      <c r="A62" s="63" t="s">
        <v>6168</v>
      </c>
      <c r="B62" s="224" t="s">
        <v>6176</v>
      </c>
      <c r="C62" s="65" t="s">
        <v>6129</v>
      </c>
      <c r="D62" s="114" t="s">
        <v>6169</v>
      </c>
      <c r="E62" s="112" t="s">
        <v>6170</v>
      </c>
      <c r="F62" s="224">
        <v>3</v>
      </c>
      <c r="G62" s="63" t="s">
        <v>6171</v>
      </c>
      <c r="H62" s="116" t="s">
        <v>6172</v>
      </c>
      <c r="I62" s="224" t="s">
        <v>325</v>
      </c>
      <c r="J62" s="224" t="s">
        <v>6173</v>
      </c>
      <c r="K62" s="67">
        <v>2014</v>
      </c>
      <c r="L62" s="439" t="s">
        <v>499</v>
      </c>
      <c r="M62" s="1075">
        <v>0.105</v>
      </c>
      <c r="N62" s="443" t="s">
        <v>6174</v>
      </c>
      <c r="O62" s="63">
        <v>1000</v>
      </c>
      <c r="P62" s="63">
        <v>500</v>
      </c>
    </row>
    <row r="63" spans="1:16" ht="215.25" customHeight="1" x14ac:dyDescent="0.25">
      <c r="A63" s="73" t="s">
        <v>12993</v>
      </c>
      <c r="B63" s="73" t="s">
        <v>13006</v>
      </c>
      <c r="C63" s="600" t="s">
        <v>11403</v>
      </c>
      <c r="D63" s="73" t="s">
        <v>12994</v>
      </c>
      <c r="E63" s="66">
        <v>19</v>
      </c>
      <c r="F63" s="600">
        <v>4</v>
      </c>
      <c r="G63" s="66" t="s">
        <v>6145</v>
      </c>
      <c r="H63" s="600" t="s">
        <v>12995</v>
      </c>
      <c r="I63" s="600"/>
      <c r="J63" s="600" t="s">
        <v>12996</v>
      </c>
      <c r="K63" s="600">
        <v>2014</v>
      </c>
      <c r="L63" s="600" t="s">
        <v>12997</v>
      </c>
      <c r="M63" s="155">
        <v>0.127</v>
      </c>
      <c r="N63" s="600" t="s">
        <v>12998</v>
      </c>
      <c r="O63" s="599">
        <v>1000</v>
      </c>
      <c r="P63" s="600">
        <v>100</v>
      </c>
    </row>
    <row r="64" spans="1:16" s="1008" customFormat="1" ht="161.25" customHeight="1" x14ac:dyDescent="0.25">
      <c r="A64" s="63" t="s">
        <v>6143</v>
      </c>
      <c r="B64" s="1074" t="s">
        <v>17510</v>
      </c>
      <c r="C64" s="65" t="s">
        <v>6129</v>
      </c>
      <c r="D64" s="63" t="s">
        <v>6144</v>
      </c>
      <c r="E64" s="65">
        <v>19</v>
      </c>
      <c r="F64" s="224">
        <v>6</v>
      </c>
      <c r="G64" s="65" t="s">
        <v>6145</v>
      </c>
      <c r="H64" s="63" t="s">
        <v>6146</v>
      </c>
      <c r="I64" s="224"/>
      <c r="J64" s="63" t="s">
        <v>6147</v>
      </c>
      <c r="K64" s="63">
        <v>2014</v>
      </c>
      <c r="L64" s="63" t="s">
        <v>1522</v>
      </c>
      <c r="M64" s="1075">
        <v>0.128</v>
      </c>
      <c r="N64" s="63">
        <v>0.35099999999999998</v>
      </c>
      <c r="O64" s="119">
        <v>1000</v>
      </c>
      <c r="P64" s="63">
        <f>O64/4</f>
        <v>250</v>
      </c>
    </row>
    <row r="65" spans="1:16" ht="236.25" customHeight="1" x14ac:dyDescent="0.25">
      <c r="A65" s="73" t="s">
        <v>13000</v>
      </c>
      <c r="B65" s="73" t="s">
        <v>13009</v>
      </c>
      <c r="C65" s="600" t="s">
        <v>11403</v>
      </c>
      <c r="D65" s="600" t="s">
        <v>11411</v>
      </c>
      <c r="E65" s="600">
        <v>55</v>
      </c>
      <c r="F65" s="600">
        <v>4</v>
      </c>
      <c r="G65" s="600" t="s">
        <v>11413</v>
      </c>
      <c r="H65" s="600" t="s">
        <v>13001</v>
      </c>
      <c r="I65" s="600"/>
      <c r="J65" s="600" t="s">
        <v>13002</v>
      </c>
      <c r="K65" s="600">
        <v>2014</v>
      </c>
      <c r="L65" s="600"/>
      <c r="M65" s="89" t="s">
        <v>11416</v>
      </c>
      <c r="N65" s="600" t="s">
        <v>11417</v>
      </c>
      <c r="O65" s="600">
        <v>1000</v>
      </c>
      <c r="P65" s="600">
        <v>200</v>
      </c>
    </row>
    <row r="66" spans="1:16" ht="161.25" customHeight="1" x14ac:dyDescent="0.25">
      <c r="A66" s="73" t="s">
        <v>11392</v>
      </c>
      <c r="B66" s="617" t="s">
        <v>11393</v>
      </c>
      <c r="C66" s="600" t="s">
        <v>2550</v>
      </c>
      <c r="D66" s="73" t="s">
        <v>11394</v>
      </c>
      <c r="E66" s="66">
        <v>5</v>
      </c>
      <c r="F66" s="601">
        <v>62</v>
      </c>
      <c r="G66" s="579" t="s">
        <v>11430</v>
      </c>
      <c r="H66" s="601" t="s">
        <v>11395</v>
      </c>
      <c r="I66" s="601"/>
      <c r="J66" s="601" t="s">
        <v>11396</v>
      </c>
      <c r="K66" s="600">
        <v>2014</v>
      </c>
      <c r="L66" s="600">
        <v>10</v>
      </c>
      <c r="M66" s="89">
        <v>0.107</v>
      </c>
      <c r="N66" s="600">
        <v>1.216</v>
      </c>
      <c r="O66" s="599">
        <v>1000</v>
      </c>
      <c r="P66" s="671">
        <f>O66/2</f>
        <v>500</v>
      </c>
    </row>
    <row r="67" spans="1:16" s="1008" customFormat="1" ht="161.25" customHeight="1" x14ac:dyDescent="0.25">
      <c r="A67" s="110" t="s">
        <v>8384</v>
      </c>
      <c r="B67" s="110" t="s">
        <v>8385</v>
      </c>
      <c r="C67" s="101" t="s">
        <v>8378</v>
      </c>
      <c r="D67" s="101" t="s">
        <v>8386</v>
      </c>
      <c r="E67" s="102">
        <v>46</v>
      </c>
      <c r="F67" s="100" t="s">
        <v>1255</v>
      </c>
      <c r="G67" s="104" t="s">
        <v>8387</v>
      </c>
      <c r="H67" s="132" t="s">
        <v>8388</v>
      </c>
      <c r="I67" s="1005"/>
      <c r="J67" s="1005" t="s">
        <v>8389</v>
      </c>
      <c r="K67" s="1008">
        <v>2014</v>
      </c>
      <c r="L67" s="1008" t="s">
        <v>246</v>
      </c>
      <c r="M67" s="107">
        <v>0.13300000000000001</v>
      </c>
      <c r="N67" s="1008">
        <v>0.21199999999999999</v>
      </c>
      <c r="O67" s="1004">
        <v>1000</v>
      </c>
      <c r="P67" s="1005">
        <v>500</v>
      </c>
    </row>
    <row r="68" spans="1:16" ht="308.25" customHeight="1" x14ac:dyDescent="0.25">
      <c r="A68" s="63" t="s">
        <v>2093</v>
      </c>
      <c r="B68" s="63" t="s">
        <v>2088</v>
      </c>
      <c r="C68" s="112" t="s">
        <v>2081</v>
      </c>
      <c r="D68" s="63" t="s">
        <v>2094</v>
      </c>
      <c r="E68" s="63">
        <v>66</v>
      </c>
      <c r="F68" s="82" t="s">
        <v>1255</v>
      </c>
      <c r="G68" s="63" t="s">
        <v>2095</v>
      </c>
      <c r="H68" s="61" t="s">
        <v>2096</v>
      </c>
      <c r="I68" s="63"/>
      <c r="J68" s="63" t="s">
        <v>2097</v>
      </c>
      <c r="K68" s="63">
        <v>2014</v>
      </c>
      <c r="L68" s="439" t="s">
        <v>429</v>
      </c>
      <c r="M68" s="1075">
        <v>0.33100000000000002</v>
      </c>
      <c r="N68" s="63">
        <v>1.123</v>
      </c>
      <c r="O68" s="63">
        <v>1000</v>
      </c>
      <c r="P68" s="63">
        <f>O68/1</f>
        <v>1000</v>
      </c>
    </row>
    <row r="69" spans="1:16" ht="161.25" customHeight="1" x14ac:dyDescent="0.25">
      <c r="A69" s="118" t="s">
        <v>2146</v>
      </c>
      <c r="B69" s="118" t="s">
        <v>3589</v>
      </c>
      <c r="C69" s="65" t="s">
        <v>2109</v>
      </c>
      <c r="D69" s="440" t="s">
        <v>2147</v>
      </c>
      <c r="E69" s="806" t="s">
        <v>2148</v>
      </c>
      <c r="F69" s="806" t="s">
        <v>2149</v>
      </c>
      <c r="G69" s="440" t="s">
        <v>2150</v>
      </c>
      <c r="H69" s="807" t="s">
        <v>2151</v>
      </c>
      <c r="I69" s="183"/>
      <c r="J69" s="806" t="s">
        <v>2152</v>
      </c>
      <c r="K69" s="440">
        <v>2014</v>
      </c>
      <c r="L69" s="440" t="s">
        <v>2153</v>
      </c>
      <c r="M69" s="1093">
        <v>0.25800000000000001</v>
      </c>
      <c r="N69" s="440">
        <v>0.438</v>
      </c>
      <c r="O69" s="441">
        <v>1000</v>
      </c>
      <c r="P69" s="63">
        <v>500</v>
      </c>
    </row>
    <row r="70" spans="1:16" ht="221.25" customHeight="1" x14ac:dyDescent="0.25">
      <c r="A70" s="63" t="s">
        <v>2138</v>
      </c>
      <c r="B70" s="65" t="s">
        <v>3590</v>
      </c>
      <c r="C70" s="65" t="s">
        <v>2109</v>
      </c>
      <c r="D70" s="65" t="s">
        <v>2139</v>
      </c>
      <c r="E70" s="795" t="s">
        <v>2140</v>
      </c>
      <c r="F70" s="753" t="s">
        <v>2141</v>
      </c>
      <c r="G70" s="65" t="s">
        <v>2142</v>
      </c>
      <c r="H70" s="751" t="s">
        <v>2143</v>
      </c>
      <c r="I70" s="752"/>
      <c r="J70" s="753" t="s">
        <v>2144</v>
      </c>
      <c r="K70" s="67">
        <v>2014</v>
      </c>
      <c r="L70" s="67" t="s">
        <v>2145</v>
      </c>
      <c r="M70" s="1091">
        <v>0.247</v>
      </c>
      <c r="N70" s="119">
        <v>8.5999999999999993E-2</v>
      </c>
      <c r="O70" s="63">
        <v>1000</v>
      </c>
      <c r="P70" s="63">
        <v>500</v>
      </c>
    </row>
    <row r="71" spans="1:16" s="1008" customFormat="1" ht="161.25" customHeight="1" x14ac:dyDescent="0.25">
      <c r="A71" s="1004" t="s">
        <v>14648</v>
      </c>
      <c r="B71" s="101" t="s">
        <v>14649</v>
      </c>
      <c r="C71" s="688" t="s">
        <v>14641</v>
      </c>
      <c r="D71" s="101" t="s">
        <v>14650</v>
      </c>
      <c r="E71" s="794">
        <v>13</v>
      </c>
      <c r="F71" s="85" t="s">
        <v>14651</v>
      </c>
      <c r="G71" s="101" t="s">
        <v>14652</v>
      </c>
      <c r="H71" s="1005" t="s">
        <v>14653</v>
      </c>
      <c r="I71" s="1007"/>
      <c r="J71" s="1005" t="s">
        <v>14654</v>
      </c>
      <c r="K71" s="1008">
        <v>2014</v>
      </c>
      <c r="L71" s="227" t="s">
        <v>248</v>
      </c>
      <c r="M71" s="107">
        <v>0.313</v>
      </c>
      <c r="N71" s="1008">
        <v>0.44400000000000001</v>
      </c>
      <c r="O71" s="1004">
        <v>1000</v>
      </c>
      <c r="P71" s="1005">
        <f>O71/2</f>
        <v>500</v>
      </c>
    </row>
    <row r="72" spans="1:16" s="1008" customFormat="1" ht="161.25" customHeight="1" x14ac:dyDescent="0.25">
      <c r="A72" s="174" t="s">
        <v>11402</v>
      </c>
      <c r="B72" s="174" t="s">
        <v>13008</v>
      </c>
      <c r="C72" s="1005" t="s">
        <v>11403</v>
      </c>
      <c r="D72" s="174" t="s">
        <v>11404</v>
      </c>
      <c r="E72" s="1005">
        <v>22</v>
      </c>
      <c r="F72" s="1005">
        <v>4</v>
      </c>
      <c r="G72" s="174" t="s">
        <v>11405</v>
      </c>
      <c r="H72" s="1005" t="s">
        <v>11406</v>
      </c>
      <c r="I72" s="174" t="s">
        <v>11407</v>
      </c>
      <c r="J72" s="1005" t="s">
        <v>11408</v>
      </c>
      <c r="K72" s="1005">
        <v>2014</v>
      </c>
      <c r="L72" s="1005" t="s">
        <v>236</v>
      </c>
      <c r="M72" s="876">
        <v>3.2000000000000001E-2</v>
      </c>
      <c r="N72" s="174" t="s">
        <v>11409</v>
      </c>
      <c r="O72" s="1005">
        <v>1000</v>
      </c>
      <c r="P72" s="1005">
        <v>200</v>
      </c>
    </row>
    <row r="73" spans="1:16" ht="161.25" customHeight="1" x14ac:dyDescent="0.25">
      <c r="A73" s="744"/>
      <c r="B73" s="744"/>
      <c r="C73" s="744"/>
      <c r="D73" s="744"/>
      <c r="E73" s="745"/>
      <c r="F73" s="746"/>
      <c r="G73" s="744"/>
      <c r="H73" s="746"/>
      <c r="I73" s="746"/>
      <c r="J73" s="746"/>
      <c r="K73" s="747"/>
      <c r="L73" s="748"/>
      <c r="M73" s="1094"/>
      <c r="N73" s="747"/>
      <c r="O73" s="749">
        <v>1000</v>
      </c>
      <c r="P73" s="749"/>
    </row>
  </sheetData>
  <autoFilter ref="A9:P73"/>
  <sortState ref="A10:P108">
    <sortCondition ref="A10:A108"/>
  </sortState>
  <mergeCells count="3">
    <mergeCell ref="A3:P3"/>
    <mergeCell ref="A7:P7"/>
    <mergeCell ref="A5:P5"/>
  </mergeCells>
  <phoneticPr fontId="25" type="noConversion"/>
  <hyperlinks>
    <hyperlink ref="H32" r:id="rId1"/>
    <hyperlink ref="H15" r:id="rId2"/>
    <hyperlink ref="H68" r:id="rId3"/>
    <hyperlink ref="H18" r:id="rId4"/>
    <hyperlink ref="H51" r:id="rId5"/>
    <hyperlink ref="H48" r:id="rId6"/>
    <hyperlink ref="H46" r:id="rId7"/>
    <hyperlink ref="H70" r:id="rId8"/>
    <hyperlink ref="H69" r:id="rId9"/>
    <hyperlink ref="H10" r:id="rId10"/>
    <hyperlink ref="H61" r:id="rId11" display="http://www.cellulosechemtechnol.ro/pdf/CCT1-2(2014)/Contents 1-2, 2014.pdf"/>
    <hyperlink ref="H60" r:id="rId12" display="http://onlinelibrary.wiley.com/doi/10.1002/cbdv.201300394/abstract"/>
    <hyperlink ref="H11" r:id="rId13"/>
    <hyperlink ref="H62" r:id="rId14"/>
    <hyperlink ref="H54" r:id="rId15"/>
    <hyperlink ref="H37" r:id="rId16"/>
    <hyperlink ref="H40" r:id="rId17"/>
    <hyperlink ref="H52" r:id="rId18"/>
    <hyperlink ref="H67" r:id="rId19"/>
    <hyperlink ref="H30" r:id="rId20"/>
    <hyperlink ref="H45" r:id="rId21"/>
    <hyperlink ref="H19" r:id="rId22"/>
    <hyperlink ref="H41" r:id="rId23"/>
    <hyperlink ref="H36" r:id="rId24"/>
    <hyperlink ref="I35" r:id="rId25"/>
  </hyperlinks>
  <pageMargins left="0.51181102362204722" right="0.3125" top="2.1666666666666665" bottom="0.57291666666666663" header="0.51041666666666663" footer="0.31496062992125984"/>
  <pageSetup paperSize="9" orientation="landscape" horizontalDpi="200" verticalDpi="200" r:id="rId26"/>
  <headerFooter>
    <oddHeader>&amp;LUniversitatea „Lucian Blaga” din Sibiu
&amp;C
&amp;K000000FIȘĂ DE RAPORTARE A ACTIVITĂȚII DE CERCETARE 
PENTRU PERIOADA 1.01.2014-31.12.2014</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
  <sheetViews>
    <sheetView view="pageBreakPreview" zoomScale="60" zoomScaleNormal="130" zoomScalePageLayoutView="90" workbookViewId="0">
      <selection activeCell="A7" sqref="A7:I7"/>
    </sheetView>
  </sheetViews>
  <sheetFormatPr defaultRowHeight="15" x14ac:dyDescent="0.25"/>
  <cols>
    <col min="1" max="1" width="22.85546875" style="2" customWidth="1"/>
    <col min="2" max="2" width="12.5703125" style="2" customWidth="1"/>
    <col min="3" max="3" width="19.140625" style="8" customWidth="1"/>
    <col min="4" max="4" width="21" style="8" customWidth="1"/>
    <col min="5" max="5" width="26.7109375" style="8" customWidth="1"/>
    <col min="6" max="6" width="6.42578125" style="8" customWidth="1"/>
    <col min="7" max="7" width="7.42578125" style="8" customWidth="1"/>
    <col min="8" max="8" width="10" style="1" customWidth="1"/>
    <col min="9" max="10" width="9.140625" style="1" customWidth="1"/>
  </cols>
  <sheetData>
    <row r="1" spans="1:9" ht="15" customHeight="1" x14ac:dyDescent="0.25">
      <c r="A1" s="1022" t="s">
        <v>179</v>
      </c>
      <c r="B1" s="1022"/>
      <c r="C1" s="1022"/>
      <c r="D1" s="1022"/>
      <c r="E1" s="1022"/>
      <c r="F1" s="1022"/>
      <c r="G1" s="1022"/>
      <c r="H1" s="1022"/>
      <c r="I1" s="1022"/>
    </row>
    <row r="2" spans="1:9" ht="15" customHeight="1" x14ac:dyDescent="0.25">
      <c r="A2" s="17"/>
      <c r="B2" s="17"/>
      <c r="C2" s="17"/>
      <c r="D2" s="17"/>
      <c r="E2" s="17"/>
      <c r="F2" s="17"/>
      <c r="G2" s="17"/>
      <c r="H2" s="17"/>
      <c r="I2" s="3"/>
    </row>
    <row r="3" spans="1:9" x14ac:dyDescent="0.25">
      <c r="A3" s="40"/>
      <c r="B3" s="40"/>
      <c r="C3" s="40"/>
      <c r="D3" s="40"/>
      <c r="E3" s="40"/>
      <c r="F3" s="41"/>
      <c r="G3" s="41"/>
      <c r="H3" s="42"/>
      <c r="I3" s="43"/>
    </row>
    <row r="4" spans="1:9" x14ac:dyDescent="0.25">
      <c r="A4" s="1027" t="s">
        <v>180</v>
      </c>
      <c r="B4" s="1027"/>
      <c r="C4" s="1027"/>
      <c r="D4" s="1027"/>
      <c r="E4" s="15"/>
      <c r="F4" s="15"/>
      <c r="G4" s="15"/>
      <c r="H4" s="5"/>
      <c r="I4" s="3"/>
    </row>
    <row r="5" spans="1:9" ht="18" customHeight="1" x14ac:dyDescent="0.25">
      <c r="A5" s="1055" t="s">
        <v>181</v>
      </c>
      <c r="B5" s="1055"/>
      <c r="C5" s="1055"/>
      <c r="D5" s="1055"/>
      <c r="E5" s="15"/>
      <c r="F5" s="15"/>
      <c r="G5" s="15"/>
      <c r="H5" s="5"/>
      <c r="I5" s="3"/>
    </row>
    <row r="6" spans="1:9" x14ac:dyDescent="0.25">
      <c r="A6" s="5"/>
      <c r="B6" s="5"/>
      <c r="C6" s="6"/>
      <c r="D6" s="6"/>
      <c r="E6" s="6"/>
      <c r="F6" s="6"/>
      <c r="G6" s="6"/>
      <c r="H6" s="5"/>
      <c r="I6" s="3"/>
    </row>
    <row r="7" spans="1:9" ht="38.25" x14ac:dyDescent="0.25">
      <c r="A7" s="10" t="s">
        <v>5</v>
      </c>
      <c r="B7" s="10" t="s">
        <v>148</v>
      </c>
      <c r="C7" s="10" t="s">
        <v>14</v>
      </c>
      <c r="D7" s="10" t="s">
        <v>33</v>
      </c>
      <c r="E7" s="10" t="s">
        <v>46</v>
      </c>
      <c r="F7" s="10" t="s">
        <v>29</v>
      </c>
      <c r="G7" s="10" t="s">
        <v>78</v>
      </c>
      <c r="H7" s="10" t="s">
        <v>87</v>
      </c>
      <c r="I7" s="10" t="s">
        <v>45</v>
      </c>
    </row>
    <row r="8" spans="1:9" ht="228" x14ac:dyDescent="0.25">
      <c r="A8" s="257" t="s">
        <v>241</v>
      </c>
      <c r="B8" s="257" t="s">
        <v>199</v>
      </c>
      <c r="C8" s="257" t="s">
        <v>242</v>
      </c>
      <c r="D8" s="211" t="s">
        <v>243</v>
      </c>
      <c r="E8" s="257" t="s">
        <v>244</v>
      </c>
      <c r="F8" s="257">
        <v>2014</v>
      </c>
      <c r="G8" s="257" t="s">
        <v>202</v>
      </c>
      <c r="H8" s="221" t="s">
        <v>93</v>
      </c>
      <c r="I8" s="221">
        <v>50</v>
      </c>
    </row>
    <row r="9" spans="1:9" ht="185.25" x14ac:dyDescent="0.25">
      <c r="A9" s="256" t="s">
        <v>289</v>
      </c>
      <c r="B9" s="256" t="s">
        <v>199</v>
      </c>
      <c r="C9" s="256" t="s">
        <v>300</v>
      </c>
      <c r="D9" s="75" t="s">
        <v>301</v>
      </c>
      <c r="E9" s="256" t="s">
        <v>303</v>
      </c>
      <c r="F9" s="256">
        <v>2014</v>
      </c>
      <c r="G9" s="256" t="s">
        <v>202</v>
      </c>
      <c r="H9" s="256" t="s">
        <v>93</v>
      </c>
      <c r="I9" s="256">
        <v>50</v>
      </c>
    </row>
    <row r="10" spans="1:9" ht="57" x14ac:dyDescent="0.25">
      <c r="A10" s="256" t="s">
        <v>316</v>
      </c>
      <c r="B10" s="256" t="s">
        <v>199</v>
      </c>
      <c r="C10" s="256" t="s">
        <v>317</v>
      </c>
      <c r="D10" s="256" t="s">
        <v>301</v>
      </c>
      <c r="E10" s="256" t="s">
        <v>303</v>
      </c>
      <c r="F10" s="256">
        <v>2014</v>
      </c>
      <c r="G10" s="256" t="s">
        <v>318</v>
      </c>
      <c r="H10" s="221" t="s">
        <v>93</v>
      </c>
      <c r="I10" s="221">
        <v>50</v>
      </c>
    </row>
    <row r="11" spans="1:9" x14ac:dyDescent="0.25">
      <c r="A11" s="257" t="s">
        <v>367</v>
      </c>
      <c r="B11" s="257" t="s">
        <v>199</v>
      </c>
      <c r="C11" s="257" t="s">
        <v>368</v>
      </c>
      <c r="D11" s="211"/>
      <c r="E11" s="257"/>
      <c r="F11" s="257">
        <v>2014</v>
      </c>
      <c r="G11" s="257" t="s">
        <v>369</v>
      </c>
      <c r="H11" s="221" t="s">
        <v>93</v>
      </c>
      <c r="I11" s="221">
        <v>50</v>
      </c>
    </row>
    <row r="12" spans="1:9" x14ac:dyDescent="0.25">
      <c r="A12" s="257" t="s">
        <v>421</v>
      </c>
      <c r="B12" s="257" t="s">
        <v>199</v>
      </c>
      <c r="C12" s="257" t="s">
        <v>368</v>
      </c>
      <c r="D12" s="211"/>
      <c r="E12" s="257"/>
      <c r="F12" s="257">
        <v>2014</v>
      </c>
      <c r="G12" s="257" t="s">
        <v>369</v>
      </c>
      <c r="H12" s="221" t="s">
        <v>93</v>
      </c>
      <c r="I12" s="221">
        <v>50</v>
      </c>
    </row>
    <row r="13" spans="1:9" x14ac:dyDescent="0.25">
      <c r="A13" s="257" t="s">
        <v>485</v>
      </c>
      <c r="B13" s="257" t="s">
        <v>199</v>
      </c>
      <c r="C13" s="257" t="s">
        <v>486</v>
      </c>
      <c r="D13" s="211"/>
      <c r="E13" s="257"/>
      <c r="F13" s="257">
        <v>2014</v>
      </c>
      <c r="G13" s="257" t="s">
        <v>369</v>
      </c>
      <c r="H13" s="221" t="s">
        <v>93</v>
      </c>
      <c r="I13" s="221">
        <v>50</v>
      </c>
    </row>
    <row r="14" spans="1:9" x14ac:dyDescent="0.25">
      <c r="A14" s="257" t="s">
        <v>538</v>
      </c>
      <c r="B14" s="257" t="s">
        <v>199</v>
      </c>
      <c r="C14" s="257" t="s">
        <v>368</v>
      </c>
      <c r="D14" s="211"/>
      <c r="E14" s="257" t="s">
        <v>539</v>
      </c>
      <c r="F14" s="257">
        <v>2014</v>
      </c>
      <c r="G14" s="257" t="s">
        <v>369</v>
      </c>
      <c r="H14" s="221" t="s">
        <v>93</v>
      </c>
      <c r="I14" s="221">
        <v>50</v>
      </c>
    </row>
    <row r="15" spans="1:9" x14ac:dyDescent="0.25">
      <c r="A15" s="257" t="s">
        <v>668</v>
      </c>
      <c r="B15" s="257" t="s">
        <v>199</v>
      </c>
      <c r="C15" s="257" t="s">
        <v>368</v>
      </c>
      <c r="D15" s="211"/>
      <c r="E15" s="257" t="s">
        <v>539</v>
      </c>
      <c r="F15" s="257">
        <v>2014</v>
      </c>
      <c r="G15" s="257" t="s">
        <v>369</v>
      </c>
      <c r="H15" s="221" t="s">
        <v>93</v>
      </c>
      <c r="I15" s="221">
        <v>50</v>
      </c>
    </row>
    <row r="16" spans="1:9" ht="15" customHeight="1" x14ac:dyDescent="0.25">
      <c r="A16" s="257" t="s">
        <v>708</v>
      </c>
      <c r="B16" s="257" t="s">
        <v>199</v>
      </c>
      <c r="C16" s="101" t="s">
        <v>688</v>
      </c>
      <c r="D16" s="211" t="s">
        <v>301</v>
      </c>
      <c r="E16" s="257" t="s">
        <v>244</v>
      </c>
      <c r="F16" s="257">
        <v>2014</v>
      </c>
      <c r="G16" s="257" t="s">
        <v>202</v>
      </c>
      <c r="H16" s="221" t="s">
        <v>93</v>
      </c>
      <c r="I16" s="221">
        <v>50</v>
      </c>
    </row>
    <row r="17" spans="1:9" ht="28.5" x14ac:dyDescent="0.25">
      <c r="A17" s="256" t="s">
        <v>730</v>
      </c>
      <c r="B17" s="257" t="s">
        <v>199</v>
      </c>
      <c r="C17" s="257" t="s">
        <v>735</v>
      </c>
      <c r="D17" s="201" t="s">
        <v>537</v>
      </c>
      <c r="E17" s="257" t="s">
        <v>736</v>
      </c>
      <c r="F17" s="257">
        <v>2014</v>
      </c>
      <c r="G17" s="257">
        <v>5</v>
      </c>
      <c r="H17" s="221" t="s">
        <v>93</v>
      </c>
      <c r="I17" s="221">
        <v>66.66</v>
      </c>
    </row>
    <row r="18" spans="1:9" x14ac:dyDescent="0.25">
      <c r="A18" s="257" t="s">
        <v>776</v>
      </c>
      <c r="B18" s="257" t="s">
        <v>199</v>
      </c>
      <c r="C18" s="257" t="s">
        <v>735</v>
      </c>
      <c r="D18" s="211"/>
      <c r="E18" s="257" t="s">
        <v>539</v>
      </c>
      <c r="F18" s="257">
        <v>2014</v>
      </c>
      <c r="G18" s="257" t="s">
        <v>369</v>
      </c>
      <c r="H18" s="221" t="s">
        <v>93</v>
      </c>
      <c r="I18" s="221">
        <v>50</v>
      </c>
    </row>
    <row r="19" spans="1:9" x14ac:dyDescent="0.25">
      <c r="A19" s="257" t="s">
        <v>792</v>
      </c>
      <c r="B19" s="101" t="s">
        <v>199</v>
      </c>
      <c r="C19" s="257" t="s">
        <v>793</v>
      </c>
      <c r="D19" s="211"/>
      <c r="E19" s="257" t="s">
        <v>539</v>
      </c>
      <c r="F19" s="257">
        <v>2014</v>
      </c>
      <c r="G19" s="257" t="s">
        <v>369</v>
      </c>
      <c r="H19" s="221" t="s">
        <v>93</v>
      </c>
      <c r="I19" s="221">
        <v>50</v>
      </c>
    </row>
    <row r="20" spans="1:9" x14ac:dyDescent="0.25">
      <c r="A20" s="257" t="s">
        <v>799</v>
      </c>
      <c r="B20" s="257" t="s">
        <v>199</v>
      </c>
      <c r="C20" s="257" t="s">
        <v>735</v>
      </c>
      <c r="D20" s="211"/>
      <c r="E20" s="257" t="s">
        <v>539</v>
      </c>
      <c r="F20" s="257">
        <v>2014</v>
      </c>
      <c r="G20" s="257" t="s">
        <v>369</v>
      </c>
      <c r="H20" s="221" t="s">
        <v>93</v>
      </c>
      <c r="I20" s="221">
        <v>50</v>
      </c>
    </row>
    <row r="21" spans="1:9" x14ac:dyDescent="0.25">
      <c r="A21" s="257" t="s">
        <v>832</v>
      </c>
      <c r="B21" s="257" t="s">
        <v>199</v>
      </c>
      <c r="C21" s="257" t="s">
        <v>735</v>
      </c>
      <c r="D21" s="211"/>
      <c r="E21" s="257" t="s">
        <v>539</v>
      </c>
      <c r="F21" s="257">
        <v>2014</v>
      </c>
      <c r="G21" s="257" t="s">
        <v>369</v>
      </c>
      <c r="H21" s="221" t="s">
        <v>93</v>
      </c>
      <c r="I21" s="221">
        <v>50</v>
      </c>
    </row>
    <row r="22" spans="1:9" x14ac:dyDescent="0.25">
      <c r="A22" s="257" t="s">
        <v>864</v>
      </c>
      <c r="B22" s="257" t="s">
        <v>199</v>
      </c>
      <c r="C22" s="257" t="s">
        <v>735</v>
      </c>
      <c r="D22" s="211"/>
      <c r="E22" s="257" t="s">
        <v>539</v>
      </c>
      <c r="F22" s="257">
        <v>2014</v>
      </c>
      <c r="G22" s="257" t="s">
        <v>369</v>
      </c>
      <c r="H22" s="221" t="s">
        <v>93</v>
      </c>
      <c r="I22" s="221">
        <v>50</v>
      </c>
    </row>
    <row r="23" spans="1:9" x14ac:dyDescent="0.25">
      <c r="A23" s="257" t="s">
        <v>868</v>
      </c>
      <c r="B23" s="257" t="s">
        <v>199</v>
      </c>
      <c r="C23" s="257" t="s">
        <v>735</v>
      </c>
      <c r="D23" s="211"/>
      <c r="E23" s="257" t="s">
        <v>539</v>
      </c>
      <c r="F23" s="257">
        <v>2014</v>
      </c>
      <c r="G23" s="257" t="s">
        <v>369</v>
      </c>
      <c r="H23" s="221" t="s">
        <v>93</v>
      </c>
      <c r="I23" s="221">
        <v>50</v>
      </c>
    </row>
    <row r="24" spans="1:9" x14ac:dyDescent="0.25">
      <c r="A24" s="257" t="s">
        <v>912</v>
      </c>
      <c r="B24" s="257" t="s">
        <v>199</v>
      </c>
      <c r="C24" s="257" t="s">
        <v>735</v>
      </c>
      <c r="D24" s="211"/>
      <c r="E24" s="257" t="s">
        <v>539</v>
      </c>
      <c r="F24" s="257">
        <v>2014</v>
      </c>
      <c r="G24" s="257" t="s">
        <v>369</v>
      </c>
      <c r="H24" s="221" t="s">
        <v>93</v>
      </c>
      <c r="I24" s="221">
        <v>50</v>
      </c>
    </row>
    <row r="25" spans="1:9" ht="28.5" x14ac:dyDescent="0.25">
      <c r="A25" s="256" t="s">
        <v>923</v>
      </c>
      <c r="B25" s="256" t="s">
        <v>199</v>
      </c>
      <c r="C25" s="256" t="s">
        <v>368</v>
      </c>
      <c r="D25" s="256" t="s">
        <v>301</v>
      </c>
      <c r="E25" s="256" t="s">
        <v>303</v>
      </c>
      <c r="F25" s="256">
        <v>2014</v>
      </c>
      <c r="G25" s="256" t="s">
        <v>318</v>
      </c>
      <c r="H25" s="256"/>
      <c r="I25" s="256">
        <v>50</v>
      </c>
    </row>
    <row r="26" spans="1:9" x14ac:dyDescent="0.25">
      <c r="A26" s="257" t="s">
        <v>973</v>
      </c>
      <c r="B26" s="257" t="s">
        <v>199</v>
      </c>
      <c r="C26" s="257" t="s">
        <v>735</v>
      </c>
      <c r="D26" s="211"/>
      <c r="E26" s="257" t="s">
        <v>539</v>
      </c>
      <c r="F26" s="257">
        <v>2014</v>
      </c>
      <c r="G26" s="257" t="s">
        <v>369</v>
      </c>
      <c r="H26" s="221" t="s">
        <v>93</v>
      </c>
      <c r="I26" s="221">
        <v>50</v>
      </c>
    </row>
    <row r="27" spans="1:9" x14ac:dyDescent="0.25">
      <c r="A27" s="257" t="s">
        <v>999</v>
      </c>
      <c r="B27" s="257" t="s">
        <v>199</v>
      </c>
      <c r="C27" s="257" t="s">
        <v>735</v>
      </c>
      <c r="D27" s="211"/>
      <c r="E27" s="257" t="s">
        <v>539</v>
      </c>
      <c r="F27" s="257">
        <v>2014</v>
      </c>
      <c r="G27" s="257" t="s">
        <v>369</v>
      </c>
      <c r="H27" s="221" t="s">
        <v>93</v>
      </c>
      <c r="I27" s="221">
        <v>50</v>
      </c>
    </row>
    <row r="28" spans="1:9" x14ac:dyDescent="0.25">
      <c r="A28" s="257" t="s">
        <v>1017</v>
      </c>
      <c r="B28" s="257" t="s">
        <v>199</v>
      </c>
      <c r="C28" s="257" t="s">
        <v>368</v>
      </c>
      <c r="D28" s="211"/>
      <c r="E28" s="257" t="s">
        <v>539</v>
      </c>
      <c r="F28" s="257">
        <v>2014</v>
      </c>
      <c r="G28" s="257" t="s">
        <v>369</v>
      </c>
      <c r="H28" s="221" t="s">
        <v>93</v>
      </c>
      <c r="I28" s="221">
        <v>50</v>
      </c>
    </row>
    <row r="29" spans="1:9" x14ac:dyDescent="0.25">
      <c r="A29" s="257" t="s">
        <v>1039</v>
      </c>
      <c r="B29" s="257" t="s">
        <v>199</v>
      </c>
      <c r="C29" s="257" t="s">
        <v>735</v>
      </c>
      <c r="D29" s="211"/>
      <c r="E29" s="257" t="s">
        <v>539</v>
      </c>
      <c r="F29" s="257">
        <v>2014</v>
      </c>
      <c r="G29" s="257" t="s">
        <v>369</v>
      </c>
      <c r="H29" s="221" t="s">
        <v>93</v>
      </c>
      <c r="I29" s="221">
        <v>50</v>
      </c>
    </row>
    <row r="30" spans="1:9" ht="114" x14ac:dyDescent="0.25">
      <c r="A30" s="256" t="s">
        <v>1051</v>
      </c>
      <c r="B30" s="256" t="s">
        <v>199</v>
      </c>
      <c r="C30" s="257" t="s">
        <v>1066</v>
      </c>
      <c r="D30" s="139" t="s">
        <v>1067</v>
      </c>
      <c r="E30" s="257" t="s">
        <v>244</v>
      </c>
      <c r="F30" s="257">
        <v>2014</v>
      </c>
      <c r="G30" s="257" t="s">
        <v>220</v>
      </c>
      <c r="H30" s="221" t="s">
        <v>93</v>
      </c>
      <c r="I30" s="221">
        <v>50</v>
      </c>
    </row>
    <row r="31" spans="1:9" ht="28.5" x14ac:dyDescent="0.25">
      <c r="A31" s="256" t="s">
        <v>1051</v>
      </c>
      <c r="B31" s="257" t="s">
        <v>199</v>
      </c>
      <c r="C31" s="257" t="s">
        <v>735</v>
      </c>
      <c r="D31" s="211"/>
      <c r="E31" s="257" t="s">
        <v>539</v>
      </c>
      <c r="F31" s="257">
        <v>2014</v>
      </c>
      <c r="G31" s="257" t="s">
        <v>369</v>
      </c>
      <c r="H31" s="257"/>
      <c r="I31" s="257">
        <v>50</v>
      </c>
    </row>
    <row r="32" spans="1:9" ht="57" x14ac:dyDescent="0.25">
      <c r="A32" s="256" t="s">
        <v>1827</v>
      </c>
      <c r="B32" s="256" t="s">
        <v>613</v>
      </c>
      <c r="C32" s="256" t="s">
        <v>1724</v>
      </c>
      <c r="D32" s="256" t="s">
        <v>301</v>
      </c>
      <c r="E32" s="256" t="s">
        <v>303</v>
      </c>
      <c r="F32" s="256">
        <v>2014</v>
      </c>
      <c r="G32" s="256" t="s">
        <v>318</v>
      </c>
      <c r="H32" s="256" t="s">
        <v>93</v>
      </c>
      <c r="I32" s="256">
        <v>50</v>
      </c>
    </row>
    <row r="33" spans="1:9" ht="28.5" x14ac:dyDescent="0.25">
      <c r="A33" s="256" t="s">
        <v>1493</v>
      </c>
      <c r="B33" s="73" t="s">
        <v>613</v>
      </c>
      <c r="C33" s="256" t="s">
        <v>1726</v>
      </c>
      <c r="D33" s="256" t="s">
        <v>301</v>
      </c>
      <c r="E33" s="257" t="s">
        <v>244</v>
      </c>
      <c r="F33" s="257">
        <v>2014</v>
      </c>
      <c r="G33" s="257" t="s">
        <v>369</v>
      </c>
      <c r="H33" s="221" t="s">
        <v>93</v>
      </c>
      <c r="I33" s="221">
        <v>50</v>
      </c>
    </row>
    <row r="34" spans="1:9" ht="57" x14ac:dyDescent="0.25">
      <c r="A34" s="256" t="s">
        <v>1727</v>
      </c>
      <c r="B34" s="256" t="s">
        <v>613</v>
      </c>
      <c r="C34" s="256" t="s">
        <v>1724</v>
      </c>
      <c r="D34" s="256" t="s">
        <v>301</v>
      </c>
      <c r="E34" s="256" t="s">
        <v>303</v>
      </c>
      <c r="F34" s="256">
        <v>2014</v>
      </c>
      <c r="G34" s="256" t="s">
        <v>318</v>
      </c>
      <c r="H34" s="256"/>
      <c r="I34" s="256">
        <v>50</v>
      </c>
    </row>
    <row r="35" spans="1:9" x14ac:dyDescent="0.25">
      <c r="A35" s="256" t="s">
        <v>1143</v>
      </c>
      <c r="B35" s="256" t="s">
        <v>613</v>
      </c>
      <c r="C35" s="256" t="s">
        <v>368</v>
      </c>
      <c r="D35" s="256"/>
      <c r="E35" s="256" t="s">
        <v>303</v>
      </c>
      <c r="F35" s="256">
        <v>2014</v>
      </c>
      <c r="G35" s="256"/>
      <c r="H35" s="256"/>
      <c r="I35" s="256">
        <v>50</v>
      </c>
    </row>
    <row r="36" spans="1:9" ht="71.25" x14ac:dyDescent="0.25">
      <c r="A36" s="256" t="s">
        <v>1697</v>
      </c>
      <c r="B36" s="256" t="s">
        <v>613</v>
      </c>
      <c r="C36" s="256" t="s">
        <v>1828</v>
      </c>
      <c r="D36" s="78" t="s">
        <v>1829</v>
      </c>
      <c r="E36" s="256" t="s">
        <v>303</v>
      </c>
      <c r="F36" s="256">
        <v>2014</v>
      </c>
      <c r="G36" s="256">
        <v>6</v>
      </c>
      <c r="H36" s="256" t="s">
        <v>93</v>
      </c>
      <c r="I36" s="256">
        <v>50</v>
      </c>
    </row>
    <row r="37" spans="1:9" ht="85.5" x14ac:dyDescent="0.25">
      <c r="A37" s="86" t="s">
        <v>1697</v>
      </c>
      <c r="B37" s="86" t="s">
        <v>613</v>
      </c>
      <c r="C37" s="86" t="s">
        <v>1830</v>
      </c>
      <c r="D37" s="131" t="s">
        <v>301</v>
      </c>
      <c r="E37" s="86" t="s">
        <v>303</v>
      </c>
      <c r="F37" s="86">
        <v>2014</v>
      </c>
      <c r="G37" s="86">
        <v>5</v>
      </c>
      <c r="H37" s="256"/>
      <c r="I37" s="256">
        <v>50</v>
      </c>
    </row>
    <row r="38" spans="1:9" ht="28.5" x14ac:dyDescent="0.25">
      <c r="A38" s="257" t="s">
        <v>1831</v>
      </c>
      <c r="B38" s="257" t="s">
        <v>613</v>
      </c>
      <c r="C38" s="257" t="s">
        <v>735</v>
      </c>
      <c r="D38" s="211" t="s">
        <v>301</v>
      </c>
      <c r="E38" s="257" t="s">
        <v>539</v>
      </c>
      <c r="F38" s="257">
        <v>2014</v>
      </c>
      <c r="G38" s="257" t="s">
        <v>369</v>
      </c>
      <c r="H38" s="221" t="s">
        <v>93</v>
      </c>
      <c r="I38" s="221">
        <v>50</v>
      </c>
    </row>
    <row r="39" spans="1:9" ht="128.25" x14ac:dyDescent="0.25">
      <c r="A39" s="256" t="s">
        <v>1590</v>
      </c>
      <c r="B39" s="256" t="s">
        <v>613</v>
      </c>
      <c r="C39" s="256" t="s">
        <v>1832</v>
      </c>
      <c r="D39" s="75" t="s">
        <v>301</v>
      </c>
      <c r="E39" s="256" t="s">
        <v>303</v>
      </c>
      <c r="F39" s="256">
        <v>2014</v>
      </c>
      <c r="G39" s="256">
        <v>5</v>
      </c>
      <c r="H39" s="256"/>
      <c r="I39" s="256">
        <v>50</v>
      </c>
    </row>
    <row r="40" spans="1:9" ht="201.75" x14ac:dyDescent="0.25">
      <c r="A40" s="159" t="s">
        <v>1594</v>
      </c>
      <c r="B40" s="101" t="s">
        <v>613</v>
      </c>
      <c r="C40" s="256" t="s">
        <v>3403</v>
      </c>
      <c r="D40" s="256" t="s">
        <v>301</v>
      </c>
      <c r="E40" s="256" t="s">
        <v>303</v>
      </c>
      <c r="F40" s="256">
        <v>2014</v>
      </c>
      <c r="G40" s="256" t="s">
        <v>318</v>
      </c>
      <c r="H40" s="256"/>
      <c r="I40" s="256">
        <v>50</v>
      </c>
    </row>
    <row r="41" spans="1:9" ht="28.5" x14ac:dyDescent="0.25">
      <c r="A41" s="256" t="s">
        <v>1235</v>
      </c>
      <c r="B41" s="256" t="s">
        <v>1236</v>
      </c>
      <c r="C41" s="256" t="s">
        <v>368</v>
      </c>
      <c r="D41" s="213" t="s">
        <v>301</v>
      </c>
      <c r="E41" s="256" t="s">
        <v>303</v>
      </c>
      <c r="F41" s="256">
        <v>2014</v>
      </c>
      <c r="G41" s="256" t="s">
        <v>318</v>
      </c>
      <c r="H41" s="256"/>
      <c r="I41" s="256">
        <v>50</v>
      </c>
    </row>
    <row r="42" spans="1:9" ht="128.25" x14ac:dyDescent="0.25">
      <c r="A42" s="256" t="s">
        <v>1243</v>
      </c>
      <c r="B42" s="101" t="s">
        <v>613</v>
      </c>
      <c r="C42" s="256" t="s">
        <v>1833</v>
      </c>
      <c r="D42" s="75" t="s">
        <v>537</v>
      </c>
      <c r="E42" s="256" t="s">
        <v>303</v>
      </c>
      <c r="F42" s="256">
        <v>2014</v>
      </c>
      <c r="G42" s="256" t="s">
        <v>318</v>
      </c>
      <c r="H42" s="256"/>
      <c r="I42" s="256">
        <v>50</v>
      </c>
    </row>
    <row r="43" spans="1:9" x14ac:dyDescent="0.25">
      <c r="A43" s="257" t="s">
        <v>1834</v>
      </c>
      <c r="B43" s="257" t="s">
        <v>1347</v>
      </c>
      <c r="C43" s="257" t="s">
        <v>1835</v>
      </c>
      <c r="D43" s="211"/>
      <c r="E43" s="257" t="s">
        <v>303</v>
      </c>
      <c r="F43" s="257">
        <v>2014</v>
      </c>
      <c r="G43" s="257" t="s">
        <v>318</v>
      </c>
      <c r="H43" s="221" t="s">
        <v>93</v>
      </c>
      <c r="I43" s="221">
        <v>50</v>
      </c>
    </row>
    <row r="44" spans="1:9" ht="114" x14ac:dyDescent="0.25">
      <c r="A44" s="256" t="s">
        <v>1269</v>
      </c>
      <c r="B44" s="101" t="s">
        <v>613</v>
      </c>
      <c r="C44" s="256" t="s">
        <v>1836</v>
      </c>
      <c r="D44" s="75" t="s">
        <v>301</v>
      </c>
      <c r="E44" s="256" t="s">
        <v>244</v>
      </c>
      <c r="F44" s="256">
        <v>2014</v>
      </c>
      <c r="G44" s="256" t="s">
        <v>318</v>
      </c>
      <c r="H44" s="256"/>
      <c r="I44" s="256">
        <v>50</v>
      </c>
    </row>
    <row r="45" spans="1:9" ht="28.5" x14ac:dyDescent="0.25">
      <c r="A45" s="256" t="s">
        <v>1294</v>
      </c>
      <c r="B45" s="256" t="s">
        <v>613</v>
      </c>
      <c r="C45" s="256" t="s">
        <v>368</v>
      </c>
      <c r="D45" s="256" t="s">
        <v>301</v>
      </c>
      <c r="E45" s="256" t="s">
        <v>303</v>
      </c>
      <c r="F45" s="256">
        <v>2014</v>
      </c>
      <c r="G45" s="256" t="s">
        <v>318</v>
      </c>
      <c r="H45" s="256"/>
      <c r="I45" s="256">
        <v>50</v>
      </c>
    </row>
    <row r="46" spans="1:9" ht="185.25" x14ac:dyDescent="0.25">
      <c r="A46" s="256" t="s">
        <v>1701</v>
      </c>
      <c r="B46" s="256" t="s">
        <v>199</v>
      </c>
      <c r="C46" s="256" t="s">
        <v>300</v>
      </c>
      <c r="D46" s="256" t="s">
        <v>537</v>
      </c>
      <c r="E46" s="256" t="s">
        <v>303</v>
      </c>
      <c r="F46" s="256">
        <v>2014</v>
      </c>
      <c r="G46" s="256" t="s">
        <v>202</v>
      </c>
      <c r="H46" s="256"/>
      <c r="I46" s="256">
        <v>50</v>
      </c>
    </row>
    <row r="47" spans="1:9" ht="28.5" x14ac:dyDescent="0.25">
      <c r="A47" s="256" t="s">
        <v>1837</v>
      </c>
      <c r="B47" s="256" t="s">
        <v>613</v>
      </c>
      <c r="C47" s="256" t="s">
        <v>735</v>
      </c>
      <c r="D47" s="75" t="s">
        <v>301</v>
      </c>
      <c r="E47" s="256" t="s">
        <v>1838</v>
      </c>
      <c r="F47" s="256">
        <v>2014</v>
      </c>
      <c r="G47" s="256" t="s">
        <v>318</v>
      </c>
      <c r="H47" s="256"/>
      <c r="I47" s="256">
        <v>66.66</v>
      </c>
    </row>
    <row r="48" spans="1:9" x14ac:dyDescent="0.25">
      <c r="A48" s="257" t="s">
        <v>1764</v>
      </c>
      <c r="B48" s="257" t="s">
        <v>613</v>
      </c>
      <c r="C48" s="257" t="s">
        <v>735</v>
      </c>
      <c r="D48" s="79" t="s">
        <v>1839</v>
      </c>
      <c r="E48" s="257" t="s">
        <v>303</v>
      </c>
      <c r="F48" s="257">
        <v>2014</v>
      </c>
      <c r="G48" s="256"/>
      <c r="H48" s="256"/>
      <c r="I48" s="256">
        <v>50</v>
      </c>
    </row>
    <row r="49" spans="1:9" ht="28.5" x14ac:dyDescent="0.25">
      <c r="A49" s="256" t="s">
        <v>671</v>
      </c>
      <c r="B49" s="257" t="s">
        <v>613</v>
      </c>
      <c r="C49" s="256" t="s">
        <v>486</v>
      </c>
      <c r="D49" s="256" t="s">
        <v>301</v>
      </c>
      <c r="E49" s="257" t="s">
        <v>539</v>
      </c>
      <c r="F49" s="257">
        <v>2014</v>
      </c>
      <c r="G49" s="257"/>
      <c r="H49" s="221" t="s">
        <v>93</v>
      </c>
      <c r="I49" s="221">
        <v>50</v>
      </c>
    </row>
    <row r="50" spans="1:9" ht="57" x14ac:dyDescent="0.25">
      <c r="A50" s="256" t="s">
        <v>1679</v>
      </c>
      <c r="B50" s="256" t="s">
        <v>613</v>
      </c>
      <c r="C50" s="256" t="s">
        <v>1840</v>
      </c>
      <c r="D50" s="256" t="s">
        <v>1841</v>
      </c>
      <c r="E50" s="256" t="s">
        <v>244</v>
      </c>
      <c r="F50" s="256">
        <v>2014</v>
      </c>
      <c r="G50" s="256" t="s">
        <v>202</v>
      </c>
      <c r="H50" s="256"/>
      <c r="I50" s="256">
        <v>50</v>
      </c>
    </row>
    <row r="51" spans="1:9" ht="57" x14ac:dyDescent="0.25">
      <c r="A51" s="256" t="s">
        <v>1411</v>
      </c>
      <c r="B51" s="256" t="s">
        <v>613</v>
      </c>
      <c r="C51" s="256" t="s">
        <v>1724</v>
      </c>
      <c r="D51" s="75" t="s">
        <v>301</v>
      </c>
      <c r="E51" s="256" t="s">
        <v>1838</v>
      </c>
      <c r="F51" s="256">
        <v>2014</v>
      </c>
      <c r="G51" s="256" t="s">
        <v>318</v>
      </c>
      <c r="H51" s="256"/>
      <c r="I51" s="256">
        <v>50</v>
      </c>
    </row>
    <row r="52" spans="1:9" x14ac:dyDescent="0.25">
      <c r="A52" s="257" t="s">
        <v>1842</v>
      </c>
      <c r="B52" s="257" t="s">
        <v>1347</v>
      </c>
      <c r="C52" s="257" t="s">
        <v>1835</v>
      </c>
      <c r="D52" s="211"/>
      <c r="E52" s="257" t="s">
        <v>303</v>
      </c>
      <c r="F52" s="257">
        <v>2014</v>
      </c>
      <c r="G52" s="257" t="s">
        <v>318</v>
      </c>
      <c r="H52" s="221" t="s">
        <v>93</v>
      </c>
      <c r="I52" s="221">
        <v>50</v>
      </c>
    </row>
    <row r="53" spans="1:9" ht="28.5" x14ac:dyDescent="0.25">
      <c r="A53" s="73" t="s">
        <v>1417</v>
      </c>
      <c r="B53" s="256"/>
      <c r="C53" s="256" t="s">
        <v>368</v>
      </c>
      <c r="D53" s="75" t="s">
        <v>1843</v>
      </c>
      <c r="E53" s="256" t="s">
        <v>1838</v>
      </c>
      <c r="F53" s="256">
        <v>2014</v>
      </c>
      <c r="G53" s="256" t="s">
        <v>202</v>
      </c>
      <c r="H53" s="256"/>
      <c r="I53" s="256">
        <v>66.66</v>
      </c>
    </row>
    <row r="54" spans="1:9" ht="28.5" x14ac:dyDescent="0.25">
      <c r="A54" s="256" t="s">
        <v>914</v>
      </c>
      <c r="B54" s="256" t="s">
        <v>613</v>
      </c>
      <c r="C54" s="256" t="s">
        <v>368</v>
      </c>
      <c r="D54" s="256" t="s">
        <v>301</v>
      </c>
      <c r="E54" s="256" t="s">
        <v>303</v>
      </c>
      <c r="F54" s="256">
        <v>2014</v>
      </c>
      <c r="G54" s="256">
        <v>5</v>
      </c>
      <c r="H54" s="256"/>
      <c r="I54" s="256">
        <v>50</v>
      </c>
    </row>
    <row r="55" spans="1:9" ht="28.5" x14ac:dyDescent="0.25">
      <c r="A55" s="256" t="s">
        <v>1512</v>
      </c>
      <c r="B55" s="256" t="s">
        <v>613</v>
      </c>
      <c r="C55" s="256" t="s">
        <v>368</v>
      </c>
      <c r="D55" s="72" t="s">
        <v>1844</v>
      </c>
      <c r="E55" s="256" t="s">
        <v>244</v>
      </c>
      <c r="F55" s="256">
        <v>2014</v>
      </c>
      <c r="G55" s="256" t="s">
        <v>202</v>
      </c>
      <c r="H55" s="256"/>
      <c r="I55" s="256">
        <v>50</v>
      </c>
    </row>
    <row r="56" spans="1:9" ht="128.25" x14ac:dyDescent="0.25">
      <c r="A56" s="256" t="s">
        <v>1845</v>
      </c>
      <c r="B56" s="256" t="s">
        <v>613</v>
      </c>
      <c r="C56" s="256" t="s">
        <v>1832</v>
      </c>
      <c r="D56" s="75" t="s">
        <v>301</v>
      </c>
      <c r="E56" s="256" t="s">
        <v>303</v>
      </c>
      <c r="F56" s="256">
        <v>2014</v>
      </c>
      <c r="G56" s="256">
        <v>5</v>
      </c>
      <c r="H56" s="221" t="s">
        <v>93</v>
      </c>
      <c r="I56" s="221">
        <v>50</v>
      </c>
    </row>
    <row r="57" spans="1:9" ht="185.25" x14ac:dyDescent="0.25">
      <c r="A57" s="257" t="s">
        <v>1823</v>
      </c>
      <c r="B57" s="257" t="s">
        <v>613</v>
      </c>
      <c r="C57" s="257" t="s">
        <v>300</v>
      </c>
      <c r="D57" s="201" t="s">
        <v>301</v>
      </c>
      <c r="E57" s="257" t="s">
        <v>1846</v>
      </c>
      <c r="F57" s="257">
        <v>2014</v>
      </c>
      <c r="G57" s="257" t="s">
        <v>318</v>
      </c>
      <c r="H57" s="221" t="s">
        <v>93</v>
      </c>
      <c r="I57" s="221">
        <v>50</v>
      </c>
    </row>
    <row r="58" spans="1:9" ht="57" x14ac:dyDescent="0.25">
      <c r="A58" s="1002" t="s">
        <v>1823</v>
      </c>
      <c r="B58" s="1002" t="s">
        <v>916</v>
      </c>
      <c r="C58" s="1002" t="s">
        <v>1847</v>
      </c>
      <c r="D58" s="211" t="s">
        <v>1848</v>
      </c>
      <c r="E58" s="1002" t="s">
        <v>1846</v>
      </c>
      <c r="F58" s="1002">
        <v>2014</v>
      </c>
      <c r="G58" s="1002" t="s">
        <v>553</v>
      </c>
      <c r="H58" s="1002"/>
      <c r="I58" s="1002"/>
    </row>
    <row r="59" spans="1:9" ht="242.25" x14ac:dyDescent="0.25">
      <c r="A59" s="257" t="s">
        <v>1823</v>
      </c>
      <c r="B59" s="257" t="s">
        <v>613</v>
      </c>
      <c r="C59" s="135" t="s">
        <v>1849</v>
      </c>
      <c r="D59" s="257" t="s">
        <v>1850</v>
      </c>
      <c r="E59" s="257" t="s">
        <v>303</v>
      </c>
      <c r="F59" s="257">
        <v>2014</v>
      </c>
      <c r="G59" s="257" t="s">
        <v>581</v>
      </c>
      <c r="H59" s="257"/>
      <c r="I59" s="257">
        <v>50</v>
      </c>
    </row>
    <row r="60" spans="1:9" ht="42.75" x14ac:dyDescent="0.25">
      <c r="A60" s="85" t="s">
        <v>1467</v>
      </c>
      <c r="B60" s="86" t="s">
        <v>613</v>
      </c>
      <c r="C60" s="256" t="s">
        <v>1851</v>
      </c>
      <c r="D60" s="256" t="s">
        <v>301</v>
      </c>
      <c r="E60" s="256" t="s">
        <v>244</v>
      </c>
      <c r="F60" s="256">
        <v>2014</v>
      </c>
      <c r="G60" s="256" t="s">
        <v>202</v>
      </c>
      <c r="H60" s="256"/>
      <c r="I60" s="256">
        <v>50</v>
      </c>
    </row>
    <row r="61" spans="1:9" ht="28.5" x14ac:dyDescent="0.25">
      <c r="A61" s="256" t="s">
        <v>1852</v>
      </c>
      <c r="B61" s="101" t="s">
        <v>613</v>
      </c>
      <c r="C61" s="256" t="s">
        <v>368</v>
      </c>
      <c r="D61" s="256" t="s">
        <v>301</v>
      </c>
      <c r="E61" s="256" t="s">
        <v>303</v>
      </c>
      <c r="F61" s="256">
        <v>2014</v>
      </c>
      <c r="G61" s="256" t="s">
        <v>318</v>
      </c>
      <c r="H61" s="256"/>
      <c r="I61" s="256">
        <v>50</v>
      </c>
    </row>
    <row r="62" spans="1:9" x14ac:dyDescent="0.25">
      <c r="A62" s="257" t="s">
        <v>1853</v>
      </c>
      <c r="B62" s="257" t="s">
        <v>1347</v>
      </c>
      <c r="C62" s="257" t="s">
        <v>1835</v>
      </c>
      <c r="D62" s="211"/>
      <c r="E62" s="257" t="s">
        <v>303</v>
      </c>
      <c r="F62" s="257">
        <v>2014</v>
      </c>
      <c r="G62" s="257" t="s">
        <v>318</v>
      </c>
      <c r="H62" s="221" t="s">
        <v>93</v>
      </c>
      <c r="I62" s="221">
        <v>50</v>
      </c>
    </row>
    <row r="63" spans="1:9" ht="57" x14ac:dyDescent="0.25">
      <c r="A63" s="257" t="s">
        <v>3048</v>
      </c>
      <c r="B63" s="66" t="s">
        <v>2081</v>
      </c>
      <c r="C63" s="257" t="s">
        <v>3377</v>
      </c>
      <c r="D63" s="211"/>
      <c r="E63" s="257" t="s">
        <v>303</v>
      </c>
      <c r="F63" s="257">
        <v>2014</v>
      </c>
      <c r="G63" s="257" t="s">
        <v>202</v>
      </c>
      <c r="H63" s="221" t="s">
        <v>93</v>
      </c>
      <c r="I63" s="221">
        <v>50</v>
      </c>
    </row>
    <row r="64" spans="1:9" ht="71.25" x14ac:dyDescent="0.25">
      <c r="A64" s="257" t="s">
        <v>2389</v>
      </c>
      <c r="B64" s="66" t="s">
        <v>2081</v>
      </c>
      <c r="C64" s="257" t="s">
        <v>3378</v>
      </c>
      <c r="D64" s="211"/>
      <c r="E64" s="257" t="s">
        <v>303</v>
      </c>
      <c r="F64" s="257">
        <v>2014</v>
      </c>
      <c r="G64" s="257" t="s">
        <v>318</v>
      </c>
      <c r="H64" s="221" t="s">
        <v>93</v>
      </c>
      <c r="I64" s="221">
        <v>50</v>
      </c>
    </row>
    <row r="65" spans="1:9" ht="142.5" x14ac:dyDescent="0.25">
      <c r="A65" s="142" t="s">
        <v>3145</v>
      </c>
      <c r="B65" s="142" t="s">
        <v>2109</v>
      </c>
      <c r="C65" s="142" t="s">
        <v>3146</v>
      </c>
      <c r="D65" s="75" t="s">
        <v>3147</v>
      </c>
      <c r="E65" s="142" t="s">
        <v>244</v>
      </c>
      <c r="F65" s="142">
        <v>2014</v>
      </c>
      <c r="G65" s="142">
        <v>5</v>
      </c>
      <c r="H65" s="221" t="s">
        <v>93</v>
      </c>
      <c r="I65" s="257">
        <v>50</v>
      </c>
    </row>
    <row r="66" spans="1:9" ht="57" x14ac:dyDescent="0.25">
      <c r="A66" s="257" t="s">
        <v>3379</v>
      </c>
      <c r="B66" s="257" t="s">
        <v>2109</v>
      </c>
      <c r="C66" s="257" t="s">
        <v>3307</v>
      </c>
      <c r="D66" s="211" t="s">
        <v>3380</v>
      </c>
      <c r="E66" s="257" t="s">
        <v>1856</v>
      </c>
      <c r="F66" s="257">
        <v>2014</v>
      </c>
      <c r="G66" s="257" t="s">
        <v>318</v>
      </c>
      <c r="H66" s="257" t="s">
        <v>93</v>
      </c>
      <c r="I66" s="257">
        <v>50</v>
      </c>
    </row>
    <row r="67" spans="1:9" ht="85.5" x14ac:dyDescent="0.25">
      <c r="A67" s="257" t="s">
        <v>3204</v>
      </c>
      <c r="B67" s="257" t="s">
        <v>2109</v>
      </c>
      <c r="C67" s="257" t="s">
        <v>3381</v>
      </c>
      <c r="D67" s="201" t="s">
        <v>3382</v>
      </c>
      <c r="E67" s="257" t="s">
        <v>303</v>
      </c>
      <c r="F67" s="257">
        <v>2014</v>
      </c>
      <c r="G67" s="257" t="s">
        <v>318</v>
      </c>
      <c r="H67" s="221" t="s">
        <v>93</v>
      </c>
      <c r="I67" s="221">
        <v>50</v>
      </c>
    </row>
    <row r="68" spans="1:9" ht="85.5" x14ac:dyDescent="0.25">
      <c r="A68" s="257" t="s">
        <v>3236</v>
      </c>
      <c r="B68" s="257" t="s">
        <v>2109</v>
      </c>
      <c r="C68" s="257" t="s">
        <v>3383</v>
      </c>
      <c r="D68" s="201" t="s">
        <v>3384</v>
      </c>
      <c r="E68" s="257" t="s">
        <v>303</v>
      </c>
      <c r="F68" s="257">
        <v>2014</v>
      </c>
      <c r="G68" s="257" t="s">
        <v>3385</v>
      </c>
      <c r="H68" s="221" t="s">
        <v>93</v>
      </c>
      <c r="I68" s="221">
        <v>50</v>
      </c>
    </row>
    <row r="69" spans="1:9" ht="128.25" x14ac:dyDescent="0.25">
      <c r="A69" s="257" t="s">
        <v>3236</v>
      </c>
      <c r="B69" s="257" t="s">
        <v>2109</v>
      </c>
      <c r="C69" s="257" t="s">
        <v>3386</v>
      </c>
      <c r="D69" s="201" t="s">
        <v>3387</v>
      </c>
      <c r="E69" s="257" t="s">
        <v>3404</v>
      </c>
      <c r="F69" s="257">
        <v>2014</v>
      </c>
      <c r="G69" s="257" t="s">
        <v>318</v>
      </c>
      <c r="H69" s="257"/>
      <c r="I69" s="257">
        <v>200</v>
      </c>
    </row>
    <row r="70" spans="1:9" ht="99.75" x14ac:dyDescent="0.25">
      <c r="A70" s="257" t="s">
        <v>3388</v>
      </c>
      <c r="B70" s="257" t="s">
        <v>2109</v>
      </c>
      <c r="C70" s="257" t="s">
        <v>3389</v>
      </c>
      <c r="D70" s="201" t="s">
        <v>3390</v>
      </c>
      <c r="E70" s="257" t="s">
        <v>303</v>
      </c>
      <c r="F70" s="257">
        <v>2014</v>
      </c>
      <c r="G70" s="257" t="s">
        <v>3391</v>
      </c>
      <c r="H70" s="257" t="s">
        <v>93</v>
      </c>
      <c r="I70" s="216">
        <v>50</v>
      </c>
    </row>
    <row r="71" spans="1:9" ht="128.25" x14ac:dyDescent="0.25">
      <c r="A71" s="140" t="s">
        <v>3261</v>
      </c>
      <c r="B71" s="257" t="s">
        <v>2109</v>
      </c>
      <c r="C71" s="140" t="s">
        <v>3262</v>
      </c>
      <c r="D71" s="213" t="s">
        <v>3263</v>
      </c>
      <c r="E71" s="140" t="s">
        <v>303</v>
      </c>
      <c r="F71" s="140">
        <v>2014</v>
      </c>
      <c r="G71" s="140" t="s">
        <v>3392</v>
      </c>
      <c r="H71" s="221" t="s">
        <v>93</v>
      </c>
      <c r="I71" s="221">
        <v>50</v>
      </c>
    </row>
    <row r="72" spans="1:9" ht="42.75" x14ac:dyDescent="0.25">
      <c r="A72" s="140" t="s">
        <v>2691</v>
      </c>
      <c r="B72" s="257" t="s">
        <v>2109</v>
      </c>
      <c r="C72" s="257" t="s">
        <v>3393</v>
      </c>
      <c r="D72" s="211" t="s">
        <v>3394</v>
      </c>
      <c r="E72" s="257" t="s">
        <v>539</v>
      </c>
      <c r="F72" s="257">
        <v>2014</v>
      </c>
      <c r="G72" s="257" t="s">
        <v>369</v>
      </c>
      <c r="H72" s="221" t="s">
        <v>93</v>
      </c>
      <c r="I72" s="221">
        <v>50</v>
      </c>
    </row>
    <row r="73" spans="1:9" ht="71.25" x14ac:dyDescent="0.25">
      <c r="A73" s="257" t="s">
        <v>3395</v>
      </c>
      <c r="B73" s="257" t="s">
        <v>2109</v>
      </c>
      <c r="C73" s="257" t="s">
        <v>3396</v>
      </c>
      <c r="D73" s="257" t="s">
        <v>3263</v>
      </c>
      <c r="E73" s="257" t="s">
        <v>303</v>
      </c>
      <c r="F73" s="257">
        <v>2014</v>
      </c>
      <c r="G73" s="257" t="s">
        <v>318</v>
      </c>
      <c r="H73" s="221" t="s">
        <v>93</v>
      </c>
      <c r="I73" s="221">
        <v>50</v>
      </c>
    </row>
    <row r="74" spans="1:9" ht="128.25" x14ac:dyDescent="0.25">
      <c r="A74" s="257" t="s">
        <v>3268</v>
      </c>
      <c r="B74" s="257" t="s">
        <v>2109</v>
      </c>
      <c r="C74" s="257" t="s">
        <v>3397</v>
      </c>
      <c r="D74" s="201" t="s">
        <v>3394</v>
      </c>
      <c r="E74" s="257" t="s">
        <v>3398</v>
      </c>
      <c r="F74" s="257">
        <v>2014</v>
      </c>
      <c r="G74" s="257" t="s">
        <v>318</v>
      </c>
      <c r="H74" s="221" t="s">
        <v>93</v>
      </c>
      <c r="I74" s="221">
        <v>50</v>
      </c>
    </row>
    <row r="75" spans="1:9" ht="57" x14ac:dyDescent="0.25">
      <c r="A75" s="140" t="s">
        <v>3302</v>
      </c>
      <c r="B75" s="257" t="s">
        <v>2109</v>
      </c>
      <c r="C75" s="140" t="s">
        <v>3307</v>
      </c>
      <c r="D75" s="213" t="s">
        <v>3309</v>
      </c>
      <c r="E75" s="140" t="s">
        <v>1838</v>
      </c>
      <c r="F75" s="140">
        <v>2014</v>
      </c>
      <c r="G75" s="140" t="s">
        <v>318</v>
      </c>
      <c r="H75" s="221" t="s">
        <v>93</v>
      </c>
      <c r="I75" s="221">
        <v>200</v>
      </c>
    </row>
    <row r="76" spans="1:9" ht="85.5" x14ac:dyDescent="0.25">
      <c r="A76" s="257" t="s">
        <v>3074</v>
      </c>
      <c r="B76" s="257" t="s">
        <v>2109</v>
      </c>
      <c r="C76" s="257" t="s">
        <v>3381</v>
      </c>
      <c r="D76" s="201" t="s">
        <v>3382</v>
      </c>
      <c r="E76" s="257" t="s">
        <v>3399</v>
      </c>
      <c r="F76" s="257">
        <v>2014</v>
      </c>
      <c r="G76" s="257" t="s">
        <v>318</v>
      </c>
      <c r="H76" s="221" t="s">
        <v>93</v>
      </c>
      <c r="I76" s="221">
        <v>200</v>
      </c>
    </row>
    <row r="77" spans="1:9" ht="57" x14ac:dyDescent="0.25">
      <c r="A77" s="140" t="s">
        <v>3364</v>
      </c>
      <c r="B77" s="257" t="s">
        <v>2109</v>
      </c>
      <c r="C77" s="140" t="s">
        <v>3307</v>
      </c>
      <c r="D77" s="201" t="s">
        <v>3263</v>
      </c>
      <c r="E77" s="140" t="s">
        <v>303</v>
      </c>
      <c r="F77" s="140">
        <v>2014</v>
      </c>
      <c r="G77" s="140" t="s">
        <v>318</v>
      </c>
      <c r="H77" s="140">
        <v>50</v>
      </c>
      <c r="I77" s="140">
        <v>50</v>
      </c>
    </row>
    <row r="78" spans="1:9" ht="85.5" x14ac:dyDescent="0.25">
      <c r="A78" s="257" t="s">
        <v>3400</v>
      </c>
      <c r="B78" s="257" t="s">
        <v>2109</v>
      </c>
      <c r="C78" s="257" t="s">
        <v>3383</v>
      </c>
      <c r="D78" s="201" t="s">
        <v>3384</v>
      </c>
      <c r="E78" s="257" t="s">
        <v>303</v>
      </c>
      <c r="F78" s="257">
        <v>2014</v>
      </c>
      <c r="G78" s="257" t="s">
        <v>3385</v>
      </c>
      <c r="H78" s="221" t="s">
        <v>93</v>
      </c>
      <c r="I78" s="221">
        <v>50</v>
      </c>
    </row>
    <row r="79" spans="1:9" ht="57" x14ac:dyDescent="0.25">
      <c r="A79" s="140" t="s">
        <v>3401</v>
      </c>
      <c r="B79" s="73" t="s">
        <v>2109</v>
      </c>
      <c r="C79" s="73" t="s">
        <v>3402</v>
      </c>
      <c r="D79" s="256" t="s">
        <v>3263</v>
      </c>
      <c r="E79" s="257" t="s">
        <v>244</v>
      </c>
      <c r="F79" s="257">
        <v>2014</v>
      </c>
      <c r="G79" s="257" t="s">
        <v>1064</v>
      </c>
      <c r="H79" s="221" t="s">
        <v>93</v>
      </c>
      <c r="I79" s="221">
        <v>50</v>
      </c>
    </row>
    <row r="80" spans="1:9" ht="71.25" x14ac:dyDescent="0.25">
      <c r="A80" s="256" t="s">
        <v>3635</v>
      </c>
      <c r="B80" s="257" t="s">
        <v>3593</v>
      </c>
      <c r="C80" s="256" t="s">
        <v>4815</v>
      </c>
      <c r="D80" s="256" t="s">
        <v>4816</v>
      </c>
      <c r="E80" s="257" t="s">
        <v>4817</v>
      </c>
      <c r="F80" s="257">
        <v>2014</v>
      </c>
      <c r="G80" s="257" t="s">
        <v>553</v>
      </c>
      <c r="H80" s="221" t="s">
        <v>93</v>
      </c>
      <c r="I80" s="221">
        <v>50</v>
      </c>
    </row>
    <row r="81" spans="1:9" ht="202.5" x14ac:dyDescent="0.25">
      <c r="A81" s="257" t="s">
        <v>4095</v>
      </c>
      <c r="B81" s="257" t="s">
        <v>3593</v>
      </c>
      <c r="C81" s="257" t="s">
        <v>4862</v>
      </c>
      <c r="D81" s="211" t="s">
        <v>4671</v>
      </c>
      <c r="E81" s="257" t="s">
        <v>303</v>
      </c>
      <c r="F81" s="257">
        <v>2014</v>
      </c>
      <c r="G81" s="257" t="s">
        <v>296</v>
      </c>
      <c r="H81" s="257" t="s">
        <v>93</v>
      </c>
      <c r="I81" s="257">
        <v>50</v>
      </c>
    </row>
    <row r="82" spans="1:9" ht="71.25" x14ac:dyDescent="0.25">
      <c r="A82" s="256" t="s">
        <v>3643</v>
      </c>
      <c r="B82" s="257" t="s">
        <v>3593</v>
      </c>
      <c r="C82" s="256" t="s">
        <v>4815</v>
      </c>
      <c r="D82" s="75" t="s">
        <v>4816</v>
      </c>
      <c r="E82" s="257" t="s">
        <v>1856</v>
      </c>
      <c r="F82" s="257">
        <v>2014</v>
      </c>
      <c r="G82" s="257" t="s">
        <v>553</v>
      </c>
      <c r="H82" s="221" t="s">
        <v>93</v>
      </c>
      <c r="I82" s="221">
        <v>50</v>
      </c>
    </row>
    <row r="83" spans="1:9" ht="99.75" x14ac:dyDescent="0.25">
      <c r="A83" s="257" t="s">
        <v>3688</v>
      </c>
      <c r="B83" s="257" t="s">
        <v>3593</v>
      </c>
      <c r="C83" s="257" t="s">
        <v>4818</v>
      </c>
      <c r="D83" s="124" t="s">
        <v>4819</v>
      </c>
      <c r="E83" s="257" t="s">
        <v>244</v>
      </c>
      <c r="F83" s="257">
        <v>2014</v>
      </c>
      <c r="G83" s="257" t="s">
        <v>248</v>
      </c>
      <c r="H83" s="221" t="s">
        <v>93</v>
      </c>
      <c r="I83" s="221">
        <v>50</v>
      </c>
    </row>
    <row r="84" spans="1:9" ht="71.25" x14ac:dyDescent="0.25">
      <c r="A84" s="256" t="s">
        <v>4251</v>
      </c>
      <c r="B84" s="257" t="s">
        <v>3593</v>
      </c>
      <c r="C84" s="256" t="s">
        <v>4820</v>
      </c>
      <c r="D84" s="75" t="s">
        <v>4821</v>
      </c>
      <c r="E84" s="257" t="s">
        <v>303</v>
      </c>
      <c r="F84" s="257">
        <v>2014</v>
      </c>
      <c r="G84" s="257" t="s">
        <v>318</v>
      </c>
      <c r="H84" s="221" t="s">
        <v>93</v>
      </c>
      <c r="I84" s="221">
        <v>50</v>
      </c>
    </row>
    <row r="85" spans="1:9" ht="85.5" x14ac:dyDescent="0.25">
      <c r="A85" s="257" t="s">
        <v>4706</v>
      </c>
      <c r="B85" s="257" t="s">
        <v>3593</v>
      </c>
      <c r="C85" s="257" t="s">
        <v>4822</v>
      </c>
      <c r="D85" s="201" t="s">
        <v>4823</v>
      </c>
      <c r="E85" s="257" t="s">
        <v>244</v>
      </c>
      <c r="F85" s="257">
        <v>2014</v>
      </c>
      <c r="G85" s="257" t="s">
        <v>296</v>
      </c>
      <c r="H85" s="221" t="s">
        <v>93</v>
      </c>
      <c r="I85" s="221">
        <v>50</v>
      </c>
    </row>
    <row r="86" spans="1:9" ht="28.5" x14ac:dyDescent="0.25">
      <c r="A86" s="257" t="s">
        <v>3729</v>
      </c>
      <c r="B86" s="257" t="s">
        <v>3593</v>
      </c>
      <c r="C86" s="95" t="s">
        <v>4820</v>
      </c>
      <c r="D86" s="211" t="s">
        <v>4824</v>
      </c>
      <c r="E86" s="257" t="s">
        <v>303</v>
      </c>
      <c r="F86" s="257">
        <v>2014</v>
      </c>
      <c r="G86" s="257" t="s">
        <v>926</v>
      </c>
      <c r="H86" s="221"/>
      <c r="I86" s="221">
        <v>50</v>
      </c>
    </row>
    <row r="87" spans="1:9" ht="128.25" x14ac:dyDescent="0.25">
      <c r="A87" s="257" t="s">
        <v>3729</v>
      </c>
      <c r="B87" s="257" t="s">
        <v>3593</v>
      </c>
      <c r="C87" s="78" t="s">
        <v>4825</v>
      </c>
      <c r="D87" s="256" t="s">
        <v>4826</v>
      </c>
      <c r="E87" s="257" t="s">
        <v>303</v>
      </c>
      <c r="F87" s="257">
        <v>2014</v>
      </c>
      <c r="G87" s="257" t="s">
        <v>318</v>
      </c>
      <c r="H87" s="257"/>
      <c r="I87" s="257">
        <v>50</v>
      </c>
    </row>
    <row r="88" spans="1:9" ht="57" x14ac:dyDescent="0.25">
      <c r="A88" s="257" t="s">
        <v>3729</v>
      </c>
      <c r="B88" s="257" t="s">
        <v>3593</v>
      </c>
      <c r="C88" s="95" t="s">
        <v>4827</v>
      </c>
      <c r="D88" s="256" t="s">
        <v>4819</v>
      </c>
      <c r="E88" s="257" t="s">
        <v>303</v>
      </c>
      <c r="F88" s="257">
        <v>2014</v>
      </c>
      <c r="G88" s="257" t="s">
        <v>296</v>
      </c>
      <c r="H88" s="257"/>
      <c r="I88" s="257">
        <v>50</v>
      </c>
    </row>
    <row r="89" spans="1:9" ht="128.25" x14ac:dyDescent="0.25">
      <c r="A89" s="257" t="s">
        <v>4043</v>
      </c>
      <c r="B89" s="257" t="s">
        <v>3593</v>
      </c>
      <c r="C89" s="257" t="s">
        <v>4828</v>
      </c>
      <c r="D89" s="211" t="s">
        <v>4233</v>
      </c>
      <c r="E89" s="122" t="s">
        <v>4829</v>
      </c>
      <c r="F89" s="256">
        <v>214</v>
      </c>
      <c r="G89" s="122" t="s">
        <v>318</v>
      </c>
      <c r="H89" s="221" t="s">
        <v>93</v>
      </c>
      <c r="I89" s="221">
        <v>200</v>
      </c>
    </row>
    <row r="90" spans="1:9" ht="114" x14ac:dyDescent="0.25">
      <c r="A90" s="257" t="s">
        <v>3604</v>
      </c>
      <c r="B90" s="257" t="s">
        <v>3593</v>
      </c>
      <c r="C90" s="257" t="s">
        <v>4830</v>
      </c>
      <c r="D90" s="211" t="s">
        <v>4831</v>
      </c>
      <c r="E90" s="257" t="s">
        <v>303</v>
      </c>
      <c r="F90" s="257">
        <v>2014</v>
      </c>
      <c r="G90" s="257" t="s">
        <v>926</v>
      </c>
      <c r="H90" s="221" t="s">
        <v>93</v>
      </c>
      <c r="I90" s="221">
        <v>50</v>
      </c>
    </row>
    <row r="91" spans="1:9" ht="85.5" x14ac:dyDescent="0.25">
      <c r="A91" s="257" t="s">
        <v>3799</v>
      </c>
      <c r="B91" s="257" t="s">
        <v>3593</v>
      </c>
      <c r="C91" s="257" t="s">
        <v>4832</v>
      </c>
      <c r="D91" s="201" t="s">
        <v>4833</v>
      </c>
      <c r="E91" s="257" t="s">
        <v>303</v>
      </c>
      <c r="F91" s="257">
        <v>2014</v>
      </c>
      <c r="G91" s="257" t="s">
        <v>4834</v>
      </c>
      <c r="H91" s="221" t="s">
        <v>93</v>
      </c>
      <c r="I91" s="221">
        <v>50</v>
      </c>
    </row>
    <row r="92" spans="1:9" ht="114" x14ac:dyDescent="0.25">
      <c r="A92" s="256" t="s">
        <v>3799</v>
      </c>
      <c r="B92" s="257" t="s">
        <v>3593</v>
      </c>
      <c r="C92" s="256" t="s">
        <v>4835</v>
      </c>
      <c r="D92" s="75" t="s">
        <v>4836</v>
      </c>
      <c r="E92" s="256" t="s">
        <v>4758</v>
      </c>
      <c r="F92" s="256">
        <v>2014</v>
      </c>
      <c r="G92" s="256" t="s">
        <v>4837</v>
      </c>
      <c r="H92" s="256" t="s">
        <v>93</v>
      </c>
      <c r="I92" s="256">
        <v>66</v>
      </c>
    </row>
    <row r="93" spans="1:9" ht="71.25" x14ac:dyDescent="0.25">
      <c r="A93" s="256" t="s">
        <v>3799</v>
      </c>
      <c r="B93" s="257" t="s">
        <v>3593</v>
      </c>
      <c r="C93" s="256" t="s">
        <v>4820</v>
      </c>
      <c r="D93" s="75" t="s">
        <v>4824</v>
      </c>
      <c r="E93" s="256" t="s">
        <v>4758</v>
      </c>
      <c r="F93" s="256">
        <v>2014</v>
      </c>
      <c r="G93" s="256" t="s">
        <v>4838</v>
      </c>
      <c r="H93" s="256" t="s">
        <v>93</v>
      </c>
      <c r="I93" s="256">
        <v>200</v>
      </c>
    </row>
    <row r="94" spans="1:9" ht="57" x14ac:dyDescent="0.25">
      <c r="A94" s="256" t="s">
        <v>3799</v>
      </c>
      <c r="B94" s="257" t="s">
        <v>3593</v>
      </c>
      <c r="C94" s="256" t="s">
        <v>4839</v>
      </c>
      <c r="D94" s="75" t="s">
        <v>4819</v>
      </c>
      <c r="E94" s="256" t="s">
        <v>303</v>
      </c>
      <c r="F94" s="256">
        <v>2014</v>
      </c>
      <c r="G94" s="256" t="s">
        <v>4840</v>
      </c>
      <c r="H94" s="256" t="s">
        <v>93</v>
      </c>
      <c r="I94" s="256">
        <v>50</v>
      </c>
    </row>
    <row r="95" spans="1:9" ht="99.75" x14ac:dyDescent="0.25">
      <c r="A95" s="257" t="s">
        <v>3610</v>
      </c>
      <c r="B95" s="257" t="s">
        <v>3593</v>
      </c>
      <c r="C95" s="257" t="s">
        <v>4841</v>
      </c>
      <c r="D95" s="201" t="s">
        <v>4744</v>
      </c>
      <c r="E95" s="257" t="s">
        <v>1838</v>
      </c>
      <c r="F95" s="257">
        <v>2014</v>
      </c>
      <c r="G95" s="257" t="s">
        <v>429</v>
      </c>
      <c r="H95" s="221" t="s">
        <v>93</v>
      </c>
      <c r="I95" s="221">
        <v>100</v>
      </c>
    </row>
    <row r="96" spans="1:9" ht="99.75" x14ac:dyDescent="0.25">
      <c r="A96" s="257" t="s">
        <v>3610</v>
      </c>
      <c r="B96" s="257" t="s">
        <v>3593</v>
      </c>
      <c r="C96" s="257" t="s">
        <v>4842</v>
      </c>
      <c r="D96" s="201" t="s">
        <v>4742</v>
      </c>
      <c r="E96" s="257" t="s">
        <v>1838</v>
      </c>
      <c r="F96" s="257">
        <v>2014</v>
      </c>
      <c r="G96" s="257" t="s">
        <v>429</v>
      </c>
      <c r="H96" s="257"/>
      <c r="I96" s="257">
        <v>100</v>
      </c>
    </row>
    <row r="97" spans="1:9" ht="71.25" x14ac:dyDescent="0.25">
      <c r="A97" s="257" t="s">
        <v>3610</v>
      </c>
      <c r="B97" s="257" t="s">
        <v>3593</v>
      </c>
      <c r="C97" s="201" t="s">
        <v>4843</v>
      </c>
      <c r="D97" s="201" t="s">
        <v>4824</v>
      </c>
      <c r="E97" s="257" t="s">
        <v>4844</v>
      </c>
      <c r="F97" s="257">
        <v>2014</v>
      </c>
      <c r="G97" s="257" t="s">
        <v>926</v>
      </c>
      <c r="H97" s="257"/>
      <c r="I97" s="257">
        <v>50</v>
      </c>
    </row>
    <row r="98" spans="1:9" ht="99.75" x14ac:dyDescent="0.25">
      <c r="A98" s="257" t="s">
        <v>3610</v>
      </c>
      <c r="B98" s="257" t="s">
        <v>3593</v>
      </c>
      <c r="C98" s="257" t="s">
        <v>4845</v>
      </c>
      <c r="D98" s="211" t="s">
        <v>4846</v>
      </c>
      <c r="E98" s="257" t="s">
        <v>1838</v>
      </c>
      <c r="F98" s="257">
        <v>2014</v>
      </c>
      <c r="G98" s="257" t="s">
        <v>429</v>
      </c>
      <c r="H98" s="257"/>
      <c r="I98" s="257">
        <v>50</v>
      </c>
    </row>
    <row r="99" spans="1:9" ht="99.75" x14ac:dyDescent="0.25">
      <c r="A99" s="256" t="s">
        <v>3610</v>
      </c>
      <c r="B99" s="257" t="s">
        <v>3593</v>
      </c>
      <c r="C99" s="256" t="s">
        <v>4847</v>
      </c>
      <c r="D99" s="75" t="s">
        <v>4848</v>
      </c>
      <c r="E99" s="256" t="s">
        <v>1838</v>
      </c>
      <c r="F99" s="256">
        <v>2014</v>
      </c>
      <c r="G99" s="256" t="s">
        <v>499</v>
      </c>
      <c r="H99" s="256"/>
      <c r="I99" s="256">
        <v>100</v>
      </c>
    </row>
    <row r="100" spans="1:9" ht="156.75" x14ac:dyDescent="0.25">
      <c r="A100" s="256" t="s">
        <v>3610</v>
      </c>
      <c r="B100" s="257" t="s">
        <v>3593</v>
      </c>
      <c r="C100" s="256" t="s">
        <v>4849</v>
      </c>
      <c r="D100" s="75" t="s">
        <v>4836</v>
      </c>
      <c r="E100" s="256" t="s">
        <v>303</v>
      </c>
      <c r="F100" s="256">
        <v>2014</v>
      </c>
      <c r="G100" s="256" t="s">
        <v>499</v>
      </c>
      <c r="H100" s="256"/>
      <c r="I100" s="256">
        <v>50</v>
      </c>
    </row>
    <row r="101" spans="1:9" ht="85.5" x14ac:dyDescent="0.25">
      <c r="A101" s="257" t="s">
        <v>4756</v>
      </c>
      <c r="B101" s="257" t="s">
        <v>3593</v>
      </c>
      <c r="C101" s="256" t="s">
        <v>1545</v>
      </c>
      <c r="D101" s="201" t="s">
        <v>4850</v>
      </c>
      <c r="E101" s="257" t="s">
        <v>4829</v>
      </c>
      <c r="F101" s="257">
        <v>2014</v>
      </c>
      <c r="G101" s="257">
        <v>5</v>
      </c>
      <c r="H101" s="221" t="s">
        <v>93</v>
      </c>
      <c r="I101" s="326">
        <v>50</v>
      </c>
    </row>
    <row r="102" spans="1:9" ht="71.25" x14ac:dyDescent="0.25">
      <c r="A102" s="256" t="s">
        <v>4851</v>
      </c>
      <c r="B102" s="257" t="s">
        <v>3593</v>
      </c>
      <c r="C102" s="256" t="s">
        <v>4852</v>
      </c>
      <c r="D102" s="75" t="s">
        <v>4853</v>
      </c>
      <c r="E102" s="256" t="s">
        <v>1856</v>
      </c>
      <c r="F102" s="256">
        <v>2014</v>
      </c>
      <c r="G102" s="256" t="s">
        <v>926</v>
      </c>
      <c r="H102" s="221" t="s">
        <v>93</v>
      </c>
      <c r="I102" s="256">
        <v>50</v>
      </c>
    </row>
    <row r="103" spans="1:9" ht="99.75" x14ac:dyDescent="0.25">
      <c r="A103" s="257" t="s">
        <v>3847</v>
      </c>
      <c r="B103" s="257" t="s">
        <v>3593</v>
      </c>
      <c r="C103" s="257" t="s">
        <v>4854</v>
      </c>
      <c r="D103" s="211"/>
      <c r="E103" s="257" t="s">
        <v>303</v>
      </c>
      <c r="F103" s="257">
        <v>2014</v>
      </c>
      <c r="G103" s="257" t="s">
        <v>296</v>
      </c>
      <c r="H103" s="221" t="s">
        <v>93</v>
      </c>
      <c r="I103" s="221">
        <v>50</v>
      </c>
    </row>
    <row r="104" spans="1:9" ht="114" x14ac:dyDescent="0.25">
      <c r="A104" s="256" t="s">
        <v>3631</v>
      </c>
      <c r="B104" s="257" t="s">
        <v>3593</v>
      </c>
      <c r="C104" s="86" t="s">
        <v>4855</v>
      </c>
      <c r="D104" s="75" t="s">
        <v>4856</v>
      </c>
      <c r="E104" s="257" t="s">
        <v>303</v>
      </c>
      <c r="F104" s="257">
        <v>2014</v>
      </c>
      <c r="G104" s="257" t="s">
        <v>318</v>
      </c>
      <c r="H104" s="221" t="s">
        <v>93</v>
      </c>
      <c r="I104" s="221">
        <v>50</v>
      </c>
    </row>
    <row r="105" spans="1:9" ht="57" x14ac:dyDescent="0.25">
      <c r="A105" s="257" t="s">
        <v>4411</v>
      </c>
      <c r="B105" s="257" t="s">
        <v>3593</v>
      </c>
      <c r="C105" s="257" t="s">
        <v>4857</v>
      </c>
      <c r="D105" s="394" t="s">
        <v>4819</v>
      </c>
      <c r="E105" s="257" t="s">
        <v>539</v>
      </c>
      <c r="F105" s="257">
        <v>2014</v>
      </c>
      <c r="G105" s="257" t="s">
        <v>1925</v>
      </c>
      <c r="H105" s="257"/>
      <c r="I105" s="257">
        <v>50</v>
      </c>
    </row>
    <row r="106" spans="1:9" ht="85.5" x14ac:dyDescent="0.25">
      <c r="A106" s="256" t="s">
        <v>4783</v>
      </c>
      <c r="B106" s="66" t="s">
        <v>3869</v>
      </c>
      <c r="C106" s="256" t="s">
        <v>4858</v>
      </c>
      <c r="D106" s="395" t="s">
        <v>4671</v>
      </c>
      <c r="E106" s="256" t="s">
        <v>4859</v>
      </c>
      <c r="F106" s="257">
        <v>2014</v>
      </c>
      <c r="G106" s="257" t="s">
        <v>248</v>
      </c>
      <c r="H106" s="221">
        <v>200</v>
      </c>
      <c r="I106" s="221">
        <v>100</v>
      </c>
    </row>
    <row r="107" spans="1:9" ht="128.25" x14ac:dyDescent="0.25">
      <c r="A107" s="256" t="s">
        <v>4783</v>
      </c>
      <c r="B107" s="66" t="s">
        <v>3869</v>
      </c>
      <c r="C107" s="396" t="s">
        <v>4860</v>
      </c>
      <c r="D107" s="327" t="s">
        <v>1855</v>
      </c>
      <c r="E107" s="256" t="s">
        <v>244</v>
      </c>
      <c r="F107" s="257">
        <v>2014</v>
      </c>
      <c r="G107" s="257" t="s">
        <v>220</v>
      </c>
      <c r="H107" s="256">
        <v>50</v>
      </c>
      <c r="I107" s="257">
        <v>50</v>
      </c>
    </row>
    <row r="108" spans="1:9" ht="85.5" x14ac:dyDescent="0.25">
      <c r="A108" s="257" t="s">
        <v>3953</v>
      </c>
      <c r="B108" s="66" t="s">
        <v>3869</v>
      </c>
      <c r="C108" s="256" t="s">
        <v>4858</v>
      </c>
      <c r="D108" s="397" t="s">
        <v>4671</v>
      </c>
      <c r="E108" s="256" t="s">
        <v>244</v>
      </c>
      <c r="F108" s="257">
        <v>2014</v>
      </c>
      <c r="G108" s="257" t="s">
        <v>248</v>
      </c>
      <c r="H108" s="221">
        <v>50</v>
      </c>
      <c r="I108" s="221">
        <v>50</v>
      </c>
    </row>
    <row r="109" spans="1:9" ht="114" x14ac:dyDescent="0.25">
      <c r="A109" s="257" t="s">
        <v>3960</v>
      </c>
      <c r="B109" s="257" t="s">
        <v>3869</v>
      </c>
      <c r="C109" s="257" t="s">
        <v>4861</v>
      </c>
      <c r="D109" s="213" t="s">
        <v>4801</v>
      </c>
      <c r="E109" s="257" t="s">
        <v>244</v>
      </c>
      <c r="F109" s="257">
        <v>2014</v>
      </c>
      <c r="G109" s="257" t="s">
        <v>318</v>
      </c>
      <c r="H109" s="221">
        <v>50</v>
      </c>
      <c r="I109" s="221">
        <v>50</v>
      </c>
    </row>
    <row r="110" spans="1:9" ht="85.5" x14ac:dyDescent="0.25">
      <c r="A110" s="257" t="s">
        <v>3974</v>
      </c>
      <c r="B110" s="66" t="s">
        <v>3869</v>
      </c>
      <c r="C110" s="256" t="s">
        <v>4858</v>
      </c>
      <c r="D110" s="398" t="s">
        <v>4671</v>
      </c>
      <c r="E110" s="256" t="s">
        <v>244</v>
      </c>
      <c r="F110" s="257">
        <v>2014</v>
      </c>
      <c r="G110" s="257" t="s">
        <v>248</v>
      </c>
      <c r="H110" s="221">
        <v>50</v>
      </c>
      <c r="I110" s="221">
        <v>50</v>
      </c>
    </row>
    <row r="111" spans="1:9" ht="285" x14ac:dyDescent="0.25">
      <c r="A111" s="257" t="s">
        <v>5210</v>
      </c>
      <c r="B111" s="257" t="s">
        <v>5195</v>
      </c>
      <c r="C111" s="257" t="s">
        <v>5753</v>
      </c>
      <c r="D111" s="201" t="s">
        <v>5754</v>
      </c>
      <c r="E111" s="257" t="s">
        <v>1838</v>
      </c>
      <c r="F111" s="257">
        <v>2024</v>
      </c>
      <c r="G111" s="257" t="s">
        <v>478</v>
      </c>
      <c r="H111" s="221">
        <v>200</v>
      </c>
      <c r="I111" s="221">
        <v>100</v>
      </c>
    </row>
    <row r="112" spans="1:9" ht="85.5" x14ac:dyDescent="0.25">
      <c r="A112" s="257" t="s">
        <v>5194</v>
      </c>
      <c r="B112" s="257" t="s">
        <v>5195</v>
      </c>
      <c r="C112" s="96" t="s">
        <v>5755</v>
      </c>
      <c r="D112" s="211"/>
      <c r="E112" s="257" t="s">
        <v>303</v>
      </c>
      <c r="F112" s="257">
        <v>2014</v>
      </c>
      <c r="G112" s="257" t="s">
        <v>5756</v>
      </c>
      <c r="H112" s="221" t="s">
        <v>93</v>
      </c>
      <c r="I112" s="221">
        <v>50</v>
      </c>
    </row>
    <row r="113" spans="1:10" ht="142.5" x14ac:dyDescent="0.25">
      <c r="A113" s="256" t="s">
        <v>5205</v>
      </c>
      <c r="B113" s="257" t="s">
        <v>5195</v>
      </c>
      <c r="C113" s="256" t="s">
        <v>5757</v>
      </c>
      <c r="D113" s="201" t="s">
        <v>5758</v>
      </c>
      <c r="E113" s="211" t="s">
        <v>5759</v>
      </c>
      <c r="F113" s="256">
        <v>2014</v>
      </c>
      <c r="G113" s="256" t="s">
        <v>657</v>
      </c>
      <c r="H113" s="221" t="s">
        <v>93</v>
      </c>
      <c r="I113" s="221">
        <v>200</v>
      </c>
    </row>
    <row r="114" spans="1:10" ht="99.75" x14ac:dyDescent="0.25">
      <c r="A114" s="257" t="s">
        <v>5205</v>
      </c>
      <c r="B114" s="257" t="s">
        <v>5195</v>
      </c>
      <c r="C114" s="257" t="s">
        <v>5760</v>
      </c>
      <c r="D114" s="211" t="s">
        <v>5758</v>
      </c>
      <c r="E114" s="257" t="s">
        <v>303</v>
      </c>
      <c r="F114" s="257">
        <v>2014</v>
      </c>
      <c r="G114" s="257" t="s">
        <v>657</v>
      </c>
      <c r="H114" s="221" t="s">
        <v>93</v>
      </c>
      <c r="I114" s="221">
        <v>50</v>
      </c>
    </row>
    <row r="115" spans="1:10" ht="57" x14ac:dyDescent="0.25">
      <c r="A115" s="257" t="s">
        <v>5205</v>
      </c>
      <c r="B115" s="257" t="s">
        <v>5195</v>
      </c>
      <c r="C115" s="257" t="s">
        <v>5761</v>
      </c>
      <c r="D115" s="130" t="s">
        <v>5762</v>
      </c>
      <c r="E115" s="211" t="s">
        <v>5759</v>
      </c>
      <c r="F115" s="257">
        <v>2014</v>
      </c>
      <c r="G115" s="257" t="s">
        <v>478</v>
      </c>
      <c r="H115" s="221" t="s">
        <v>93</v>
      </c>
      <c r="I115" s="257">
        <v>200</v>
      </c>
    </row>
    <row r="116" spans="1:10" ht="142.5" x14ac:dyDescent="0.25">
      <c r="A116" s="256" t="s">
        <v>5205</v>
      </c>
      <c r="B116" s="257" t="s">
        <v>5195</v>
      </c>
      <c r="C116" s="256" t="s">
        <v>5763</v>
      </c>
      <c r="D116" s="201" t="s">
        <v>5764</v>
      </c>
      <c r="E116" s="211" t="s">
        <v>5759</v>
      </c>
      <c r="F116" s="256">
        <v>2014</v>
      </c>
      <c r="G116" s="256" t="s">
        <v>296</v>
      </c>
      <c r="H116" s="221" t="s">
        <v>93</v>
      </c>
      <c r="I116" s="221">
        <v>200</v>
      </c>
    </row>
    <row r="117" spans="1:10" ht="99.75" x14ac:dyDescent="0.25">
      <c r="A117" s="257" t="s">
        <v>5270</v>
      </c>
      <c r="B117" s="257" t="s">
        <v>5195</v>
      </c>
      <c r="C117" s="257" t="s">
        <v>5765</v>
      </c>
      <c r="D117" s="211"/>
      <c r="E117" s="257" t="s">
        <v>303</v>
      </c>
      <c r="F117" s="257">
        <v>2014</v>
      </c>
      <c r="G117" s="257" t="s">
        <v>318</v>
      </c>
      <c r="H117" s="221" t="s">
        <v>93</v>
      </c>
      <c r="I117" s="221"/>
    </row>
    <row r="118" spans="1:10" ht="42.75" x14ac:dyDescent="0.25">
      <c r="A118" s="257" t="s">
        <v>5766</v>
      </c>
      <c r="B118" s="257" t="s">
        <v>5195</v>
      </c>
      <c r="C118" s="257" t="s">
        <v>5767</v>
      </c>
      <c r="D118" s="201"/>
      <c r="E118" s="257" t="s">
        <v>303</v>
      </c>
      <c r="F118" s="257">
        <v>2014</v>
      </c>
      <c r="G118" s="257" t="s">
        <v>296</v>
      </c>
      <c r="H118" s="221" t="s">
        <v>93</v>
      </c>
      <c r="I118" s="221">
        <v>25</v>
      </c>
    </row>
    <row r="119" spans="1:10" ht="114" x14ac:dyDescent="0.25">
      <c r="A119" s="356" t="s">
        <v>5302</v>
      </c>
      <c r="B119" s="257" t="s">
        <v>5195</v>
      </c>
      <c r="C119" s="356" t="s">
        <v>5768</v>
      </c>
      <c r="D119" s="356" t="s">
        <v>5769</v>
      </c>
      <c r="E119" s="356" t="s">
        <v>1838</v>
      </c>
      <c r="F119" s="356">
        <v>2014</v>
      </c>
      <c r="G119" s="356" t="s">
        <v>318</v>
      </c>
      <c r="H119" s="356"/>
      <c r="I119" s="356">
        <v>200</v>
      </c>
    </row>
    <row r="120" spans="1:10" ht="71.25" x14ac:dyDescent="0.25">
      <c r="A120" s="257" t="s">
        <v>5432</v>
      </c>
      <c r="B120" s="257" t="s">
        <v>5195</v>
      </c>
      <c r="C120" s="257" t="s">
        <v>5770</v>
      </c>
      <c r="D120" s="211"/>
      <c r="E120" s="257" t="s">
        <v>4829</v>
      </c>
      <c r="F120" s="257">
        <v>2014</v>
      </c>
      <c r="G120" s="257" t="s">
        <v>318</v>
      </c>
      <c r="H120" s="221" t="s">
        <v>93</v>
      </c>
      <c r="I120" s="221">
        <v>200</v>
      </c>
    </row>
    <row r="121" spans="1:10" ht="242.25" x14ac:dyDescent="0.25">
      <c r="A121" s="257" t="s">
        <v>5316</v>
      </c>
      <c r="B121" s="257" t="s">
        <v>5195</v>
      </c>
      <c r="C121" s="257" t="s">
        <v>5771</v>
      </c>
      <c r="D121" s="201" t="s">
        <v>5772</v>
      </c>
      <c r="E121" s="257" t="s">
        <v>1838</v>
      </c>
      <c r="F121" s="257">
        <v>2014</v>
      </c>
      <c r="G121" s="257" t="s">
        <v>5773</v>
      </c>
      <c r="H121" s="221">
        <v>200</v>
      </c>
      <c r="I121" s="221">
        <v>200</v>
      </c>
    </row>
    <row r="122" spans="1:10" ht="156.75" x14ac:dyDescent="0.25">
      <c r="A122" s="257" t="s">
        <v>5316</v>
      </c>
      <c r="B122" s="257" t="s">
        <v>5195</v>
      </c>
      <c r="C122" s="257" t="s">
        <v>5774</v>
      </c>
      <c r="D122" s="201" t="s">
        <v>5775</v>
      </c>
      <c r="E122" s="257" t="s">
        <v>244</v>
      </c>
      <c r="F122" s="257">
        <v>2014</v>
      </c>
      <c r="G122" s="257" t="s">
        <v>5776</v>
      </c>
      <c r="H122" s="257">
        <v>50</v>
      </c>
      <c r="I122" s="257">
        <v>50</v>
      </c>
    </row>
    <row r="123" spans="1:10" ht="114" x14ac:dyDescent="0.25">
      <c r="A123" s="86" t="s">
        <v>5588</v>
      </c>
      <c r="B123" s="257" t="s">
        <v>5195</v>
      </c>
      <c r="C123" s="86" t="s">
        <v>4835</v>
      </c>
      <c r="D123" s="381" t="s">
        <v>4836</v>
      </c>
      <c r="E123" s="86" t="s">
        <v>4758</v>
      </c>
      <c r="F123" s="86">
        <v>2014</v>
      </c>
      <c r="G123" s="86" t="s">
        <v>4837</v>
      </c>
      <c r="H123" s="86" t="s">
        <v>93</v>
      </c>
      <c r="I123" s="86">
        <v>200</v>
      </c>
    </row>
    <row r="124" spans="1:10" ht="142.5" x14ac:dyDescent="0.25">
      <c r="A124" s="257" t="s">
        <v>5601</v>
      </c>
      <c r="B124" s="257" t="s">
        <v>5195</v>
      </c>
      <c r="C124" s="257" t="s">
        <v>5777</v>
      </c>
      <c r="D124" s="201" t="s">
        <v>5778</v>
      </c>
      <c r="E124" s="257" t="s">
        <v>4829</v>
      </c>
      <c r="F124" s="257">
        <v>2014</v>
      </c>
      <c r="G124" s="257" t="s">
        <v>478</v>
      </c>
      <c r="H124" s="221" t="s">
        <v>93</v>
      </c>
      <c r="I124" s="221">
        <v>200</v>
      </c>
    </row>
    <row r="125" spans="1:10" ht="71.25" x14ac:dyDescent="0.25">
      <c r="A125" s="257" t="s">
        <v>5369</v>
      </c>
      <c r="B125" s="257" t="s">
        <v>5195</v>
      </c>
      <c r="C125" s="257" t="s">
        <v>5770</v>
      </c>
      <c r="D125" s="211"/>
      <c r="E125" s="257" t="s">
        <v>4829</v>
      </c>
      <c r="F125" s="257">
        <v>2014</v>
      </c>
      <c r="G125" s="257" t="s">
        <v>318</v>
      </c>
      <c r="H125" s="221" t="s">
        <v>93</v>
      </c>
      <c r="I125" s="221">
        <v>200</v>
      </c>
    </row>
    <row r="126" spans="1:10" ht="156.75" x14ac:dyDescent="0.25">
      <c r="A126" s="256" t="s">
        <v>6809</v>
      </c>
      <c r="B126" s="66" t="s">
        <v>6129</v>
      </c>
      <c r="C126" s="256" t="s">
        <v>7192</v>
      </c>
      <c r="D126" s="256" t="s">
        <v>7193</v>
      </c>
      <c r="E126" s="256" t="s">
        <v>7194</v>
      </c>
      <c r="F126" s="256">
        <v>2014</v>
      </c>
      <c r="G126" s="256" t="s">
        <v>318</v>
      </c>
      <c r="H126" s="256">
        <v>50</v>
      </c>
      <c r="I126" s="256">
        <v>50</v>
      </c>
      <c r="J126" s="223"/>
    </row>
    <row r="127" spans="1:10" ht="114" x14ac:dyDescent="0.25">
      <c r="A127" s="1002" t="s">
        <v>6209</v>
      </c>
      <c r="B127" s="66" t="s">
        <v>6129</v>
      </c>
      <c r="C127" s="257" t="s">
        <v>7195</v>
      </c>
      <c r="D127" s="201" t="s">
        <v>7196</v>
      </c>
      <c r="E127" s="257" t="s">
        <v>303</v>
      </c>
      <c r="F127" s="257">
        <v>2014</v>
      </c>
      <c r="G127" s="257" t="s">
        <v>318</v>
      </c>
      <c r="H127" s="221" t="s">
        <v>93</v>
      </c>
      <c r="I127" s="221">
        <v>50</v>
      </c>
      <c r="J127" s="223"/>
    </row>
    <row r="128" spans="1:10" ht="114" x14ac:dyDescent="0.25">
      <c r="A128" s="1002" t="s">
        <v>7197</v>
      </c>
      <c r="B128" s="66" t="s">
        <v>6129</v>
      </c>
      <c r="C128" s="257" t="s">
        <v>7198</v>
      </c>
      <c r="D128" s="211" t="s">
        <v>1995</v>
      </c>
      <c r="E128" s="257" t="s">
        <v>303</v>
      </c>
      <c r="F128" s="257">
        <v>2014</v>
      </c>
      <c r="G128" s="257" t="s">
        <v>369</v>
      </c>
      <c r="H128" s="221" t="s">
        <v>93</v>
      </c>
      <c r="I128" s="221">
        <v>100</v>
      </c>
      <c r="J128" s="223"/>
    </row>
    <row r="129" spans="1:10" ht="42.75" x14ac:dyDescent="0.25">
      <c r="A129" s="256" t="s">
        <v>6232</v>
      </c>
      <c r="B129" s="66" t="s">
        <v>6129</v>
      </c>
      <c r="C129" s="256" t="s">
        <v>7199</v>
      </c>
      <c r="D129" s="75" t="s">
        <v>1995</v>
      </c>
      <c r="E129" s="256" t="s">
        <v>303</v>
      </c>
      <c r="F129" s="256">
        <v>2014</v>
      </c>
      <c r="G129" s="256" t="s">
        <v>318</v>
      </c>
      <c r="H129" s="256" t="s">
        <v>93</v>
      </c>
      <c r="I129" s="256">
        <v>50</v>
      </c>
      <c r="J129" s="223"/>
    </row>
    <row r="130" spans="1:10" ht="100.5" x14ac:dyDescent="0.25">
      <c r="A130" s="126" t="s">
        <v>7200</v>
      </c>
      <c r="B130" s="66" t="s">
        <v>6129</v>
      </c>
      <c r="C130" s="257" t="s">
        <v>7201</v>
      </c>
      <c r="D130" s="201" t="s">
        <v>1995</v>
      </c>
      <c r="E130" s="257" t="s">
        <v>303</v>
      </c>
      <c r="F130" s="257">
        <v>2014</v>
      </c>
      <c r="G130" s="257" t="s">
        <v>202</v>
      </c>
      <c r="H130" s="221" t="s">
        <v>93</v>
      </c>
      <c r="I130" s="221">
        <v>50</v>
      </c>
      <c r="J130" s="223"/>
    </row>
    <row r="131" spans="1:10" ht="42.75" x14ac:dyDescent="0.25">
      <c r="A131" s="256" t="s">
        <v>7202</v>
      </c>
      <c r="B131" s="66" t="s">
        <v>6129</v>
      </c>
      <c r="C131" s="256" t="s">
        <v>7199</v>
      </c>
      <c r="D131" s="75" t="s">
        <v>1995</v>
      </c>
      <c r="E131" s="256" t="s">
        <v>303</v>
      </c>
      <c r="F131" s="256">
        <v>2014</v>
      </c>
      <c r="G131" s="256" t="s">
        <v>318</v>
      </c>
      <c r="H131" s="256" t="s">
        <v>93</v>
      </c>
      <c r="I131" s="256">
        <v>50</v>
      </c>
      <c r="J131" s="223"/>
    </row>
    <row r="132" spans="1:10" ht="114" x14ac:dyDescent="0.25">
      <c r="A132" s="220" t="s">
        <v>6693</v>
      </c>
      <c r="B132" s="66" t="s">
        <v>6129</v>
      </c>
      <c r="C132" s="140" t="s">
        <v>7203</v>
      </c>
      <c r="D132" s="201" t="s">
        <v>7204</v>
      </c>
      <c r="E132" s="140" t="s">
        <v>303</v>
      </c>
      <c r="F132" s="140">
        <v>2014</v>
      </c>
      <c r="G132" s="140" t="s">
        <v>318</v>
      </c>
      <c r="H132" s="221" t="s">
        <v>93</v>
      </c>
      <c r="I132" s="221">
        <v>50</v>
      </c>
      <c r="J132" s="223"/>
    </row>
    <row r="133" spans="1:10" ht="57" x14ac:dyDescent="0.25">
      <c r="A133" s="126" t="s">
        <v>7205</v>
      </c>
      <c r="B133" s="66" t="s">
        <v>6129</v>
      </c>
      <c r="C133" s="257" t="s">
        <v>7206</v>
      </c>
      <c r="D133" s="211" t="s">
        <v>7193</v>
      </c>
      <c r="E133" s="257" t="s">
        <v>303</v>
      </c>
      <c r="F133" s="257">
        <v>2014</v>
      </c>
      <c r="G133" s="257" t="s">
        <v>318</v>
      </c>
      <c r="H133" s="221">
        <v>50</v>
      </c>
      <c r="I133" s="221">
        <v>50</v>
      </c>
      <c r="J133" s="223"/>
    </row>
    <row r="134" spans="1:10" ht="114" x14ac:dyDescent="0.25">
      <c r="A134" s="126" t="s">
        <v>6699</v>
      </c>
      <c r="B134" s="66" t="s">
        <v>6129</v>
      </c>
      <c r="C134" s="257" t="s">
        <v>7207</v>
      </c>
      <c r="D134" s="213" t="s">
        <v>7208</v>
      </c>
      <c r="E134" s="257" t="s">
        <v>303</v>
      </c>
      <c r="F134" s="257">
        <v>2014</v>
      </c>
      <c r="G134" s="257" t="s">
        <v>7209</v>
      </c>
      <c r="H134" s="221" t="s">
        <v>93</v>
      </c>
      <c r="I134" s="221">
        <v>50</v>
      </c>
      <c r="J134" s="223"/>
    </row>
    <row r="135" spans="1:10" ht="85.5" x14ac:dyDescent="0.25">
      <c r="A135" s="126" t="s">
        <v>6703</v>
      </c>
      <c r="B135" s="66" t="s">
        <v>6129</v>
      </c>
      <c r="C135" s="257" t="s">
        <v>7139</v>
      </c>
      <c r="D135" s="211" t="s">
        <v>7140</v>
      </c>
      <c r="E135" s="257" t="s">
        <v>303</v>
      </c>
      <c r="F135" s="257">
        <v>2014</v>
      </c>
      <c r="G135" s="257" t="s">
        <v>318</v>
      </c>
      <c r="H135" s="221" t="s">
        <v>93</v>
      </c>
      <c r="I135" s="221">
        <v>50</v>
      </c>
      <c r="J135" s="223"/>
    </row>
    <row r="136" spans="1:10" ht="85.5" x14ac:dyDescent="0.25">
      <c r="A136" s="126" t="s">
        <v>7210</v>
      </c>
      <c r="B136" s="66" t="s">
        <v>6129</v>
      </c>
      <c r="C136" s="391" t="s">
        <v>7211</v>
      </c>
      <c r="D136" s="392" t="s">
        <v>1995</v>
      </c>
      <c r="E136" s="257" t="s">
        <v>303</v>
      </c>
      <c r="F136" s="391">
        <v>2014</v>
      </c>
      <c r="G136" s="391" t="s">
        <v>318</v>
      </c>
      <c r="H136" s="221" t="s">
        <v>93</v>
      </c>
      <c r="I136" s="221">
        <v>50</v>
      </c>
      <c r="J136" s="223"/>
    </row>
    <row r="137" spans="1:10" ht="28.5" x14ac:dyDescent="0.25">
      <c r="A137" s="126" t="s">
        <v>6707</v>
      </c>
      <c r="B137" s="66" t="s">
        <v>6129</v>
      </c>
      <c r="C137" s="257" t="s">
        <v>7212</v>
      </c>
      <c r="D137" s="192" t="s">
        <v>1995</v>
      </c>
      <c r="E137" s="257" t="s">
        <v>303</v>
      </c>
      <c r="F137" s="257">
        <v>2014</v>
      </c>
      <c r="G137" s="257" t="s">
        <v>318</v>
      </c>
      <c r="H137" s="221">
        <v>50</v>
      </c>
      <c r="I137" s="221">
        <v>50</v>
      </c>
      <c r="J137" s="223"/>
    </row>
    <row r="138" spans="1:10" ht="57" x14ac:dyDescent="0.25">
      <c r="A138" s="256" t="s">
        <v>7213</v>
      </c>
      <c r="B138" s="66" t="s">
        <v>6129</v>
      </c>
      <c r="C138" s="256" t="s">
        <v>7214</v>
      </c>
      <c r="D138" s="75" t="s">
        <v>7193</v>
      </c>
      <c r="E138" s="256" t="s">
        <v>303</v>
      </c>
      <c r="F138" s="256">
        <v>2014</v>
      </c>
      <c r="G138" s="256" t="s">
        <v>318</v>
      </c>
      <c r="H138" s="256" t="s">
        <v>93</v>
      </c>
      <c r="I138" s="256">
        <v>50</v>
      </c>
      <c r="J138" s="225"/>
    </row>
    <row r="139" spans="1:10" ht="42.75" x14ac:dyDescent="0.25">
      <c r="A139" s="256" t="s">
        <v>7215</v>
      </c>
      <c r="B139" s="66" t="s">
        <v>6129</v>
      </c>
      <c r="C139" s="256" t="s">
        <v>7199</v>
      </c>
      <c r="D139" s="75" t="s">
        <v>1995</v>
      </c>
      <c r="E139" s="256" t="s">
        <v>303</v>
      </c>
      <c r="F139" s="256">
        <v>2014</v>
      </c>
      <c r="G139" s="256" t="s">
        <v>318</v>
      </c>
      <c r="H139" s="256" t="s">
        <v>93</v>
      </c>
      <c r="I139" s="256">
        <v>50</v>
      </c>
      <c r="J139" s="223"/>
    </row>
    <row r="140" spans="1:10" ht="71.25" x14ac:dyDescent="0.25">
      <c r="A140" s="126" t="s">
        <v>7216</v>
      </c>
      <c r="B140" s="66" t="s">
        <v>6129</v>
      </c>
      <c r="C140" s="257" t="s">
        <v>7217</v>
      </c>
      <c r="D140" s="201" t="s">
        <v>7218</v>
      </c>
      <c r="E140" s="257" t="s">
        <v>303</v>
      </c>
      <c r="F140" s="257">
        <v>2014</v>
      </c>
      <c r="G140" s="257" t="s">
        <v>369</v>
      </c>
      <c r="H140" s="221" t="s">
        <v>93</v>
      </c>
      <c r="I140" s="221">
        <v>50</v>
      </c>
      <c r="J140" s="223"/>
    </row>
    <row r="141" spans="1:10" ht="85.5" x14ac:dyDescent="0.25">
      <c r="A141" s="256" t="s">
        <v>7219</v>
      </c>
      <c r="B141" s="66" t="s">
        <v>6129</v>
      </c>
      <c r="C141" s="73" t="s">
        <v>7220</v>
      </c>
      <c r="D141" s="256" t="s">
        <v>7221</v>
      </c>
      <c r="E141" s="256" t="s">
        <v>539</v>
      </c>
      <c r="F141" s="256">
        <v>2014</v>
      </c>
      <c r="G141" s="256" t="s">
        <v>369</v>
      </c>
      <c r="H141" s="221" t="s">
        <v>93</v>
      </c>
      <c r="I141" s="221">
        <v>50</v>
      </c>
      <c r="J141" s="225"/>
    </row>
    <row r="142" spans="1:10" ht="71.25" x14ac:dyDescent="0.25">
      <c r="A142" s="126" t="s">
        <v>7222</v>
      </c>
      <c r="B142" s="66" t="s">
        <v>6129</v>
      </c>
      <c r="C142" s="257" t="s">
        <v>7223</v>
      </c>
      <c r="D142" s="211" t="s">
        <v>7224</v>
      </c>
      <c r="E142" s="257" t="s">
        <v>7225</v>
      </c>
      <c r="F142" s="257">
        <v>2014</v>
      </c>
      <c r="G142" s="257" t="s">
        <v>202</v>
      </c>
      <c r="H142" s="221" t="s">
        <v>93</v>
      </c>
      <c r="I142" s="221">
        <v>50</v>
      </c>
      <c r="J142" s="225"/>
    </row>
    <row r="143" spans="1:10" ht="99.75" x14ac:dyDescent="0.25">
      <c r="A143" s="187" t="s">
        <v>7226</v>
      </c>
      <c r="B143" s="66" t="s">
        <v>6129</v>
      </c>
      <c r="C143" s="193" t="s">
        <v>7227</v>
      </c>
      <c r="D143" s="376" t="s">
        <v>7228</v>
      </c>
      <c r="E143" s="256" t="s">
        <v>4758</v>
      </c>
      <c r="F143" s="187">
        <v>2014</v>
      </c>
      <c r="G143" s="187" t="s">
        <v>318</v>
      </c>
      <c r="H143" s="187" t="s">
        <v>93</v>
      </c>
      <c r="I143" s="187">
        <v>50</v>
      </c>
      <c r="J143" s="223"/>
    </row>
    <row r="144" spans="1:10" ht="99.75" x14ac:dyDescent="0.25">
      <c r="A144" s="187" t="s">
        <v>6971</v>
      </c>
      <c r="B144" s="66" t="s">
        <v>6129</v>
      </c>
      <c r="C144" s="193" t="s">
        <v>7227</v>
      </c>
      <c r="D144" s="376" t="s">
        <v>7228</v>
      </c>
      <c r="E144" s="256" t="s">
        <v>4758</v>
      </c>
      <c r="F144" s="187">
        <v>2014</v>
      </c>
      <c r="G144" s="187" t="s">
        <v>318</v>
      </c>
      <c r="H144" s="187" t="s">
        <v>93</v>
      </c>
      <c r="I144" s="187">
        <v>50</v>
      </c>
      <c r="J144" s="223"/>
    </row>
    <row r="145" spans="1:10" ht="28.5" x14ac:dyDescent="0.25">
      <c r="A145" s="126" t="s">
        <v>6191</v>
      </c>
      <c r="B145" s="66" t="s">
        <v>6129</v>
      </c>
      <c r="C145" s="257" t="s">
        <v>7212</v>
      </c>
      <c r="D145" s="192" t="s">
        <v>1995</v>
      </c>
      <c r="E145" s="257" t="s">
        <v>303</v>
      </c>
      <c r="F145" s="257">
        <v>2014</v>
      </c>
      <c r="G145" s="257" t="s">
        <v>318</v>
      </c>
      <c r="H145" s="221">
        <v>50</v>
      </c>
      <c r="I145" s="221">
        <v>50</v>
      </c>
      <c r="J145" s="223"/>
    </row>
    <row r="146" spans="1:10" ht="28.5" x14ac:dyDescent="0.25">
      <c r="A146" s="126" t="s">
        <v>6423</v>
      </c>
      <c r="B146" s="66" t="s">
        <v>6129</v>
      </c>
      <c r="C146" s="257" t="s">
        <v>7212</v>
      </c>
      <c r="D146" s="211"/>
      <c r="E146" s="257" t="s">
        <v>303</v>
      </c>
      <c r="F146" s="257">
        <v>2014</v>
      </c>
      <c r="G146" s="257" t="s">
        <v>318</v>
      </c>
      <c r="H146" s="221">
        <v>50</v>
      </c>
      <c r="I146" s="221">
        <v>50</v>
      </c>
      <c r="J146" s="223"/>
    </row>
    <row r="147" spans="1:10" ht="28.5" x14ac:dyDescent="0.25">
      <c r="A147" s="126" t="s">
        <v>7229</v>
      </c>
      <c r="B147" s="66" t="s">
        <v>6129</v>
      </c>
      <c r="C147" s="257" t="s">
        <v>7212</v>
      </c>
      <c r="D147" s="192" t="s">
        <v>1995</v>
      </c>
      <c r="E147" s="257" t="s">
        <v>303</v>
      </c>
      <c r="F147" s="257">
        <v>2014</v>
      </c>
      <c r="G147" s="257" t="s">
        <v>318</v>
      </c>
      <c r="H147" s="221">
        <v>50</v>
      </c>
      <c r="I147" s="221">
        <v>50</v>
      </c>
      <c r="J147" s="225"/>
    </row>
    <row r="148" spans="1:10" ht="173.25" x14ac:dyDescent="0.25">
      <c r="A148" s="126" t="s">
        <v>7230</v>
      </c>
      <c r="B148" s="66" t="s">
        <v>6129</v>
      </c>
      <c r="C148" s="86" t="s">
        <v>7255</v>
      </c>
      <c r="D148" s="201" t="s">
        <v>1995</v>
      </c>
      <c r="E148" s="257" t="s">
        <v>303</v>
      </c>
      <c r="F148" s="257">
        <v>2014</v>
      </c>
      <c r="G148" s="257" t="s">
        <v>7231</v>
      </c>
      <c r="H148" s="221" t="s">
        <v>93</v>
      </c>
      <c r="I148" s="221">
        <v>50</v>
      </c>
      <c r="J148" s="225"/>
    </row>
    <row r="149" spans="1:10" ht="114" x14ac:dyDescent="0.25">
      <c r="A149" s="257" t="s">
        <v>7124</v>
      </c>
      <c r="B149" s="66" t="s">
        <v>6129</v>
      </c>
      <c r="C149" s="86" t="s">
        <v>7198</v>
      </c>
      <c r="D149" s="201" t="s">
        <v>7193</v>
      </c>
      <c r="E149" s="257" t="s">
        <v>7232</v>
      </c>
      <c r="F149" s="257">
        <v>2014</v>
      </c>
      <c r="G149" s="257" t="s">
        <v>318</v>
      </c>
      <c r="H149" s="221" t="s">
        <v>93</v>
      </c>
      <c r="I149" s="221">
        <v>50</v>
      </c>
      <c r="J149" s="225"/>
    </row>
    <row r="150" spans="1:10" ht="114" x14ac:dyDescent="0.25">
      <c r="A150" s="256" t="s">
        <v>7233</v>
      </c>
      <c r="B150" s="66" t="s">
        <v>6129</v>
      </c>
      <c r="C150" s="193" t="s">
        <v>7234</v>
      </c>
      <c r="D150" s="256" t="s">
        <v>7228</v>
      </c>
      <c r="E150" s="256" t="s">
        <v>303</v>
      </c>
      <c r="F150" s="256">
        <v>2014</v>
      </c>
      <c r="G150" s="256" t="s">
        <v>318</v>
      </c>
      <c r="H150" s="221" t="s">
        <v>93</v>
      </c>
      <c r="I150" s="256">
        <v>50</v>
      </c>
      <c r="J150" s="223"/>
    </row>
    <row r="151" spans="1:10" ht="114" x14ac:dyDescent="0.25">
      <c r="A151" s="256" t="s">
        <v>7235</v>
      </c>
      <c r="B151" s="66" t="s">
        <v>6129</v>
      </c>
      <c r="C151" s="193" t="s">
        <v>7234</v>
      </c>
      <c r="D151" s="256" t="s">
        <v>7228</v>
      </c>
      <c r="E151" s="256" t="s">
        <v>303</v>
      </c>
      <c r="F151" s="256">
        <v>2014</v>
      </c>
      <c r="G151" s="256" t="s">
        <v>318</v>
      </c>
      <c r="H151" s="221" t="s">
        <v>93</v>
      </c>
      <c r="I151" s="221">
        <v>50</v>
      </c>
      <c r="J151" s="223"/>
    </row>
    <row r="152" spans="1:10" ht="85.5" x14ac:dyDescent="0.25">
      <c r="A152" s="256" t="s">
        <v>7219</v>
      </c>
      <c r="B152" s="66" t="s">
        <v>6129</v>
      </c>
      <c r="C152" s="73" t="s">
        <v>7220</v>
      </c>
      <c r="D152" s="256" t="s">
        <v>7221</v>
      </c>
      <c r="E152" s="256" t="s">
        <v>539</v>
      </c>
      <c r="F152" s="256">
        <v>2014</v>
      </c>
      <c r="G152" s="256" t="s">
        <v>369</v>
      </c>
      <c r="H152" s="221" t="s">
        <v>93</v>
      </c>
      <c r="I152" s="221">
        <v>50</v>
      </c>
      <c r="J152" s="223"/>
    </row>
    <row r="153" spans="1:10" ht="114" x14ac:dyDescent="0.25">
      <c r="A153" s="257" t="s">
        <v>7236</v>
      </c>
      <c r="B153" s="66" t="s">
        <v>6129</v>
      </c>
      <c r="C153" s="257" t="s">
        <v>7237</v>
      </c>
      <c r="D153" s="201" t="s">
        <v>7238</v>
      </c>
      <c r="E153" s="257" t="s">
        <v>7239</v>
      </c>
      <c r="F153" s="257">
        <v>2014</v>
      </c>
      <c r="G153" s="257" t="s">
        <v>7240</v>
      </c>
      <c r="H153" s="221" t="s">
        <v>93</v>
      </c>
      <c r="I153" s="221">
        <v>50</v>
      </c>
      <c r="J153" s="225"/>
    </row>
    <row r="154" spans="1:10" ht="114" x14ac:dyDescent="0.25">
      <c r="A154" s="216" t="s">
        <v>7241</v>
      </c>
      <c r="B154" s="66" t="s">
        <v>6129</v>
      </c>
      <c r="C154" s="257" t="s">
        <v>7198</v>
      </c>
      <c r="D154" s="211" t="s">
        <v>1995</v>
      </c>
      <c r="E154" s="257" t="s">
        <v>303</v>
      </c>
      <c r="F154" s="257">
        <v>2014</v>
      </c>
      <c r="G154" s="257" t="s">
        <v>369</v>
      </c>
      <c r="H154" s="221" t="s">
        <v>93</v>
      </c>
      <c r="I154" s="221">
        <v>50</v>
      </c>
      <c r="J154" s="223"/>
    </row>
    <row r="155" spans="1:10" ht="114" x14ac:dyDescent="0.25">
      <c r="A155" s="216" t="s">
        <v>7242</v>
      </c>
      <c r="B155" s="66" t="s">
        <v>6129</v>
      </c>
      <c r="C155" s="257" t="s">
        <v>7198</v>
      </c>
      <c r="D155" s="211" t="s">
        <v>1995</v>
      </c>
      <c r="E155" s="257" t="s">
        <v>303</v>
      </c>
      <c r="F155" s="257">
        <v>2014</v>
      </c>
      <c r="G155" s="257" t="s">
        <v>369</v>
      </c>
      <c r="H155" s="221" t="s">
        <v>93</v>
      </c>
      <c r="I155" s="221">
        <v>50</v>
      </c>
      <c r="J155" s="223"/>
    </row>
    <row r="156" spans="1:10" ht="85.5" x14ac:dyDescent="0.25">
      <c r="A156" s="256" t="s">
        <v>7243</v>
      </c>
      <c r="B156" s="66" t="s">
        <v>6129</v>
      </c>
      <c r="C156" s="256" t="s">
        <v>7192</v>
      </c>
      <c r="D156" s="256" t="s">
        <v>7193</v>
      </c>
      <c r="E156" s="256" t="s">
        <v>4829</v>
      </c>
      <c r="F156" s="256">
        <v>2014</v>
      </c>
      <c r="G156" s="256" t="s">
        <v>318</v>
      </c>
      <c r="H156" s="256">
        <v>200</v>
      </c>
      <c r="I156" s="256">
        <v>200</v>
      </c>
      <c r="J156" s="223"/>
    </row>
    <row r="157" spans="1:10" ht="142.5" x14ac:dyDescent="0.25">
      <c r="A157" s="73" t="s">
        <v>6531</v>
      </c>
      <c r="B157" s="66" t="s">
        <v>6129</v>
      </c>
      <c r="C157" s="257" t="s">
        <v>7244</v>
      </c>
      <c r="D157" s="378" t="s">
        <v>1995</v>
      </c>
      <c r="E157" s="257" t="s">
        <v>303</v>
      </c>
      <c r="F157" s="257">
        <v>2014</v>
      </c>
      <c r="G157" s="257" t="s">
        <v>318</v>
      </c>
      <c r="H157" s="221" t="s">
        <v>93</v>
      </c>
      <c r="I157" s="221">
        <v>50</v>
      </c>
      <c r="J157" s="223"/>
    </row>
    <row r="158" spans="1:10" ht="114" x14ac:dyDescent="0.25">
      <c r="A158" s="257" t="s">
        <v>7159</v>
      </c>
      <c r="B158" s="66" t="s">
        <v>6129</v>
      </c>
      <c r="C158" s="86" t="s">
        <v>7198</v>
      </c>
      <c r="D158" s="201" t="s">
        <v>7193</v>
      </c>
      <c r="E158" s="257" t="s">
        <v>303</v>
      </c>
      <c r="F158" s="257">
        <v>2014</v>
      </c>
      <c r="G158" s="257" t="s">
        <v>318</v>
      </c>
      <c r="H158" s="221" t="s">
        <v>93</v>
      </c>
      <c r="I158" s="221">
        <v>50</v>
      </c>
      <c r="J158" s="225"/>
    </row>
    <row r="159" spans="1:10" x14ac:dyDescent="0.25">
      <c r="A159" s="126" t="s">
        <v>6543</v>
      </c>
      <c r="B159" s="66" t="s">
        <v>6129</v>
      </c>
      <c r="C159" s="257" t="s">
        <v>7245</v>
      </c>
      <c r="D159" s="127" t="s">
        <v>7246</v>
      </c>
      <c r="E159" s="73" t="s">
        <v>303</v>
      </c>
      <c r="F159" s="73">
        <v>2014</v>
      </c>
      <c r="G159" s="257" t="s">
        <v>318</v>
      </c>
      <c r="H159" s="221" t="s">
        <v>93</v>
      </c>
      <c r="I159" s="221">
        <v>50</v>
      </c>
      <c r="J159" s="223"/>
    </row>
    <row r="160" spans="1:10" ht="42.75" x14ac:dyDescent="0.25">
      <c r="A160" s="256" t="s">
        <v>6799</v>
      </c>
      <c r="B160" s="66" t="s">
        <v>6129</v>
      </c>
      <c r="C160" s="256" t="s">
        <v>7199</v>
      </c>
      <c r="D160" s="75" t="s">
        <v>1995</v>
      </c>
      <c r="E160" s="256" t="s">
        <v>7247</v>
      </c>
      <c r="F160" s="256">
        <v>2014</v>
      </c>
      <c r="G160" s="256" t="s">
        <v>318</v>
      </c>
      <c r="H160" s="256" t="s">
        <v>93</v>
      </c>
      <c r="I160" s="256">
        <v>100</v>
      </c>
      <c r="J160" s="223"/>
    </row>
    <row r="161" spans="1:10" ht="71.25" x14ac:dyDescent="0.25">
      <c r="A161" s="257" t="s">
        <v>6799</v>
      </c>
      <c r="B161" s="66" t="s">
        <v>6129</v>
      </c>
      <c r="C161" s="257" t="s">
        <v>7248</v>
      </c>
      <c r="D161" s="201" t="s">
        <v>7249</v>
      </c>
      <c r="E161" s="257" t="s">
        <v>7250</v>
      </c>
      <c r="F161" s="257">
        <v>2014</v>
      </c>
      <c r="G161" s="257" t="s">
        <v>553</v>
      </c>
      <c r="H161" s="257">
        <v>200</v>
      </c>
      <c r="I161" s="257">
        <v>50</v>
      </c>
      <c r="J161" s="223"/>
    </row>
    <row r="162" spans="1:10" ht="42.75" x14ac:dyDescent="0.25">
      <c r="A162" s="257" t="s">
        <v>6803</v>
      </c>
      <c r="B162" s="66" t="s">
        <v>6129</v>
      </c>
      <c r="C162" s="257" t="s">
        <v>7256</v>
      </c>
      <c r="D162" s="201" t="s">
        <v>1995</v>
      </c>
      <c r="E162" s="257" t="s">
        <v>303</v>
      </c>
      <c r="F162" s="257">
        <v>2014</v>
      </c>
      <c r="G162" s="257" t="s">
        <v>318</v>
      </c>
      <c r="H162" s="221" t="s">
        <v>93</v>
      </c>
      <c r="I162" s="221">
        <v>50</v>
      </c>
      <c r="J162" s="223"/>
    </row>
    <row r="163" spans="1:10" ht="57" x14ac:dyDescent="0.25">
      <c r="A163" s="256" t="s">
        <v>7251</v>
      </c>
      <c r="B163" s="66" t="s">
        <v>6129</v>
      </c>
      <c r="C163" s="256" t="s">
        <v>7252</v>
      </c>
      <c r="D163" s="192" t="s">
        <v>7140</v>
      </c>
      <c r="E163" s="256" t="s">
        <v>1838</v>
      </c>
      <c r="F163" s="256">
        <v>2014</v>
      </c>
      <c r="G163" s="256" t="s">
        <v>318</v>
      </c>
      <c r="H163" s="221" t="s">
        <v>93</v>
      </c>
      <c r="I163" s="221">
        <v>100</v>
      </c>
      <c r="J163" s="223"/>
    </row>
    <row r="164" spans="1:10" ht="57" x14ac:dyDescent="0.25">
      <c r="A164" s="256" t="s">
        <v>7253</v>
      </c>
      <c r="B164" s="66" t="s">
        <v>6129</v>
      </c>
      <c r="C164" s="256" t="s">
        <v>7252</v>
      </c>
      <c r="D164" s="192" t="s">
        <v>7140</v>
      </c>
      <c r="E164" s="256" t="s">
        <v>303</v>
      </c>
      <c r="F164" s="256">
        <v>2014</v>
      </c>
      <c r="G164" s="256" t="s">
        <v>318</v>
      </c>
      <c r="H164" s="221" t="s">
        <v>93</v>
      </c>
      <c r="I164" s="221">
        <v>50</v>
      </c>
      <c r="J164" s="223"/>
    </row>
    <row r="165" spans="1:10" ht="114" x14ac:dyDescent="0.25">
      <c r="A165" s="95" t="s">
        <v>6743</v>
      </c>
      <c r="B165" s="66" t="s">
        <v>6129</v>
      </c>
      <c r="C165" s="73" t="s">
        <v>7198</v>
      </c>
      <c r="D165" s="213" t="s">
        <v>7193</v>
      </c>
      <c r="E165" s="257" t="s">
        <v>303</v>
      </c>
      <c r="F165" s="257">
        <v>2014</v>
      </c>
      <c r="G165" s="257" t="s">
        <v>318</v>
      </c>
      <c r="H165" s="221" t="s">
        <v>93</v>
      </c>
      <c r="I165" s="221">
        <v>50</v>
      </c>
      <c r="J165" s="223"/>
    </row>
    <row r="166" spans="1:10" ht="100.5" x14ac:dyDescent="0.25">
      <c r="A166" s="126" t="s">
        <v>7254</v>
      </c>
      <c r="B166" s="66" t="s">
        <v>6129</v>
      </c>
      <c r="C166" s="257" t="s">
        <v>7201</v>
      </c>
      <c r="D166" s="201" t="s">
        <v>1995</v>
      </c>
      <c r="E166" s="257" t="s">
        <v>303</v>
      </c>
      <c r="F166" s="257">
        <v>2014</v>
      </c>
      <c r="G166" s="257" t="s">
        <v>202</v>
      </c>
      <c r="H166" s="221" t="s">
        <v>93</v>
      </c>
      <c r="I166" s="221">
        <v>50</v>
      </c>
      <c r="J166" s="223"/>
    </row>
    <row r="167" spans="1:10" x14ac:dyDescent="0.25">
      <c r="A167" s="352"/>
      <c r="B167" s="352"/>
      <c r="C167" s="352"/>
      <c r="D167" s="393"/>
      <c r="E167" s="352"/>
      <c r="F167" s="352"/>
      <c r="G167" s="352"/>
      <c r="H167" s="352"/>
      <c r="I167" s="352"/>
      <c r="J167" s="304"/>
    </row>
    <row r="168" spans="1:10" x14ac:dyDescent="0.25">
      <c r="A168" s="269"/>
      <c r="B168" s="269"/>
      <c r="C168" s="269"/>
      <c r="D168" s="328"/>
      <c r="E168" s="269"/>
      <c r="F168" s="269"/>
      <c r="G168" s="269"/>
      <c r="H168" s="269"/>
      <c r="I168" s="269"/>
      <c r="J168" s="304"/>
    </row>
    <row r="169" spans="1:10" ht="28.5" x14ac:dyDescent="0.25">
      <c r="A169" s="339" t="s">
        <v>7623</v>
      </c>
      <c r="B169" s="339" t="s">
        <v>7545</v>
      </c>
      <c r="C169" s="339" t="s">
        <v>7834</v>
      </c>
      <c r="D169" s="211"/>
      <c r="E169" s="339" t="s">
        <v>7835</v>
      </c>
      <c r="F169" s="339">
        <v>2014</v>
      </c>
      <c r="G169" s="339" t="s">
        <v>2391</v>
      </c>
      <c r="H169" s="221" t="s">
        <v>93</v>
      </c>
      <c r="I169" s="221">
        <v>200</v>
      </c>
      <c r="J169" s="304"/>
    </row>
    <row r="170" spans="1:10" ht="71.25" x14ac:dyDescent="0.25">
      <c r="A170" s="339" t="s">
        <v>7836</v>
      </c>
      <c r="B170" s="339" t="s">
        <v>7545</v>
      </c>
      <c r="C170" s="339" t="s">
        <v>7837</v>
      </c>
      <c r="D170" s="211" t="s">
        <v>7838</v>
      </c>
      <c r="E170" s="339" t="s">
        <v>244</v>
      </c>
      <c r="F170" s="339">
        <v>2014</v>
      </c>
      <c r="G170" s="339" t="s">
        <v>499</v>
      </c>
      <c r="H170" s="221" t="s">
        <v>93</v>
      </c>
      <c r="I170" s="221">
        <v>50</v>
      </c>
      <c r="J170" s="304"/>
    </row>
    <row r="171" spans="1:10" ht="156.75" x14ac:dyDescent="0.25">
      <c r="A171" s="339" t="s">
        <v>7690</v>
      </c>
      <c r="B171" s="339" t="s">
        <v>7545</v>
      </c>
      <c r="C171" s="339" t="s">
        <v>7839</v>
      </c>
      <c r="D171" s="201" t="s">
        <v>7840</v>
      </c>
      <c r="E171" s="339" t="s">
        <v>7841</v>
      </c>
      <c r="F171" s="339">
        <v>2014</v>
      </c>
      <c r="G171" s="339" t="s">
        <v>592</v>
      </c>
      <c r="H171" s="221">
        <v>200</v>
      </c>
      <c r="I171" s="221">
        <v>200</v>
      </c>
    </row>
    <row r="172" spans="1:10" ht="171" x14ac:dyDescent="0.25">
      <c r="A172" s="339" t="s">
        <v>7734</v>
      </c>
      <c r="B172" s="339" t="s">
        <v>7545</v>
      </c>
      <c r="C172" s="339" t="s">
        <v>7842</v>
      </c>
      <c r="D172" s="211" t="s">
        <v>7843</v>
      </c>
      <c r="E172" s="339" t="s">
        <v>7844</v>
      </c>
      <c r="F172" s="339">
        <v>2014</v>
      </c>
      <c r="G172" s="339">
        <v>11</v>
      </c>
      <c r="H172" s="221" t="s">
        <v>93</v>
      </c>
      <c r="I172" s="221">
        <v>50</v>
      </c>
    </row>
    <row r="173" spans="1:10" x14ac:dyDescent="0.25">
      <c r="A173" s="340"/>
      <c r="B173" s="340"/>
      <c r="C173" s="340"/>
      <c r="D173" s="340"/>
      <c r="E173" s="340"/>
      <c r="F173" s="340"/>
      <c r="G173" s="340"/>
      <c r="H173" s="340"/>
      <c r="I173" s="340"/>
    </row>
    <row r="174" spans="1:10" ht="42.75" x14ac:dyDescent="0.25">
      <c r="A174" s="446" t="s">
        <v>8020</v>
      </c>
      <c r="B174" s="446" t="s">
        <v>8021</v>
      </c>
      <c r="C174" s="446"/>
      <c r="D174" s="211" t="s">
        <v>8273</v>
      </c>
      <c r="E174" s="446" t="s">
        <v>303</v>
      </c>
      <c r="F174" s="446">
        <v>2014</v>
      </c>
      <c r="G174" s="446" t="s">
        <v>369</v>
      </c>
      <c r="H174" s="446">
        <v>50</v>
      </c>
      <c r="I174" s="446">
        <v>50</v>
      </c>
    </row>
    <row r="175" spans="1:10" ht="71.25" x14ac:dyDescent="0.25">
      <c r="A175" s="446" t="s">
        <v>8274</v>
      </c>
      <c r="B175" s="446" t="s">
        <v>8021</v>
      </c>
      <c r="C175" s="446" t="s">
        <v>8233</v>
      </c>
      <c r="D175" s="211" t="s">
        <v>8085</v>
      </c>
      <c r="E175" s="446" t="s">
        <v>303</v>
      </c>
      <c r="F175" s="446">
        <v>2014</v>
      </c>
      <c r="G175" s="446" t="s">
        <v>318</v>
      </c>
      <c r="H175" s="446" t="s">
        <v>93</v>
      </c>
      <c r="I175" s="446">
        <v>50</v>
      </c>
    </row>
    <row r="176" spans="1:10" ht="42.75" x14ac:dyDescent="0.25">
      <c r="A176" s="446" t="s">
        <v>8220</v>
      </c>
      <c r="B176" s="446" t="s">
        <v>8021</v>
      </c>
      <c r="C176" s="446"/>
      <c r="D176" s="211" t="s">
        <v>8273</v>
      </c>
      <c r="E176" s="446" t="s">
        <v>303</v>
      </c>
      <c r="F176" s="446">
        <v>2014</v>
      </c>
      <c r="G176" s="446" t="s">
        <v>369</v>
      </c>
      <c r="H176" s="446">
        <v>50</v>
      </c>
      <c r="I176" s="446">
        <v>50</v>
      </c>
    </row>
    <row r="177" spans="1:9" ht="57" x14ac:dyDescent="0.25">
      <c r="A177" s="73" t="s">
        <v>8222</v>
      </c>
      <c r="B177" s="446" t="s">
        <v>8021</v>
      </c>
      <c r="C177" s="73" t="s">
        <v>8245</v>
      </c>
      <c r="D177" s="73" t="s">
        <v>8246</v>
      </c>
      <c r="E177" s="73" t="s">
        <v>244</v>
      </c>
      <c r="F177" s="73">
        <v>2014</v>
      </c>
      <c r="G177" s="73" t="s">
        <v>318</v>
      </c>
      <c r="H177" s="140" t="s">
        <v>93</v>
      </c>
      <c r="I177" s="140">
        <v>50</v>
      </c>
    </row>
    <row r="178" spans="1:9" ht="57" x14ac:dyDescent="0.25">
      <c r="A178" s="73" t="s">
        <v>8072</v>
      </c>
      <c r="B178" s="446" t="s">
        <v>8021</v>
      </c>
      <c r="C178" s="73" t="s">
        <v>8245</v>
      </c>
      <c r="D178" s="73" t="s">
        <v>8246</v>
      </c>
      <c r="E178" s="73" t="s">
        <v>244</v>
      </c>
      <c r="F178" s="73">
        <v>2014</v>
      </c>
      <c r="G178" s="73" t="s">
        <v>318</v>
      </c>
      <c r="H178" s="140" t="s">
        <v>93</v>
      </c>
      <c r="I178" s="140">
        <v>50</v>
      </c>
    </row>
    <row r="179" spans="1:9" ht="142.5" x14ac:dyDescent="0.25">
      <c r="A179" s="447" t="s">
        <v>8092</v>
      </c>
      <c r="B179" s="446" t="s">
        <v>8021</v>
      </c>
      <c r="C179" s="447" t="s">
        <v>8282</v>
      </c>
      <c r="D179" s="75" t="s">
        <v>8275</v>
      </c>
      <c r="E179" s="75" t="s">
        <v>8276</v>
      </c>
      <c r="F179" s="447">
        <v>2014</v>
      </c>
      <c r="G179" s="447" t="s">
        <v>318</v>
      </c>
      <c r="H179" s="447">
        <v>200</v>
      </c>
      <c r="I179" s="447">
        <v>200</v>
      </c>
    </row>
    <row r="180" spans="1:9" ht="99.75" x14ac:dyDescent="0.25">
      <c r="A180" s="460" t="s">
        <v>8277</v>
      </c>
      <c r="B180" s="462" t="s">
        <v>8021</v>
      </c>
      <c r="C180" s="460" t="s">
        <v>8278</v>
      </c>
      <c r="D180" s="461" t="s">
        <v>8279</v>
      </c>
      <c r="E180" s="460" t="s">
        <v>303</v>
      </c>
      <c r="F180" s="460">
        <v>2014</v>
      </c>
      <c r="G180" s="460" t="s">
        <v>318</v>
      </c>
      <c r="H180" s="460">
        <v>50</v>
      </c>
      <c r="I180" s="460">
        <v>50</v>
      </c>
    </row>
    <row r="181" spans="1:9" ht="71.25" x14ac:dyDescent="0.25">
      <c r="A181" s="142" t="s">
        <v>8268</v>
      </c>
      <c r="B181" s="446" t="s">
        <v>8021</v>
      </c>
      <c r="C181" s="142" t="s">
        <v>8280</v>
      </c>
      <c r="D181" s="201" t="s">
        <v>8281</v>
      </c>
      <c r="E181" s="142" t="s">
        <v>1838</v>
      </c>
      <c r="F181" s="142">
        <v>2014</v>
      </c>
      <c r="G181" s="142" t="s">
        <v>318</v>
      </c>
      <c r="H181" s="142" t="s">
        <v>93</v>
      </c>
      <c r="I181" s="142">
        <v>200</v>
      </c>
    </row>
    <row r="182" spans="1:9" ht="57" x14ac:dyDescent="0.25">
      <c r="A182" s="446" t="s">
        <v>8271</v>
      </c>
      <c r="B182" s="446" t="s">
        <v>8021</v>
      </c>
      <c r="C182" s="73" t="s">
        <v>8081</v>
      </c>
      <c r="D182" s="446" t="s">
        <v>8085</v>
      </c>
      <c r="E182" s="73" t="s">
        <v>303</v>
      </c>
      <c r="F182" s="446">
        <v>2014</v>
      </c>
      <c r="G182" s="446" t="s">
        <v>318</v>
      </c>
      <c r="H182" s="446" t="s">
        <v>93</v>
      </c>
      <c r="I182" s="446">
        <v>50</v>
      </c>
    </row>
    <row r="183" spans="1:9" ht="57" x14ac:dyDescent="0.25">
      <c r="A183" s="446" t="s">
        <v>8634</v>
      </c>
      <c r="B183" s="446" t="s">
        <v>8378</v>
      </c>
      <c r="C183" s="446" t="s">
        <v>9165</v>
      </c>
      <c r="D183" s="188" t="s">
        <v>9166</v>
      </c>
      <c r="E183" s="446" t="s">
        <v>303</v>
      </c>
      <c r="F183" s="446">
        <v>2014</v>
      </c>
      <c r="G183" s="446" t="s">
        <v>926</v>
      </c>
      <c r="H183" s="221" t="s">
        <v>93</v>
      </c>
      <c r="I183" s="501">
        <v>50</v>
      </c>
    </row>
    <row r="184" spans="1:9" ht="99.75" x14ac:dyDescent="0.25">
      <c r="A184" s="446" t="s">
        <v>8634</v>
      </c>
      <c r="B184" s="446" t="s">
        <v>8378</v>
      </c>
      <c r="C184" s="446" t="s">
        <v>9167</v>
      </c>
      <c r="D184" s="201" t="s">
        <v>9168</v>
      </c>
      <c r="E184" s="446" t="s">
        <v>303</v>
      </c>
      <c r="F184" s="446">
        <v>2014</v>
      </c>
      <c r="G184" s="446" t="s">
        <v>318</v>
      </c>
      <c r="H184" s="221" t="s">
        <v>93</v>
      </c>
      <c r="I184" s="498">
        <v>50</v>
      </c>
    </row>
    <row r="185" spans="1:9" ht="57" x14ac:dyDescent="0.25">
      <c r="A185" s="446" t="s">
        <v>9169</v>
      </c>
      <c r="B185" s="446" t="s">
        <v>8378</v>
      </c>
      <c r="C185" s="446" t="s">
        <v>9170</v>
      </c>
      <c r="D185" s="201" t="s">
        <v>9166</v>
      </c>
      <c r="E185" s="446" t="s">
        <v>303</v>
      </c>
      <c r="F185" s="446">
        <v>2014</v>
      </c>
      <c r="G185" s="446" t="s">
        <v>926</v>
      </c>
      <c r="H185" s="221" t="s">
        <v>93</v>
      </c>
      <c r="I185" s="221">
        <v>50</v>
      </c>
    </row>
    <row r="186" spans="1:9" ht="57" x14ac:dyDescent="0.25">
      <c r="A186" s="446" t="s">
        <v>9171</v>
      </c>
      <c r="B186" s="446" t="s">
        <v>8378</v>
      </c>
      <c r="C186" s="446" t="s">
        <v>9172</v>
      </c>
      <c r="D186" s="201" t="s">
        <v>9166</v>
      </c>
      <c r="E186" s="446" t="s">
        <v>303</v>
      </c>
      <c r="F186" s="446">
        <v>2014</v>
      </c>
      <c r="G186" s="446" t="s">
        <v>926</v>
      </c>
      <c r="H186" s="221" t="s">
        <v>93</v>
      </c>
      <c r="I186" s="221">
        <v>50</v>
      </c>
    </row>
    <row r="187" spans="1:9" ht="99.75" x14ac:dyDescent="0.25">
      <c r="A187" s="446" t="s">
        <v>9173</v>
      </c>
      <c r="B187" s="446" t="s">
        <v>8378</v>
      </c>
      <c r="C187" s="446" t="s">
        <v>9174</v>
      </c>
      <c r="D187" s="201" t="s">
        <v>9175</v>
      </c>
      <c r="E187" s="446" t="s">
        <v>244</v>
      </c>
      <c r="F187" s="446">
        <v>2014</v>
      </c>
      <c r="G187" s="446" t="s">
        <v>248</v>
      </c>
      <c r="H187" s="221" t="s">
        <v>93</v>
      </c>
      <c r="I187" s="221">
        <v>50</v>
      </c>
    </row>
    <row r="188" spans="1:9" ht="99.75" x14ac:dyDescent="0.25">
      <c r="A188" s="446" t="s">
        <v>9173</v>
      </c>
      <c r="B188" s="446" t="s">
        <v>8378</v>
      </c>
      <c r="C188" s="446" t="s">
        <v>9174</v>
      </c>
      <c r="D188" s="201" t="s">
        <v>9175</v>
      </c>
      <c r="E188" s="446" t="s">
        <v>244</v>
      </c>
      <c r="F188" s="446">
        <v>2014</v>
      </c>
      <c r="G188" s="446" t="s">
        <v>248</v>
      </c>
      <c r="H188" s="221" t="s">
        <v>93</v>
      </c>
      <c r="I188" s="221">
        <v>50</v>
      </c>
    </row>
    <row r="189" spans="1:9" ht="99.75" x14ac:dyDescent="0.25">
      <c r="A189" s="446" t="s">
        <v>9173</v>
      </c>
      <c r="B189" s="446" t="s">
        <v>8378</v>
      </c>
      <c r="C189" s="446" t="s">
        <v>9174</v>
      </c>
      <c r="D189" s="201" t="s">
        <v>9175</v>
      </c>
      <c r="E189" s="446" t="s">
        <v>244</v>
      </c>
      <c r="F189" s="446">
        <v>2014</v>
      </c>
      <c r="G189" s="446" t="s">
        <v>248</v>
      </c>
      <c r="H189" s="221" t="s">
        <v>93</v>
      </c>
      <c r="I189" s="221">
        <v>50</v>
      </c>
    </row>
    <row r="190" spans="1:9" ht="99.75" x14ac:dyDescent="0.25">
      <c r="A190" s="446" t="s">
        <v>9173</v>
      </c>
      <c r="B190" s="446" t="s">
        <v>8378</v>
      </c>
      <c r="C190" s="446" t="s">
        <v>9174</v>
      </c>
      <c r="D190" s="201" t="s">
        <v>9175</v>
      </c>
      <c r="E190" s="446" t="s">
        <v>244</v>
      </c>
      <c r="F190" s="446">
        <v>2014</v>
      </c>
      <c r="G190" s="446" t="s">
        <v>248</v>
      </c>
      <c r="H190" s="221" t="s">
        <v>93</v>
      </c>
      <c r="I190" s="221">
        <v>50</v>
      </c>
    </row>
    <row r="191" spans="1:9" ht="99.75" x14ac:dyDescent="0.25">
      <c r="A191" s="446" t="s">
        <v>9173</v>
      </c>
      <c r="B191" s="446" t="s">
        <v>8378</v>
      </c>
      <c r="C191" s="446" t="s">
        <v>9174</v>
      </c>
      <c r="D191" s="201" t="s">
        <v>9175</v>
      </c>
      <c r="E191" s="446" t="s">
        <v>244</v>
      </c>
      <c r="F191" s="446">
        <v>2014</v>
      </c>
      <c r="G191" s="446" t="s">
        <v>248</v>
      </c>
      <c r="H191" s="221" t="s">
        <v>93</v>
      </c>
      <c r="I191" s="221">
        <v>50</v>
      </c>
    </row>
    <row r="192" spans="1:9" ht="99.75" x14ac:dyDescent="0.25">
      <c r="A192" s="446" t="s">
        <v>9173</v>
      </c>
      <c r="B192" s="446" t="s">
        <v>8378</v>
      </c>
      <c r="C192" s="446" t="s">
        <v>9174</v>
      </c>
      <c r="D192" s="201" t="s">
        <v>9175</v>
      </c>
      <c r="E192" s="446" t="s">
        <v>244</v>
      </c>
      <c r="F192" s="446">
        <v>2014</v>
      </c>
      <c r="G192" s="446" t="s">
        <v>248</v>
      </c>
      <c r="H192" s="221" t="s">
        <v>93</v>
      </c>
      <c r="I192" s="221">
        <v>50</v>
      </c>
    </row>
    <row r="193" spans="1:9" ht="99.75" x14ac:dyDescent="0.25">
      <c r="A193" s="446" t="s">
        <v>8741</v>
      </c>
      <c r="B193" s="446" t="s">
        <v>8378</v>
      </c>
      <c r="C193" s="446" t="s">
        <v>9103</v>
      </c>
      <c r="D193" s="201" t="s">
        <v>9094</v>
      </c>
      <c r="E193" s="446" t="s">
        <v>303</v>
      </c>
      <c r="F193" s="446">
        <v>2014</v>
      </c>
      <c r="G193" s="446" t="s">
        <v>296</v>
      </c>
      <c r="H193" s="221" t="s">
        <v>93</v>
      </c>
      <c r="I193" s="221">
        <v>50</v>
      </c>
    </row>
    <row r="194" spans="1:9" ht="57" x14ac:dyDescent="0.25">
      <c r="A194" s="446" t="s">
        <v>9176</v>
      </c>
      <c r="B194" s="446" t="s">
        <v>8378</v>
      </c>
      <c r="C194" s="446" t="s">
        <v>9170</v>
      </c>
      <c r="D194" s="201" t="s">
        <v>9166</v>
      </c>
      <c r="E194" s="446" t="s">
        <v>303</v>
      </c>
      <c r="F194" s="446">
        <v>2014</v>
      </c>
      <c r="G194" s="446" t="s">
        <v>926</v>
      </c>
      <c r="H194" s="221" t="s">
        <v>93</v>
      </c>
      <c r="I194" s="221">
        <v>50</v>
      </c>
    </row>
    <row r="195" spans="1:9" ht="57" x14ac:dyDescent="0.25">
      <c r="A195" s="446" t="s">
        <v>8762</v>
      </c>
      <c r="B195" s="446" t="s">
        <v>8378</v>
      </c>
      <c r="C195" s="446" t="s">
        <v>9177</v>
      </c>
      <c r="D195" s="211" t="s">
        <v>9178</v>
      </c>
      <c r="E195" s="446" t="s">
        <v>4829</v>
      </c>
      <c r="F195" s="446">
        <v>2014</v>
      </c>
      <c r="G195" s="446" t="s">
        <v>202</v>
      </c>
      <c r="H195" s="221" t="s">
        <v>93</v>
      </c>
      <c r="I195" s="221">
        <v>200</v>
      </c>
    </row>
    <row r="196" spans="1:9" ht="57" x14ac:dyDescent="0.25">
      <c r="A196" s="446" t="s">
        <v>8762</v>
      </c>
      <c r="B196" s="446" t="s">
        <v>8378</v>
      </c>
      <c r="C196" s="446" t="s">
        <v>4719</v>
      </c>
      <c r="D196" s="211" t="s">
        <v>9179</v>
      </c>
      <c r="E196" s="446" t="s">
        <v>244</v>
      </c>
      <c r="F196" s="446">
        <v>2014</v>
      </c>
      <c r="G196" s="446" t="s">
        <v>240</v>
      </c>
      <c r="H196" s="446"/>
      <c r="I196" s="446">
        <v>50</v>
      </c>
    </row>
    <row r="197" spans="1:9" ht="57" x14ac:dyDescent="0.25">
      <c r="A197" s="446" t="s">
        <v>8762</v>
      </c>
      <c r="B197" s="446" t="s">
        <v>8378</v>
      </c>
      <c r="C197" s="446" t="s">
        <v>9180</v>
      </c>
      <c r="D197" s="201" t="s">
        <v>9181</v>
      </c>
      <c r="E197" s="446" t="s">
        <v>244</v>
      </c>
      <c r="F197" s="446">
        <v>2014</v>
      </c>
      <c r="G197" s="446" t="s">
        <v>220</v>
      </c>
      <c r="H197" s="446"/>
      <c r="I197" s="446">
        <v>50</v>
      </c>
    </row>
    <row r="198" spans="1:9" ht="42.75" x14ac:dyDescent="0.25">
      <c r="A198" s="447" t="s">
        <v>8518</v>
      </c>
      <c r="B198" s="446" t="s">
        <v>8378</v>
      </c>
      <c r="C198" s="447" t="s">
        <v>9182</v>
      </c>
      <c r="D198" s="499" t="s">
        <v>9183</v>
      </c>
      <c r="E198" s="447" t="s">
        <v>303</v>
      </c>
      <c r="F198" s="447">
        <v>2014</v>
      </c>
      <c r="G198" s="447" t="s">
        <v>553</v>
      </c>
      <c r="H198" s="221" t="s">
        <v>93</v>
      </c>
      <c r="I198" s="221">
        <v>50</v>
      </c>
    </row>
    <row r="199" spans="1:9" ht="85.5" x14ac:dyDescent="0.25">
      <c r="A199" s="446" t="s">
        <v>9184</v>
      </c>
      <c r="B199" s="446" t="s">
        <v>8378</v>
      </c>
      <c r="C199" s="446" t="s">
        <v>9185</v>
      </c>
      <c r="D199" s="201" t="s">
        <v>9186</v>
      </c>
      <c r="E199" s="446" t="s">
        <v>9187</v>
      </c>
      <c r="F199" s="446">
        <v>2014</v>
      </c>
      <c r="G199" s="446" t="s">
        <v>336</v>
      </c>
      <c r="H199" s="221" t="s">
        <v>93</v>
      </c>
      <c r="I199" s="221">
        <v>50</v>
      </c>
    </row>
    <row r="200" spans="1:9" ht="114" x14ac:dyDescent="0.25">
      <c r="A200" s="446" t="s">
        <v>9205</v>
      </c>
      <c r="B200" s="446" t="s">
        <v>8378</v>
      </c>
      <c r="C200" s="446" t="s">
        <v>9188</v>
      </c>
      <c r="D200" s="201" t="s">
        <v>1855</v>
      </c>
      <c r="E200" s="446" t="s">
        <v>4829</v>
      </c>
      <c r="F200" s="446">
        <v>2014</v>
      </c>
      <c r="G200" s="446" t="s">
        <v>240</v>
      </c>
      <c r="H200" s="221" t="s">
        <v>93</v>
      </c>
      <c r="I200" s="221" t="s">
        <v>9189</v>
      </c>
    </row>
    <row r="201" spans="1:9" ht="156.75" x14ac:dyDescent="0.25">
      <c r="A201" s="495" t="s">
        <v>9020</v>
      </c>
      <c r="B201" s="446" t="s">
        <v>8378</v>
      </c>
      <c r="C201" s="495" t="s">
        <v>9190</v>
      </c>
      <c r="D201" s="211" t="s">
        <v>9191</v>
      </c>
      <c r="E201" s="446" t="s">
        <v>9192</v>
      </c>
      <c r="F201" s="446">
        <v>2014</v>
      </c>
      <c r="G201" s="446" t="s">
        <v>657</v>
      </c>
      <c r="H201" s="221" t="s">
        <v>93</v>
      </c>
      <c r="I201" s="221">
        <v>200</v>
      </c>
    </row>
    <row r="202" spans="1:9" ht="71.25" x14ac:dyDescent="0.25">
      <c r="A202" s="447" t="s">
        <v>8685</v>
      </c>
      <c r="B202" s="446" t="s">
        <v>8378</v>
      </c>
      <c r="C202" s="447" t="s">
        <v>9118</v>
      </c>
      <c r="D202" s="75" t="s">
        <v>9094</v>
      </c>
      <c r="E202" s="447" t="s">
        <v>9193</v>
      </c>
      <c r="F202" s="446">
        <v>2014</v>
      </c>
      <c r="G202" s="446" t="s">
        <v>1042</v>
      </c>
      <c r="H202" s="221" t="s">
        <v>93</v>
      </c>
      <c r="I202" s="221">
        <v>50</v>
      </c>
    </row>
    <row r="203" spans="1:9" ht="57" x14ac:dyDescent="0.25">
      <c r="A203" s="447" t="s">
        <v>8693</v>
      </c>
      <c r="B203" s="446" t="s">
        <v>8378</v>
      </c>
      <c r="C203" s="447" t="s">
        <v>9165</v>
      </c>
      <c r="D203" s="75" t="s">
        <v>9183</v>
      </c>
      <c r="E203" s="447" t="s">
        <v>303</v>
      </c>
      <c r="F203" s="447">
        <v>2014</v>
      </c>
      <c r="G203" s="447" t="s">
        <v>926</v>
      </c>
      <c r="H203" s="447" t="s">
        <v>93</v>
      </c>
      <c r="I203" s="447">
        <v>50</v>
      </c>
    </row>
    <row r="204" spans="1:9" ht="85.5" x14ac:dyDescent="0.25">
      <c r="A204" s="446" t="s">
        <v>8772</v>
      </c>
      <c r="B204" s="446" t="s">
        <v>8378</v>
      </c>
      <c r="C204" s="446" t="s">
        <v>9194</v>
      </c>
      <c r="D204" s="211"/>
      <c r="E204" s="446" t="s">
        <v>303</v>
      </c>
      <c r="F204" s="446">
        <v>2014</v>
      </c>
      <c r="G204" s="446" t="s">
        <v>4765</v>
      </c>
      <c r="H204" s="221" t="s">
        <v>93</v>
      </c>
      <c r="I204" s="221">
        <v>50</v>
      </c>
    </row>
    <row r="205" spans="1:9" ht="57" x14ac:dyDescent="0.25">
      <c r="A205" s="446" t="s">
        <v>8778</v>
      </c>
      <c r="B205" s="446" t="s">
        <v>8378</v>
      </c>
      <c r="C205" s="446" t="s">
        <v>9195</v>
      </c>
      <c r="D205" s="211" t="s">
        <v>9166</v>
      </c>
      <c r="E205" s="446" t="s">
        <v>244</v>
      </c>
      <c r="F205" s="446">
        <v>2014</v>
      </c>
      <c r="G205" s="446" t="s">
        <v>9196</v>
      </c>
      <c r="H205" s="221" t="s">
        <v>93</v>
      </c>
      <c r="I205" s="221">
        <v>50</v>
      </c>
    </row>
    <row r="206" spans="1:9" ht="71.25" x14ac:dyDescent="0.25">
      <c r="A206" s="142" t="s">
        <v>9132</v>
      </c>
      <c r="B206" s="446" t="s">
        <v>8378</v>
      </c>
      <c r="C206" s="450" t="s">
        <v>9135</v>
      </c>
      <c r="D206" s="450" t="s">
        <v>9136</v>
      </c>
      <c r="E206" s="142" t="s">
        <v>303</v>
      </c>
      <c r="F206" s="142">
        <v>2014</v>
      </c>
      <c r="G206" s="142" t="s">
        <v>926</v>
      </c>
      <c r="H206" s="221" t="s">
        <v>93</v>
      </c>
      <c r="I206" s="221">
        <v>50</v>
      </c>
    </row>
    <row r="207" spans="1:9" ht="71.25" x14ac:dyDescent="0.25">
      <c r="A207" s="142" t="s">
        <v>9132</v>
      </c>
      <c r="B207" s="446" t="s">
        <v>8378</v>
      </c>
      <c r="C207" s="142" t="s">
        <v>9197</v>
      </c>
      <c r="D207" s="139" t="s">
        <v>9166</v>
      </c>
      <c r="E207" s="446" t="s">
        <v>303</v>
      </c>
      <c r="F207" s="142">
        <v>2014</v>
      </c>
      <c r="G207" s="142" t="s">
        <v>926</v>
      </c>
      <c r="H207" s="221" t="s">
        <v>93</v>
      </c>
      <c r="I207" s="446">
        <v>50</v>
      </c>
    </row>
    <row r="208" spans="1:9" x14ac:dyDescent="0.25">
      <c r="A208" s="453"/>
      <c r="B208" s="453"/>
      <c r="C208" s="453"/>
      <c r="D208" s="453"/>
      <c r="E208" s="453"/>
      <c r="F208" s="453"/>
      <c r="G208" s="453"/>
      <c r="H208" s="169"/>
      <c r="I208" s="169"/>
    </row>
    <row r="209" spans="1:9" x14ac:dyDescent="0.25">
      <c r="A209" s="453"/>
      <c r="B209" s="453"/>
      <c r="C209" s="453"/>
      <c r="D209" s="453"/>
      <c r="E209" s="453"/>
      <c r="F209" s="453"/>
      <c r="G209" s="453"/>
      <c r="H209" s="169"/>
      <c r="I209" s="169"/>
    </row>
    <row r="210" spans="1:9" x14ac:dyDescent="0.25">
      <c r="A210" s="453"/>
      <c r="B210" s="453"/>
      <c r="C210" s="453"/>
      <c r="D210" s="453"/>
      <c r="E210" s="453"/>
      <c r="F210" s="453"/>
      <c r="G210" s="453"/>
      <c r="H210" s="169"/>
      <c r="I210" s="169"/>
    </row>
    <row r="211" spans="1:9" ht="156.75" x14ac:dyDescent="0.25">
      <c r="A211" s="502" t="s">
        <v>9198</v>
      </c>
      <c r="B211" s="190" t="s">
        <v>9199</v>
      </c>
      <c r="C211" s="447" t="s">
        <v>8931</v>
      </c>
      <c r="D211" s="447" t="s">
        <v>9132</v>
      </c>
      <c r="E211" s="447" t="s">
        <v>8378</v>
      </c>
      <c r="F211" s="131" t="s">
        <v>9200</v>
      </c>
      <c r="G211" s="447">
        <v>2014</v>
      </c>
      <c r="H211" s="447" t="s">
        <v>318</v>
      </c>
      <c r="I211" s="447">
        <v>50</v>
      </c>
    </row>
    <row r="212" spans="1:9" ht="128.25" x14ac:dyDescent="0.25">
      <c r="A212" s="447" t="s">
        <v>9137</v>
      </c>
      <c r="B212" s="447" t="s">
        <v>8378</v>
      </c>
      <c r="C212" s="446" t="s">
        <v>9201</v>
      </c>
      <c r="D212" s="201" t="s">
        <v>9202</v>
      </c>
      <c r="E212" s="446" t="s">
        <v>9203</v>
      </c>
      <c r="F212" s="446">
        <v>2014</v>
      </c>
      <c r="G212" s="446" t="s">
        <v>296</v>
      </c>
      <c r="H212" s="221" t="s">
        <v>93</v>
      </c>
      <c r="I212" s="221">
        <v>50</v>
      </c>
    </row>
    <row r="213" spans="1:9" ht="114" x14ac:dyDescent="0.25">
      <c r="A213" s="446" t="s">
        <v>8903</v>
      </c>
      <c r="B213" s="446" t="s">
        <v>8378</v>
      </c>
      <c r="C213" s="75" t="s">
        <v>9170</v>
      </c>
      <c r="D213" s="75" t="s">
        <v>9204</v>
      </c>
      <c r="E213" s="446" t="s">
        <v>4829</v>
      </c>
      <c r="F213" s="446">
        <v>2014</v>
      </c>
      <c r="G213" s="446" t="s">
        <v>220</v>
      </c>
      <c r="H213" s="446" t="s">
        <v>93</v>
      </c>
      <c r="I213" s="446">
        <v>200</v>
      </c>
    </row>
    <row r="214" spans="1:9" ht="71.25" x14ac:dyDescent="0.25">
      <c r="A214" s="447" t="s">
        <v>9158</v>
      </c>
      <c r="B214" s="447" t="s">
        <v>8378</v>
      </c>
      <c r="C214" s="447" t="s">
        <v>9118</v>
      </c>
      <c r="D214" s="75" t="s">
        <v>9094</v>
      </c>
      <c r="E214" s="447" t="s">
        <v>244</v>
      </c>
      <c r="F214" s="446">
        <v>2014</v>
      </c>
      <c r="G214" s="446" t="s">
        <v>1042</v>
      </c>
      <c r="H214" s="221" t="s">
        <v>93</v>
      </c>
      <c r="I214" s="221">
        <v>50</v>
      </c>
    </row>
    <row r="215" spans="1:9" ht="115.5" x14ac:dyDescent="0.25">
      <c r="A215" s="541" t="s">
        <v>9866</v>
      </c>
      <c r="B215" s="541" t="s">
        <v>9610</v>
      </c>
      <c r="C215" s="541" t="s">
        <v>9962</v>
      </c>
      <c r="D215" s="542" t="s">
        <v>3387</v>
      </c>
      <c r="E215" s="541" t="s">
        <v>303</v>
      </c>
      <c r="F215" s="541">
        <v>2014</v>
      </c>
      <c r="G215" s="541" t="s">
        <v>318</v>
      </c>
      <c r="H215" s="543" t="s">
        <v>93</v>
      </c>
      <c r="I215" s="543">
        <v>50</v>
      </c>
    </row>
    <row r="216" spans="1:9" ht="49.5" x14ac:dyDescent="0.25">
      <c r="A216" s="541" t="s">
        <v>9866</v>
      </c>
      <c r="B216" s="541" t="s">
        <v>9610</v>
      </c>
      <c r="C216" s="541" t="s">
        <v>9963</v>
      </c>
      <c r="D216" s="542" t="s">
        <v>9959</v>
      </c>
      <c r="E216" s="541" t="s">
        <v>303</v>
      </c>
      <c r="F216" s="541">
        <v>2014</v>
      </c>
      <c r="G216" s="541" t="s">
        <v>318</v>
      </c>
      <c r="H216" s="541" t="s">
        <v>93</v>
      </c>
      <c r="I216" s="541">
        <v>50</v>
      </c>
    </row>
    <row r="217" spans="1:9" ht="120" x14ac:dyDescent="0.25">
      <c r="A217" s="541" t="s">
        <v>9785</v>
      </c>
      <c r="B217" s="541" t="s">
        <v>9610</v>
      </c>
      <c r="C217" s="554" t="s">
        <v>9964</v>
      </c>
      <c r="D217" s="519" t="s">
        <v>9965</v>
      </c>
      <c r="E217" s="541" t="s">
        <v>244</v>
      </c>
      <c r="F217" s="541">
        <v>2014</v>
      </c>
      <c r="G217" s="541" t="s">
        <v>248</v>
      </c>
      <c r="H217" s="543" t="s">
        <v>93</v>
      </c>
      <c r="I217" s="543">
        <v>50</v>
      </c>
    </row>
    <row r="218" spans="1:9" ht="115.5" x14ac:dyDescent="0.25">
      <c r="A218" s="541" t="s">
        <v>9629</v>
      </c>
      <c r="B218" s="541" t="s">
        <v>9630</v>
      </c>
      <c r="C218" s="541" t="s">
        <v>4839</v>
      </c>
      <c r="D218" s="545" t="s">
        <v>9966</v>
      </c>
      <c r="E218" s="541" t="s">
        <v>303</v>
      </c>
      <c r="F218" s="541">
        <v>2014</v>
      </c>
      <c r="G218" s="541" t="s">
        <v>9967</v>
      </c>
      <c r="H218" s="543" t="s">
        <v>93</v>
      </c>
      <c r="I218" s="546">
        <v>50</v>
      </c>
    </row>
    <row r="219" spans="1:9" ht="82.5" x14ac:dyDescent="0.25">
      <c r="A219" s="541" t="s">
        <v>9629</v>
      </c>
      <c r="B219" s="541" t="s">
        <v>9610</v>
      </c>
      <c r="C219" s="541" t="s">
        <v>9968</v>
      </c>
      <c r="D219" s="545" t="s">
        <v>9969</v>
      </c>
      <c r="E219" s="541" t="s">
        <v>303</v>
      </c>
      <c r="F219" s="541">
        <v>2014</v>
      </c>
      <c r="G219" s="541" t="s">
        <v>9970</v>
      </c>
      <c r="H219" s="541"/>
      <c r="I219" s="547">
        <v>50</v>
      </c>
    </row>
    <row r="220" spans="1:9" ht="49.5" x14ac:dyDescent="0.25">
      <c r="A220" s="464" t="s">
        <v>9629</v>
      </c>
      <c r="B220" s="541" t="s">
        <v>9610</v>
      </c>
      <c r="C220" s="464" t="s">
        <v>9971</v>
      </c>
      <c r="D220" s="464" t="s">
        <v>9972</v>
      </c>
      <c r="E220" s="464" t="s">
        <v>303</v>
      </c>
      <c r="F220" s="464">
        <v>2014</v>
      </c>
      <c r="G220" s="464" t="s">
        <v>5776</v>
      </c>
      <c r="H220" s="464"/>
      <c r="I220" s="536">
        <v>50</v>
      </c>
    </row>
    <row r="221" spans="1:9" ht="115.5" x14ac:dyDescent="0.25">
      <c r="A221" s="464" t="s">
        <v>9973</v>
      </c>
      <c r="B221" s="541" t="s">
        <v>9610</v>
      </c>
      <c r="C221" s="464" t="s">
        <v>9974</v>
      </c>
      <c r="D221" s="464" t="s">
        <v>9975</v>
      </c>
      <c r="E221" s="464" t="s">
        <v>303</v>
      </c>
      <c r="F221" s="541">
        <v>2014</v>
      </c>
      <c r="G221" s="541" t="s">
        <v>296</v>
      </c>
      <c r="H221" s="543" t="s">
        <v>93</v>
      </c>
      <c r="I221" s="543">
        <v>50</v>
      </c>
    </row>
    <row r="222" spans="1:9" ht="33" x14ac:dyDescent="0.25">
      <c r="A222" s="541" t="s">
        <v>9653</v>
      </c>
      <c r="B222" s="541" t="s">
        <v>9610</v>
      </c>
      <c r="C222" s="541" t="s">
        <v>9976</v>
      </c>
      <c r="D222" s="545" t="s">
        <v>9977</v>
      </c>
      <c r="E222" s="541" t="s">
        <v>303</v>
      </c>
      <c r="F222" s="541">
        <v>2014</v>
      </c>
      <c r="G222" s="541" t="s">
        <v>318</v>
      </c>
      <c r="H222" s="543" t="s">
        <v>93</v>
      </c>
      <c r="I222" s="543">
        <v>50</v>
      </c>
    </row>
    <row r="223" spans="1:9" ht="49.5" x14ac:dyDescent="0.25">
      <c r="A223" s="541" t="s">
        <v>9978</v>
      </c>
      <c r="B223" s="541" t="s">
        <v>9610</v>
      </c>
      <c r="C223" s="541" t="s">
        <v>9964</v>
      </c>
      <c r="D223" s="542" t="s">
        <v>9950</v>
      </c>
      <c r="E223" s="541" t="s">
        <v>303</v>
      </c>
      <c r="F223" s="541">
        <v>2014</v>
      </c>
      <c r="G223" s="541" t="s">
        <v>296</v>
      </c>
      <c r="H223" s="543" t="s">
        <v>93</v>
      </c>
      <c r="I223" s="543">
        <v>50</v>
      </c>
    </row>
    <row r="224" spans="1:9" ht="99" x14ac:dyDescent="0.25">
      <c r="A224" s="540" t="s">
        <v>9792</v>
      </c>
      <c r="B224" s="541" t="s">
        <v>9610</v>
      </c>
      <c r="C224" s="468" t="s">
        <v>9979</v>
      </c>
      <c r="D224" s="539" t="s">
        <v>9950</v>
      </c>
      <c r="E224" s="540" t="s">
        <v>303</v>
      </c>
      <c r="F224" s="540">
        <v>2014</v>
      </c>
      <c r="G224" s="540">
        <v>11</v>
      </c>
      <c r="H224" s="543" t="s">
        <v>93</v>
      </c>
      <c r="I224" s="541">
        <v>50</v>
      </c>
    </row>
    <row r="225" spans="1:9" ht="57" x14ac:dyDescent="0.25">
      <c r="A225" s="446" t="s">
        <v>9880</v>
      </c>
      <c r="B225" s="446" t="s">
        <v>9610</v>
      </c>
      <c r="C225" s="174" t="s">
        <v>9980</v>
      </c>
      <c r="D225" s="139" t="s">
        <v>9981</v>
      </c>
      <c r="E225" s="446" t="s">
        <v>244</v>
      </c>
      <c r="F225" s="446">
        <v>2014</v>
      </c>
      <c r="G225" s="446" t="s">
        <v>318</v>
      </c>
      <c r="H225" s="221" t="s">
        <v>93</v>
      </c>
      <c r="I225" s="221">
        <v>50</v>
      </c>
    </row>
    <row r="226" spans="1:9" ht="142.5" x14ac:dyDescent="0.25">
      <c r="A226" s="446" t="s">
        <v>9690</v>
      </c>
      <c r="B226" s="446" t="s">
        <v>9610</v>
      </c>
      <c r="C226" s="446" t="s">
        <v>10003</v>
      </c>
      <c r="D226" s="211" t="s">
        <v>9982</v>
      </c>
      <c r="E226" s="446" t="s">
        <v>1838</v>
      </c>
      <c r="F226" s="446">
        <v>2014</v>
      </c>
      <c r="G226" s="446" t="s">
        <v>499</v>
      </c>
      <c r="H226" s="221" t="s">
        <v>93</v>
      </c>
      <c r="I226" s="221">
        <v>200</v>
      </c>
    </row>
    <row r="227" spans="1:9" ht="132" x14ac:dyDescent="0.25">
      <c r="A227" s="541" t="s">
        <v>9690</v>
      </c>
      <c r="B227" s="541" t="s">
        <v>9610</v>
      </c>
      <c r="C227" s="464" t="s">
        <v>10002</v>
      </c>
      <c r="D227" s="545" t="s">
        <v>9982</v>
      </c>
      <c r="E227" s="541" t="s">
        <v>303</v>
      </c>
      <c r="F227" s="541">
        <v>2014</v>
      </c>
      <c r="G227" s="541" t="s">
        <v>296</v>
      </c>
      <c r="H227" s="541">
        <v>50</v>
      </c>
      <c r="I227" s="541">
        <v>50</v>
      </c>
    </row>
    <row r="228" spans="1:9" ht="33" x14ac:dyDescent="0.25">
      <c r="A228" s="541" t="s">
        <v>9983</v>
      </c>
      <c r="B228" s="541" t="s">
        <v>9610</v>
      </c>
      <c r="C228" s="541" t="s">
        <v>9984</v>
      </c>
      <c r="D228" s="548" t="s">
        <v>9977</v>
      </c>
      <c r="E228" s="541" t="s">
        <v>1856</v>
      </c>
      <c r="F228" s="541">
        <v>2014</v>
      </c>
      <c r="G228" s="541" t="s">
        <v>318</v>
      </c>
      <c r="H228" s="543" t="s">
        <v>93</v>
      </c>
      <c r="I228" s="549">
        <v>50</v>
      </c>
    </row>
    <row r="229" spans="1:9" ht="66" x14ac:dyDescent="0.25">
      <c r="A229" s="464" t="s">
        <v>9949</v>
      </c>
      <c r="B229" s="541" t="s">
        <v>9610</v>
      </c>
      <c r="C229" s="541" t="s">
        <v>9985</v>
      </c>
      <c r="D229" s="544" t="s">
        <v>9986</v>
      </c>
      <c r="E229" s="541" t="s">
        <v>303</v>
      </c>
      <c r="F229" s="541">
        <v>2014</v>
      </c>
      <c r="G229" s="541" t="s">
        <v>499</v>
      </c>
      <c r="H229" s="543" t="s">
        <v>93</v>
      </c>
      <c r="I229" s="543">
        <v>50</v>
      </c>
    </row>
    <row r="230" spans="1:9" ht="49.5" x14ac:dyDescent="0.25">
      <c r="A230" s="464" t="s">
        <v>9949</v>
      </c>
      <c r="B230" s="541" t="s">
        <v>9610</v>
      </c>
      <c r="C230" s="541" t="s">
        <v>9964</v>
      </c>
      <c r="D230" s="544" t="s">
        <v>9950</v>
      </c>
      <c r="E230" s="541" t="s">
        <v>303</v>
      </c>
      <c r="F230" s="541">
        <v>2014</v>
      </c>
      <c r="G230" s="541" t="s">
        <v>296</v>
      </c>
      <c r="H230" s="541"/>
      <c r="I230" s="541">
        <v>50</v>
      </c>
    </row>
    <row r="231" spans="1:9" ht="49.5" x14ac:dyDescent="0.25">
      <c r="A231" s="550" t="s">
        <v>9900</v>
      </c>
      <c r="B231" s="541" t="s">
        <v>9610</v>
      </c>
      <c r="C231" s="550" t="s">
        <v>9987</v>
      </c>
      <c r="D231" s="551" t="s">
        <v>9959</v>
      </c>
      <c r="E231" s="550" t="s">
        <v>1838</v>
      </c>
      <c r="F231" s="550">
        <v>2014</v>
      </c>
      <c r="G231" s="550" t="s">
        <v>318</v>
      </c>
      <c r="H231" s="552" t="s">
        <v>93</v>
      </c>
      <c r="I231" s="552">
        <v>200</v>
      </c>
    </row>
    <row r="232" spans="1:9" ht="49.5" x14ac:dyDescent="0.25">
      <c r="A232" s="541" t="s">
        <v>9988</v>
      </c>
      <c r="B232" s="541" t="s">
        <v>9610</v>
      </c>
      <c r="C232" s="541" t="s">
        <v>9964</v>
      </c>
      <c r="D232" s="542" t="s">
        <v>9950</v>
      </c>
      <c r="E232" s="541" t="s">
        <v>303</v>
      </c>
      <c r="F232" s="541">
        <v>2014</v>
      </c>
      <c r="G232" s="541" t="s">
        <v>296</v>
      </c>
      <c r="H232" s="543" t="s">
        <v>93</v>
      </c>
      <c r="I232" s="543">
        <v>50</v>
      </c>
    </row>
    <row r="233" spans="1:9" ht="49.5" x14ac:dyDescent="0.25">
      <c r="A233" s="541" t="s">
        <v>9719</v>
      </c>
      <c r="B233" s="541" t="s">
        <v>9610</v>
      </c>
      <c r="C233" s="541" t="s">
        <v>9964</v>
      </c>
      <c r="D233" s="542" t="s">
        <v>9975</v>
      </c>
      <c r="E233" s="541" t="s">
        <v>4829</v>
      </c>
      <c r="F233" s="541">
        <v>2014</v>
      </c>
      <c r="G233" s="541" t="s">
        <v>296</v>
      </c>
      <c r="H233" s="543" t="s">
        <v>93</v>
      </c>
      <c r="I233" s="543">
        <v>200</v>
      </c>
    </row>
    <row r="234" spans="1:9" ht="33" x14ac:dyDescent="0.25">
      <c r="A234" s="464" t="s">
        <v>9719</v>
      </c>
      <c r="B234" s="541" t="s">
        <v>9610</v>
      </c>
      <c r="C234" s="541" t="s">
        <v>9989</v>
      </c>
      <c r="D234" s="521" t="s">
        <v>9990</v>
      </c>
      <c r="E234" s="464" t="s">
        <v>4829</v>
      </c>
      <c r="F234" s="541"/>
      <c r="G234" s="541"/>
      <c r="H234" s="541"/>
      <c r="I234" s="541">
        <v>200</v>
      </c>
    </row>
    <row r="235" spans="1:9" ht="45" x14ac:dyDescent="0.25">
      <c r="A235" s="464" t="s">
        <v>9719</v>
      </c>
      <c r="B235" s="541" t="s">
        <v>9610</v>
      </c>
      <c r="C235" s="541" t="s">
        <v>9991</v>
      </c>
      <c r="D235" s="521" t="s">
        <v>9975</v>
      </c>
      <c r="E235" s="464" t="s">
        <v>244</v>
      </c>
      <c r="F235" s="541"/>
      <c r="G235" s="541"/>
      <c r="H235" s="541"/>
      <c r="I235" s="541">
        <v>50</v>
      </c>
    </row>
    <row r="236" spans="1:9" ht="82.5" x14ac:dyDescent="0.25">
      <c r="A236" s="541" t="s">
        <v>9729</v>
      </c>
      <c r="B236" s="541" t="s">
        <v>9610</v>
      </c>
      <c r="C236" s="541" t="s">
        <v>9992</v>
      </c>
      <c r="D236" s="542" t="s">
        <v>9950</v>
      </c>
      <c r="E236" s="541" t="s">
        <v>9993</v>
      </c>
      <c r="F236" s="541">
        <v>2014</v>
      </c>
      <c r="G236" s="541" t="s">
        <v>296</v>
      </c>
      <c r="H236" s="543" t="s">
        <v>93</v>
      </c>
      <c r="I236" s="543">
        <v>50</v>
      </c>
    </row>
    <row r="237" spans="1:9" ht="49.5" x14ac:dyDescent="0.25">
      <c r="A237" s="537" t="s">
        <v>9755</v>
      </c>
      <c r="B237" s="541" t="s">
        <v>9610</v>
      </c>
      <c r="C237" s="537" t="s">
        <v>9994</v>
      </c>
      <c r="D237" s="464" t="s">
        <v>9959</v>
      </c>
      <c r="E237" s="541" t="s">
        <v>244</v>
      </c>
      <c r="F237" s="541">
        <v>2014</v>
      </c>
      <c r="G237" s="541" t="s">
        <v>5603</v>
      </c>
      <c r="H237" s="543" t="s">
        <v>93</v>
      </c>
      <c r="I237" s="543">
        <v>50</v>
      </c>
    </row>
    <row r="238" spans="1:9" ht="60" x14ac:dyDescent="0.25">
      <c r="A238" s="541" t="s">
        <v>9995</v>
      </c>
      <c r="B238" s="541" t="s">
        <v>9610</v>
      </c>
      <c r="C238" s="553" t="s">
        <v>9964</v>
      </c>
      <c r="D238" s="553" t="s">
        <v>9950</v>
      </c>
      <c r="E238" s="541" t="s">
        <v>303</v>
      </c>
      <c r="F238" s="541">
        <v>2014</v>
      </c>
      <c r="G238" s="541" t="s">
        <v>296</v>
      </c>
      <c r="H238" s="543">
        <v>50</v>
      </c>
      <c r="I238" s="543">
        <v>50</v>
      </c>
    </row>
    <row r="239" spans="1:9" ht="33" x14ac:dyDescent="0.25">
      <c r="A239" s="541" t="s">
        <v>9995</v>
      </c>
      <c r="B239" s="541" t="s">
        <v>9610</v>
      </c>
      <c r="C239" s="541" t="s">
        <v>9996</v>
      </c>
      <c r="D239" s="521" t="s">
        <v>9990</v>
      </c>
      <c r="E239" s="541" t="s">
        <v>303</v>
      </c>
      <c r="F239" s="541">
        <v>2014</v>
      </c>
      <c r="G239" s="541" t="s">
        <v>592</v>
      </c>
      <c r="H239" s="541">
        <v>50</v>
      </c>
      <c r="I239" s="541">
        <v>50</v>
      </c>
    </row>
    <row r="240" spans="1:9" ht="45" x14ac:dyDescent="0.25">
      <c r="A240" s="464" t="s">
        <v>9995</v>
      </c>
      <c r="B240" s="541" t="s">
        <v>9610</v>
      </c>
      <c r="C240" s="464" t="s">
        <v>9997</v>
      </c>
      <c r="D240" s="553" t="s">
        <v>9950</v>
      </c>
      <c r="E240" s="464" t="s">
        <v>303</v>
      </c>
      <c r="F240" s="464">
        <v>2014</v>
      </c>
      <c r="G240" s="464" t="s">
        <v>499</v>
      </c>
      <c r="H240" s="464">
        <v>50</v>
      </c>
      <c r="I240" s="464">
        <v>50</v>
      </c>
    </row>
    <row r="241" spans="1:9" ht="90" x14ac:dyDescent="0.25">
      <c r="A241" s="541" t="s">
        <v>9998</v>
      </c>
      <c r="B241" s="541" t="s">
        <v>9610</v>
      </c>
      <c r="C241" s="541" t="s">
        <v>9999</v>
      </c>
      <c r="D241" s="542" t="s">
        <v>10000</v>
      </c>
      <c r="E241" s="541" t="s">
        <v>10001</v>
      </c>
      <c r="F241" s="541">
        <v>2014</v>
      </c>
      <c r="G241" s="541" t="s">
        <v>318</v>
      </c>
      <c r="H241" s="543" t="s">
        <v>93</v>
      </c>
      <c r="I241" s="543">
        <v>200</v>
      </c>
    </row>
    <row r="242" spans="1:9" ht="142.5" x14ac:dyDescent="0.25">
      <c r="A242" s="447" t="s">
        <v>10664</v>
      </c>
      <c r="B242" s="447" t="s">
        <v>10166</v>
      </c>
      <c r="C242" s="447" t="s">
        <v>10665</v>
      </c>
      <c r="D242" s="447" t="s">
        <v>10488</v>
      </c>
      <c r="E242" s="447" t="s">
        <v>10489</v>
      </c>
      <c r="F242" s="447">
        <v>2014</v>
      </c>
      <c r="G242" s="447" t="s">
        <v>309</v>
      </c>
      <c r="H242" s="447">
        <v>200</v>
      </c>
      <c r="I242" s="447">
        <v>200</v>
      </c>
    </row>
    <row r="243" spans="1:9" ht="85.5" x14ac:dyDescent="0.25">
      <c r="A243" s="446" t="s">
        <v>10207</v>
      </c>
      <c r="B243" s="446" t="s">
        <v>10166</v>
      </c>
      <c r="C243" s="446" t="s">
        <v>10666</v>
      </c>
      <c r="D243" s="211" t="s">
        <v>10667</v>
      </c>
      <c r="E243" s="446" t="s">
        <v>4829</v>
      </c>
      <c r="F243" s="446">
        <v>2014</v>
      </c>
      <c r="G243" s="446" t="s">
        <v>246</v>
      </c>
      <c r="H243" s="446">
        <v>200</v>
      </c>
      <c r="I243" s="446">
        <v>200</v>
      </c>
    </row>
    <row r="244" spans="1:9" ht="85.5" x14ac:dyDescent="0.25">
      <c r="A244" s="446" t="s">
        <v>10668</v>
      </c>
      <c r="B244" s="446" t="s">
        <v>10166</v>
      </c>
      <c r="C244" s="446" t="s">
        <v>10669</v>
      </c>
      <c r="D244" s="201" t="s">
        <v>10670</v>
      </c>
      <c r="E244" s="446" t="s">
        <v>4829</v>
      </c>
      <c r="F244" s="446">
        <v>2014</v>
      </c>
      <c r="G244" s="446" t="s">
        <v>236</v>
      </c>
      <c r="H244" s="221" t="s">
        <v>93</v>
      </c>
      <c r="I244" s="221">
        <v>200</v>
      </c>
    </row>
    <row r="245" spans="1:9" ht="85.5" x14ac:dyDescent="0.25">
      <c r="A245" s="446" t="s">
        <v>10668</v>
      </c>
      <c r="B245" s="446" t="s">
        <v>10166</v>
      </c>
      <c r="C245" s="446" t="s">
        <v>10666</v>
      </c>
      <c r="D245" s="211" t="s">
        <v>10667</v>
      </c>
      <c r="E245" s="446" t="s">
        <v>244</v>
      </c>
      <c r="F245" s="446">
        <v>2014</v>
      </c>
      <c r="G245" s="446" t="s">
        <v>246</v>
      </c>
      <c r="H245" s="446">
        <v>50</v>
      </c>
      <c r="I245" s="446">
        <v>50</v>
      </c>
    </row>
    <row r="246" spans="1:9" ht="156.75" x14ac:dyDescent="0.25">
      <c r="A246" s="447" t="s">
        <v>10333</v>
      </c>
      <c r="B246" s="447" t="s">
        <v>10166</v>
      </c>
      <c r="C246" s="447" t="s">
        <v>10671</v>
      </c>
      <c r="D246" s="447" t="s">
        <v>10672</v>
      </c>
      <c r="E246" s="447" t="s">
        <v>244</v>
      </c>
      <c r="F246" s="447">
        <v>2014</v>
      </c>
      <c r="G246" s="447" t="s">
        <v>309</v>
      </c>
      <c r="H246" s="447">
        <v>50</v>
      </c>
      <c r="I246" s="447">
        <v>50</v>
      </c>
    </row>
    <row r="247" spans="1:9" ht="57" x14ac:dyDescent="0.25">
      <c r="A247" s="447" t="s">
        <v>10713</v>
      </c>
      <c r="B247" s="126" t="s">
        <v>10686</v>
      </c>
      <c r="C247" s="447" t="s">
        <v>11103</v>
      </c>
      <c r="D247" s="562" t="s">
        <v>11104</v>
      </c>
      <c r="E247" s="209" t="s">
        <v>303</v>
      </c>
      <c r="F247" s="75">
        <v>2014</v>
      </c>
      <c r="G247" s="447" t="s">
        <v>303</v>
      </c>
      <c r="H247" s="447" t="s">
        <v>93</v>
      </c>
      <c r="I247" s="447">
        <v>50</v>
      </c>
    </row>
    <row r="248" spans="1:9" ht="71.25" x14ac:dyDescent="0.25">
      <c r="A248" s="126" t="s">
        <v>11105</v>
      </c>
      <c r="B248" s="126" t="s">
        <v>10686</v>
      </c>
      <c r="C248" s="447" t="s">
        <v>11106</v>
      </c>
      <c r="D248" s="447" t="s">
        <v>9972</v>
      </c>
      <c r="E248" s="446" t="s">
        <v>303</v>
      </c>
      <c r="F248" s="447">
        <v>2014</v>
      </c>
      <c r="G248" s="446" t="s">
        <v>318</v>
      </c>
      <c r="H248" s="221" t="s">
        <v>93</v>
      </c>
      <c r="I248" s="221">
        <v>50</v>
      </c>
    </row>
    <row r="249" spans="1:9" ht="28.5" x14ac:dyDescent="0.25">
      <c r="A249" s="446" t="s">
        <v>11107</v>
      </c>
      <c r="B249" s="126" t="s">
        <v>10686</v>
      </c>
      <c r="C249" s="446" t="s">
        <v>11108</v>
      </c>
      <c r="D249" s="211" t="s">
        <v>11109</v>
      </c>
      <c r="E249" s="446" t="s">
        <v>303</v>
      </c>
      <c r="F249" s="446">
        <v>2014</v>
      </c>
      <c r="G249" s="446" t="s">
        <v>318</v>
      </c>
      <c r="H249" s="221" t="s">
        <v>93</v>
      </c>
      <c r="I249" s="221">
        <v>50</v>
      </c>
    </row>
    <row r="250" spans="1:9" ht="71.25" x14ac:dyDescent="0.25">
      <c r="A250" s="447" t="s">
        <v>11110</v>
      </c>
      <c r="B250" s="126" t="s">
        <v>10686</v>
      </c>
      <c r="C250" s="447" t="s">
        <v>11111</v>
      </c>
      <c r="D250" s="190" t="s">
        <v>9972</v>
      </c>
      <c r="E250" s="190" t="s">
        <v>303</v>
      </c>
      <c r="F250" s="190">
        <v>2014</v>
      </c>
      <c r="G250" s="190" t="s">
        <v>318</v>
      </c>
      <c r="H250" s="221" t="s">
        <v>93</v>
      </c>
      <c r="I250" s="221">
        <v>50</v>
      </c>
    </row>
    <row r="251" spans="1:9" ht="71.25" x14ac:dyDescent="0.25">
      <c r="A251" s="447" t="s">
        <v>11110</v>
      </c>
      <c r="B251" s="126" t="s">
        <v>10686</v>
      </c>
      <c r="C251" s="447" t="s">
        <v>11112</v>
      </c>
      <c r="D251" s="447" t="s">
        <v>11113</v>
      </c>
      <c r="E251" s="446" t="s">
        <v>303</v>
      </c>
      <c r="F251" s="446">
        <v>2014</v>
      </c>
      <c r="G251" s="446" t="s">
        <v>926</v>
      </c>
      <c r="H251" s="446"/>
      <c r="I251" s="446">
        <v>50</v>
      </c>
    </row>
    <row r="252" spans="1:9" ht="185.25" x14ac:dyDescent="0.25">
      <c r="A252" s="126" t="s">
        <v>11056</v>
      </c>
      <c r="B252" s="126" t="s">
        <v>10686</v>
      </c>
      <c r="C252" s="446" t="s">
        <v>11114</v>
      </c>
      <c r="D252" s="211" t="s">
        <v>11115</v>
      </c>
      <c r="E252" s="446" t="s">
        <v>4829</v>
      </c>
      <c r="F252" s="446">
        <v>2014</v>
      </c>
      <c r="G252" s="446" t="s">
        <v>318</v>
      </c>
      <c r="H252" s="221" t="s">
        <v>93</v>
      </c>
      <c r="I252" s="221">
        <v>200</v>
      </c>
    </row>
    <row r="253" spans="1:9" ht="156.75" x14ac:dyDescent="0.25">
      <c r="A253" s="126" t="s">
        <v>11116</v>
      </c>
      <c r="B253" s="126" t="s">
        <v>10686</v>
      </c>
      <c r="C253" s="446" t="s">
        <v>11117</v>
      </c>
      <c r="D253" s="211" t="s">
        <v>11118</v>
      </c>
      <c r="E253" s="446" t="s">
        <v>3398</v>
      </c>
      <c r="F253" s="446">
        <v>2014</v>
      </c>
      <c r="G253" s="446">
        <v>4</v>
      </c>
      <c r="H253" s="221" t="s">
        <v>93</v>
      </c>
      <c r="I253" s="221">
        <v>50</v>
      </c>
    </row>
    <row r="254" spans="1:9" ht="85.5" x14ac:dyDescent="0.25">
      <c r="A254" s="446" t="s">
        <v>10933</v>
      </c>
      <c r="B254" s="126" t="s">
        <v>10686</v>
      </c>
      <c r="C254" s="446" t="s">
        <v>11119</v>
      </c>
      <c r="D254" s="201" t="s">
        <v>11104</v>
      </c>
      <c r="E254" s="446" t="s">
        <v>1838</v>
      </c>
      <c r="F254" s="446">
        <v>2014</v>
      </c>
      <c r="G254" s="446" t="s">
        <v>318</v>
      </c>
      <c r="H254" s="221">
        <v>200</v>
      </c>
      <c r="I254" s="221">
        <v>200</v>
      </c>
    </row>
    <row r="255" spans="1:9" ht="114" x14ac:dyDescent="0.25">
      <c r="A255" s="446" t="s">
        <v>10933</v>
      </c>
      <c r="B255" s="126" t="s">
        <v>10686</v>
      </c>
      <c r="C255" s="446" t="s">
        <v>11120</v>
      </c>
      <c r="D255" s="201" t="s">
        <v>11121</v>
      </c>
      <c r="E255" s="446" t="s">
        <v>11122</v>
      </c>
      <c r="F255" s="446">
        <v>2014</v>
      </c>
      <c r="G255" s="446" t="s">
        <v>336</v>
      </c>
      <c r="H255" s="446">
        <v>200</v>
      </c>
      <c r="I255" s="446">
        <v>100</v>
      </c>
    </row>
    <row r="256" spans="1:9" ht="114" x14ac:dyDescent="0.25">
      <c r="A256" s="446" t="s">
        <v>10933</v>
      </c>
      <c r="B256" s="126" t="s">
        <v>10686</v>
      </c>
      <c r="C256" s="446" t="s">
        <v>11123</v>
      </c>
      <c r="D256" s="201" t="s">
        <v>11124</v>
      </c>
      <c r="E256" s="446" t="s">
        <v>303</v>
      </c>
      <c r="F256" s="446">
        <v>2014</v>
      </c>
      <c r="G256" s="446" t="s">
        <v>592</v>
      </c>
      <c r="H256" s="446">
        <v>50</v>
      </c>
      <c r="I256" s="446">
        <v>50</v>
      </c>
    </row>
    <row r="257" spans="1:9" ht="99.75" x14ac:dyDescent="0.25">
      <c r="A257" s="447" t="s">
        <v>10933</v>
      </c>
      <c r="B257" s="126" t="s">
        <v>10686</v>
      </c>
      <c r="C257" s="447" t="s">
        <v>11125</v>
      </c>
      <c r="D257" s="75" t="s">
        <v>11126</v>
      </c>
      <c r="E257" s="447" t="s">
        <v>303</v>
      </c>
      <c r="F257" s="447">
        <v>2014</v>
      </c>
      <c r="G257" s="447" t="s">
        <v>318</v>
      </c>
      <c r="H257" s="447">
        <v>50</v>
      </c>
      <c r="I257" s="447">
        <v>50</v>
      </c>
    </row>
    <row r="258" spans="1:9" ht="85.5" x14ac:dyDescent="0.25">
      <c r="A258" s="447" t="s">
        <v>10933</v>
      </c>
      <c r="B258" s="126" t="s">
        <v>10686</v>
      </c>
      <c r="C258" s="447" t="s">
        <v>11127</v>
      </c>
      <c r="D258" s="75" t="s">
        <v>11128</v>
      </c>
      <c r="E258" s="447" t="s">
        <v>303</v>
      </c>
      <c r="F258" s="447">
        <v>2014</v>
      </c>
      <c r="G258" s="447" t="s">
        <v>926</v>
      </c>
      <c r="H258" s="447">
        <v>50</v>
      </c>
      <c r="I258" s="447">
        <v>50</v>
      </c>
    </row>
    <row r="259" spans="1:9" ht="114" x14ac:dyDescent="0.25">
      <c r="A259" s="126" t="s">
        <v>11129</v>
      </c>
      <c r="B259" s="126" t="s">
        <v>10686</v>
      </c>
      <c r="C259" s="446" t="s">
        <v>11152</v>
      </c>
      <c r="D259" s="211" t="s">
        <v>11130</v>
      </c>
      <c r="E259" s="446" t="s">
        <v>303</v>
      </c>
      <c r="F259" s="446">
        <v>2014</v>
      </c>
      <c r="G259" s="446" t="s">
        <v>11131</v>
      </c>
      <c r="H259" s="221" t="s">
        <v>93</v>
      </c>
      <c r="I259" s="221">
        <v>50</v>
      </c>
    </row>
    <row r="260" spans="1:9" ht="71.25" x14ac:dyDescent="0.25">
      <c r="A260" s="447" t="s">
        <v>10942</v>
      </c>
      <c r="B260" s="126" t="s">
        <v>10686</v>
      </c>
      <c r="C260" s="447" t="s">
        <v>9118</v>
      </c>
      <c r="D260" s="75" t="s">
        <v>9094</v>
      </c>
      <c r="E260" s="447" t="s">
        <v>11132</v>
      </c>
      <c r="F260" s="446">
        <v>2014</v>
      </c>
      <c r="G260" s="446" t="s">
        <v>1042</v>
      </c>
      <c r="H260" s="221" t="s">
        <v>93</v>
      </c>
      <c r="I260" s="221">
        <v>200</v>
      </c>
    </row>
    <row r="261" spans="1:9" ht="57" x14ac:dyDescent="0.25">
      <c r="A261" s="126" t="s">
        <v>11133</v>
      </c>
      <c r="B261" s="126" t="s">
        <v>10686</v>
      </c>
      <c r="C261" s="446" t="s">
        <v>11134</v>
      </c>
      <c r="D261" s="275" t="s">
        <v>11128</v>
      </c>
      <c r="E261" s="446" t="s">
        <v>1838</v>
      </c>
      <c r="F261" s="446">
        <v>2014</v>
      </c>
      <c r="G261" s="446" t="s">
        <v>926</v>
      </c>
      <c r="H261" s="221" t="s">
        <v>93</v>
      </c>
      <c r="I261" s="221">
        <v>200</v>
      </c>
    </row>
    <row r="262" spans="1:9" ht="57" x14ac:dyDescent="0.25">
      <c r="A262" s="126" t="s">
        <v>11135</v>
      </c>
      <c r="B262" s="126" t="s">
        <v>10686</v>
      </c>
      <c r="C262" s="446" t="s">
        <v>11136</v>
      </c>
      <c r="D262" s="201" t="s">
        <v>11137</v>
      </c>
      <c r="E262" s="446" t="s">
        <v>303</v>
      </c>
      <c r="F262" s="446">
        <v>2014</v>
      </c>
      <c r="G262" s="446" t="s">
        <v>11138</v>
      </c>
      <c r="H262" s="221" t="s">
        <v>93</v>
      </c>
      <c r="I262" s="221">
        <v>50</v>
      </c>
    </row>
    <row r="263" spans="1:9" ht="99.75" x14ac:dyDescent="0.25">
      <c r="A263" s="126" t="s">
        <v>11139</v>
      </c>
      <c r="B263" s="126" t="s">
        <v>10686</v>
      </c>
      <c r="C263" s="446" t="s">
        <v>11140</v>
      </c>
      <c r="D263" s="211" t="s">
        <v>3325</v>
      </c>
      <c r="E263" s="446" t="s">
        <v>4829</v>
      </c>
      <c r="F263" s="446">
        <v>2014</v>
      </c>
      <c r="G263" s="446" t="s">
        <v>240</v>
      </c>
      <c r="H263" s="221" t="s">
        <v>93</v>
      </c>
      <c r="I263" s="221">
        <v>200</v>
      </c>
    </row>
    <row r="264" spans="1:9" ht="71.25" x14ac:dyDescent="0.25">
      <c r="A264" s="126" t="s">
        <v>11141</v>
      </c>
      <c r="B264" s="126" t="s">
        <v>10686</v>
      </c>
      <c r="C264" s="446" t="s">
        <v>11142</v>
      </c>
      <c r="D264" s="201" t="s">
        <v>11143</v>
      </c>
      <c r="E264" s="446" t="s">
        <v>303</v>
      </c>
      <c r="F264" s="446">
        <v>2014</v>
      </c>
      <c r="G264" s="446" t="s">
        <v>318</v>
      </c>
      <c r="H264" s="221" t="s">
        <v>93</v>
      </c>
      <c r="I264" s="221">
        <v>50</v>
      </c>
    </row>
    <row r="265" spans="1:9" ht="57" x14ac:dyDescent="0.25">
      <c r="A265" s="446" t="s">
        <v>10903</v>
      </c>
      <c r="B265" s="126" t="s">
        <v>10686</v>
      </c>
      <c r="C265" s="446" t="s">
        <v>11144</v>
      </c>
      <c r="D265" s="201" t="s">
        <v>11104</v>
      </c>
      <c r="E265" s="446" t="s">
        <v>244</v>
      </c>
      <c r="F265" s="446">
        <v>2014</v>
      </c>
      <c r="G265" s="446" t="s">
        <v>11145</v>
      </c>
      <c r="H265" s="221" t="s">
        <v>93</v>
      </c>
      <c r="I265" s="221">
        <v>50</v>
      </c>
    </row>
    <row r="266" spans="1:9" ht="71.25" x14ac:dyDescent="0.25">
      <c r="A266" s="447" t="s">
        <v>10903</v>
      </c>
      <c r="B266" s="126" t="s">
        <v>10686</v>
      </c>
      <c r="C266" s="447" t="s">
        <v>11146</v>
      </c>
      <c r="D266" s="75" t="s">
        <v>11128</v>
      </c>
      <c r="E266" s="447" t="s">
        <v>1814</v>
      </c>
      <c r="F266" s="447">
        <v>2014</v>
      </c>
      <c r="G266" s="447" t="s">
        <v>11147</v>
      </c>
      <c r="H266" s="447"/>
      <c r="I266" s="447">
        <v>50</v>
      </c>
    </row>
    <row r="267" spans="1:9" ht="57" x14ac:dyDescent="0.25">
      <c r="A267" s="126" t="s">
        <v>10840</v>
      </c>
      <c r="B267" s="126" t="s">
        <v>10686</v>
      </c>
      <c r="C267" s="446" t="s">
        <v>11148</v>
      </c>
      <c r="D267" s="201" t="s">
        <v>11128</v>
      </c>
      <c r="E267" s="446" t="s">
        <v>303</v>
      </c>
      <c r="F267" s="446">
        <v>2014</v>
      </c>
      <c r="G267" s="446" t="s">
        <v>926</v>
      </c>
      <c r="H267" s="221">
        <v>50</v>
      </c>
      <c r="I267" s="221">
        <v>50</v>
      </c>
    </row>
    <row r="268" spans="1:9" ht="57" x14ac:dyDescent="0.25">
      <c r="A268" s="446" t="s">
        <v>11149</v>
      </c>
      <c r="B268" s="126" t="s">
        <v>10686</v>
      </c>
      <c r="C268" s="446" t="s">
        <v>9971</v>
      </c>
      <c r="D268" s="201" t="s">
        <v>11104</v>
      </c>
      <c r="E268" s="446" t="s">
        <v>303</v>
      </c>
      <c r="F268" s="446">
        <v>2014</v>
      </c>
      <c r="G268" s="446" t="s">
        <v>318</v>
      </c>
      <c r="H268" s="221">
        <v>50</v>
      </c>
      <c r="I268" s="221">
        <v>50</v>
      </c>
    </row>
    <row r="269" spans="1:9" ht="71.25" x14ac:dyDescent="0.25">
      <c r="A269" s="446" t="s">
        <v>11149</v>
      </c>
      <c r="B269" s="126" t="s">
        <v>10686</v>
      </c>
      <c r="C269" s="446" t="s">
        <v>11150</v>
      </c>
      <c r="D269" s="201" t="s">
        <v>11128</v>
      </c>
      <c r="E269" s="446" t="s">
        <v>303</v>
      </c>
      <c r="F269" s="446">
        <v>2014</v>
      </c>
      <c r="G269" s="446" t="s">
        <v>926</v>
      </c>
      <c r="H269" s="446">
        <v>50</v>
      </c>
      <c r="I269" s="446">
        <v>50</v>
      </c>
    </row>
    <row r="270" spans="1:9" ht="57" x14ac:dyDescent="0.25">
      <c r="A270" s="126" t="s">
        <v>10844</v>
      </c>
      <c r="B270" s="126" t="s">
        <v>10686</v>
      </c>
      <c r="C270" s="446" t="s">
        <v>9971</v>
      </c>
      <c r="D270" s="201" t="s">
        <v>11151</v>
      </c>
      <c r="E270" s="446" t="s">
        <v>303</v>
      </c>
      <c r="F270" s="446">
        <v>2014</v>
      </c>
      <c r="G270" s="446" t="s">
        <v>318</v>
      </c>
      <c r="H270" s="221" t="s">
        <v>93</v>
      </c>
      <c r="I270" s="221">
        <v>50</v>
      </c>
    </row>
    <row r="271" spans="1:9" ht="57" x14ac:dyDescent="0.25">
      <c r="A271" s="126" t="s">
        <v>10852</v>
      </c>
      <c r="B271" s="126" t="s">
        <v>10686</v>
      </c>
      <c r="C271" s="446" t="s">
        <v>9971</v>
      </c>
      <c r="D271" s="201" t="s">
        <v>11104</v>
      </c>
      <c r="E271" s="446" t="s">
        <v>303</v>
      </c>
      <c r="F271" s="446">
        <v>2014</v>
      </c>
      <c r="G271" s="446" t="s">
        <v>318</v>
      </c>
      <c r="H271" s="221" t="s">
        <v>93</v>
      </c>
      <c r="I271" s="221">
        <v>50</v>
      </c>
    </row>
    <row r="272" spans="1:9" ht="57" x14ac:dyDescent="0.25">
      <c r="A272" s="455" t="s">
        <v>11917</v>
      </c>
      <c r="B272" s="455" t="s">
        <v>2550</v>
      </c>
      <c r="C272" s="455" t="s">
        <v>11918</v>
      </c>
      <c r="D272" s="211" t="s">
        <v>11919</v>
      </c>
      <c r="E272" s="455" t="s">
        <v>4829</v>
      </c>
      <c r="F272" s="455">
        <v>2014</v>
      </c>
      <c r="G272" s="455" t="s">
        <v>248</v>
      </c>
      <c r="H272" s="221" t="s">
        <v>93</v>
      </c>
      <c r="I272" s="221">
        <v>50</v>
      </c>
    </row>
    <row r="273" spans="1:9" x14ac:dyDescent="0.25">
      <c r="A273" s="126" t="s">
        <v>11696</v>
      </c>
      <c r="B273" s="455" t="s">
        <v>2550</v>
      </c>
      <c r="C273" s="201" t="s">
        <v>11897</v>
      </c>
      <c r="D273" s="211" t="s">
        <v>11899</v>
      </c>
      <c r="E273" s="209" t="s">
        <v>303</v>
      </c>
      <c r="F273" s="455">
        <v>2014</v>
      </c>
      <c r="G273" s="455" t="s">
        <v>478</v>
      </c>
      <c r="H273" s="221" t="s">
        <v>93</v>
      </c>
      <c r="I273" s="221">
        <v>50</v>
      </c>
    </row>
    <row r="274" spans="1:9" ht="370.5" x14ac:dyDescent="0.25">
      <c r="A274" s="456" t="s">
        <v>11896</v>
      </c>
      <c r="B274" s="455" t="s">
        <v>2550</v>
      </c>
      <c r="C274" s="73" t="s">
        <v>11918</v>
      </c>
      <c r="D274" s="75" t="s">
        <v>11920</v>
      </c>
      <c r="E274" s="456" t="s">
        <v>303</v>
      </c>
      <c r="F274" s="456">
        <v>2014</v>
      </c>
      <c r="G274" s="456">
        <v>11</v>
      </c>
      <c r="H274" s="456" t="s">
        <v>1861</v>
      </c>
      <c r="I274" s="456">
        <v>50</v>
      </c>
    </row>
    <row r="275" spans="1:9" ht="356.25" x14ac:dyDescent="0.25">
      <c r="A275" s="455" t="s">
        <v>11921</v>
      </c>
      <c r="B275" s="455" t="s">
        <v>2550</v>
      </c>
      <c r="C275" s="455" t="s">
        <v>11922</v>
      </c>
      <c r="D275" s="201" t="s">
        <v>11923</v>
      </c>
      <c r="E275" s="455" t="s">
        <v>303</v>
      </c>
      <c r="F275" s="455">
        <v>2014</v>
      </c>
      <c r="G275" s="455" t="s">
        <v>478</v>
      </c>
      <c r="H275" s="455">
        <v>50</v>
      </c>
      <c r="I275" s="455">
        <v>50</v>
      </c>
    </row>
    <row r="276" spans="1:9" ht="42.75" x14ac:dyDescent="0.25">
      <c r="A276" s="455" t="s">
        <v>11924</v>
      </c>
      <c r="B276" s="455" t="s">
        <v>2550</v>
      </c>
      <c r="C276" s="594" t="s">
        <v>11925</v>
      </c>
      <c r="D276" s="201" t="s">
        <v>11926</v>
      </c>
      <c r="E276" s="455" t="s">
        <v>539</v>
      </c>
      <c r="F276" s="455">
        <v>2014</v>
      </c>
      <c r="G276" s="455" t="s">
        <v>369</v>
      </c>
      <c r="H276" s="221" t="s">
        <v>93</v>
      </c>
      <c r="I276" s="221">
        <v>50</v>
      </c>
    </row>
    <row r="277" spans="1:9" ht="28.5" x14ac:dyDescent="0.25">
      <c r="A277" s="126" t="s">
        <v>11927</v>
      </c>
      <c r="B277" s="126" t="s">
        <v>11403</v>
      </c>
      <c r="C277" s="455" t="s">
        <v>11928</v>
      </c>
      <c r="D277" s="211"/>
      <c r="E277" s="455" t="s">
        <v>4829</v>
      </c>
      <c r="F277" s="455">
        <v>2014</v>
      </c>
      <c r="G277" s="455" t="s">
        <v>248</v>
      </c>
      <c r="H277" s="221" t="s">
        <v>93</v>
      </c>
      <c r="I277" s="221">
        <v>200</v>
      </c>
    </row>
    <row r="278" spans="1:9" ht="28.5" x14ac:dyDescent="0.25">
      <c r="A278" s="456" t="s">
        <v>11929</v>
      </c>
      <c r="B278" s="456" t="s">
        <v>11419</v>
      </c>
      <c r="C278" s="456" t="s">
        <v>11897</v>
      </c>
      <c r="D278" s="75" t="s">
        <v>11899</v>
      </c>
      <c r="E278" s="209" t="s">
        <v>303</v>
      </c>
      <c r="F278" s="73">
        <v>2014</v>
      </c>
      <c r="G278" s="455" t="s">
        <v>478</v>
      </c>
      <c r="H278" s="221" t="s">
        <v>93</v>
      </c>
      <c r="I278" s="221">
        <v>50</v>
      </c>
    </row>
    <row r="279" spans="1:9" ht="142.5" x14ac:dyDescent="0.25">
      <c r="A279" s="570" t="s">
        <v>12396</v>
      </c>
      <c r="B279" s="570" t="s">
        <v>11676</v>
      </c>
      <c r="C279" s="570" t="s">
        <v>12820</v>
      </c>
      <c r="D279" s="211"/>
      <c r="E279" s="570" t="s">
        <v>539</v>
      </c>
      <c r="F279" s="570">
        <v>2014</v>
      </c>
      <c r="G279" s="570" t="s">
        <v>4877</v>
      </c>
      <c r="H279" s="221" t="s">
        <v>93</v>
      </c>
      <c r="I279" s="221">
        <v>50</v>
      </c>
    </row>
    <row r="280" spans="1:9" ht="57" x14ac:dyDescent="0.25">
      <c r="A280" s="570" t="s">
        <v>12821</v>
      </c>
      <c r="B280" s="570" t="s">
        <v>11676</v>
      </c>
      <c r="C280" s="570" t="s">
        <v>12822</v>
      </c>
      <c r="D280" s="201" t="s">
        <v>12823</v>
      </c>
      <c r="E280" s="570" t="s">
        <v>1838</v>
      </c>
      <c r="F280" s="570">
        <v>2014</v>
      </c>
      <c r="G280" s="570">
        <v>11</v>
      </c>
      <c r="H280" s="221" t="s">
        <v>93</v>
      </c>
      <c r="I280" s="221">
        <v>200</v>
      </c>
    </row>
    <row r="281" spans="1:9" ht="57" x14ac:dyDescent="0.25">
      <c r="A281" s="570" t="s">
        <v>12824</v>
      </c>
      <c r="B281" s="73" t="s">
        <v>11676</v>
      </c>
      <c r="C281" s="570" t="s">
        <v>12825</v>
      </c>
      <c r="D281" s="211" t="s">
        <v>12826</v>
      </c>
      <c r="E281" s="570" t="s">
        <v>303</v>
      </c>
      <c r="F281" s="570">
        <v>2014</v>
      </c>
      <c r="G281" s="570" t="s">
        <v>296</v>
      </c>
      <c r="H281" s="221" t="s">
        <v>93</v>
      </c>
      <c r="I281" s="221">
        <v>50</v>
      </c>
    </row>
    <row r="282" spans="1:9" ht="85.5" x14ac:dyDescent="0.25">
      <c r="A282" s="570" t="s">
        <v>12827</v>
      </c>
      <c r="B282" s="570" t="s">
        <v>11676</v>
      </c>
      <c r="C282" s="570" t="s">
        <v>12828</v>
      </c>
      <c r="D282" s="201" t="s">
        <v>12829</v>
      </c>
      <c r="E282" s="570" t="s">
        <v>12830</v>
      </c>
      <c r="F282" s="570">
        <v>2014</v>
      </c>
      <c r="G282" s="570" t="s">
        <v>296</v>
      </c>
      <c r="H282" s="221" t="s">
        <v>93</v>
      </c>
      <c r="I282" s="221">
        <v>200</v>
      </c>
    </row>
    <row r="283" spans="1:9" ht="71.25" x14ac:dyDescent="0.25">
      <c r="A283" s="570" t="s">
        <v>12827</v>
      </c>
      <c r="B283" s="73" t="s">
        <v>11676</v>
      </c>
      <c r="C283" s="570" t="s">
        <v>12831</v>
      </c>
      <c r="D283" s="201" t="s">
        <v>12832</v>
      </c>
      <c r="E283" s="570" t="s">
        <v>303</v>
      </c>
      <c r="F283" s="570">
        <v>2014</v>
      </c>
      <c r="G283" s="570" t="s">
        <v>926</v>
      </c>
      <c r="H283" s="570">
        <v>50</v>
      </c>
      <c r="I283" s="570">
        <v>50</v>
      </c>
    </row>
    <row r="284" spans="1:9" ht="71.25" x14ac:dyDescent="0.25">
      <c r="A284" s="570" t="s">
        <v>12419</v>
      </c>
      <c r="B284" s="570" t="s">
        <v>11676</v>
      </c>
      <c r="C284" s="570" t="s">
        <v>12833</v>
      </c>
      <c r="D284" s="211"/>
      <c r="E284" s="570" t="s">
        <v>303</v>
      </c>
      <c r="F284" s="570">
        <v>2014</v>
      </c>
      <c r="G284" s="570" t="s">
        <v>418</v>
      </c>
      <c r="H284" s="221" t="s">
        <v>93</v>
      </c>
      <c r="I284" s="221">
        <v>50</v>
      </c>
    </row>
    <row r="285" spans="1:9" ht="85.5" x14ac:dyDescent="0.25">
      <c r="A285" s="570" t="s">
        <v>12834</v>
      </c>
      <c r="B285" s="73" t="s">
        <v>11676</v>
      </c>
      <c r="C285" s="570" t="s">
        <v>12835</v>
      </c>
      <c r="D285" s="201" t="s">
        <v>12836</v>
      </c>
      <c r="E285" s="570" t="s">
        <v>303</v>
      </c>
      <c r="F285" s="570">
        <v>2014</v>
      </c>
      <c r="G285" s="570">
        <v>5</v>
      </c>
      <c r="H285" s="221" t="s">
        <v>93</v>
      </c>
      <c r="I285" s="221">
        <v>50</v>
      </c>
    </row>
    <row r="286" spans="1:9" ht="57" x14ac:dyDescent="0.25">
      <c r="A286" s="570" t="s">
        <v>13172</v>
      </c>
      <c r="B286" s="570" t="s">
        <v>11403</v>
      </c>
      <c r="C286" s="570" t="s">
        <v>13583</v>
      </c>
      <c r="D286" s="211"/>
      <c r="E286" s="570" t="s">
        <v>244</v>
      </c>
      <c r="F286" s="570">
        <v>2014</v>
      </c>
      <c r="G286" s="570" t="s">
        <v>296</v>
      </c>
      <c r="H286" s="221" t="s">
        <v>93</v>
      </c>
      <c r="I286" s="221">
        <v>50</v>
      </c>
    </row>
    <row r="287" spans="1:9" ht="71.25" x14ac:dyDescent="0.25">
      <c r="A287" s="570" t="s">
        <v>13559</v>
      </c>
      <c r="B287" s="570" t="s">
        <v>11403</v>
      </c>
      <c r="C287" s="570" t="s">
        <v>13563</v>
      </c>
      <c r="D287" s="201" t="s">
        <v>13584</v>
      </c>
      <c r="E287" s="570" t="s">
        <v>303</v>
      </c>
      <c r="F287" s="570">
        <v>2014</v>
      </c>
      <c r="G287" s="570" t="s">
        <v>318</v>
      </c>
      <c r="H287" s="221" t="s">
        <v>93</v>
      </c>
      <c r="I287" s="221">
        <v>50</v>
      </c>
    </row>
    <row r="288" spans="1:9" ht="28.5" x14ac:dyDescent="0.25">
      <c r="A288" s="570" t="s">
        <v>13371</v>
      </c>
      <c r="B288" s="570" t="s">
        <v>11403</v>
      </c>
      <c r="C288" s="79" t="s">
        <v>13585</v>
      </c>
      <c r="D288" s="211" t="s">
        <v>13586</v>
      </c>
      <c r="E288" s="570" t="s">
        <v>303</v>
      </c>
      <c r="F288" s="570">
        <v>2014</v>
      </c>
      <c r="G288" s="570" t="s">
        <v>478</v>
      </c>
      <c r="H288" s="221">
        <v>50</v>
      </c>
      <c r="I288" s="221">
        <v>50</v>
      </c>
    </row>
    <row r="289" spans="1:9" ht="28.5" x14ac:dyDescent="0.25">
      <c r="A289" s="570" t="s">
        <v>13107</v>
      </c>
      <c r="B289" s="570" t="s">
        <v>11403</v>
      </c>
      <c r="C289" s="574" t="s">
        <v>13587</v>
      </c>
      <c r="D289" s="211" t="s">
        <v>9504</v>
      </c>
      <c r="E289" s="570" t="s">
        <v>303</v>
      </c>
      <c r="F289" s="570">
        <v>2014</v>
      </c>
      <c r="G289" s="570" t="s">
        <v>478</v>
      </c>
      <c r="H289" s="221" t="s">
        <v>93</v>
      </c>
      <c r="I289" s="221">
        <v>50</v>
      </c>
    </row>
    <row r="290" spans="1:9" ht="57" x14ac:dyDescent="0.25">
      <c r="A290" s="570" t="s">
        <v>13588</v>
      </c>
      <c r="B290" s="570" t="s">
        <v>11403</v>
      </c>
      <c r="C290" s="570" t="s">
        <v>13589</v>
      </c>
      <c r="D290" s="211" t="s">
        <v>13590</v>
      </c>
      <c r="E290" s="570" t="s">
        <v>1838</v>
      </c>
      <c r="F290" s="570">
        <v>2014</v>
      </c>
      <c r="G290" s="570" t="s">
        <v>478</v>
      </c>
      <c r="H290" s="221" t="s">
        <v>93</v>
      </c>
      <c r="I290" s="221">
        <v>200</v>
      </c>
    </row>
    <row r="291" spans="1:9" ht="42.75" x14ac:dyDescent="0.25">
      <c r="A291" s="570" t="s">
        <v>13588</v>
      </c>
      <c r="B291" s="570" t="s">
        <v>11403</v>
      </c>
      <c r="C291" s="570" t="s">
        <v>13591</v>
      </c>
      <c r="D291" s="211" t="s">
        <v>13592</v>
      </c>
      <c r="E291" s="570" t="s">
        <v>303</v>
      </c>
      <c r="F291" s="570">
        <v>2014</v>
      </c>
      <c r="G291" s="570" t="s">
        <v>296</v>
      </c>
      <c r="H291" s="570"/>
      <c r="I291" s="570">
        <v>50</v>
      </c>
    </row>
    <row r="292" spans="1:9" ht="57" x14ac:dyDescent="0.25">
      <c r="A292" s="570" t="s">
        <v>13593</v>
      </c>
      <c r="B292" s="570" t="s">
        <v>11403</v>
      </c>
      <c r="C292" s="570" t="s">
        <v>13583</v>
      </c>
      <c r="D292" s="211"/>
      <c r="E292" s="570" t="s">
        <v>244</v>
      </c>
      <c r="F292" s="570">
        <v>2014</v>
      </c>
      <c r="G292" s="570" t="s">
        <v>296</v>
      </c>
      <c r="H292" s="221" t="s">
        <v>93</v>
      </c>
      <c r="I292" s="221">
        <v>50</v>
      </c>
    </row>
    <row r="293" spans="1:9" ht="99.75" x14ac:dyDescent="0.25">
      <c r="A293" s="570" t="s">
        <v>13594</v>
      </c>
      <c r="B293" s="570" t="s">
        <v>11403</v>
      </c>
      <c r="C293" s="570" t="s">
        <v>13595</v>
      </c>
      <c r="D293" s="201" t="s">
        <v>13596</v>
      </c>
      <c r="E293" s="570" t="s">
        <v>303</v>
      </c>
      <c r="F293" s="570">
        <v>2014</v>
      </c>
      <c r="G293" s="570" t="s">
        <v>926</v>
      </c>
      <c r="H293" s="221" t="s">
        <v>93</v>
      </c>
      <c r="I293" s="221">
        <v>50</v>
      </c>
    </row>
    <row r="294" spans="1:9" ht="42.75" x14ac:dyDescent="0.25">
      <c r="A294" s="571" t="s">
        <v>14147</v>
      </c>
      <c r="B294" s="571" t="s">
        <v>12425</v>
      </c>
      <c r="C294" s="79" t="s">
        <v>14363</v>
      </c>
      <c r="D294" s="571" t="s">
        <v>14322</v>
      </c>
      <c r="E294" s="571" t="s">
        <v>1838</v>
      </c>
      <c r="F294" s="73">
        <v>2014</v>
      </c>
      <c r="G294" s="571" t="s">
        <v>926</v>
      </c>
      <c r="H294" s="221" t="s">
        <v>93</v>
      </c>
      <c r="I294" s="221">
        <v>200</v>
      </c>
    </row>
    <row r="295" spans="1:9" ht="85.5" x14ac:dyDescent="0.25">
      <c r="A295" s="571" t="s">
        <v>14147</v>
      </c>
      <c r="B295" s="571" t="s">
        <v>12425</v>
      </c>
      <c r="C295" s="73" t="s">
        <v>14364</v>
      </c>
      <c r="D295" s="578" t="s">
        <v>11923</v>
      </c>
      <c r="E295" s="571" t="s">
        <v>303</v>
      </c>
      <c r="F295" s="571">
        <v>2014</v>
      </c>
      <c r="G295" s="571" t="s">
        <v>478</v>
      </c>
      <c r="H295" s="571"/>
      <c r="I295" s="571">
        <v>50</v>
      </c>
    </row>
    <row r="296" spans="1:9" ht="128.25" x14ac:dyDescent="0.25">
      <c r="A296" s="571" t="s">
        <v>14154</v>
      </c>
      <c r="B296" s="571" t="s">
        <v>12425</v>
      </c>
      <c r="C296" s="73" t="s">
        <v>14363</v>
      </c>
      <c r="D296" s="571" t="s">
        <v>14322</v>
      </c>
      <c r="E296" s="571" t="s">
        <v>14365</v>
      </c>
      <c r="F296" s="73">
        <v>2014</v>
      </c>
      <c r="G296" s="571" t="s">
        <v>926</v>
      </c>
      <c r="H296" s="221" t="s">
        <v>93</v>
      </c>
      <c r="I296" s="221">
        <v>50</v>
      </c>
    </row>
    <row r="297" spans="1:9" ht="96.75" customHeight="1" x14ac:dyDescent="0.25">
      <c r="A297" s="570" t="s">
        <v>14370</v>
      </c>
      <c r="B297" s="570" t="s">
        <v>12425</v>
      </c>
      <c r="C297" s="73" t="s">
        <v>14366</v>
      </c>
      <c r="D297" s="211"/>
      <c r="E297" s="570" t="s">
        <v>4758</v>
      </c>
      <c r="F297" s="570">
        <v>2014</v>
      </c>
      <c r="G297" s="570" t="s">
        <v>7231</v>
      </c>
      <c r="H297" s="570" t="s">
        <v>93</v>
      </c>
      <c r="I297" s="669">
        <f>200/3</f>
        <v>66.666666666666671</v>
      </c>
    </row>
    <row r="298" spans="1:9" ht="85.5" x14ac:dyDescent="0.25">
      <c r="A298" s="570" t="s">
        <v>14371</v>
      </c>
      <c r="B298" s="570" t="s">
        <v>13947</v>
      </c>
      <c r="C298" s="73" t="s">
        <v>14373</v>
      </c>
      <c r="D298" s="211"/>
      <c r="E298" s="570" t="s">
        <v>4758</v>
      </c>
      <c r="F298" s="570">
        <v>2014</v>
      </c>
      <c r="G298" s="570" t="s">
        <v>318</v>
      </c>
      <c r="H298" s="570" t="s">
        <v>93</v>
      </c>
      <c r="I298" s="669">
        <f>200/2</f>
        <v>100</v>
      </c>
    </row>
    <row r="299" spans="1:9" ht="85.5" x14ac:dyDescent="0.25">
      <c r="A299" s="570" t="s">
        <v>14370</v>
      </c>
      <c r="B299" s="570" t="s">
        <v>12425</v>
      </c>
      <c r="C299" s="73" t="s">
        <v>14366</v>
      </c>
      <c r="D299" s="211"/>
      <c r="E299" s="570" t="s">
        <v>4758</v>
      </c>
      <c r="F299" s="570">
        <v>2014</v>
      </c>
      <c r="G299" s="570" t="s">
        <v>7231</v>
      </c>
      <c r="H299" s="570" t="s">
        <v>93</v>
      </c>
      <c r="I299" s="669">
        <f>200/3</f>
        <v>66.666666666666671</v>
      </c>
    </row>
    <row r="300" spans="1:9" ht="114" x14ac:dyDescent="0.25">
      <c r="A300" s="570" t="s">
        <v>14372</v>
      </c>
      <c r="B300" s="570" t="s">
        <v>12425</v>
      </c>
      <c r="C300" s="570" t="s">
        <v>14367</v>
      </c>
      <c r="D300" s="201" t="s">
        <v>14368</v>
      </c>
      <c r="E300" s="570" t="s">
        <v>4758</v>
      </c>
      <c r="F300" s="570">
        <v>2014</v>
      </c>
      <c r="G300" s="570" t="s">
        <v>14369</v>
      </c>
      <c r="H300" s="570"/>
      <c r="I300" s="570">
        <v>50</v>
      </c>
    </row>
    <row r="301" spans="1:9" ht="128.25" x14ac:dyDescent="0.25">
      <c r="A301" s="73" t="s">
        <v>14876</v>
      </c>
      <c r="B301" s="571" t="s">
        <v>14641</v>
      </c>
      <c r="C301" s="570" t="s">
        <v>15217</v>
      </c>
      <c r="D301" s="571" t="s">
        <v>15219</v>
      </c>
      <c r="E301" s="571" t="s">
        <v>15318</v>
      </c>
      <c r="F301" s="577">
        <v>2014</v>
      </c>
      <c r="G301" s="571" t="s">
        <v>220</v>
      </c>
      <c r="H301" s="221" t="s">
        <v>93</v>
      </c>
      <c r="I301" s="221">
        <v>50</v>
      </c>
    </row>
    <row r="302" spans="1:9" ht="114" x14ac:dyDescent="0.25">
      <c r="A302" s="570" t="s">
        <v>15319</v>
      </c>
      <c r="B302" s="570" t="s">
        <v>14641</v>
      </c>
      <c r="C302" s="570" t="s">
        <v>15320</v>
      </c>
      <c r="D302" s="201" t="s">
        <v>15321</v>
      </c>
      <c r="E302" s="570" t="s">
        <v>303</v>
      </c>
      <c r="F302" s="570">
        <v>2014</v>
      </c>
      <c r="G302" s="570" t="s">
        <v>220</v>
      </c>
      <c r="H302" s="221" t="s">
        <v>93</v>
      </c>
      <c r="I302" s="221">
        <f>50</f>
        <v>50</v>
      </c>
    </row>
    <row r="303" spans="1:9" ht="57" x14ac:dyDescent="0.25">
      <c r="A303" s="571" t="s">
        <v>15319</v>
      </c>
      <c r="B303" s="571" t="s">
        <v>14641</v>
      </c>
      <c r="C303" s="571" t="s">
        <v>15230</v>
      </c>
      <c r="D303" s="89" t="s">
        <v>9917</v>
      </c>
      <c r="E303" s="209" t="s">
        <v>1838</v>
      </c>
      <c r="F303" s="75">
        <v>2014</v>
      </c>
      <c r="G303" s="571" t="s">
        <v>336</v>
      </c>
      <c r="H303" s="570"/>
      <c r="I303" s="570">
        <v>50</v>
      </c>
    </row>
    <row r="304" spans="1:9" ht="42.75" x14ac:dyDescent="0.25">
      <c r="A304" s="570" t="s">
        <v>15322</v>
      </c>
      <c r="B304" s="570" t="s">
        <v>14641</v>
      </c>
      <c r="C304" s="570" t="s">
        <v>15323</v>
      </c>
      <c r="D304" s="211" t="s">
        <v>15324</v>
      </c>
      <c r="E304" s="570" t="s">
        <v>1838</v>
      </c>
      <c r="F304" s="570">
        <v>2014</v>
      </c>
      <c r="G304" s="570" t="s">
        <v>553</v>
      </c>
      <c r="H304" s="221" t="s">
        <v>93</v>
      </c>
      <c r="I304" s="221">
        <v>200</v>
      </c>
    </row>
    <row r="305" spans="1:9" ht="114" x14ac:dyDescent="0.25">
      <c r="A305" s="570" t="s">
        <v>16427</v>
      </c>
      <c r="B305" s="570" t="s">
        <v>15407</v>
      </c>
      <c r="C305" s="570" t="s">
        <v>16596</v>
      </c>
      <c r="D305" s="201" t="s">
        <v>16597</v>
      </c>
      <c r="E305" s="570" t="s">
        <v>16598</v>
      </c>
      <c r="F305" s="570">
        <v>2014</v>
      </c>
      <c r="G305" s="570" t="s">
        <v>220</v>
      </c>
      <c r="H305" s="221" t="s">
        <v>93</v>
      </c>
      <c r="I305" s="221">
        <v>200</v>
      </c>
    </row>
    <row r="306" spans="1:9" ht="42.75" x14ac:dyDescent="0.25">
      <c r="A306" s="570" t="s">
        <v>16427</v>
      </c>
      <c r="B306" s="570" t="s">
        <v>15407</v>
      </c>
      <c r="C306" s="570" t="s">
        <v>16599</v>
      </c>
      <c r="D306" s="211" t="s">
        <v>16600</v>
      </c>
      <c r="E306" s="570" t="s">
        <v>16601</v>
      </c>
      <c r="F306" s="570">
        <v>2014</v>
      </c>
      <c r="G306" s="570" t="s">
        <v>202</v>
      </c>
      <c r="H306" s="570">
        <v>50</v>
      </c>
      <c r="I306" s="570">
        <v>50</v>
      </c>
    </row>
    <row r="307" spans="1:9" ht="114" x14ac:dyDescent="0.25">
      <c r="A307" s="571" t="s">
        <v>15721</v>
      </c>
      <c r="B307" s="570" t="s">
        <v>15407</v>
      </c>
      <c r="C307" s="570" t="s">
        <v>16596</v>
      </c>
      <c r="D307" s="201" t="s">
        <v>16597</v>
      </c>
      <c r="E307" s="570" t="s">
        <v>303</v>
      </c>
      <c r="F307" s="570">
        <v>2014</v>
      </c>
      <c r="G307" s="570" t="s">
        <v>220</v>
      </c>
      <c r="H307" s="571">
        <v>50</v>
      </c>
      <c r="I307" s="571">
        <f>H307</f>
        <v>50</v>
      </c>
    </row>
    <row r="308" spans="1:9" ht="114" x14ac:dyDescent="0.25">
      <c r="A308" s="570" t="s">
        <v>16602</v>
      </c>
      <c r="B308" s="570" t="s">
        <v>15407</v>
      </c>
      <c r="C308" s="570" t="s">
        <v>16603</v>
      </c>
      <c r="D308" s="211" t="s">
        <v>15414</v>
      </c>
      <c r="E308" s="570" t="s">
        <v>303</v>
      </c>
      <c r="F308" s="570">
        <v>2014</v>
      </c>
      <c r="G308" s="570" t="s">
        <v>926</v>
      </c>
      <c r="H308" s="570" t="s">
        <v>93</v>
      </c>
      <c r="I308" s="570">
        <v>50</v>
      </c>
    </row>
    <row r="309" spans="1:9" ht="114" x14ac:dyDescent="0.25">
      <c r="A309" s="570" t="s">
        <v>16604</v>
      </c>
      <c r="B309" s="570" t="s">
        <v>15407</v>
      </c>
      <c r="C309" s="570" t="s">
        <v>16605</v>
      </c>
      <c r="D309" s="211" t="s">
        <v>16606</v>
      </c>
      <c r="E309" s="570" t="s">
        <v>303</v>
      </c>
      <c r="F309" s="570">
        <v>2014</v>
      </c>
      <c r="G309" s="570" t="s">
        <v>478</v>
      </c>
      <c r="H309" s="221" t="s">
        <v>93</v>
      </c>
      <c r="I309" s="221">
        <v>50</v>
      </c>
    </row>
    <row r="310" spans="1:9" ht="114" x14ac:dyDescent="0.25">
      <c r="A310" s="570" t="s">
        <v>16099</v>
      </c>
      <c r="B310" s="570" t="s">
        <v>15407</v>
      </c>
      <c r="C310" s="570" t="s">
        <v>16607</v>
      </c>
      <c r="D310" s="201" t="s">
        <v>1855</v>
      </c>
      <c r="E310" s="570" t="s">
        <v>1838</v>
      </c>
      <c r="F310" s="570">
        <v>2014</v>
      </c>
      <c r="G310" s="570" t="s">
        <v>202</v>
      </c>
      <c r="H310" s="221" t="s">
        <v>93</v>
      </c>
      <c r="I310" s="221">
        <v>200</v>
      </c>
    </row>
    <row r="311" spans="1:9" ht="114" x14ac:dyDescent="0.25">
      <c r="A311" s="570" t="s">
        <v>1866</v>
      </c>
      <c r="B311" s="570" t="s">
        <v>15407</v>
      </c>
      <c r="C311" s="570" t="s">
        <v>16596</v>
      </c>
      <c r="D311" s="201" t="s">
        <v>16597</v>
      </c>
      <c r="E311" s="570" t="s">
        <v>16608</v>
      </c>
      <c r="F311" s="570">
        <v>2014</v>
      </c>
      <c r="G311" s="570" t="s">
        <v>220</v>
      </c>
      <c r="H311" s="221" t="s">
        <v>93</v>
      </c>
      <c r="I311" s="221">
        <v>100</v>
      </c>
    </row>
    <row r="312" spans="1:9" ht="114" x14ac:dyDescent="0.25">
      <c r="A312" s="570" t="s">
        <v>16188</v>
      </c>
      <c r="B312" s="570" t="s">
        <v>15407</v>
      </c>
      <c r="C312" s="570" t="s">
        <v>16596</v>
      </c>
      <c r="D312" s="201" t="s">
        <v>16597</v>
      </c>
      <c r="E312" s="570" t="s">
        <v>303</v>
      </c>
      <c r="F312" s="570">
        <v>2014</v>
      </c>
      <c r="G312" s="570" t="s">
        <v>220</v>
      </c>
      <c r="H312" s="221" t="s">
        <v>93</v>
      </c>
      <c r="I312" s="221">
        <v>50</v>
      </c>
    </row>
    <row r="313" spans="1:9" ht="114" x14ac:dyDescent="0.25">
      <c r="A313" s="570" t="s">
        <v>16434</v>
      </c>
      <c r="B313" s="570" t="s">
        <v>15407</v>
      </c>
      <c r="C313" s="570" t="s">
        <v>16609</v>
      </c>
      <c r="D313" s="201" t="s">
        <v>9917</v>
      </c>
      <c r="E313" s="570" t="s">
        <v>16610</v>
      </c>
      <c r="F313" s="570">
        <v>2014</v>
      </c>
      <c r="G313" s="570" t="s">
        <v>240</v>
      </c>
      <c r="H313" s="221" t="s">
        <v>93</v>
      </c>
      <c r="I313" s="570">
        <v>200</v>
      </c>
    </row>
    <row r="314" spans="1:9" ht="213.75" x14ac:dyDescent="0.25">
      <c r="A314" s="570" t="s">
        <v>16434</v>
      </c>
      <c r="B314" s="570" t="s">
        <v>15407</v>
      </c>
      <c r="C314" s="570" t="s">
        <v>16611</v>
      </c>
      <c r="D314" s="211" t="s">
        <v>16612</v>
      </c>
      <c r="E314" s="570" t="s">
        <v>303</v>
      </c>
      <c r="F314" s="570">
        <v>2014</v>
      </c>
      <c r="G314" s="570" t="s">
        <v>16613</v>
      </c>
      <c r="H314" s="570" t="s">
        <v>93</v>
      </c>
      <c r="I314" s="570">
        <v>50</v>
      </c>
    </row>
    <row r="315" spans="1:9" ht="85.5" x14ac:dyDescent="0.25">
      <c r="A315" s="570" t="s">
        <v>16556</v>
      </c>
      <c r="B315" s="570" t="s">
        <v>15407</v>
      </c>
      <c r="C315" s="570" t="s">
        <v>16557</v>
      </c>
      <c r="D315" s="211" t="s">
        <v>16614</v>
      </c>
      <c r="E315" s="570" t="s">
        <v>303</v>
      </c>
      <c r="F315" s="570">
        <v>2014</v>
      </c>
      <c r="G315" s="570" t="s">
        <v>926</v>
      </c>
      <c r="H315" s="221" t="s">
        <v>93</v>
      </c>
      <c r="I315" s="221">
        <v>50</v>
      </c>
    </row>
    <row r="316" spans="1:9" ht="130.5" x14ac:dyDescent="0.25">
      <c r="A316" s="570" t="s">
        <v>16559</v>
      </c>
      <c r="B316" s="570" t="s">
        <v>15397</v>
      </c>
      <c r="C316" s="572" t="s">
        <v>16615</v>
      </c>
      <c r="D316" s="132" t="s">
        <v>9969</v>
      </c>
      <c r="E316" s="570" t="s">
        <v>303</v>
      </c>
      <c r="F316" s="570">
        <v>2014</v>
      </c>
      <c r="G316" s="570" t="s">
        <v>1768</v>
      </c>
      <c r="H316" s="221" t="s">
        <v>93</v>
      </c>
      <c r="I316" s="221">
        <v>50</v>
      </c>
    </row>
    <row r="317" spans="1:9" ht="114" x14ac:dyDescent="0.25">
      <c r="A317" s="599" t="s">
        <v>17274</v>
      </c>
      <c r="B317" s="599" t="s">
        <v>16825</v>
      </c>
      <c r="C317" s="604" t="s">
        <v>17335</v>
      </c>
      <c r="D317" s="139" t="s">
        <v>17319</v>
      </c>
      <c r="E317" s="599" t="s">
        <v>1838</v>
      </c>
      <c r="F317" s="599">
        <v>2014</v>
      </c>
      <c r="G317" s="599" t="s">
        <v>296</v>
      </c>
      <c r="H317" s="599" t="s">
        <v>93</v>
      </c>
      <c r="I317" s="599">
        <v>200</v>
      </c>
    </row>
    <row r="318" spans="1:9" ht="114" x14ac:dyDescent="0.25">
      <c r="A318" s="599" t="s">
        <v>17325</v>
      </c>
      <c r="B318" s="599" t="s">
        <v>16825</v>
      </c>
      <c r="C318" s="604" t="s">
        <v>17335</v>
      </c>
      <c r="D318" s="139" t="s">
        <v>17319</v>
      </c>
      <c r="E318" s="599" t="s">
        <v>303</v>
      </c>
      <c r="F318" s="599">
        <v>2014</v>
      </c>
      <c r="G318" s="599" t="s">
        <v>296</v>
      </c>
      <c r="H318" s="599" t="s">
        <v>93</v>
      </c>
      <c r="I318" s="599">
        <v>50</v>
      </c>
    </row>
    <row r="319" spans="1:9" ht="114" x14ac:dyDescent="0.25">
      <c r="A319" s="599" t="s">
        <v>17327</v>
      </c>
      <c r="B319" s="599" t="s">
        <v>16825</v>
      </c>
      <c r="C319" s="73" t="s">
        <v>17335</v>
      </c>
      <c r="D319" s="139" t="s">
        <v>17319</v>
      </c>
      <c r="E319" s="599" t="s">
        <v>303</v>
      </c>
      <c r="F319" s="599">
        <v>2014</v>
      </c>
      <c r="G319" s="599" t="s">
        <v>296</v>
      </c>
      <c r="H319" s="599" t="s">
        <v>93</v>
      </c>
      <c r="I319" s="599">
        <v>50</v>
      </c>
    </row>
    <row r="320" spans="1:9" ht="114" x14ac:dyDescent="0.25">
      <c r="A320" s="599" t="s">
        <v>17330</v>
      </c>
      <c r="B320" s="599" t="s">
        <v>16825</v>
      </c>
      <c r="C320" s="604" t="s">
        <v>17335</v>
      </c>
      <c r="D320" s="139" t="s">
        <v>17319</v>
      </c>
      <c r="E320" s="599" t="s">
        <v>303</v>
      </c>
      <c r="F320" s="599">
        <v>2014</v>
      </c>
      <c r="G320" s="599" t="s">
        <v>296</v>
      </c>
      <c r="H320" s="599" t="s">
        <v>93</v>
      </c>
      <c r="I320" s="599">
        <v>50</v>
      </c>
    </row>
    <row r="321" spans="1:9" ht="114" x14ac:dyDescent="0.25">
      <c r="A321" s="599" t="s">
        <v>17336</v>
      </c>
      <c r="B321" s="599" t="s">
        <v>16825</v>
      </c>
      <c r="C321" s="604" t="s">
        <v>17335</v>
      </c>
      <c r="D321" s="139" t="s">
        <v>17319</v>
      </c>
      <c r="E321" s="599" t="s">
        <v>303</v>
      </c>
      <c r="F321" s="599">
        <v>2014</v>
      </c>
      <c r="G321" s="599" t="s">
        <v>296</v>
      </c>
      <c r="H321" s="599" t="s">
        <v>93</v>
      </c>
      <c r="I321" s="599">
        <v>50</v>
      </c>
    </row>
    <row r="322" spans="1:9" ht="242.25" x14ac:dyDescent="0.25">
      <c r="A322" s="63" t="s">
        <v>17337</v>
      </c>
      <c r="B322" s="599" t="s">
        <v>16825</v>
      </c>
      <c r="C322" s="64" t="s">
        <v>17338</v>
      </c>
      <c r="D322" s="593" t="s">
        <v>17339</v>
      </c>
      <c r="E322" s="64" t="s">
        <v>303</v>
      </c>
      <c r="F322" s="64">
        <v>2014</v>
      </c>
      <c r="G322" s="64" t="s">
        <v>17340</v>
      </c>
      <c r="H322" s="785" t="s">
        <v>93</v>
      </c>
      <c r="I322" s="63">
        <v>50</v>
      </c>
    </row>
    <row r="323" spans="1:9" ht="114" x14ac:dyDescent="0.25">
      <c r="A323" s="599" t="s">
        <v>17341</v>
      </c>
      <c r="B323" s="599" t="s">
        <v>16825</v>
      </c>
      <c r="C323" s="604" t="s">
        <v>17335</v>
      </c>
      <c r="D323" s="139" t="s">
        <v>17319</v>
      </c>
      <c r="E323" s="599" t="s">
        <v>303</v>
      </c>
      <c r="F323" s="599">
        <v>2014</v>
      </c>
      <c r="G323" s="599" t="s">
        <v>296</v>
      </c>
      <c r="H323" s="599" t="s">
        <v>93</v>
      </c>
      <c r="I323" s="599">
        <v>50</v>
      </c>
    </row>
    <row r="324" spans="1:9" ht="114" x14ac:dyDescent="0.25">
      <c r="A324" s="119" t="s">
        <v>17342</v>
      </c>
      <c r="B324" s="599" t="s">
        <v>16825</v>
      </c>
      <c r="C324" s="604" t="s">
        <v>17335</v>
      </c>
      <c r="D324" s="139" t="s">
        <v>17319</v>
      </c>
      <c r="E324" s="599" t="s">
        <v>1856</v>
      </c>
      <c r="F324" s="599">
        <v>2014</v>
      </c>
      <c r="G324" s="599" t="s">
        <v>296</v>
      </c>
      <c r="H324" s="599" t="s">
        <v>93</v>
      </c>
      <c r="I324" s="599">
        <v>50</v>
      </c>
    </row>
    <row r="325" spans="1:9" x14ac:dyDescent="0.25">
      <c r="A325" s="8"/>
    </row>
    <row r="326" spans="1:9" x14ac:dyDescent="0.25">
      <c r="A326" s="8"/>
    </row>
    <row r="327" spans="1:9" x14ac:dyDescent="0.25">
      <c r="A327" s="8"/>
    </row>
    <row r="328" spans="1:9" x14ac:dyDescent="0.25">
      <c r="A328" s="8"/>
    </row>
    <row r="329" spans="1:9" x14ac:dyDescent="0.25">
      <c r="A329" s="8"/>
    </row>
    <row r="330" spans="1:9" x14ac:dyDescent="0.25">
      <c r="A330" s="8"/>
    </row>
  </sheetData>
  <autoFilter ref="A7:I166"/>
  <mergeCells count="3">
    <mergeCell ref="A1:I1"/>
    <mergeCell ref="A4:D4"/>
    <mergeCell ref="A5:D5"/>
  </mergeCells>
  <phoneticPr fontId="25" type="noConversion"/>
  <hyperlinks>
    <hyperlink ref="D9" r:id="rId1"/>
    <hyperlink ref="D17" r:id="rId2"/>
    <hyperlink ref="D37" r:id="rId3"/>
    <hyperlink ref="D39" r:id="rId4"/>
    <hyperlink ref="D42" r:id="rId5"/>
    <hyperlink ref="D44" r:id="rId6"/>
    <hyperlink ref="D47" r:id="rId7"/>
    <hyperlink ref="D51" r:id="rId8"/>
    <hyperlink ref="D53" r:id="rId9"/>
    <hyperlink ref="D55" r:id="rId10"/>
    <hyperlink ref="D56" r:id="rId11"/>
    <hyperlink ref="D57" r:id="rId12"/>
    <hyperlink ref="D65" r:id="rId13"/>
    <hyperlink ref="D67" r:id="rId14"/>
    <hyperlink ref="D68" r:id="rId15"/>
    <hyperlink ref="D69" r:id="rId16"/>
    <hyperlink ref="D70" r:id="rId17"/>
    <hyperlink ref="D73" r:id="rId18"/>
    <hyperlink ref="D74" r:id="rId19"/>
    <hyperlink ref="D76" r:id="rId20"/>
    <hyperlink ref="D77" r:id="rId21"/>
    <hyperlink ref="D78" r:id="rId22"/>
    <hyperlink ref="D82" r:id="rId23"/>
    <hyperlink ref="D83" r:id="rId24"/>
    <hyperlink ref="D84" r:id="rId25"/>
    <hyperlink ref="D85" r:id="rId26"/>
    <hyperlink ref="D94" r:id="rId27"/>
    <hyperlink ref="D91" r:id="rId28"/>
    <hyperlink ref="D95" r:id="rId29"/>
    <hyperlink ref="D99" r:id="rId30"/>
    <hyperlink ref="D100" r:id="rId31"/>
    <hyperlink ref="D96" r:id="rId32"/>
    <hyperlink ref="C97" r:id="rId33" display="http://conferences.ulbsibiu.ro/inec/en/"/>
    <hyperlink ref="D97" r:id="rId34"/>
    <hyperlink ref="D101" r:id="rId35"/>
    <hyperlink ref="D102" r:id="rId36"/>
    <hyperlink ref="D104" r:id="rId37"/>
    <hyperlink ref="D107" r:id="rId38"/>
    <hyperlink ref="D106" r:id="rId39"/>
    <hyperlink ref="D108" r:id="rId40"/>
    <hyperlink ref="D109" r:id="rId41" tooltip="http://www.ulbsibiu.ro/ro/stiri/news.php?news_id=2166"/>
    <hyperlink ref="D110" r:id="rId42"/>
    <hyperlink ref="D111" r:id="rId43"/>
    <hyperlink ref="D114" r:id="rId44"/>
    <hyperlink ref="D113" r:id="rId45"/>
    <hyperlink ref="D115" r:id="rId46"/>
    <hyperlink ref="D116" r:id="rId47"/>
    <hyperlink ref="D121" r:id="rId48"/>
    <hyperlink ref="D122" r:id="rId49"/>
    <hyperlink ref="D124" r:id="rId50"/>
    <hyperlink ref="D126" r:id="rId51"/>
    <hyperlink ref="D127" r:id="rId52"/>
    <hyperlink ref="D129" r:id="rId53"/>
    <hyperlink ref="D130" r:id="rId54"/>
    <hyperlink ref="D131" r:id="rId55"/>
    <hyperlink ref="D132" r:id="rId56"/>
    <hyperlink ref="D134" r:id="rId57"/>
    <hyperlink ref="D136" r:id="rId58"/>
    <hyperlink ref="D137" r:id="rId59"/>
    <hyperlink ref="D138" r:id="rId60"/>
    <hyperlink ref="D139" r:id="rId61"/>
    <hyperlink ref="D140" r:id="rId62"/>
    <hyperlink ref="D143" r:id="rId63"/>
    <hyperlink ref="D144" r:id="rId64"/>
    <hyperlink ref="D145" r:id="rId65"/>
    <hyperlink ref="D147" r:id="rId66"/>
    <hyperlink ref="D148" r:id="rId67"/>
    <hyperlink ref="D149" r:id="rId68"/>
    <hyperlink ref="D153" r:id="rId69"/>
    <hyperlink ref="D156" r:id="rId70"/>
    <hyperlink ref="D157" r:id="rId71"/>
    <hyperlink ref="D158" r:id="rId72"/>
    <hyperlink ref="D160" r:id="rId73"/>
    <hyperlink ref="D161" r:id="rId74"/>
    <hyperlink ref="D162" r:id="rId75"/>
    <hyperlink ref="D163" r:id="rId76" display="http://saiapm.ulbsibiu.ro/"/>
    <hyperlink ref="D164" r:id="rId77" display="http://saiapm.ulbsibiu.ro/"/>
    <hyperlink ref="D165" r:id="rId78"/>
    <hyperlink ref="D166" r:id="rId79"/>
    <hyperlink ref="D171" r:id="rId80"/>
    <hyperlink ref="D179" r:id="rId81"/>
    <hyperlink ref="D183" r:id="rId82"/>
    <hyperlink ref="D184" r:id="rId83"/>
    <hyperlink ref="D185" r:id="rId84"/>
    <hyperlink ref="D186" r:id="rId85"/>
    <hyperlink ref="D187" r:id="rId86" display="www.multidisciplinary-research.com"/>
    <hyperlink ref="D188" r:id="rId87" display="www.multidisciplinary-research.com"/>
    <hyperlink ref="D189" r:id="rId88" display="www.multidisciplinary-research.com"/>
    <hyperlink ref="D190" r:id="rId89" display="www.multidisciplinary-research.com"/>
    <hyperlink ref="D191" r:id="rId90" display="www.multidisciplinary-research.com"/>
    <hyperlink ref="D192" r:id="rId91" display="www.multidisciplinary-research.com"/>
    <hyperlink ref="D193" r:id="rId92"/>
    <hyperlink ref="D194" r:id="rId93"/>
    <hyperlink ref="D197" r:id="rId94"/>
    <hyperlink ref="D198" r:id="rId95"/>
    <hyperlink ref="D199" r:id="rId96"/>
    <hyperlink ref="D200" r:id="rId97"/>
    <hyperlink ref="D202" r:id="rId98"/>
    <hyperlink ref="D203" r:id="rId99"/>
    <hyperlink ref="D207" r:id="rId100"/>
    <hyperlink ref="F211" r:id="rId101"/>
    <hyperlink ref="D212" r:id="rId102"/>
    <hyperlink ref="D213" r:id="rId103"/>
    <hyperlink ref="C213" r:id="rId104"/>
    <hyperlink ref="D214" r:id="rId105"/>
    <hyperlink ref="D215" r:id="rId106"/>
    <hyperlink ref="D216" r:id="rId107"/>
    <hyperlink ref="D217" r:id="rId108"/>
    <hyperlink ref="D223" r:id="rId109"/>
    <hyperlink ref="D229" r:id="rId110"/>
    <hyperlink ref="D230" r:id="rId111"/>
    <hyperlink ref="D231" r:id="rId112"/>
    <hyperlink ref="D232" r:id="rId113"/>
    <hyperlink ref="D233" r:id="rId114"/>
    <hyperlink ref="D234" r:id="rId115"/>
    <hyperlink ref="D235" r:id="rId116"/>
    <hyperlink ref="D236" r:id="rId117"/>
    <hyperlink ref="D239" r:id="rId118"/>
    <hyperlink ref="D241" r:id="rId119"/>
    <hyperlink ref="D244" r:id="rId120"/>
    <hyperlink ref="D247" r:id="rId121"/>
    <hyperlink ref="D254" r:id="rId122"/>
    <hyperlink ref="D255" r:id="rId123"/>
    <hyperlink ref="D256" r:id="rId124"/>
    <hyperlink ref="D257" r:id="rId125"/>
    <hyperlink ref="D258" r:id="rId126"/>
    <hyperlink ref="D260" r:id="rId127"/>
    <hyperlink ref="D261" r:id="rId128"/>
    <hyperlink ref="D262" r:id="rId129"/>
    <hyperlink ref="D264" r:id="rId130"/>
    <hyperlink ref="D265" r:id="rId131"/>
    <hyperlink ref="D266" r:id="rId132"/>
    <hyperlink ref="D267" r:id="rId133"/>
    <hyperlink ref="D268" r:id="rId134"/>
    <hyperlink ref="D269" r:id="rId135"/>
    <hyperlink ref="D270" r:id="rId136"/>
    <hyperlink ref="D271" r:id="rId137"/>
    <hyperlink ref="D274" r:id="rId138" display="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hyperlink ref="D275" r:id="rId139"/>
    <hyperlink ref="D276" r:id="rId140"/>
    <hyperlink ref="D278" r:id="rId141"/>
    <hyperlink ref="D280" r:id="rId142"/>
    <hyperlink ref="D282" r:id="rId143"/>
    <hyperlink ref="D283" r:id="rId144"/>
    <hyperlink ref="D285" r:id="rId145"/>
    <hyperlink ref="D287" r:id="rId146"/>
    <hyperlink ref="D293" r:id="rId147"/>
    <hyperlink ref="D300" r:id="rId148"/>
    <hyperlink ref="F303" r:id="rId149" display="http://bcu.ulbsibiu.ro/conference2014/index.html"/>
    <hyperlink ref="D302" r:id="rId150"/>
    <hyperlink ref="D305" r:id="rId151"/>
    <hyperlink ref="D307" r:id="rId152"/>
    <hyperlink ref="D310" r:id="rId153"/>
    <hyperlink ref="D311" r:id="rId154"/>
    <hyperlink ref="D312" r:id="rId155"/>
    <hyperlink ref="D316" r:id="rId156"/>
    <hyperlink ref="D322" r:id="rId157"/>
  </hyperlinks>
  <pageMargins left="0.51181102362204722" right="0.31496062992125984" top="2.1666666666666665" bottom="0.57291666666666663" header="0.51041666666666663" footer="0.31496062992125984"/>
  <pageSetup paperSize="9" orientation="landscape" horizontalDpi="200" verticalDpi="200" r:id="rId158"/>
  <headerFooter>
    <oddHeader>&amp;LUniversitatea „Lucian Blaga” din Sibiu
&amp;C
&amp;K000000FIȘĂ DE RAPORTARE A ACTIVITĂȚII DE CERCETARE 
PENTRU PERIOADA 1.01.2014-31.12.2014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1"/>
  <sheetViews>
    <sheetView view="pageLayout" zoomScaleNormal="130" workbookViewId="0">
      <selection activeCell="D177" sqref="D177"/>
    </sheetView>
  </sheetViews>
  <sheetFormatPr defaultRowHeight="15" x14ac:dyDescent="0.25"/>
  <cols>
    <col min="1" max="1" width="22.85546875" style="2" customWidth="1"/>
    <col min="2" max="2" width="16.42578125" style="2" customWidth="1"/>
    <col min="3" max="3" width="18.28515625" style="8" bestFit="1" customWidth="1"/>
    <col min="4" max="4" width="18.28515625" style="8" customWidth="1"/>
    <col min="5" max="5" width="24.140625" style="8" bestFit="1" customWidth="1"/>
    <col min="6" max="6" width="5.85546875" style="8" bestFit="1" customWidth="1"/>
    <col min="7" max="7" width="6.28515625" style="8" bestFit="1" customWidth="1"/>
    <col min="8" max="8" width="10" style="1" customWidth="1"/>
    <col min="9" max="9" width="8.7109375" style="1" bestFit="1" customWidth="1"/>
    <col min="10" max="12" width="9.140625" style="1" customWidth="1"/>
  </cols>
  <sheetData>
    <row r="1" spans="1:9" ht="15" customHeight="1" x14ac:dyDescent="0.25">
      <c r="A1" s="1022" t="s">
        <v>107</v>
      </c>
      <c r="B1" s="1022"/>
      <c r="C1" s="1022"/>
      <c r="D1" s="1022"/>
      <c r="E1" s="1022"/>
      <c r="F1" s="1022"/>
      <c r="G1" s="1022"/>
      <c r="H1" s="1022"/>
      <c r="I1" s="1022"/>
    </row>
    <row r="2" spans="1:9" ht="15" customHeight="1" x14ac:dyDescent="0.25">
      <c r="A2" s="17"/>
      <c r="B2" s="17"/>
      <c r="C2" s="17"/>
      <c r="D2" s="17"/>
      <c r="E2" s="17"/>
      <c r="F2" s="17"/>
      <c r="G2" s="17"/>
      <c r="H2" s="17"/>
      <c r="I2" s="3"/>
    </row>
    <row r="3" spans="1:9" x14ac:dyDescent="0.25">
      <c r="A3" s="1027" t="s">
        <v>76</v>
      </c>
      <c r="B3" s="1027"/>
      <c r="C3" s="1027"/>
      <c r="D3" s="1027"/>
      <c r="E3" s="1027"/>
      <c r="F3" s="15"/>
      <c r="G3" s="15"/>
      <c r="H3" s="5"/>
      <c r="I3" s="3"/>
    </row>
    <row r="4" spans="1:9" x14ac:dyDescent="0.25">
      <c r="A4" s="1027" t="s">
        <v>108</v>
      </c>
      <c r="B4" s="1027"/>
      <c r="C4" s="1027"/>
      <c r="D4" s="1027"/>
      <c r="E4" s="15"/>
      <c r="F4" s="15"/>
      <c r="G4" s="15"/>
      <c r="H4" s="5"/>
      <c r="I4" s="3"/>
    </row>
    <row r="5" spans="1:9" x14ac:dyDescent="0.25">
      <c r="A5" s="5"/>
      <c r="B5" s="5"/>
      <c r="C5" s="6"/>
      <c r="D5" s="6"/>
      <c r="E5" s="6"/>
      <c r="F5" s="6"/>
      <c r="G5" s="6"/>
      <c r="H5" s="5"/>
      <c r="I5" s="3"/>
    </row>
    <row r="6" spans="1:9" ht="74.25" customHeight="1" x14ac:dyDescent="0.25">
      <c r="A6" s="10" t="s">
        <v>5</v>
      </c>
      <c r="B6" s="10" t="s">
        <v>148</v>
      </c>
      <c r="C6" s="10" t="s">
        <v>34</v>
      </c>
      <c r="D6" s="10" t="s">
        <v>33</v>
      </c>
      <c r="E6" s="10" t="s">
        <v>47</v>
      </c>
      <c r="F6" s="10" t="s">
        <v>29</v>
      </c>
      <c r="G6" s="10" t="s">
        <v>78</v>
      </c>
      <c r="H6" s="10" t="s">
        <v>21</v>
      </c>
      <c r="I6" s="10" t="s">
        <v>49</v>
      </c>
    </row>
    <row r="7" spans="1:9" ht="199.5" x14ac:dyDescent="0.25">
      <c r="A7" s="456" t="s">
        <v>1051</v>
      </c>
      <c r="B7" s="456" t="s">
        <v>199</v>
      </c>
      <c r="C7" s="456" t="s">
        <v>1068</v>
      </c>
      <c r="D7" s="456" t="s">
        <v>1069</v>
      </c>
      <c r="E7" s="456" t="s">
        <v>244</v>
      </c>
      <c r="F7" s="456">
        <v>2014</v>
      </c>
      <c r="G7" s="456" t="s">
        <v>202</v>
      </c>
      <c r="H7" s="456"/>
      <c r="I7" s="456">
        <v>20</v>
      </c>
    </row>
    <row r="8" spans="1:9" ht="128.25" x14ac:dyDescent="0.25">
      <c r="A8" s="456" t="s">
        <v>1051</v>
      </c>
      <c r="B8" s="456" t="s">
        <v>199</v>
      </c>
      <c r="C8" s="456" t="s">
        <v>1063</v>
      </c>
      <c r="D8" s="155">
        <v>2014</v>
      </c>
      <c r="E8" s="455" t="s">
        <v>244</v>
      </c>
      <c r="F8" s="455">
        <v>2014</v>
      </c>
      <c r="G8" s="455" t="s">
        <v>202</v>
      </c>
      <c r="H8" s="455"/>
      <c r="I8" s="455">
        <v>20</v>
      </c>
    </row>
    <row r="9" spans="1:9" ht="114" x14ac:dyDescent="0.25">
      <c r="A9" s="456" t="s">
        <v>1827</v>
      </c>
      <c r="B9" s="456" t="s">
        <v>613</v>
      </c>
      <c r="C9" s="456" t="s">
        <v>1854</v>
      </c>
      <c r="D9" s="222" t="s">
        <v>1855</v>
      </c>
      <c r="E9" s="456" t="s">
        <v>1856</v>
      </c>
      <c r="F9" s="456">
        <v>2014</v>
      </c>
      <c r="G9" s="456" t="s">
        <v>318</v>
      </c>
      <c r="H9" s="456">
        <v>20</v>
      </c>
      <c r="I9" s="456">
        <v>20</v>
      </c>
    </row>
    <row r="10" spans="1:9" ht="57" x14ac:dyDescent="0.25">
      <c r="A10" s="456" t="s">
        <v>1827</v>
      </c>
      <c r="B10" s="456" t="s">
        <v>613</v>
      </c>
      <c r="C10" s="456" t="s">
        <v>1857</v>
      </c>
      <c r="D10" s="222" t="s">
        <v>1858</v>
      </c>
      <c r="E10" s="456" t="s">
        <v>1856</v>
      </c>
      <c r="F10" s="456">
        <v>2014</v>
      </c>
      <c r="G10" s="456" t="s">
        <v>926</v>
      </c>
      <c r="H10" s="456">
        <v>20</v>
      </c>
      <c r="I10" s="456">
        <v>20</v>
      </c>
    </row>
    <row r="11" spans="1:9" ht="171" x14ac:dyDescent="0.25">
      <c r="A11" s="456" t="s">
        <v>1727</v>
      </c>
      <c r="B11" s="456" t="s">
        <v>613</v>
      </c>
      <c r="C11" s="456" t="s">
        <v>1859</v>
      </c>
      <c r="D11" s="456" t="s">
        <v>1860</v>
      </c>
      <c r="E11" s="456" t="s">
        <v>303</v>
      </c>
      <c r="F11" s="456">
        <v>2014</v>
      </c>
      <c r="G11" s="456" t="s">
        <v>318</v>
      </c>
      <c r="H11" s="456"/>
      <c r="I11" s="456">
        <v>20</v>
      </c>
    </row>
    <row r="12" spans="1:9" x14ac:dyDescent="0.25">
      <c r="A12" s="456" t="s">
        <v>1143</v>
      </c>
      <c r="B12" s="456" t="s">
        <v>613</v>
      </c>
      <c r="C12" s="456" t="s">
        <v>368</v>
      </c>
      <c r="D12" s="456"/>
      <c r="E12" s="456" t="s">
        <v>303</v>
      </c>
      <c r="F12" s="456">
        <v>2014</v>
      </c>
      <c r="G12" s="456"/>
      <c r="H12" s="456" t="s">
        <v>1861</v>
      </c>
      <c r="I12" s="456">
        <v>20</v>
      </c>
    </row>
    <row r="13" spans="1:9" ht="57" x14ac:dyDescent="0.25">
      <c r="A13" s="456" t="s">
        <v>1411</v>
      </c>
      <c r="B13" s="456" t="s">
        <v>613</v>
      </c>
      <c r="C13" s="456" t="s">
        <v>1857</v>
      </c>
      <c r="D13" s="75" t="s">
        <v>1858</v>
      </c>
      <c r="E13" s="456" t="s">
        <v>1856</v>
      </c>
      <c r="F13" s="456">
        <v>2014</v>
      </c>
      <c r="G13" s="456" t="s">
        <v>926</v>
      </c>
      <c r="H13" s="456" t="s">
        <v>1861</v>
      </c>
      <c r="I13" s="456">
        <v>20</v>
      </c>
    </row>
    <row r="14" spans="1:9" ht="57" x14ac:dyDescent="0.25">
      <c r="A14" s="456" t="s">
        <v>1512</v>
      </c>
      <c r="B14" s="456" t="s">
        <v>613</v>
      </c>
      <c r="C14" s="456" t="s">
        <v>1862</v>
      </c>
      <c r="D14" s="72" t="s">
        <v>1863</v>
      </c>
      <c r="E14" s="456" t="s">
        <v>244</v>
      </c>
      <c r="F14" s="456">
        <v>2014</v>
      </c>
      <c r="G14" s="456" t="s">
        <v>212</v>
      </c>
      <c r="H14" s="456" t="s">
        <v>1861</v>
      </c>
      <c r="I14" s="456">
        <v>20</v>
      </c>
    </row>
    <row r="15" spans="1:9" ht="57" x14ac:dyDescent="0.25">
      <c r="A15" s="456" t="s">
        <v>3084</v>
      </c>
      <c r="B15" s="456" t="s">
        <v>2081</v>
      </c>
      <c r="C15" s="456" t="s">
        <v>3405</v>
      </c>
      <c r="D15" s="75" t="s">
        <v>1863</v>
      </c>
      <c r="E15" s="456" t="s">
        <v>303</v>
      </c>
      <c r="F15" s="456">
        <v>2014</v>
      </c>
      <c r="G15" s="456" t="s">
        <v>2197</v>
      </c>
      <c r="H15" s="456" t="s">
        <v>1861</v>
      </c>
      <c r="I15" s="456">
        <v>20</v>
      </c>
    </row>
    <row r="16" spans="1:9" ht="42.75" x14ac:dyDescent="0.25">
      <c r="A16" s="456" t="s">
        <v>3084</v>
      </c>
      <c r="B16" s="456" t="s">
        <v>2081</v>
      </c>
      <c r="C16" s="456" t="s">
        <v>3406</v>
      </c>
      <c r="D16" s="456" t="s">
        <v>3407</v>
      </c>
      <c r="E16" s="456" t="s">
        <v>303</v>
      </c>
      <c r="F16" s="456">
        <v>2014</v>
      </c>
      <c r="G16" s="456" t="s">
        <v>3391</v>
      </c>
      <c r="H16" s="456" t="s">
        <v>1861</v>
      </c>
      <c r="I16" s="456">
        <v>20</v>
      </c>
    </row>
    <row r="17" spans="1:9" ht="57.75" x14ac:dyDescent="0.25">
      <c r="A17" s="456" t="s">
        <v>2726</v>
      </c>
      <c r="B17" s="456" t="s">
        <v>2081</v>
      </c>
      <c r="C17" s="456" t="s">
        <v>3405</v>
      </c>
      <c r="D17" s="200" t="s">
        <v>1863</v>
      </c>
      <c r="E17" s="456" t="s">
        <v>303</v>
      </c>
      <c r="F17" s="456">
        <v>2014</v>
      </c>
      <c r="G17" s="456" t="s">
        <v>2197</v>
      </c>
      <c r="H17" s="456" t="s">
        <v>1861</v>
      </c>
      <c r="I17" s="456">
        <v>20</v>
      </c>
    </row>
    <row r="18" spans="1:9" ht="71.25" x14ac:dyDescent="0.25">
      <c r="A18" s="456" t="s">
        <v>2726</v>
      </c>
      <c r="B18" s="456" t="s">
        <v>2081</v>
      </c>
      <c r="C18" s="456" t="s">
        <v>3408</v>
      </c>
      <c r="D18" s="75" t="s">
        <v>3409</v>
      </c>
      <c r="E18" s="456" t="s">
        <v>303</v>
      </c>
      <c r="F18" s="456">
        <v>2014</v>
      </c>
      <c r="G18" s="456" t="s">
        <v>3391</v>
      </c>
      <c r="H18" s="456" t="s">
        <v>1861</v>
      </c>
      <c r="I18" s="456">
        <v>20</v>
      </c>
    </row>
    <row r="19" spans="1:9" ht="57" x14ac:dyDescent="0.25">
      <c r="A19" s="456" t="s">
        <v>3410</v>
      </c>
      <c r="B19" s="456" t="s">
        <v>2081</v>
      </c>
      <c r="C19" s="456" t="s">
        <v>3411</v>
      </c>
      <c r="D19" s="456" t="s">
        <v>1858</v>
      </c>
      <c r="E19" s="456" t="s">
        <v>303</v>
      </c>
      <c r="F19" s="456">
        <v>2014</v>
      </c>
      <c r="G19" s="456" t="s">
        <v>2274</v>
      </c>
      <c r="H19" s="456" t="s">
        <v>1861</v>
      </c>
      <c r="I19" s="456">
        <v>20</v>
      </c>
    </row>
    <row r="20" spans="1:9" ht="15" customHeight="1" x14ac:dyDescent="0.25">
      <c r="A20" s="456" t="s">
        <v>4863</v>
      </c>
      <c r="B20" s="456" t="s">
        <v>3593</v>
      </c>
      <c r="C20" s="456" t="s">
        <v>4864</v>
      </c>
      <c r="D20" s="75" t="s">
        <v>4865</v>
      </c>
      <c r="E20" s="456" t="s">
        <v>303</v>
      </c>
      <c r="F20" s="456">
        <v>2014</v>
      </c>
      <c r="G20" s="456" t="s">
        <v>592</v>
      </c>
      <c r="H20" s="456" t="s">
        <v>1861</v>
      </c>
      <c r="I20" s="456">
        <v>20</v>
      </c>
    </row>
    <row r="21" spans="1:9" ht="171" x14ac:dyDescent="0.25">
      <c r="A21" s="456" t="s">
        <v>4095</v>
      </c>
      <c r="B21" s="456" t="s">
        <v>3593</v>
      </c>
      <c r="C21" s="456" t="s">
        <v>4727</v>
      </c>
      <c r="D21" s="456" t="s">
        <v>4866</v>
      </c>
      <c r="E21" s="456" t="s">
        <v>244</v>
      </c>
      <c r="F21" s="456">
        <v>2014</v>
      </c>
      <c r="G21" s="456" t="s">
        <v>318</v>
      </c>
      <c r="H21" s="456" t="s">
        <v>1861</v>
      </c>
      <c r="I21" s="456">
        <v>20</v>
      </c>
    </row>
    <row r="22" spans="1:9" ht="128.25" x14ac:dyDescent="0.25">
      <c r="A22" s="456" t="s">
        <v>3661</v>
      </c>
      <c r="B22" s="456" t="s">
        <v>3593</v>
      </c>
      <c r="C22" s="456" t="s">
        <v>4883</v>
      </c>
      <c r="D22" s="456"/>
      <c r="E22" s="456" t="s">
        <v>1838</v>
      </c>
      <c r="F22" s="456">
        <v>2014</v>
      </c>
      <c r="G22" s="456" t="s">
        <v>926</v>
      </c>
      <c r="H22" s="456" t="s">
        <v>1861</v>
      </c>
      <c r="I22" s="456">
        <v>50</v>
      </c>
    </row>
    <row r="23" spans="1:9" ht="71.25" x14ac:dyDescent="0.25">
      <c r="A23" s="456" t="s">
        <v>3661</v>
      </c>
      <c r="B23" s="456" t="s">
        <v>3593</v>
      </c>
      <c r="C23" s="456" t="s">
        <v>4867</v>
      </c>
      <c r="D23" s="456"/>
      <c r="E23" s="456" t="s">
        <v>303</v>
      </c>
      <c r="F23" s="456">
        <v>2014</v>
      </c>
      <c r="G23" s="456" t="s">
        <v>318</v>
      </c>
      <c r="H23" s="456" t="s">
        <v>1861</v>
      </c>
      <c r="I23" s="456">
        <v>20</v>
      </c>
    </row>
    <row r="24" spans="1:9" ht="156.75" x14ac:dyDescent="0.25">
      <c r="A24" s="456" t="s">
        <v>3688</v>
      </c>
      <c r="B24" s="456" t="s">
        <v>3593</v>
      </c>
      <c r="C24" s="456" t="s">
        <v>4701</v>
      </c>
      <c r="D24" s="192" t="s">
        <v>4703</v>
      </c>
      <c r="E24" s="456" t="s">
        <v>244</v>
      </c>
      <c r="F24" s="456">
        <v>2014</v>
      </c>
      <c r="G24" s="456" t="s">
        <v>212</v>
      </c>
      <c r="H24" s="456" t="s">
        <v>1861</v>
      </c>
      <c r="I24" s="456">
        <v>20</v>
      </c>
    </row>
    <row r="25" spans="1:9" ht="99.75" x14ac:dyDescent="0.25">
      <c r="A25" s="161" t="s">
        <v>3729</v>
      </c>
      <c r="B25" s="456" t="s">
        <v>3593</v>
      </c>
      <c r="C25" s="236" t="s">
        <v>4868</v>
      </c>
      <c r="D25" s="161" t="s">
        <v>4869</v>
      </c>
      <c r="E25" s="161" t="s">
        <v>303</v>
      </c>
      <c r="F25" s="161">
        <v>2014</v>
      </c>
      <c r="G25" s="161" t="s">
        <v>926</v>
      </c>
      <c r="H25" s="161" t="s">
        <v>1861</v>
      </c>
      <c r="I25" s="161">
        <v>20</v>
      </c>
    </row>
    <row r="26" spans="1:9" ht="85.5" x14ac:dyDescent="0.25">
      <c r="A26" s="161" t="s">
        <v>3729</v>
      </c>
      <c r="B26" s="456" t="s">
        <v>3593</v>
      </c>
      <c r="C26" s="161" t="s">
        <v>4870</v>
      </c>
      <c r="D26" s="161" t="s">
        <v>4866</v>
      </c>
      <c r="E26" s="236" t="s">
        <v>303</v>
      </c>
      <c r="F26" s="199">
        <v>2014</v>
      </c>
      <c r="G26" s="305" t="s">
        <v>318</v>
      </c>
      <c r="H26" s="161"/>
      <c r="I26" s="161">
        <v>20</v>
      </c>
    </row>
    <row r="27" spans="1:9" ht="242.25" x14ac:dyDescent="0.25">
      <c r="A27" s="126" t="s">
        <v>4307</v>
      </c>
      <c r="B27" s="456" t="s">
        <v>3593</v>
      </c>
      <c r="C27" s="455" t="s">
        <v>4723</v>
      </c>
      <c r="D27" s="211" t="s">
        <v>4871</v>
      </c>
      <c r="E27" s="455" t="s">
        <v>4829</v>
      </c>
      <c r="F27" s="455">
        <v>2014</v>
      </c>
      <c r="G27" s="455" t="s">
        <v>478</v>
      </c>
      <c r="H27" s="221" t="s">
        <v>1861</v>
      </c>
      <c r="I27" s="221">
        <v>20</v>
      </c>
    </row>
    <row r="28" spans="1:9" ht="57" x14ac:dyDescent="0.25">
      <c r="A28" s="456" t="s">
        <v>3604</v>
      </c>
      <c r="B28" s="456" t="s">
        <v>3593</v>
      </c>
      <c r="C28" s="456" t="s">
        <v>4872</v>
      </c>
      <c r="D28" s="75" t="s">
        <v>4873</v>
      </c>
      <c r="E28" s="456" t="s">
        <v>303</v>
      </c>
      <c r="F28" s="456">
        <v>2014</v>
      </c>
      <c r="G28" s="456" t="s">
        <v>499</v>
      </c>
      <c r="H28" s="456" t="s">
        <v>1861</v>
      </c>
      <c r="I28" s="456">
        <v>20</v>
      </c>
    </row>
    <row r="29" spans="1:9" ht="57" x14ac:dyDescent="0.25">
      <c r="A29" s="456" t="s">
        <v>3610</v>
      </c>
      <c r="B29" s="456" t="s">
        <v>3593</v>
      </c>
      <c r="C29" s="456" t="s">
        <v>4874</v>
      </c>
      <c r="D29" s="75" t="s">
        <v>4875</v>
      </c>
      <c r="E29" s="456" t="s">
        <v>4758</v>
      </c>
      <c r="F29" s="456">
        <v>2014</v>
      </c>
      <c r="G29" s="456" t="s">
        <v>318</v>
      </c>
      <c r="H29" s="456" t="s">
        <v>1861</v>
      </c>
      <c r="I29" s="456">
        <v>25</v>
      </c>
    </row>
    <row r="30" spans="1:9" ht="71.25" x14ac:dyDescent="0.25">
      <c r="A30" s="456" t="s">
        <v>4411</v>
      </c>
      <c r="B30" s="456" t="s">
        <v>3593</v>
      </c>
      <c r="C30" s="456" t="s">
        <v>4767</v>
      </c>
      <c r="D30" s="456"/>
      <c r="E30" s="456" t="s">
        <v>539</v>
      </c>
      <c r="F30" s="456">
        <v>2014</v>
      </c>
      <c r="G30" s="456" t="s">
        <v>369</v>
      </c>
      <c r="H30" s="456" t="s">
        <v>1861</v>
      </c>
      <c r="I30" s="456">
        <v>20</v>
      </c>
    </row>
    <row r="31" spans="1:9" ht="99.75" x14ac:dyDescent="0.25">
      <c r="A31" s="456" t="s">
        <v>4411</v>
      </c>
      <c r="B31" s="456" t="s">
        <v>3593</v>
      </c>
      <c r="C31" s="456" t="s">
        <v>4876</v>
      </c>
      <c r="D31" s="456"/>
      <c r="E31" s="456" t="s">
        <v>539</v>
      </c>
      <c r="F31" s="456">
        <v>2014</v>
      </c>
      <c r="G31" s="456" t="s">
        <v>4877</v>
      </c>
      <c r="H31" s="456"/>
      <c r="I31" s="456">
        <v>20</v>
      </c>
    </row>
    <row r="32" spans="1:9" ht="99.75" x14ac:dyDescent="0.25">
      <c r="A32" s="456" t="s">
        <v>3864</v>
      </c>
      <c r="B32" s="456" t="s">
        <v>3593</v>
      </c>
      <c r="C32" s="456" t="s">
        <v>4878</v>
      </c>
      <c r="D32" s="75" t="s">
        <v>4879</v>
      </c>
      <c r="E32" s="456" t="s">
        <v>303</v>
      </c>
      <c r="F32" s="456">
        <v>2014</v>
      </c>
      <c r="G32" s="456" t="s">
        <v>478</v>
      </c>
      <c r="H32" s="456" t="s">
        <v>1861</v>
      </c>
      <c r="I32" s="456">
        <v>20</v>
      </c>
    </row>
    <row r="33" spans="1:9" ht="114" x14ac:dyDescent="0.25">
      <c r="A33" s="456" t="s">
        <v>4435</v>
      </c>
      <c r="B33" s="456" t="s">
        <v>3593</v>
      </c>
      <c r="C33" s="456" t="s">
        <v>4884</v>
      </c>
      <c r="D33" s="456"/>
      <c r="E33" s="456" t="s">
        <v>1838</v>
      </c>
      <c r="F33" s="456">
        <v>2014</v>
      </c>
      <c r="G33" s="456" t="s">
        <v>926</v>
      </c>
      <c r="H33" s="456" t="s">
        <v>1861</v>
      </c>
      <c r="I33" s="456">
        <v>50</v>
      </c>
    </row>
    <row r="34" spans="1:9" ht="85.5" x14ac:dyDescent="0.25">
      <c r="A34" s="137" t="s">
        <v>3868</v>
      </c>
      <c r="B34" s="66" t="s">
        <v>3869</v>
      </c>
      <c r="C34" s="456" t="s">
        <v>4885</v>
      </c>
      <c r="D34" s="327" t="s">
        <v>4866</v>
      </c>
      <c r="E34" s="456" t="s">
        <v>4859</v>
      </c>
      <c r="F34" s="456">
        <v>2014</v>
      </c>
      <c r="G34" s="456" t="s">
        <v>202</v>
      </c>
      <c r="H34" s="456">
        <v>20</v>
      </c>
      <c r="I34" s="456">
        <v>20</v>
      </c>
    </row>
    <row r="35" spans="1:9" ht="85.5" x14ac:dyDescent="0.25">
      <c r="A35" s="456" t="s">
        <v>4783</v>
      </c>
      <c r="B35" s="66" t="s">
        <v>3869</v>
      </c>
      <c r="C35" s="456" t="s">
        <v>4885</v>
      </c>
      <c r="D35" s="327" t="s">
        <v>4866</v>
      </c>
      <c r="E35" s="456" t="s">
        <v>4859</v>
      </c>
      <c r="F35" s="456">
        <v>2014</v>
      </c>
      <c r="G35" s="456" t="s">
        <v>202</v>
      </c>
      <c r="H35" s="456">
        <v>100</v>
      </c>
      <c r="I35" s="456">
        <v>50</v>
      </c>
    </row>
    <row r="36" spans="1:9" ht="142.5" x14ac:dyDescent="0.25">
      <c r="A36" s="456" t="s">
        <v>4223</v>
      </c>
      <c r="B36" s="456" t="s">
        <v>3869</v>
      </c>
      <c r="C36" s="456" t="s">
        <v>4880</v>
      </c>
      <c r="D36" s="285" t="s">
        <v>4881</v>
      </c>
      <c r="E36" s="456" t="s">
        <v>4829</v>
      </c>
      <c r="F36" s="456">
        <v>2014</v>
      </c>
      <c r="G36" s="456" t="s">
        <v>318</v>
      </c>
      <c r="H36" s="456">
        <v>100</v>
      </c>
      <c r="I36" s="456">
        <v>100</v>
      </c>
    </row>
    <row r="37" spans="1:9" ht="85.5" x14ac:dyDescent="0.25">
      <c r="A37" s="456" t="s">
        <v>3953</v>
      </c>
      <c r="B37" s="66" t="s">
        <v>3869</v>
      </c>
      <c r="C37" s="456" t="s">
        <v>4885</v>
      </c>
      <c r="D37" s="327" t="s">
        <v>4866</v>
      </c>
      <c r="E37" s="456" t="s">
        <v>244</v>
      </c>
      <c r="F37" s="456">
        <v>2014</v>
      </c>
      <c r="G37" s="456" t="s">
        <v>202</v>
      </c>
      <c r="H37" s="456">
        <v>20</v>
      </c>
      <c r="I37" s="456">
        <v>20</v>
      </c>
    </row>
    <row r="38" spans="1:9" ht="85.5" x14ac:dyDescent="0.25">
      <c r="A38" s="456" t="s">
        <v>3960</v>
      </c>
      <c r="B38" s="66" t="s">
        <v>3869</v>
      </c>
      <c r="C38" s="456" t="s">
        <v>4885</v>
      </c>
      <c r="D38" s="329" t="s">
        <v>4866</v>
      </c>
      <c r="E38" s="456" t="s">
        <v>244</v>
      </c>
      <c r="F38" s="456">
        <v>2014</v>
      </c>
      <c r="G38" s="456" t="s">
        <v>202</v>
      </c>
      <c r="H38" s="456">
        <v>20</v>
      </c>
      <c r="I38" s="456">
        <v>20</v>
      </c>
    </row>
    <row r="39" spans="1:9" ht="85.5" x14ac:dyDescent="0.25">
      <c r="A39" s="456" t="s">
        <v>4882</v>
      </c>
      <c r="B39" s="66" t="s">
        <v>3869</v>
      </c>
      <c r="C39" s="456" t="s">
        <v>4885</v>
      </c>
      <c r="D39" s="327" t="s">
        <v>4866</v>
      </c>
      <c r="E39" s="456" t="s">
        <v>4859</v>
      </c>
      <c r="F39" s="456">
        <v>2014</v>
      </c>
      <c r="G39" s="456" t="s">
        <v>202</v>
      </c>
      <c r="H39" s="456">
        <v>100</v>
      </c>
      <c r="I39" s="456">
        <v>50</v>
      </c>
    </row>
    <row r="40" spans="1:9" ht="142.5" x14ac:dyDescent="0.25">
      <c r="A40" s="456" t="s">
        <v>5779</v>
      </c>
      <c r="B40" s="456" t="s">
        <v>5195</v>
      </c>
      <c r="C40" s="456" t="s">
        <v>5780</v>
      </c>
      <c r="D40" s="75" t="s">
        <v>5781</v>
      </c>
      <c r="E40" s="456" t="s">
        <v>1838</v>
      </c>
      <c r="F40" s="456">
        <v>2014</v>
      </c>
      <c r="G40" s="456" t="s">
        <v>202</v>
      </c>
      <c r="H40" s="456" t="s">
        <v>1861</v>
      </c>
      <c r="I40" s="456" t="s">
        <v>5782</v>
      </c>
    </row>
    <row r="41" spans="1:9" ht="114" x14ac:dyDescent="0.25">
      <c r="A41" s="456" t="s">
        <v>5557</v>
      </c>
      <c r="B41" s="456" t="s">
        <v>5195</v>
      </c>
      <c r="C41" s="73" t="s">
        <v>5783</v>
      </c>
      <c r="D41" s="75" t="s">
        <v>5754</v>
      </c>
      <c r="E41" s="73" t="s">
        <v>4829</v>
      </c>
      <c r="F41" s="73">
        <v>2014</v>
      </c>
      <c r="G41" s="73" t="s">
        <v>478</v>
      </c>
      <c r="H41" s="456" t="s">
        <v>1861</v>
      </c>
      <c r="I41" s="456">
        <v>100</v>
      </c>
    </row>
    <row r="42" spans="1:9" ht="42.75" x14ac:dyDescent="0.25">
      <c r="A42" s="456" t="s">
        <v>5205</v>
      </c>
      <c r="B42" s="456" t="s">
        <v>5195</v>
      </c>
      <c r="C42" s="456" t="s">
        <v>5784</v>
      </c>
      <c r="D42" s="456" t="s">
        <v>5785</v>
      </c>
      <c r="E42" s="456" t="s">
        <v>303</v>
      </c>
      <c r="F42" s="456">
        <v>2014</v>
      </c>
      <c r="G42" s="456" t="s">
        <v>318</v>
      </c>
      <c r="H42" s="456" t="s">
        <v>1861</v>
      </c>
      <c r="I42" s="456">
        <v>20</v>
      </c>
    </row>
    <row r="43" spans="1:9" ht="171" x14ac:dyDescent="0.25">
      <c r="A43" s="456" t="s">
        <v>5725</v>
      </c>
      <c r="B43" s="456" t="s">
        <v>5195</v>
      </c>
      <c r="C43" s="456" t="s">
        <v>5786</v>
      </c>
      <c r="D43" s="75" t="s">
        <v>5781</v>
      </c>
      <c r="E43" s="456" t="s">
        <v>1838</v>
      </c>
      <c r="F43" s="456">
        <v>2014</v>
      </c>
      <c r="G43" s="456" t="s">
        <v>5787</v>
      </c>
      <c r="H43" s="456" t="s">
        <v>1861</v>
      </c>
      <c r="I43" s="456" t="s">
        <v>5788</v>
      </c>
    </row>
    <row r="44" spans="1:9" ht="142.5" x14ac:dyDescent="0.25">
      <c r="A44" s="456" t="s">
        <v>5789</v>
      </c>
      <c r="B44" s="456" t="s">
        <v>5195</v>
      </c>
      <c r="C44" s="456" t="s">
        <v>5790</v>
      </c>
      <c r="D44" s="75" t="s">
        <v>5791</v>
      </c>
      <c r="E44" s="456" t="s">
        <v>1838</v>
      </c>
      <c r="F44" s="456">
        <v>2014</v>
      </c>
      <c r="G44" s="238" t="s">
        <v>478</v>
      </c>
      <c r="H44" s="456" t="s">
        <v>1861</v>
      </c>
      <c r="I44" s="456">
        <v>100</v>
      </c>
    </row>
    <row r="45" spans="1:9" ht="57" x14ac:dyDescent="0.25">
      <c r="A45" s="456" t="s">
        <v>5789</v>
      </c>
      <c r="B45" s="456" t="s">
        <v>5195</v>
      </c>
      <c r="C45" s="456" t="s">
        <v>5792</v>
      </c>
      <c r="D45" s="75" t="s">
        <v>5793</v>
      </c>
      <c r="E45" s="456" t="s">
        <v>1838</v>
      </c>
      <c r="F45" s="456">
        <v>2014</v>
      </c>
      <c r="G45" s="456" t="s">
        <v>296</v>
      </c>
      <c r="H45" s="456"/>
      <c r="I45" s="456">
        <v>100</v>
      </c>
    </row>
    <row r="46" spans="1:9" ht="171" x14ac:dyDescent="0.25">
      <c r="A46" s="456" t="s">
        <v>5789</v>
      </c>
      <c r="B46" s="456" t="s">
        <v>5195</v>
      </c>
      <c r="C46" s="456" t="s">
        <v>5794</v>
      </c>
      <c r="D46" s="75" t="s">
        <v>5795</v>
      </c>
      <c r="E46" s="456" t="s">
        <v>1838</v>
      </c>
      <c r="F46" s="456">
        <v>2014</v>
      </c>
      <c r="G46" s="456" t="s">
        <v>499</v>
      </c>
      <c r="H46" s="456"/>
      <c r="I46" s="456">
        <v>100</v>
      </c>
    </row>
    <row r="47" spans="1:9" ht="42.75" x14ac:dyDescent="0.25">
      <c r="A47" s="73" t="s">
        <v>6817</v>
      </c>
      <c r="B47" s="66" t="s">
        <v>6129</v>
      </c>
      <c r="C47" s="73" t="s">
        <v>7257</v>
      </c>
      <c r="D47" s="456" t="s">
        <v>7258</v>
      </c>
      <c r="E47" s="456" t="s">
        <v>303</v>
      </c>
      <c r="F47" s="456">
        <v>2014</v>
      </c>
      <c r="G47" s="456" t="s">
        <v>4765</v>
      </c>
      <c r="H47" s="456">
        <v>20</v>
      </c>
      <c r="I47" s="456">
        <v>20</v>
      </c>
    </row>
    <row r="48" spans="1:9" ht="57" x14ac:dyDescent="0.25">
      <c r="A48" s="456" t="s">
        <v>6209</v>
      </c>
      <c r="B48" s="66" t="s">
        <v>6129</v>
      </c>
      <c r="C48" s="456" t="s">
        <v>7259</v>
      </c>
      <c r="D48" s="192" t="s">
        <v>1858</v>
      </c>
      <c r="E48" s="456" t="s">
        <v>303</v>
      </c>
      <c r="F48" s="456">
        <v>2014</v>
      </c>
      <c r="G48" s="456" t="s">
        <v>499</v>
      </c>
      <c r="H48" s="456" t="s">
        <v>1861</v>
      </c>
      <c r="I48" s="456">
        <v>20</v>
      </c>
    </row>
    <row r="49" spans="1:9" ht="57" x14ac:dyDescent="0.25">
      <c r="A49" s="456" t="s">
        <v>7197</v>
      </c>
      <c r="B49" s="66" t="s">
        <v>6129</v>
      </c>
      <c r="C49" s="456" t="s">
        <v>1857</v>
      </c>
      <c r="D49" s="75" t="s">
        <v>1858</v>
      </c>
      <c r="E49" s="456" t="s">
        <v>1856</v>
      </c>
      <c r="F49" s="456">
        <v>2014</v>
      </c>
      <c r="G49" s="456" t="s">
        <v>7260</v>
      </c>
      <c r="H49" s="456" t="s">
        <v>1861</v>
      </c>
      <c r="I49" s="456">
        <v>20</v>
      </c>
    </row>
    <row r="50" spans="1:9" ht="114" x14ac:dyDescent="0.25">
      <c r="A50" s="456" t="s">
        <v>6246</v>
      </c>
      <c r="B50" s="66" t="s">
        <v>6129</v>
      </c>
      <c r="C50" s="456" t="s">
        <v>7261</v>
      </c>
      <c r="D50" s="456"/>
      <c r="E50" s="456" t="s">
        <v>303</v>
      </c>
      <c r="F50" s="456">
        <v>2014</v>
      </c>
      <c r="G50" s="456" t="s">
        <v>7262</v>
      </c>
      <c r="H50" s="456" t="s">
        <v>1861</v>
      </c>
      <c r="I50" s="456">
        <v>20</v>
      </c>
    </row>
    <row r="51" spans="1:9" ht="57" x14ac:dyDescent="0.25">
      <c r="A51" s="456" t="s">
        <v>6246</v>
      </c>
      <c r="B51" s="66" t="s">
        <v>6129</v>
      </c>
      <c r="C51" s="456" t="s">
        <v>7263</v>
      </c>
      <c r="D51" s="456"/>
      <c r="E51" s="456" t="s">
        <v>303</v>
      </c>
      <c r="F51" s="456">
        <v>2014</v>
      </c>
      <c r="G51" s="456" t="s">
        <v>7264</v>
      </c>
      <c r="H51" s="456" t="s">
        <v>1861</v>
      </c>
      <c r="I51" s="456">
        <v>20</v>
      </c>
    </row>
    <row r="52" spans="1:9" ht="57" x14ac:dyDescent="0.25">
      <c r="A52" s="456" t="s">
        <v>6693</v>
      </c>
      <c r="B52" s="66" t="s">
        <v>6129</v>
      </c>
      <c r="C52" s="456" t="s">
        <v>7265</v>
      </c>
      <c r="D52" s="75" t="s">
        <v>1858</v>
      </c>
      <c r="E52" s="456" t="s">
        <v>303</v>
      </c>
      <c r="F52" s="456">
        <v>2014</v>
      </c>
      <c r="G52" s="456" t="s">
        <v>499</v>
      </c>
      <c r="H52" s="456" t="s">
        <v>1861</v>
      </c>
      <c r="I52" s="456">
        <v>20</v>
      </c>
    </row>
    <row r="53" spans="1:9" ht="57" x14ac:dyDescent="0.25">
      <c r="A53" s="456" t="s">
        <v>7213</v>
      </c>
      <c r="B53" s="66" t="s">
        <v>6129</v>
      </c>
      <c r="C53" s="456" t="s">
        <v>7265</v>
      </c>
      <c r="D53" s="75" t="s">
        <v>1858</v>
      </c>
      <c r="E53" s="456" t="s">
        <v>303</v>
      </c>
      <c r="F53" s="456">
        <v>2014</v>
      </c>
      <c r="G53" s="456" t="s">
        <v>499</v>
      </c>
      <c r="H53" s="456" t="s">
        <v>1861</v>
      </c>
      <c r="I53" s="456">
        <v>20</v>
      </c>
    </row>
    <row r="54" spans="1:9" ht="28.5" x14ac:dyDescent="0.25">
      <c r="A54" s="456" t="s">
        <v>6715</v>
      </c>
      <c r="B54" s="66" t="s">
        <v>6129</v>
      </c>
      <c r="C54" s="456" t="s">
        <v>7266</v>
      </c>
      <c r="D54" s="456" t="s">
        <v>7267</v>
      </c>
      <c r="E54" s="456" t="s">
        <v>244</v>
      </c>
      <c r="F54" s="455">
        <v>2014</v>
      </c>
      <c r="G54" s="456" t="s">
        <v>553</v>
      </c>
      <c r="H54" s="456" t="s">
        <v>1861</v>
      </c>
      <c r="I54" s="456">
        <v>20</v>
      </c>
    </row>
    <row r="55" spans="1:9" ht="42.75" x14ac:dyDescent="0.25">
      <c r="A55" s="456" t="s">
        <v>7268</v>
      </c>
      <c r="B55" s="66" t="s">
        <v>6129</v>
      </c>
      <c r="C55" s="456" t="s">
        <v>3411</v>
      </c>
      <c r="D55" s="456" t="s">
        <v>7258</v>
      </c>
      <c r="E55" s="456" t="s">
        <v>303</v>
      </c>
      <c r="F55" s="456">
        <v>2014</v>
      </c>
      <c r="G55" s="456" t="s">
        <v>6391</v>
      </c>
      <c r="H55" s="456" t="s">
        <v>1861</v>
      </c>
      <c r="I55" s="456">
        <v>20</v>
      </c>
    </row>
    <row r="56" spans="1:9" ht="28.5" x14ac:dyDescent="0.25">
      <c r="A56" s="456" t="s">
        <v>7268</v>
      </c>
      <c r="B56" s="66" t="s">
        <v>6129</v>
      </c>
      <c r="C56" s="456" t="s">
        <v>7266</v>
      </c>
      <c r="D56" s="456" t="s">
        <v>7267</v>
      </c>
      <c r="E56" s="456" t="s">
        <v>303</v>
      </c>
      <c r="F56" s="456">
        <v>2015</v>
      </c>
      <c r="G56" s="456" t="s">
        <v>553</v>
      </c>
      <c r="H56" s="456"/>
      <c r="I56" s="456">
        <v>20</v>
      </c>
    </row>
    <row r="57" spans="1:9" ht="28.5" x14ac:dyDescent="0.25">
      <c r="A57" s="456" t="s">
        <v>6191</v>
      </c>
      <c r="B57" s="66" t="s">
        <v>6129</v>
      </c>
      <c r="C57" s="456" t="s">
        <v>7269</v>
      </c>
      <c r="D57" s="456"/>
      <c r="E57" s="456" t="s">
        <v>244</v>
      </c>
      <c r="F57" s="456">
        <v>2014</v>
      </c>
      <c r="G57" s="456" t="s">
        <v>499</v>
      </c>
      <c r="H57" s="456">
        <v>20</v>
      </c>
      <c r="I57" s="456">
        <v>20</v>
      </c>
    </row>
    <row r="58" spans="1:9" ht="28.5" x14ac:dyDescent="0.25">
      <c r="A58" s="456" t="s">
        <v>7229</v>
      </c>
      <c r="B58" s="66" t="s">
        <v>6129</v>
      </c>
      <c r="C58" s="456" t="s">
        <v>7270</v>
      </c>
      <c r="D58" s="456"/>
      <c r="E58" s="456" t="s">
        <v>303</v>
      </c>
      <c r="F58" s="456">
        <v>2014</v>
      </c>
      <c r="G58" s="456" t="s">
        <v>499</v>
      </c>
      <c r="H58" s="456">
        <v>20</v>
      </c>
      <c r="I58" s="456">
        <v>20</v>
      </c>
    </row>
    <row r="59" spans="1:9" ht="57" x14ac:dyDescent="0.25">
      <c r="A59" s="456" t="s">
        <v>7271</v>
      </c>
      <c r="B59" s="66" t="s">
        <v>6129</v>
      </c>
      <c r="C59" s="456" t="s">
        <v>1857</v>
      </c>
      <c r="D59" s="75" t="s">
        <v>1858</v>
      </c>
      <c r="E59" s="456" t="s">
        <v>1856</v>
      </c>
      <c r="F59" s="456">
        <v>2014</v>
      </c>
      <c r="G59" s="456" t="s">
        <v>7260</v>
      </c>
      <c r="H59" s="456" t="s">
        <v>1861</v>
      </c>
      <c r="I59" s="456">
        <v>20</v>
      </c>
    </row>
    <row r="60" spans="1:9" ht="57" x14ac:dyDescent="0.25">
      <c r="A60" s="456" t="s">
        <v>7272</v>
      </c>
      <c r="B60" s="66" t="s">
        <v>6129</v>
      </c>
      <c r="C60" s="456" t="s">
        <v>1857</v>
      </c>
      <c r="D60" s="75" t="s">
        <v>1858</v>
      </c>
      <c r="E60" s="456" t="s">
        <v>1856</v>
      </c>
      <c r="F60" s="456">
        <v>2014</v>
      </c>
      <c r="G60" s="456" t="s">
        <v>7260</v>
      </c>
      <c r="H60" s="456" t="s">
        <v>1861</v>
      </c>
      <c r="I60" s="456">
        <v>20</v>
      </c>
    </row>
    <row r="61" spans="1:9" ht="57" x14ac:dyDescent="0.25">
      <c r="A61" s="456" t="s">
        <v>7159</v>
      </c>
      <c r="B61" s="66" t="s">
        <v>6129</v>
      </c>
      <c r="C61" s="457" t="s">
        <v>1857</v>
      </c>
      <c r="D61" s="75" t="s">
        <v>1858</v>
      </c>
      <c r="E61" s="456" t="s">
        <v>303</v>
      </c>
      <c r="F61" s="456">
        <v>2014</v>
      </c>
      <c r="G61" s="456" t="s">
        <v>499</v>
      </c>
      <c r="H61" s="456" t="s">
        <v>1861</v>
      </c>
      <c r="I61" s="456">
        <v>20</v>
      </c>
    </row>
    <row r="62" spans="1:9" ht="57" x14ac:dyDescent="0.25">
      <c r="A62" s="456" t="s">
        <v>6803</v>
      </c>
      <c r="B62" s="66" t="s">
        <v>6129</v>
      </c>
      <c r="C62" s="456" t="s">
        <v>7265</v>
      </c>
      <c r="D62" s="456" t="s">
        <v>7273</v>
      </c>
      <c r="E62" s="456" t="s">
        <v>539</v>
      </c>
      <c r="F62" s="456">
        <v>2014</v>
      </c>
      <c r="G62" s="456" t="s">
        <v>2274</v>
      </c>
      <c r="H62" s="456" t="s">
        <v>1861</v>
      </c>
      <c r="I62" s="456">
        <v>20</v>
      </c>
    </row>
    <row r="63" spans="1:9" ht="42.75" x14ac:dyDescent="0.25">
      <c r="A63" s="456" t="s">
        <v>6743</v>
      </c>
      <c r="B63" s="66" t="s">
        <v>6129</v>
      </c>
      <c r="C63" s="456" t="s">
        <v>3411</v>
      </c>
      <c r="D63" s="456" t="s">
        <v>3046</v>
      </c>
      <c r="E63" s="75" t="s">
        <v>7258</v>
      </c>
      <c r="F63" s="456">
        <v>2014</v>
      </c>
      <c r="G63" s="456" t="s">
        <v>7274</v>
      </c>
      <c r="H63" s="456"/>
      <c r="I63" s="456">
        <v>20</v>
      </c>
    </row>
    <row r="64" spans="1:9" ht="57" x14ac:dyDescent="0.25">
      <c r="A64" s="456" t="s">
        <v>7845</v>
      </c>
      <c r="B64" s="456" t="s">
        <v>7545</v>
      </c>
      <c r="C64" s="456" t="s">
        <v>7855</v>
      </c>
      <c r="D64" s="456"/>
      <c r="E64" s="456" t="s">
        <v>1838</v>
      </c>
      <c r="F64" s="456">
        <v>2014</v>
      </c>
      <c r="G64" s="456">
        <v>9</v>
      </c>
      <c r="H64" s="456" t="s">
        <v>1861</v>
      </c>
      <c r="I64" s="456">
        <v>100</v>
      </c>
    </row>
    <row r="65" spans="1:9" ht="71.25" x14ac:dyDescent="0.25">
      <c r="A65" s="456" t="s">
        <v>7846</v>
      </c>
      <c r="B65" s="456" t="s">
        <v>7545</v>
      </c>
      <c r="C65" s="456" t="s">
        <v>7847</v>
      </c>
      <c r="D65" s="456"/>
      <c r="E65" s="456" t="s">
        <v>303</v>
      </c>
      <c r="F65" s="456">
        <v>2014</v>
      </c>
      <c r="G65" s="456" t="s">
        <v>296</v>
      </c>
      <c r="H65" s="456" t="s">
        <v>1861</v>
      </c>
      <c r="I65" s="456">
        <v>20</v>
      </c>
    </row>
    <row r="66" spans="1:9" ht="42.75" x14ac:dyDescent="0.25">
      <c r="A66" s="456" t="s">
        <v>7552</v>
      </c>
      <c r="B66" s="456" t="s">
        <v>7545</v>
      </c>
      <c r="C66" s="456" t="s">
        <v>7848</v>
      </c>
      <c r="D66" s="456"/>
      <c r="E66" s="456" t="s">
        <v>7849</v>
      </c>
      <c r="F66" s="456">
        <v>2014</v>
      </c>
      <c r="G66" s="456"/>
      <c r="H66" s="456" t="s">
        <v>1861</v>
      </c>
      <c r="I66" s="456">
        <v>50</v>
      </c>
    </row>
    <row r="67" spans="1:9" ht="57" x14ac:dyDescent="0.25">
      <c r="A67" s="456" t="s">
        <v>7836</v>
      </c>
      <c r="B67" s="456" t="s">
        <v>7545</v>
      </c>
      <c r="C67" s="456" t="s">
        <v>3405</v>
      </c>
      <c r="D67" s="75" t="s">
        <v>1858</v>
      </c>
      <c r="E67" s="456" t="s">
        <v>303</v>
      </c>
      <c r="F67" s="456">
        <v>2014</v>
      </c>
      <c r="G67" s="456" t="s">
        <v>499</v>
      </c>
      <c r="H67" s="456" t="s">
        <v>1861</v>
      </c>
      <c r="I67" s="456">
        <v>20</v>
      </c>
    </row>
    <row r="68" spans="1:9" ht="71.25" x14ac:dyDescent="0.25">
      <c r="A68" s="456" t="s">
        <v>7836</v>
      </c>
      <c r="B68" s="456" t="s">
        <v>7545</v>
      </c>
      <c r="C68" s="456" t="s">
        <v>7847</v>
      </c>
      <c r="D68" s="456"/>
      <c r="E68" s="456" t="s">
        <v>303</v>
      </c>
      <c r="F68" s="456">
        <v>2014</v>
      </c>
      <c r="G68" s="456" t="s">
        <v>7850</v>
      </c>
      <c r="H68" s="456"/>
      <c r="I68" s="456">
        <v>20</v>
      </c>
    </row>
    <row r="69" spans="1:9" ht="42.75" x14ac:dyDescent="0.25">
      <c r="A69" s="456" t="s">
        <v>7851</v>
      </c>
      <c r="B69" s="456" t="s">
        <v>7545</v>
      </c>
      <c r="C69" s="456" t="s">
        <v>7852</v>
      </c>
      <c r="D69" s="456" t="s">
        <v>7853</v>
      </c>
      <c r="E69" s="456" t="s">
        <v>1838</v>
      </c>
      <c r="F69" s="456">
        <v>2014</v>
      </c>
      <c r="G69" s="456" t="s">
        <v>296</v>
      </c>
      <c r="H69" s="456">
        <v>100</v>
      </c>
      <c r="I69" s="456">
        <v>100</v>
      </c>
    </row>
    <row r="70" spans="1:9" ht="85.5" x14ac:dyDescent="0.25">
      <c r="A70" s="456" t="s">
        <v>7694</v>
      </c>
      <c r="B70" s="456" t="s">
        <v>7545</v>
      </c>
      <c r="C70" s="456" t="s">
        <v>7854</v>
      </c>
      <c r="D70" s="456"/>
      <c r="E70" s="456" t="s">
        <v>303</v>
      </c>
      <c r="F70" s="456">
        <v>2014</v>
      </c>
      <c r="G70" s="456">
        <v>11</v>
      </c>
      <c r="H70" s="456" t="s">
        <v>1861</v>
      </c>
      <c r="I70" s="456">
        <v>20</v>
      </c>
    </row>
    <row r="71" spans="1:9" ht="99.75" x14ac:dyDescent="0.25">
      <c r="A71" s="456" t="s">
        <v>8274</v>
      </c>
      <c r="B71" s="456" t="s">
        <v>8021</v>
      </c>
      <c r="C71" s="456" t="s">
        <v>8283</v>
      </c>
      <c r="D71" s="456" t="s">
        <v>8284</v>
      </c>
      <c r="E71" s="456" t="s">
        <v>8285</v>
      </c>
      <c r="F71" s="456">
        <v>2014</v>
      </c>
      <c r="G71" s="456" t="s">
        <v>318</v>
      </c>
      <c r="H71" s="456" t="s">
        <v>1861</v>
      </c>
      <c r="I71" s="456">
        <v>100</v>
      </c>
    </row>
    <row r="72" spans="1:9" ht="57" x14ac:dyDescent="0.25">
      <c r="A72" s="456" t="s">
        <v>8286</v>
      </c>
      <c r="B72" s="456" t="s">
        <v>8021</v>
      </c>
      <c r="C72" s="235" t="s">
        <v>8287</v>
      </c>
      <c r="D72" s="456" t="s">
        <v>1858</v>
      </c>
      <c r="E72" s="456" t="s">
        <v>303</v>
      </c>
      <c r="F72" s="456">
        <v>2014</v>
      </c>
      <c r="G72" s="456">
        <v>9</v>
      </c>
      <c r="H72" s="456" t="s">
        <v>1861</v>
      </c>
      <c r="I72" s="456">
        <v>20</v>
      </c>
    </row>
    <row r="73" spans="1:9" ht="128.25" x14ac:dyDescent="0.25">
      <c r="A73" s="456" t="s">
        <v>8441</v>
      </c>
      <c r="B73" s="456" t="s">
        <v>8378</v>
      </c>
      <c r="C73" s="456" t="s">
        <v>9206</v>
      </c>
      <c r="D73" s="75" t="s">
        <v>9207</v>
      </c>
      <c r="E73" s="456" t="s">
        <v>303</v>
      </c>
      <c r="F73" s="456">
        <v>2014</v>
      </c>
      <c r="G73" s="456" t="s">
        <v>2642</v>
      </c>
      <c r="H73" s="456" t="s">
        <v>1861</v>
      </c>
      <c r="I73" s="456">
        <v>20</v>
      </c>
    </row>
    <row r="74" spans="1:9" ht="71.25" x14ac:dyDescent="0.25">
      <c r="A74" s="456" t="s">
        <v>9208</v>
      </c>
      <c r="B74" s="456" t="s">
        <v>8378</v>
      </c>
      <c r="C74" s="456" t="s">
        <v>9209</v>
      </c>
      <c r="D74" s="456" t="s">
        <v>9210</v>
      </c>
      <c r="E74" s="456" t="s">
        <v>9211</v>
      </c>
      <c r="F74" s="456">
        <v>2014</v>
      </c>
      <c r="G74" s="456" t="s">
        <v>429</v>
      </c>
      <c r="H74" s="456" t="s">
        <v>1861</v>
      </c>
      <c r="I74" s="456">
        <v>100</v>
      </c>
    </row>
    <row r="75" spans="1:9" ht="71.25" x14ac:dyDescent="0.25">
      <c r="A75" s="456" t="s">
        <v>9173</v>
      </c>
      <c r="B75" s="456" t="s">
        <v>8378</v>
      </c>
      <c r="C75" s="456" t="s">
        <v>9212</v>
      </c>
      <c r="D75" s="75" t="s">
        <v>9213</v>
      </c>
      <c r="E75" s="456" t="s">
        <v>244</v>
      </c>
      <c r="F75" s="456">
        <v>2014</v>
      </c>
      <c r="G75" s="456" t="s">
        <v>248</v>
      </c>
      <c r="H75" s="456" t="s">
        <v>1861</v>
      </c>
      <c r="I75" s="456">
        <v>20</v>
      </c>
    </row>
    <row r="76" spans="1:9" ht="42.75" x14ac:dyDescent="0.25">
      <c r="A76" s="456" t="s">
        <v>8741</v>
      </c>
      <c r="B76" s="456" t="s">
        <v>8378</v>
      </c>
      <c r="C76" s="456" t="s">
        <v>9212</v>
      </c>
      <c r="D76" s="75" t="s">
        <v>9214</v>
      </c>
      <c r="E76" s="456" t="s">
        <v>1838</v>
      </c>
      <c r="F76" s="456">
        <v>2014</v>
      </c>
      <c r="G76" s="456" t="s">
        <v>296</v>
      </c>
      <c r="H76" s="456" t="s">
        <v>1861</v>
      </c>
      <c r="I76" s="456">
        <v>100</v>
      </c>
    </row>
    <row r="77" spans="1:9" ht="71.25" x14ac:dyDescent="0.25">
      <c r="A77" s="456" t="s">
        <v>9184</v>
      </c>
      <c r="B77" s="456" t="s">
        <v>8378</v>
      </c>
      <c r="C77" s="456" t="s">
        <v>9215</v>
      </c>
      <c r="D77" s="75" t="s">
        <v>9216</v>
      </c>
      <c r="E77" s="456" t="s">
        <v>9217</v>
      </c>
      <c r="F77" s="456">
        <v>2014</v>
      </c>
      <c r="G77" s="456" t="s">
        <v>926</v>
      </c>
      <c r="H77" s="456" t="s">
        <v>1861</v>
      </c>
      <c r="I77" s="456">
        <v>20</v>
      </c>
    </row>
    <row r="78" spans="1:9" ht="71.25" x14ac:dyDescent="0.25">
      <c r="A78" s="456" t="s">
        <v>9218</v>
      </c>
      <c r="B78" s="456" t="s">
        <v>8378</v>
      </c>
      <c r="C78" s="456" t="s">
        <v>9219</v>
      </c>
      <c r="D78" s="456" t="s">
        <v>9220</v>
      </c>
      <c r="E78" s="456" t="s">
        <v>1838</v>
      </c>
      <c r="F78" s="456">
        <v>2014</v>
      </c>
      <c r="G78" s="456" t="s">
        <v>926</v>
      </c>
      <c r="H78" s="456" t="s">
        <v>1861</v>
      </c>
      <c r="I78" s="456">
        <v>100</v>
      </c>
    </row>
    <row r="79" spans="1:9" ht="42.75" x14ac:dyDescent="0.25">
      <c r="A79" s="456" t="s">
        <v>8685</v>
      </c>
      <c r="B79" s="456" t="s">
        <v>8378</v>
      </c>
      <c r="C79" s="456" t="s">
        <v>9221</v>
      </c>
      <c r="D79" s="75" t="s">
        <v>9214</v>
      </c>
      <c r="E79" s="456" t="s">
        <v>9222</v>
      </c>
      <c r="F79" s="456">
        <v>2014</v>
      </c>
      <c r="G79" s="456" t="s">
        <v>418</v>
      </c>
      <c r="H79" s="456" t="s">
        <v>1861</v>
      </c>
      <c r="I79" s="456">
        <v>20</v>
      </c>
    </row>
    <row r="80" spans="1:9" ht="156.75" x14ac:dyDescent="0.25">
      <c r="A80" s="456" t="s">
        <v>8903</v>
      </c>
      <c r="B80" s="456" t="s">
        <v>8378</v>
      </c>
      <c r="C80" s="75" t="s">
        <v>9223</v>
      </c>
      <c r="D80" s="75" t="s">
        <v>9224</v>
      </c>
      <c r="E80" s="456" t="s">
        <v>303</v>
      </c>
      <c r="F80" s="456">
        <v>2014</v>
      </c>
      <c r="G80" s="456" t="s">
        <v>318</v>
      </c>
      <c r="H80" s="456" t="s">
        <v>1861</v>
      </c>
      <c r="I80" s="456">
        <v>20</v>
      </c>
    </row>
    <row r="81" spans="1:9" ht="42.75" x14ac:dyDescent="0.25">
      <c r="A81" s="456" t="s">
        <v>9158</v>
      </c>
      <c r="B81" s="456" t="s">
        <v>8378</v>
      </c>
      <c r="C81" s="456" t="s">
        <v>9221</v>
      </c>
      <c r="D81" s="75" t="s">
        <v>9214</v>
      </c>
      <c r="E81" s="456" t="s">
        <v>244</v>
      </c>
      <c r="F81" s="456">
        <v>2014</v>
      </c>
      <c r="G81" s="456" t="s">
        <v>418</v>
      </c>
      <c r="H81" s="456" t="s">
        <v>1861</v>
      </c>
      <c r="I81" s="456">
        <v>20</v>
      </c>
    </row>
    <row r="82" spans="1:9" ht="28.5" x14ac:dyDescent="0.25">
      <c r="A82" s="66" t="s">
        <v>8662</v>
      </c>
      <c r="B82" s="456" t="s">
        <v>8378</v>
      </c>
      <c r="C82" s="456" t="s">
        <v>9225</v>
      </c>
      <c r="D82" s="456" t="s">
        <v>9226</v>
      </c>
      <c r="E82" s="122" t="s">
        <v>539</v>
      </c>
      <c r="F82" s="456">
        <v>2014</v>
      </c>
      <c r="G82" s="122" t="s">
        <v>592</v>
      </c>
      <c r="H82" s="155" t="s">
        <v>95</v>
      </c>
      <c r="I82" s="122">
        <v>20</v>
      </c>
    </row>
    <row r="83" spans="1:9" ht="57" x14ac:dyDescent="0.25">
      <c r="A83" s="456" t="s">
        <v>9866</v>
      </c>
      <c r="B83" s="456" t="s">
        <v>9630</v>
      </c>
      <c r="C83" s="456" t="s">
        <v>10004</v>
      </c>
      <c r="D83" s="75" t="s">
        <v>10005</v>
      </c>
      <c r="E83" s="456" t="s">
        <v>10006</v>
      </c>
      <c r="F83" s="456">
        <v>2014</v>
      </c>
      <c r="G83" s="456" t="s">
        <v>336</v>
      </c>
      <c r="H83" s="456" t="s">
        <v>1861</v>
      </c>
      <c r="I83" s="456">
        <v>50</v>
      </c>
    </row>
    <row r="84" spans="1:9" ht="85.5" x14ac:dyDescent="0.25">
      <c r="A84" s="456" t="s">
        <v>9629</v>
      </c>
      <c r="B84" s="456" t="s">
        <v>9630</v>
      </c>
      <c r="C84" s="456" t="s">
        <v>10007</v>
      </c>
      <c r="D84" s="456" t="s">
        <v>10008</v>
      </c>
      <c r="E84" s="456" t="s">
        <v>1838</v>
      </c>
      <c r="F84" s="456">
        <v>2014</v>
      </c>
      <c r="G84" s="238">
        <v>42039</v>
      </c>
      <c r="H84" s="456" t="s">
        <v>1861</v>
      </c>
      <c r="I84" s="522">
        <v>20</v>
      </c>
    </row>
    <row r="85" spans="1:9" ht="71.25" x14ac:dyDescent="0.25">
      <c r="A85" s="456" t="s">
        <v>9629</v>
      </c>
      <c r="B85" s="456" t="s">
        <v>9630</v>
      </c>
      <c r="C85" s="456" t="s">
        <v>10009</v>
      </c>
      <c r="D85" s="75" t="s">
        <v>10010</v>
      </c>
      <c r="E85" s="456" t="s">
        <v>303</v>
      </c>
      <c r="F85" s="456">
        <v>2014</v>
      </c>
      <c r="G85" s="456" t="s">
        <v>10011</v>
      </c>
      <c r="H85" s="456"/>
      <c r="I85" s="522">
        <v>20</v>
      </c>
    </row>
    <row r="86" spans="1:9" ht="71.25" x14ac:dyDescent="0.25">
      <c r="A86" s="456" t="s">
        <v>9629</v>
      </c>
      <c r="B86" s="456" t="s">
        <v>9630</v>
      </c>
      <c r="C86" s="456" t="s">
        <v>10012</v>
      </c>
      <c r="D86" s="456" t="s">
        <v>10013</v>
      </c>
      <c r="E86" s="456" t="s">
        <v>1838</v>
      </c>
      <c r="F86" s="456">
        <v>2014</v>
      </c>
      <c r="G86" s="456" t="s">
        <v>10014</v>
      </c>
      <c r="H86" s="456"/>
      <c r="I86" s="522">
        <v>20</v>
      </c>
    </row>
    <row r="87" spans="1:9" ht="57" x14ac:dyDescent="0.25">
      <c r="A87" s="456" t="s">
        <v>9629</v>
      </c>
      <c r="B87" s="456" t="s">
        <v>9630</v>
      </c>
      <c r="C87" s="456" t="s">
        <v>10015</v>
      </c>
      <c r="D87" s="456" t="s">
        <v>10016</v>
      </c>
      <c r="E87" s="456" t="s">
        <v>1838</v>
      </c>
      <c r="F87" s="456">
        <v>2014</v>
      </c>
      <c r="G87" s="238">
        <v>42276</v>
      </c>
      <c r="H87" s="456"/>
      <c r="I87" s="522">
        <v>20</v>
      </c>
    </row>
    <row r="88" spans="1:9" ht="128.25" x14ac:dyDescent="0.25">
      <c r="A88" s="456" t="s">
        <v>9690</v>
      </c>
      <c r="B88" s="456" t="s">
        <v>9630</v>
      </c>
      <c r="C88" s="456" t="s">
        <v>10029</v>
      </c>
      <c r="D88" s="456" t="s">
        <v>10017</v>
      </c>
      <c r="E88" s="456" t="s">
        <v>303</v>
      </c>
      <c r="F88" s="456">
        <v>2014</v>
      </c>
      <c r="G88" s="456" t="s">
        <v>318</v>
      </c>
      <c r="H88" s="456"/>
      <c r="I88" s="456">
        <v>20</v>
      </c>
    </row>
    <row r="89" spans="1:9" ht="28.5" x14ac:dyDescent="0.25">
      <c r="A89" s="456" t="s">
        <v>10018</v>
      </c>
      <c r="B89" s="456" t="s">
        <v>9630</v>
      </c>
      <c r="C89" s="456" t="s">
        <v>10019</v>
      </c>
      <c r="D89" s="456" t="s">
        <v>10020</v>
      </c>
      <c r="E89" s="456" t="s">
        <v>4829</v>
      </c>
      <c r="F89" s="456">
        <v>2014</v>
      </c>
      <c r="G89" s="456" t="s">
        <v>296</v>
      </c>
      <c r="H89" s="456" t="s">
        <v>1861</v>
      </c>
      <c r="I89" s="456">
        <v>100</v>
      </c>
    </row>
    <row r="90" spans="1:9" ht="57" x14ac:dyDescent="0.25">
      <c r="A90" s="458" t="s">
        <v>10021</v>
      </c>
      <c r="B90" s="456" t="s">
        <v>9630</v>
      </c>
      <c r="C90" s="458" t="s">
        <v>10022</v>
      </c>
      <c r="D90" s="458" t="s">
        <v>10005</v>
      </c>
      <c r="E90" s="458" t="s">
        <v>303</v>
      </c>
      <c r="F90" s="458">
        <v>2014</v>
      </c>
      <c r="G90" s="458" t="s">
        <v>336</v>
      </c>
      <c r="H90" s="458" t="s">
        <v>1861</v>
      </c>
      <c r="I90" s="458">
        <v>20</v>
      </c>
    </row>
    <row r="91" spans="1:9" ht="57" x14ac:dyDescent="0.25">
      <c r="A91" s="456" t="s">
        <v>9952</v>
      </c>
      <c r="B91" s="456" t="s">
        <v>9630</v>
      </c>
      <c r="C91" s="456" t="s">
        <v>10023</v>
      </c>
      <c r="D91" s="75" t="s">
        <v>10024</v>
      </c>
      <c r="E91" s="456" t="s">
        <v>4829</v>
      </c>
      <c r="F91" s="456">
        <v>2014</v>
      </c>
      <c r="G91" s="456" t="s">
        <v>318</v>
      </c>
      <c r="H91" s="456" t="s">
        <v>1861</v>
      </c>
      <c r="I91" s="456">
        <v>100</v>
      </c>
    </row>
    <row r="92" spans="1:9" ht="97.5" customHeight="1" x14ac:dyDescent="0.25">
      <c r="A92" s="456" t="s">
        <v>9755</v>
      </c>
      <c r="B92" s="456" t="s">
        <v>9630</v>
      </c>
      <c r="C92" s="73" t="s">
        <v>10030</v>
      </c>
      <c r="D92" s="75" t="s">
        <v>10005</v>
      </c>
      <c r="E92" s="456" t="s">
        <v>10025</v>
      </c>
      <c r="F92" s="456">
        <v>2014</v>
      </c>
      <c r="G92" s="456" t="s">
        <v>336</v>
      </c>
      <c r="H92" s="456" t="s">
        <v>1861</v>
      </c>
      <c r="I92" s="456">
        <v>50</v>
      </c>
    </row>
    <row r="93" spans="1:9" ht="71.25" x14ac:dyDescent="0.25">
      <c r="A93" s="456" t="s">
        <v>10026</v>
      </c>
      <c r="B93" s="456" t="s">
        <v>9630</v>
      </c>
      <c r="C93" s="456" t="s">
        <v>10027</v>
      </c>
      <c r="D93" s="456" t="s">
        <v>10028</v>
      </c>
      <c r="E93" s="456" t="s">
        <v>303</v>
      </c>
      <c r="F93" s="456">
        <v>2014</v>
      </c>
      <c r="G93" s="456" t="s">
        <v>3466</v>
      </c>
      <c r="H93" s="456" t="s">
        <v>1861</v>
      </c>
      <c r="I93" s="456">
        <v>20</v>
      </c>
    </row>
    <row r="94" spans="1:9" ht="85.5" x14ac:dyDescent="0.25">
      <c r="A94" s="456" t="s">
        <v>10668</v>
      </c>
      <c r="B94" s="456" t="s">
        <v>10166</v>
      </c>
      <c r="C94" s="456" t="s">
        <v>10673</v>
      </c>
      <c r="D94" s="456" t="s">
        <v>10674</v>
      </c>
      <c r="E94" s="456" t="s">
        <v>4829</v>
      </c>
      <c r="F94" s="456">
        <v>2014</v>
      </c>
      <c r="G94" s="456" t="s">
        <v>236</v>
      </c>
      <c r="H94" s="456" t="s">
        <v>1861</v>
      </c>
      <c r="I94" s="456">
        <v>100</v>
      </c>
    </row>
    <row r="95" spans="1:9" ht="171" x14ac:dyDescent="0.25">
      <c r="A95" s="456" t="s">
        <v>10375</v>
      </c>
      <c r="B95" s="101" t="s">
        <v>10166</v>
      </c>
      <c r="C95" s="595" t="s">
        <v>10679</v>
      </c>
      <c r="D95" s="131" t="s">
        <v>10214</v>
      </c>
      <c r="E95" s="456" t="s">
        <v>1838</v>
      </c>
      <c r="F95" s="456">
        <v>2014</v>
      </c>
      <c r="G95" s="456" t="s">
        <v>657</v>
      </c>
      <c r="H95" s="456" t="s">
        <v>1861</v>
      </c>
      <c r="I95" s="456">
        <v>100</v>
      </c>
    </row>
    <row r="96" spans="1:9" ht="85.5" x14ac:dyDescent="0.25">
      <c r="A96" s="456" t="s">
        <v>10618</v>
      </c>
      <c r="B96" s="101" t="s">
        <v>10166</v>
      </c>
      <c r="C96" s="456" t="s">
        <v>10675</v>
      </c>
      <c r="D96" s="132" t="s">
        <v>10676</v>
      </c>
      <c r="E96" s="456" t="s">
        <v>4758</v>
      </c>
      <c r="F96" s="456">
        <v>2014</v>
      </c>
      <c r="G96" s="456" t="s">
        <v>336</v>
      </c>
      <c r="H96" s="456" t="s">
        <v>1861</v>
      </c>
      <c r="I96" s="456">
        <v>100</v>
      </c>
    </row>
    <row r="97" spans="1:9" ht="71.25" x14ac:dyDescent="0.25">
      <c r="A97" s="456" t="s">
        <v>10618</v>
      </c>
      <c r="B97" s="101" t="s">
        <v>10166</v>
      </c>
      <c r="C97" s="456" t="s">
        <v>10677</v>
      </c>
      <c r="D97" s="132" t="s">
        <v>10678</v>
      </c>
      <c r="E97" s="456" t="s">
        <v>4758</v>
      </c>
      <c r="F97" s="456">
        <v>2014</v>
      </c>
      <c r="G97" s="456" t="s">
        <v>478</v>
      </c>
      <c r="H97" s="456" t="s">
        <v>1861</v>
      </c>
      <c r="I97" s="456">
        <v>100</v>
      </c>
    </row>
    <row r="98" spans="1:9" ht="85.5" x14ac:dyDescent="0.25">
      <c r="A98" s="456" t="s">
        <v>10933</v>
      </c>
      <c r="B98" s="456" t="s">
        <v>10686</v>
      </c>
      <c r="C98" s="456" t="s">
        <v>11153</v>
      </c>
      <c r="D98" s="75" t="s">
        <v>10020</v>
      </c>
      <c r="E98" s="456" t="s">
        <v>9089</v>
      </c>
      <c r="F98" s="456">
        <v>2014</v>
      </c>
      <c r="G98" s="456" t="s">
        <v>296</v>
      </c>
      <c r="H98" s="456">
        <v>20</v>
      </c>
      <c r="I98" s="456">
        <v>20</v>
      </c>
    </row>
    <row r="99" spans="1:9" ht="128.25" x14ac:dyDescent="0.25">
      <c r="A99" s="456" t="s">
        <v>10933</v>
      </c>
      <c r="B99" s="456" t="s">
        <v>10686</v>
      </c>
      <c r="C99" s="456" t="s">
        <v>11154</v>
      </c>
      <c r="D99" s="75" t="s">
        <v>11155</v>
      </c>
      <c r="E99" s="456" t="s">
        <v>9089</v>
      </c>
      <c r="F99" s="456">
        <v>2014</v>
      </c>
      <c r="G99" s="456" t="s">
        <v>336</v>
      </c>
      <c r="H99" s="456">
        <v>20</v>
      </c>
      <c r="I99" s="456">
        <v>20</v>
      </c>
    </row>
    <row r="100" spans="1:9" ht="128.25" x14ac:dyDescent="0.25">
      <c r="A100" s="456" t="s">
        <v>10903</v>
      </c>
      <c r="B100" s="456" t="s">
        <v>10686</v>
      </c>
      <c r="C100" s="456" t="s">
        <v>11156</v>
      </c>
      <c r="D100" s="75" t="s">
        <v>11157</v>
      </c>
      <c r="E100" s="456" t="s">
        <v>11158</v>
      </c>
      <c r="F100" s="456">
        <v>2014</v>
      </c>
      <c r="G100" s="238" t="s">
        <v>11159</v>
      </c>
      <c r="H100" s="456" t="s">
        <v>1861</v>
      </c>
      <c r="I100" s="456">
        <v>20</v>
      </c>
    </row>
    <row r="101" spans="1:9" ht="156.75" x14ac:dyDescent="0.25">
      <c r="A101" s="456" t="s">
        <v>10903</v>
      </c>
      <c r="B101" s="456" t="s">
        <v>10686</v>
      </c>
      <c r="C101" s="456" t="s">
        <v>11160</v>
      </c>
      <c r="D101" s="75" t="s">
        <v>1860</v>
      </c>
      <c r="E101" s="456" t="s">
        <v>1814</v>
      </c>
      <c r="F101" s="456">
        <v>2014</v>
      </c>
      <c r="G101" s="238">
        <v>42136</v>
      </c>
      <c r="H101" s="287"/>
      <c r="I101" s="456">
        <v>20</v>
      </c>
    </row>
    <row r="102" spans="1:9" ht="85.5" x14ac:dyDescent="0.25">
      <c r="A102" s="456" t="s">
        <v>10844</v>
      </c>
      <c r="B102" s="456" t="s">
        <v>10686</v>
      </c>
      <c r="C102" s="456" t="s">
        <v>11161</v>
      </c>
      <c r="D102" s="75" t="s">
        <v>11162</v>
      </c>
      <c r="E102" s="456" t="s">
        <v>4829</v>
      </c>
      <c r="F102" s="456">
        <v>2014</v>
      </c>
      <c r="G102" s="456" t="s">
        <v>499</v>
      </c>
      <c r="H102" s="456" t="s">
        <v>1861</v>
      </c>
      <c r="I102" s="456">
        <v>100</v>
      </c>
    </row>
    <row r="103" spans="1:9" ht="85.5" x14ac:dyDescent="0.25">
      <c r="A103" s="456" t="s">
        <v>10844</v>
      </c>
      <c r="B103" s="456" t="s">
        <v>10686</v>
      </c>
      <c r="C103" s="456" t="s">
        <v>11161</v>
      </c>
      <c r="D103" s="75" t="s">
        <v>11162</v>
      </c>
      <c r="E103" s="456" t="s">
        <v>244</v>
      </c>
      <c r="F103" s="456">
        <v>2014</v>
      </c>
      <c r="G103" s="456" t="s">
        <v>499</v>
      </c>
      <c r="H103" s="456" t="s">
        <v>1861</v>
      </c>
      <c r="I103" s="456">
        <v>20</v>
      </c>
    </row>
    <row r="104" spans="1:9" ht="71.25" x14ac:dyDescent="0.25">
      <c r="A104" s="456" t="s">
        <v>11900</v>
      </c>
      <c r="B104" s="455" t="s">
        <v>2550</v>
      </c>
      <c r="C104" s="456" t="s">
        <v>11930</v>
      </c>
      <c r="D104" s="456" t="s">
        <v>11931</v>
      </c>
      <c r="E104" s="456" t="s">
        <v>303</v>
      </c>
      <c r="F104" s="456">
        <v>2014</v>
      </c>
      <c r="G104" s="456" t="s">
        <v>318</v>
      </c>
      <c r="H104" s="456" t="s">
        <v>1861</v>
      </c>
      <c r="I104" s="456">
        <v>20</v>
      </c>
    </row>
    <row r="105" spans="1:9" ht="356.25" x14ac:dyDescent="0.25">
      <c r="A105" s="456" t="s">
        <v>11932</v>
      </c>
      <c r="B105" s="455" t="s">
        <v>2550</v>
      </c>
      <c r="C105" s="72" t="s">
        <v>11952</v>
      </c>
      <c r="D105" s="456" t="s">
        <v>11933</v>
      </c>
      <c r="E105" s="456" t="s">
        <v>244</v>
      </c>
      <c r="F105" s="456"/>
      <c r="G105" s="456"/>
      <c r="H105" s="456" t="s">
        <v>1861</v>
      </c>
      <c r="I105" s="456">
        <v>20</v>
      </c>
    </row>
    <row r="106" spans="1:9" ht="128.25" x14ac:dyDescent="0.25">
      <c r="A106" s="456" t="s">
        <v>11932</v>
      </c>
      <c r="B106" s="455" t="s">
        <v>2550</v>
      </c>
      <c r="C106" s="456" t="s">
        <v>11934</v>
      </c>
      <c r="D106" s="75" t="s">
        <v>11935</v>
      </c>
      <c r="E106" s="456" t="s">
        <v>244</v>
      </c>
      <c r="F106" s="456"/>
      <c r="G106" s="456"/>
      <c r="H106" s="456"/>
      <c r="I106" s="456">
        <v>20</v>
      </c>
    </row>
    <row r="107" spans="1:9" ht="409.5" x14ac:dyDescent="0.25">
      <c r="A107" s="455" t="s">
        <v>11936</v>
      </c>
      <c r="B107" s="455" t="s">
        <v>2550</v>
      </c>
      <c r="C107" s="455" t="s">
        <v>11918</v>
      </c>
      <c r="D107" s="222" t="s">
        <v>11920</v>
      </c>
      <c r="E107" s="222" t="s">
        <v>4829</v>
      </c>
      <c r="F107" s="455">
        <v>2014</v>
      </c>
      <c r="G107" s="455">
        <v>11</v>
      </c>
      <c r="H107" s="456" t="s">
        <v>1861</v>
      </c>
      <c r="I107" s="456">
        <v>100</v>
      </c>
    </row>
    <row r="108" spans="1:9" ht="85.5" x14ac:dyDescent="0.25">
      <c r="A108" s="456" t="s">
        <v>11937</v>
      </c>
      <c r="B108" s="456" t="s">
        <v>11403</v>
      </c>
      <c r="C108" s="456" t="s">
        <v>11938</v>
      </c>
      <c r="D108" s="456"/>
      <c r="E108" s="456" t="s">
        <v>303</v>
      </c>
      <c r="F108" s="456">
        <v>2014</v>
      </c>
      <c r="G108" s="456" t="s">
        <v>248</v>
      </c>
      <c r="H108" s="456">
        <v>20</v>
      </c>
      <c r="I108" s="522">
        <v>20</v>
      </c>
    </row>
    <row r="109" spans="1:9" ht="71.25" x14ac:dyDescent="0.25">
      <c r="A109" s="456" t="s">
        <v>11937</v>
      </c>
      <c r="B109" s="456" t="s">
        <v>11403</v>
      </c>
      <c r="C109" s="456" t="s">
        <v>11939</v>
      </c>
      <c r="D109" s="456"/>
      <c r="E109" s="456" t="s">
        <v>303</v>
      </c>
      <c r="F109" s="456">
        <v>2014</v>
      </c>
      <c r="G109" s="456" t="s">
        <v>248</v>
      </c>
      <c r="H109" s="456">
        <v>20</v>
      </c>
      <c r="I109" s="522">
        <v>20</v>
      </c>
    </row>
    <row r="110" spans="1:9" ht="99.75" x14ac:dyDescent="0.25">
      <c r="A110" s="456" t="s">
        <v>11937</v>
      </c>
      <c r="B110" s="456" t="s">
        <v>11403</v>
      </c>
      <c r="C110" s="456" t="s">
        <v>11940</v>
      </c>
      <c r="D110" s="456"/>
      <c r="E110" s="456" t="s">
        <v>303</v>
      </c>
      <c r="F110" s="456">
        <v>2014</v>
      </c>
      <c r="G110" s="456" t="s">
        <v>248</v>
      </c>
      <c r="H110" s="456">
        <v>20</v>
      </c>
      <c r="I110" s="522">
        <v>20</v>
      </c>
    </row>
    <row r="111" spans="1:9" ht="85.5" x14ac:dyDescent="0.25">
      <c r="A111" s="456" t="s">
        <v>11941</v>
      </c>
      <c r="B111" s="456" t="s">
        <v>11403</v>
      </c>
      <c r="C111" s="456" t="s">
        <v>11942</v>
      </c>
      <c r="D111" s="456"/>
      <c r="E111" s="456" t="s">
        <v>303</v>
      </c>
      <c r="F111" s="456">
        <v>2014</v>
      </c>
      <c r="G111" s="456" t="s">
        <v>248</v>
      </c>
      <c r="H111" s="456">
        <v>20</v>
      </c>
      <c r="I111" s="522">
        <v>20</v>
      </c>
    </row>
    <row r="112" spans="1:9" ht="409.5" x14ac:dyDescent="0.25">
      <c r="A112" s="456" t="s">
        <v>11929</v>
      </c>
      <c r="B112" s="455" t="s">
        <v>2550</v>
      </c>
      <c r="C112" s="73" t="s">
        <v>11918</v>
      </c>
      <c r="D112" s="222" t="s">
        <v>11920</v>
      </c>
      <c r="E112" s="161" t="s">
        <v>1838</v>
      </c>
      <c r="F112" s="161">
        <v>2014</v>
      </c>
      <c r="G112" s="161">
        <v>11</v>
      </c>
      <c r="H112" s="161" t="s">
        <v>1861</v>
      </c>
      <c r="I112" s="161">
        <v>50</v>
      </c>
    </row>
    <row r="113" spans="1:9" ht="71.25" x14ac:dyDescent="0.25">
      <c r="A113" s="456" t="s">
        <v>11943</v>
      </c>
      <c r="B113" s="456" t="s">
        <v>11403</v>
      </c>
      <c r="C113" s="456" t="s">
        <v>11944</v>
      </c>
      <c r="D113" s="456" t="s">
        <v>11945</v>
      </c>
      <c r="E113" s="456" t="s">
        <v>1838</v>
      </c>
      <c r="F113" s="456">
        <v>2014</v>
      </c>
      <c r="G113" s="238">
        <v>42293</v>
      </c>
      <c r="H113" s="456">
        <v>100</v>
      </c>
      <c r="I113" s="456">
        <v>100</v>
      </c>
    </row>
    <row r="114" spans="1:9" ht="71.25" x14ac:dyDescent="0.25">
      <c r="A114" s="456" t="s">
        <v>11943</v>
      </c>
      <c r="B114" s="456" t="s">
        <v>11403</v>
      </c>
      <c r="C114" s="456" t="s">
        <v>11944</v>
      </c>
      <c r="D114" s="456" t="s">
        <v>11946</v>
      </c>
      <c r="E114" s="456" t="s">
        <v>1838</v>
      </c>
      <c r="F114" s="456">
        <v>2014</v>
      </c>
      <c r="G114" s="238">
        <v>42306</v>
      </c>
      <c r="H114" s="456">
        <v>100</v>
      </c>
      <c r="I114" s="456">
        <v>100</v>
      </c>
    </row>
    <row r="115" spans="1:9" ht="71.25" x14ac:dyDescent="0.25">
      <c r="A115" s="456" t="s">
        <v>11943</v>
      </c>
      <c r="B115" s="456" t="s">
        <v>11403</v>
      </c>
      <c r="C115" s="456" t="s">
        <v>11944</v>
      </c>
      <c r="D115" s="456" t="s">
        <v>11947</v>
      </c>
      <c r="E115" s="456" t="s">
        <v>1838</v>
      </c>
      <c r="F115" s="456">
        <v>2014</v>
      </c>
      <c r="G115" s="238">
        <v>42319</v>
      </c>
      <c r="H115" s="456">
        <v>100</v>
      </c>
      <c r="I115" s="456">
        <v>100</v>
      </c>
    </row>
    <row r="116" spans="1:9" ht="71.25" x14ac:dyDescent="0.25">
      <c r="A116" s="456" t="s">
        <v>11943</v>
      </c>
      <c r="B116" s="456" t="s">
        <v>11403</v>
      </c>
      <c r="C116" s="456" t="s">
        <v>11944</v>
      </c>
      <c r="D116" s="456" t="s">
        <v>11948</v>
      </c>
      <c r="E116" s="456" t="s">
        <v>1838</v>
      </c>
      <c r="F116" s="456">
        <v>2014</v>
      </c>
      <c r="G116" s="238">
        <v>42326</v>
      </c>
      <c r="H116" s="456">
        <v>100</v>
      </c>
      <c r="I116" s="456">
        <v>100</v>
      </c>
    </row>
    <row r="117" spans="1:9" ht="185.25" x14ac:dyDescent="0.25">
      <c r="A117" s="456" t="s">
        <v>11949</v>
      </c>
      <c r="B117" s="456" t="s">
        <v>11403</v>
      </c>
      <c r="C117" s="456" t="s">
        <v>11950</v>
      </c>
      <c r="D117" s="456" t="s">
        <v>11945</v>
      </c>
      <c r="E117" s="456" t="s">
        <v>303</v>
      </c>
      <c r="F117" s="456">
        <v>2014</v>
      </c>
      <c r="G117" s="238">
        <v>42334</v>
      </c>
      <c r="H117" s="456">
        <v>100</v>
      </c>
      <c r="I117" s="456">
        <v>20</v>
      </c>
    </row>
    <row r="118" spans="1:9" ht="185.25" x14ac:dyDescent="0.25">
      <c r="A118" s="456" t="s">
        <v>11949</v>
      </c>
      <c r="B118" s="456" t="s">
        <v>11403</v>
      </c>
      <c r="C118" s="456" t="s">
        <v>11950</v>
      </c>
      <c r="D118" s="456" t="s">
        <v>11951</v>
      </c>
      <c r="E118" s="456" t="s">
        <v>244</v>
      </c>
      <c r="F118" s="456">
        <v>2014</v>
      </c>
      <c r="G118" s="238">
        <v>42341</v>
      </c>
      <c r="H118" s="456">
        <v>100</v>
      </c>
      <c r="I118" s="456">
        <v>20</v>
      </c>
    </row>
    <row r="119" spans="1:9" ht="71.25" x14ac:dyDescent="0.25">
      <c r="A119" s="180" t="s">
        <v>12837</v>
      </c>
      <c r="B119" s="180" t="s">
        <v>12838</v>
      </c>
      <c r="C119" s="180" t="s">
        <v>12839</v>
      </c>
      <c r="D119" s="511" t="s">
        <v>12840</v>
      </c>
      <c r="E119" s="180" t="s">
        <v>303</v>
      </c>
      <c r="F119" s="180">
        <v>2014</v>
      </c>
      <c r="G119" s="180" t="s">
        <v>926</v>
      </c>
      <c r="H119" s="180" t="s">
        <v>1861</v>
      </c>
      <c r="I119" s="180">
        <v>20</v>
      </c>
    </row>
    <row r="120" spans="1:9" ht="128.25" x14ac:dyDescent="0.25">
      <c r="A120" s="571" t="s">
        <v>12841</v>
      </c>
      <c r="B120" s="571" t="s">
        <v>11403</v>
      </c>
      <c r="C120" s="577" t="s">
        <v>12842</v>
      </c>
      <c r="D120" s="75" t="s">
        <v>12843</v>
      </c>
      <c r="E120" s="571" t="s">
        <v>303</v>
      </c>
      <c r="F120" s="571">
        <v>2013</v>
      </c>
      <c r="G120" s="571" t="s">
        <v>2274</v>
      </c>
      <c r="H120" s="571" t="s">
        <v>1861</v>
      </c>
      <c r="I120" s="571">
        <v>20</v>
      </c>
    </row>
    <row r="121" spans="1:9" ht="114" x14ac:dyDescent="0.25">
      <c r="A121" s="571" t="s">
        <v>12841</v>
      </c>
      <c r="B121" s="571" t="s">
        <v>11403</v>
      </c>
      <c r="C121" s="73" t="s">
        <v>12844</v>
      </c>
      <c r="D121" s="75" t="s">
        <v>12845</v>
      </c>
      <c r="E121" s="571" t="s">
        <v>303</v>
      </c>
      <c r="F121" s="571">
        <v>2013</v>
      </c>
      <c r="G121" s="571" t="s">
        <v>418</v>
      </c>
      <c r="H121" s="571" t="s">
        <v>1861</v>
      </c>
      <c r="I121" s="571">
        <v>20</v>
      </c>
    </row>
    <row r="122" spans="1:9" ht="57.75" customHeight="1" x14ac:dyDescent="0.25">
      <c r="A122" s="571" t="s">
        <v>12821</v>
      </c>
      <c r="B122" s="571" t="s">
        <v>11676</v>
      </c>
      <c r="C122" s="571" t="s">
        <v>12846</v>
      </c>
      <c r="D122" s="75" t="s">
        <v>12823</v>
      </c>
      <c r="E122" s="571" t="s">
        <v>303</v>
      </c>
      <c r="F122" s="571">
        <v>2014</v>
      </c>
      <c r="G122" s="571">
        <v>4</v>
      </c>
      <c r="H122" s="571" t="s">
        <v>1861</v>
      </c>
      <c r="I122" s="571">
        <v>20</v>
      </c>
    </row>
    <row r="123" spans="1:9" ht="42.75" x14ac:dyDescent="0.25">
      <c r="A123" s="571" t="s">
        <v>12847</v>
      </c>
      <c r="B123" s="73" t="s">
        <v>11676</v>
      </c>
      <c r="C123" s="571" t="s">
        <v>12032</v>
      </c>
      <c r="D123" s="571" t="s">
        <v>12848</v>
      </c>
      <c r="E123" s="571" t="s">
        <v>303</v>
      </c>
      <c r="F123" s="571">
        <v>2014</v>
      </c>
      <c r="G123" s="571" t="s">
        <v>296</v>
      </c>
      <c r="H123" s="571" t="s">
        <v>1861</v>
      </c>
      <c r="I123" s="571">
        <v>20</v>
      </c>
    </row>
    <row r="124" spans="1:9" ht="71.25" x14ac:dyDescent="0.25">
      <c r="A124" s="180" t="s">
        <v>12837</v>
      </c>
      <c r="B124" s="180" t="s">
        <v>12838</v>
      </c>
      <c r="C124" s="180" t="s">
        <v>12839</v>
      </c>
      <c r="D124" s="511" t="s">
        <v>12840</v>
      </c>
      <c r="E124" s="180" t="s">
        <v>303</v>
      </c>
      <c r="F124" s="180">
        <v>2014</v>
      </c>
      <c r="G124" s="180" t="s">
        <v>926</v>
      </c>
      <c r="H124" s="180" t="s">
        <v>1861</v>
      </c>
      <c r="I124" s="180">
        <v>20</v>
      </c>
    </row>
    <row r="125" spans="1:9" ht="52.5" customHeight="1" x14ac:dyDescent="0.25">
      <c r="A125" s="571" t="s">
        <v>12849</v>
      </c>
      <c r="B125" s="180" t="s">
        <v>12838</v>
      </c>
      <c r="C125" s="571" t="s">
        <v>12850</v>
      </c>
      <c r="D125" s="75" t="s">
        <v>12851</v>
      </c>
      <c r="E125" s="571" t="s">
        <v>1838</v>
      </c>
      <c r="F125" s="571">
        <v>2014</v>
      </c>
      <c r="G125" s="571" t="s">
        <v>336</v>
      </c>
      <c r="H125" s="571" t="s">
        <v>1861</v>
      </c>
      <c r="I125" s="571">
        <v>100</v>
      </c>
    </row>
    <row r="126" spans="1:9" ht="85.5" x14ac:dyDescent="0.25">
      <c r="A126" s="571" t="s">
        <v>13550</v>
      </c>
      <c r="B126" s="571" t="s">
        <v>11403</v>
      </c>
      <c r="C126" s="571" t="s">
        <v>13597</v>
      </c>
      <c r="D126" s="75" t="s">
        <v>13598</v>
      </c>
      <c r="E126" s="571" t="s">
        <v>1838</v>
      </c>
      <c r="F126" s="571">
        <v>2014</v>
      </c>
      <c r="G126" s="571" t="s">
        <v>1498</v>
      </c>
      <c r="H126" s="571">
        <v>100</v>
      </c>
      <c r="I126" s="571">
        <v>50</v>
      </c>
    </row>
    <row r="127" spans="1:9" ht="99.75" x14ac:dyDescent="0.25">
      <c r="A127" s="571" t="s">
        <v>13386</v>
      </c>
      <c r="B127" s="571" t="s">
        <v>11403</v>
      </c>
      <c r="C127" s="571" t="s">
        <v>13599</v>
      </c>
      <c r="D127" s="75" t="s">
        <v>13600</v>
      </c>
      <c r="E127" s="571" t="s">
        <v>1838</v>
      </c>
      <c r="F127" s="571">
        <v>2014</v>
      </c>
      <c r="G127" s="571" t="s">
        <v>296</v>
      </c>
      <c r="H127" s="571">
        <v>100</v>
      </c>
      <c r="I127" s="571">
        <v>50</v>
      </c>
    </row>
    <row r="128" spans="1:9" ht="57" x14ac:dyDescent="0.25">
      <c r="A128" s="571" t="s">
        <v>13559</v>
      </c>
      <c r="B128" s="571" t="s">
        <v>11403</v>
      </c>
      <c r="C128" s="571" t="s">
        <v>13601</v>
      </c>
      <c r="D128" s="571"/>
      <c r="E128" s="571" t="s">
        <v>303</v>
      </c>
      <c r="F128" s="571">
        <v>2014</v>
      </c>
      <c r="G128" s="571" t="s">
        <v>318</v>
      </c>
      <c r="H128" s="571" t="s">
        <v>1861</v>
      </c>
      <c r="I128" s="571">
        <v>20</v>
      </c>
    </row>
    <row r="129" spans="1:9" ht="57" x14ac:dyDescent="0.25">
      <c r="A129" s="571" t="s">
        <v>13559</v>
      </c>
      <c r="B129" s="571" t="s">
        <v>11403</v>
      </c>
      <c r="C129" s="571" t="s">
        <v>13602</v>
      </c>
      <c r="D129" s="571"/>
      <c r="E129" s="571"/>
      <c r="F129" s="571">
        <v>2014</v>
      </c>
      <c r="G129" s="571" t="s">
        <v>13603</v>
      </c>
      <c r="H129" s="571">
        <v>100</v>
      </c>
      <c r="I129" s="571">
        <v>100</v>
      </c>
    </row>
    <row r="130" spans="1:9" ht="42.75" x14ac:dyDescent="0.25">
      <c r="A130" s="571" t="s">
        <v>13604</v>
      </c>
      <c r="B130" s="571" t="s">
        <v>11403</v>
      </c>
      <c r="C130" s="571" t="s">
        <v>13605</v>
      </c>
      <c r="D130" s="571" t="s">
        <v>13606</v>
      </c>
      <c r="E130" s="571" t="s">
        <v>303</v>
      </c>
      <c r="F130" s="571">
        <v>2014</v>
      </c>
      <c r="G130" s="571" t="s">
        <v>9196</v>
      </c>
      <c r="H130" s="571">
        <v>20</v>
      </c>
      <c r="I130" s="571">
        <v>20</v>
      </c>
    </row>
    <row r="131" spans="1:9" ht="42.75" x14ac:dyDescent="0.25">
      <c r="A131" s="571" t="s">
        <v>13604</v>
      </c>
      <c r="B131" s="571" t="s">
        <v>11403</v>
      </c>
      <c r="C131" s="571" t="s">
        <v>12032</v>
      </c>
      <c r="D131" s="571" t="s">
        <v>12848</v>
      </c>
      <c r="E131" s="571" t="s">
        <v>303</v>
      </c>
      <c r="F131" s="571">
        <v>2014</v>
      </c>
      <c r="G131" s="571" t="s">
        <v>1042</v>
      </c>
      <c r="H131" s="571">
        <v>20</v>
      </c>
      <c r="I131" s="571">
        <v>20</v>
      </c>
    </row>
    <row r="132" spans="1:9" ht="28.5" x14ac:dyDescent="0.25">
      <c r="A132" s="571" t="s">
        <v>13371</v>
      </c>
      <c r="B132" s="571" t="s">
        <v>11403</v>
      </c>
      <c r="C132" s="571" t="s">
        <v>12032</v>
      </c>
      <c r="D132" s="571"/>
      <c r="E132" s="571" t="s">
        <v>303</v>
      </c>
      <c r="F132" s="571">
        <v>2014</v>
      </c>
      <c r="G132" s="571" t="s">
        <v>13607</v>
      </c>
      <c r="H132" s="571" t="s">
        <v>1861</v>
      </c>
      <c r="I132" s="571">
        <v>20</v>
      </c>
    </row>
    <row r="133" spans="1:9" ht="28.5" x14ac:dyDescent="0.25">
      <c r="A133" s="571" t="s">
        <v>13107</v>
      </c>
      <c r="B133" s="571" t="s">
        <v>11403</v>
      </c>
      <c r="C133" s="571" t="s">
        <v>12032</v>
      </c>
      <c r="D133" s="571"/>
      <c r="E133" s="571" t="s">
        <v>303</v>
      </c>
      <c r="F133" s="571">
        <v>2014</v>
      </c>
      <c r="G133" s="571"/>
      <c r="H133" s="571" t="s">
        <v>1861</v>
      </c>
      <c r="I133" s="571">
        <v>20</v>
      </c>
    </row>
    <row r="134" spans="1:9" ht="28.5" x14ac:dyDescent="0.25">
      <c r="A134" s="571" t="s">
        <v>13588</v>
      </c>
      <c r="B134" s="571" t="s">
        <v>11403</v>
      </c>
      <c r="C134" s="571" t="s">
        <v>12032</v>
      </c>
      <c r="D134" s="571" t="s">
        <v>13608</v>
      </c>
      <c r="E134" s="571" t="s">
        <v>1838</v>
      </c>
      <c r="F134" s="571">
        <v>2014</v>
      </c>
      <c r="G134" s="571" t="s">
        <v>296</v>
      </c>
      <c r="H134" s="571" t="s">
        <v>1861</v>
      </c>
      <c r="I134" s="571">
        <v>100</v>
      </c>
    </row>
    <row r="135" spans="1:9" ht="99.75" x14ac:dyDescent="0.25">
      <c r="A135" s="571" t="s">
        <v>13609</v>
      </c>
      <c r="B135" s="571" t="s">
        <v>11403</v>
      </c>
      <c r="C135" s="571" t="s">
        <v>13610</v>
      </c>
      <c r="D135" s="571"/>
      <c r="E135" s="571" t="s">
        <v>3148</v>
      </c>
      <c r="F135" s="571">
        <v>2014</v>
      </c>
      <c r="G135" s="571" t="s">
        <v>287</v>
      </c>
      <c r="H135" s="571">
        <v>20</v>
      </c>
      <c r="I135" s="571">
        <v>20</v>
      </c>
    </row>
    <row r="136" spans="1:9" ht="85.5" x14ac:dyDescent="0.25">
      <c r="A136" s="571" t="s">
        <v>11965</v>
      </c>
      <c r="B136" s="571" t="s">
        <v>11403</v>
      </c>
      <c r="C136" s="571" t="s">
        <v>11938</v>
      </c>
      <c r="D136" s="571"/>
      <c r="E136" s="571" t="s">
        <v>1838</v>
      </c>
      <c r="F136" s="571">
        <v>2014</v>
      </c>
      <c r="G136" s="571" t="s">
        <v>248</v>
      </c>
      <c r="H136" s="571">
        <v>100</v>
      </c>
      <c r="I136" s="573">
        <v>100</v>
      </c>
    </row>
    <row r="137" spans="1:9" ht="71.25" x14ac:dyDescent="0.25">
      <c r="A137" s="571" t="s">
        <v>11965</v>
      </c>
      <c r="B137" s="571" t="s">
        <v>11403</v>
      </c>
      <c r="C137" s="571" t="s">
        <v>11939</v>
      </c>
      <c r="D137" s="571"/>
      <c r="E137" s="571" t="s">
        <v>1838</v>
      </c>
      <c r="F137" s="571">
        <v>2014</v>
      </c>
      <c r="G137" s="571" t="s">
        <v>248</v>
      </c>
      <c r="H137" s="571">
        <v>100</v>
      </c>
      <c r="I137" s="573">
        <v>100</v>
      </c>
    </row>
    <row r="138" spans="1:9" ht="99.75" x14ac:dyDescent="0.25">
      <c r="A138" s="571" t="s">
        <v>11965</v>
      </c>
      <c r="B138" s="571" t="s">
        <v>11403</v>
      </c>
      <c r="C138" s="571" t="s">
        <v>11940</v>
      </c>
      <c r="D138" s="571"/>
      <c r="E138" s="571" t="s">
        <v>1838</v>
      </c>
      <c r="F138" s="571">
        <v>2014</v>
      </c>
      <c r="G138" s="571" t="s">
        <v>248</v>
      </c>
      <c r="H138" s="571">
        <v>100</v>
      </c>
      <c r="I138" s="573">
        <v>100</v>
      </c>
    </row>
    <row r="139" spans="1:9" ht="85.5" x14ac:dyDescent="0.25">
      <c r="A139" s="571" t="s">
        <v>11965</v>
      </c>
      <c r="B139" s="571" t="s">
        <v>11403</v>
      </c>
      <c r="C139" s="571" t="s">
        <v>11942</v>
      </c>
      <c r="D139" s="571"/>
      <c r="E139" s="571" t="s">
        <v>1838</v>
      </c>
      <c r="F139" s="571">
        <v>2014</v>
      </c>
      <c r="G139" s="571" t="s">
        <v>248</v>
      </c>
      <c r="H139" s="571">
        <v>100</v>
      </c>
      <c r="I139" s="573">
        <v>100</v>
      </c>
    </row>
    <row r="140" spans="1:9" ht="99.75" x14ac:dyDescent="0.25">
      <c r="A140" s="571" t="s">
        <v>11965</v>
      </c>
      <c r="B140" s="571" t="s">
        <v>11403</v>
      </c>
      <c r="C140" s="571" t="s">
        <v>13611</v>
      </c>
      <c r="D140" s="275" t="s">
        <v>13612</v>
      </c>
      <c r="E140" s="571" t="s">
        <v>1838</v>
      </c>
      <c r="F140" s="571">
        <v>2014</v>
      </c>
      <c r="G140" s="571" t="s">
        <v>246</v>
      </c>
      <c r="H140" s="571">
        <v>100</v>
      </c>
      <c r="I140" s="573">
        <v>100</v>
      </c>
    </row>
    <row r="141" spans="1:9" ht="99.75" x14ac:dyDescent="0.25">
      <c r="A141" s="571" t="s">
        <v>11965</v>
      </c>
      <c r="B141" s="571" t="s">
        <v>11403</v>
      </c>
      <c r="C141" s="571" t="s">
        <v>13613</v>
      </c>
      <c r="D141" s="571"/>
      <c r="E141" s="571" t="s">
        <v>303</v>
      </c>
      <c r="F141" s="571">
        <v>2014</v>
      </c>
      <c r="G141" s="571" t="s">
        <v>220</v>
      </c>
      <c r="H141" s="571">
        <v>20</v>
      </c>
      <c r="I141" s="573">
        <v>20</v>
      </c>
    </row>
    <row r="142" spans="1:9" ht="114" x14ac:dyDescent="0.25">
      <c r="A142" s="571" t="s">
        <v>11965</v>
      </c>
      <c r="B142" s="571" t="s">
        <v>11403</v>
      </c>
      <c r="C142" s="571" t="s">
        <v>13614</v>
      </c>
      <c r="D142" s="571"/>
      <c r="E142" s="571" t="s">
        <v>303</v>
      </c>
      <c r="F142" s="571">
        <v>2014</v>
      </c>
      <c r="G142" s="571" t="s">
        <v>220</v>
      </c>
      <c r="H142" s="571">
        <v>20</v>
      </c>
      <c r="I142" s="573">
        <v>20</v>
      </c>
    </row>
    <row r="143" spans="1:9" ht="99.75" x14ac:dyDescent="0.25">
      <c r="A143" s="571" t="s">
        <v>11965</v>
      </c>
      <c r="B143" s="571" t="s">
        <v>11403</v>
      </c>
      <c r="C143" s="571" t="s">
        <v>13615</v>
      </c>
      <c r="D143" s="571"/>
      <c r="E143" s="571" t="s">
        <v>303</v>
      </c>
      <c r="F143" s="571">
        <v>2014</v>
      </c>
      <c r="G143" s="571" t="s">
        <v>248</v>
      </c>
      <c r="H143" s="571">
        <v>20</v>
      </c>
      <c r="I143" s="573">
        <v>20</v>
      </c>
    </row>
    <row r="144" spans="1:9" ht="99.75" x14ac:dyDescent="0.25">
      <c r="A144" s="571" t="s">
        <v>11965</v>
      </c>
      <c r="B144" s="571" t="s">
        <v>11403</v>
      </c>
      <c r="C144" s="571" t="s">
        <v>13616</v>
      </c>
      <c r="D144" s="571"/>
      <c r="E144" s="571" t="s">
        <v>303</v>
      </c>
      <c r="F144" s="571">
        <v>2014</v>
      </c>
      <c r="G144" s="571" t="s">
        <v>248</v>
      </c>
      <c r="H144" s="571">
        <v>20</v>
      </c>
      <c r="I144" s="573">
        <v>20</v>
      </c>
    </row>
    <row r="145" spans="1:9" ht="28.5" x14ac:dyDescent="0.25">
      <c r="A145" s="73" t="s">
        <v>13617</v>
      </c>
      <c r="B145" s="571" t="s">
        <v>11403</v>
      </c>
      <c r="C145" s="571" t="s">
        <v>13618</v>
      </c>
      <c r="D145" s="571"/>
      <c r="E145" s="571" t="s">
        <v>303</v>
      </c>
      <c r="F145" s="571">
        <v>2014</v>
      </c>
      <c r="G145" s="571" t="s">
        <v>336</v>
      </c>
      <c r="H145" s="571" t="s">
        <v>1861</v>
      </c>
      <c r="I145" s="571">
        <v>20</v>
      </c>
    </row>
    <row r="146" spans="1:9" ht="114" x14ac:dyDescent="0.25">
      <c r="A146" s="571" t="s">
        <v>13594</v>
      </c>
      <c r="B146" s="571" t="s">
        <v>11403</v>
      </c>
      <c r="C146" s="571" t="s">
        <v>13619</v>
      </c>
      <c r="D146" s="571" t="s">
        <v>13620</v>
      </c>
      <c r="E146" s="571" t="s">
        <v>1838</v>
      </c>
      <c r="F146" s="571">
        <v>2014</v>
      </c>
      <c r="G146" s="571" t="s">
        <v>12211</v>
      </c>
      <c r="H146" s="571" t="s">
        <v>1861</v>
      </c>
      <c r="I146" s="571">
        <v>100</v>
      </c>
    </row>
    <row r="147" spans="1:9" ht="128.25" x14ac:dyDescent="0.25">
      <c r="A147" s="571" t="s">
        <v>14374</v>
      </c>
      <c r="B147" s="571" t="s">
        <v>12425</v>
      </c>
      <c r="C147" s="571" t="s">
        <v>14375</v>
      </c>
      <c r="D147" s="72" t="s">
        <v>11916</v>
      </c>
      <c r="E147" s="571" t="s">
        <v>303</v>
      </c>
      <c r="F147" s="571">
        <v>2014</v>
      </c>
      <c r="G147" s="571" t="s">
        <v>287</v>
      </c>
      <c r="H147" s="571" t="s">
        <v>1861</v>
      </c>
      <c r="I147" s="571">
        <v>20</v>
      </c>
    </row>
    <row r="148" spans="1:9" ht="142.5" x14ac:dyDescent="0.25">
      <c r="A148" s="571" t="s">
        <v>14194</v>
      </c>
      <c r="B148" s="571" t="s">
        <v>12425</v>
      </c>
      <c r="C148" s="571" t="s">
        <v>14376</v>
      </c>
      <c r="D148" s="75" t="s">
        <v>1860</v>
      </c>
      <c r="E148" s="571" t="s">
        <v>14377</v>
      </c>
      <c r="F148" s="571">
        <v>2014</v>
      </c>
      <c r="G148" s="571" t="s">
        <v>202</v>
      </c>
      <c r="H148" s="571">
        <v>20</v>
      </c>
      <c r="I148" s="571">
        <v>20</v>
      </c>
    </row>
    <row r="149" spans="1:9" ht="42.75" x14ac:dyDescent="0.25">
      <c r="A149" s="636" t="s">
        <v>14147</v>
      </c>
      <c r="B149" s="571" t="s">
        <v>12425</v>
      </c>
      <c r="C149" s="571" t="s">
        <v>12032</v>
      </c>
      <c r="D149" s="635" t="s">
        <v>12848</v>
      </c>
      <c r="E149" s="571" t="s">
        <v>303</v>
      </c>
      <c r="F149" s="571">
        <v>2014</v>
      </c>
      <c r="G149" s="571" t="s">
        <v>926</v>
      </c>
      <c r="H149" s="571" t="s">
        <v>1861</v>
      </c>
      <c r="I149" s="571">
        <v>20</v>
      </c>
    </row>
    <row r="150" spans="1:9" ht="42.75" x14ac:dyDescent="0.25">
      <c r="A150" s="571" t="s">
        <v>14378</v>
      </c>
      <c r="B150" s="571" t="s">
        <v>12425</v>
      </c>
      <c r="C150" s="571" t="s">
        <v>14379</v>
      </c>
      <c r="D150" s="75" t="s">
        <v>11916</v>
      </c>
      <c r="E150" s="571" t="s">
        <v>244</v>
      </c>
      <c r="F150" s="571">
        <v>2014</v>
      </c>
      <c r="G150" s="571" t="s">
        <v>287</v>
      </c>
      <c r="H150" s="571"/>
      <c r="I150" s="571">
        <v>20</v>
      </c>
    </row>
    <row r="151" spans="1:9" ht="99.75" x14ac:dyDescent="0.25">
      <c r="A151" s="573" t="s">
        <v>14227</v>
      </c>
      <c r="B151" s="571" t="s">
        <v>12425</v>
      </c>
      <c r="C151" s="571" t="s">
        <v>14380</v>
      </c>
      <c r="D151" s="571"/>
      <c r="E151" s="571" t="s">
        <v>303</v>
      </c>
      <c r="F151" s="571">
        <v>2014</v>
      </c>
      <c r="G151" s="571" t="s">
        <v>3466</v>
      </c>
      <c r="H151" s="571" t="s">
        <v>1861</v>
      </c>
      <c r="I151" s="571">
        <v>20</v>
      </c>
    </row>
    <row r="152" spans="1:9" ht="85.5" x14ac:dyDescent="0.25">
      <c r="A152" s="573" t="s">
        <v>14227</v>
      </c>
      <c r="B152" s="571" t="s">
        <v>12425</v>
      </c>
      <c r="C152" s="571" t="s">
        <v>14381</v>
      </c>
      <c r="D152" s="75" t="s">
        <v>14382</v>
      </c>
      <c r="E152" s="571" t="s">
        <v>14383</v>
      </c>
      <c r="F152" s="571">
        <v>2014</v>
      </c>
      <c r="G152" s="571" t="s">
        <v>14384</v>
      </c>
      <c r="H152" s="571" t="s">
        <v>1861</v>
      </c>
      <c r="I152" s="571">
        <v>100</v>
      </c>
    </row>
    <row r="153" spans="1:9" ht="57" x14ac:dyDescent="0.25">
      <c r="A153" s="571" t="s">
        <v>14385</v>
      </c>
      <c r="B153" s="571" t="s">
        <v>12425</v>
      </c>
      <c r="C153" s="571" t="s">
        <v>14386</v>
      </c>
      <c r="D153" s="75" t="s">
        <v>14382</v>
      </c>
      <c r="E153" s="571" t="s">
        <v>14383</v>
      </c>
      <c r="F153" s="571">
        <v>2014</v>
      </c>
      <c r="G153" s="571" t="s">
        <v>1498</v>
      </c>
      <c r="H153" s="571" t="s">
        <v>1861</v>
      </c>
      <c r="I153" s="571">
        <v>100</v>
      </c>
    </row>
    <row r="154" spans="1:9" ht="57" x14ac:dyDescent="0.25">
      <c r="A154" s="571" t="s">
        <v>14328</v>
      </c>
      <c r="B154" s="571" t="s">
        <v>12425</v>
      </c>
      <c r="C154" s="571" t="s">
        <v>14387</v>
      </c>
      <c r="D154" s="75" t="s">
        <v>14382</v>
      </c>
      <c r="E154" s="571" t="s">
        <v>14383</v>
      </c>
      <c r="F154" s="571">
        <v>2014</v>
      </c>
      <c r="G154" s="571" t="s">
        <v>657</v>
      </c>
      <c r="H154" s="571" t="s">
        <v>1861</v>
      </c>
      <c r="I154" s="571">
        <v>100</v>
      </c>
    </row>
    <row r="155" spans="1:9" ht="57" x14ac:dyDescent="0.25">
      <c r="A155" s="571" t="s">
        <v>14328</v>
      </c>
      <c r="B155" s="571" t="s">
        <v>12425</v>
      </c>
      <c r="C155" s="571" t="s">
        <v>14388</v>
      </c>
      <c r="D155" s="75" t="s">
        <v>14382</v>
      </c>
      <c r="E155" s="571" t="s">
        <v>14383</v>
      </c>
      <c r="F155" s="571">
        <v>2014</v>
      </c>
      <c r="G155" s="571" t="s">
        <v>318</v>
      </c>
      <c r="H155" s="571" t="s">
        <v>1861</v>
      </c>
      <c r="I155" s="571">
        <v>100</v>
      </c>
    </row>
    <row r="156" spans="1:9" ht="42.75" x14ac:dyDescent="0.25">
      <c r="A156" s="571" t="s">
        <v>14389</v>
      </c>
      <c r="B156" s="571" t="s">
        <v>12425</v>
      </c>
      <c r="C156" s="571" t="s">
        <v>14390</v>
      </c>
      <c r="D156" s="75" t="s">
        <v>14391</v>
      </c>
      <c r="E156" s="571" t="s">
        <v>14383</v>
      </c>
      <c r="F156" s="571">
        <v>2014</v>
      </c>
      <c r="G156" s="571" t="s">
        <v>14392</v>
      </c>
      <c r="H156" s="571" t="s">
        <v>1861</v>
      </c>
      <c r="I156" s="571">
        <v>50</v>
      </c>
    </row>
    <row r="157" spans="1:9" ht="42.75" x14ac:dyDescent="0.25">
      <c r="A157" s="571" t="s">
        <v>14406</v>
      </c>
      <c r="B157" s="571" t="s">
        <v>12425</v>
      </c>
      <c r="C157" s="571" t="s">
        <v>14390</v>
      </c>
      <c r="D157" s="75" t="s">
        <v>14391</v>
      </c>
      <c r="E157" s="571" t="s">
        <v>14393</v>
      </c>
      <c r="F157" s="571">
        <v>2014</v>
      </c>
      <c r="G157" s="571" t="s">
        <v>14392</v>
      </c>
      <c r="H157" s="571" t="s">
        <v>1861</v>
      </c>
      <c r="I157" s="571">
        <v>50</v>
      </c>
    </row>
    <row r="158" spans="1:9" ht="57" x14ac:dyDescent="0.25">
      <c r="A158" s="573" t="s">
        <v>14407</v>
      </c>
      <c r="B158" s="571" t="s">
        <v>12425</v>
      </c>
      <c r="C158" s="571" t="s">
        <v>14394</v>
      </c>
      <c r="D158" s="571"/>
      <c r="E158" s="571" t="s">
        <v>4758</v>
      </c>
      <c r="F158" s="571">
        <v>2014</v>
      </c>
      <c r="G158" s="571" t="s">
        <v>657</v>
      </c>
      <c r="H158" s="571" t="s">
        <v>1861</v>
      </c>
      <c r="I158" s="571">
        <f>100/2</f>
        <v>50</v>
      </c>
    </row>
    <row r="159" spans="1:9" ht="57" x14ac:dyDescent="0.25">
      <c r="A159" s="571" t="s">
        <v>14408</v>
      </c>
      <c r="B159" s="571" t="s">
        <v>12425</v>
      </c>
      <c r="C159" s="571" t="s">
        <v>14394</v>
      </c>
      <c r="D159" s="571"/>
      <c r="E159" s="571" t="s">
        <v>4758</v>
      </c>
      <c r="F159" s="571">
        <v>2014</v>
      </c>
      <c r="G159" s="571" t="s">
        <v>657</v>
      </c>
      <c r="H159" s="571" t="s">
        <v>1861</v>
      </c>
      <c r="I159" s="571">
        <f>100/2</f>
        <v>50</v>
      </c>
    </row>
    <row r="160" spans="1:9" ht="114" x14ac:dyDescent="0.25">
      <c r="A160" s="571" t="s">
        <v>14253</v>
      </c>
      <c r="B160" s="571" t="s">
        <v>12425</v>
      </c>
      <c r="C160" s="571" t="s">
        <v>14395</v>
      </c>
      <c r="D160" s="75" t="s">
        <v>14382</v>
      </c>
      <c r="E160" s="571" t="s">
        <v>14383</v>
      </c>
      <c r="F160" s="571">
        <v>2014</v>
      </c>
      <c r="G160" s="571" t="s">
        <v>14384</v>
      </c>
      <c r="H160" s="571" t="s">
        <v>1861</v>
      </c>
      <c r="I160" s="571">
        <v>100</v>
      </c>
    </row>
    <row r="161" spans="1:9" ht="57" x14ac:dyDescent="0.25">
      <c r="A161" s="571" t="s">
        <v>14396</v>
      </c>
      <c r="B161" s="571" t="s">
        <v>12425</v>
      </c>
      <c r="C161" s="571" t="s">
        <v>14397</v>
      </c>
      <c r="D161" s="75" t="s">
        <v>14398</v>
      </c>
      <c r="E161" s="571" t="s">
        <v>14399</v>
      </c>
      <c r="F161" s="571">
        <v>2014</v>
      </c>
      <c r="G161" s="571" t="s">
        <v>553</v>
      </c>
      <c r="H161" s="571" t="s">
        <v>1861</v>
      </c>
      <c r="I161" s="571">
        <v>20</v>
      </c>
    </row>
    <row r="162" spans="1:9" ht="57" x14ac:dyDescent="0.25">
      <c r="A162" s="571" t="s">
        <v>14400</v>
      </c>
      <c r="B162" s="571" t="s">
        <v>12425</v>
      </c>
      <c r="C162" s="571" t="s">
        <v>14401</v>
      </c>
      <c r="D162" s="571" t="s">
        <v>14402</v>
      </c>
      <c r="E162" s="571" t="s">
        <v>303</v>
      </c>
      <c r="F162" s="571">
        <v>2014</v>
      </c>
      <c r="G162" s="571">
        <v>5</v>
      </c>
      <c r="H162" s="571" t="s">
        <v>1861</v>
      </c>
      <c r="I162" s="571">
        <v>20</v>
      </c>
    </row>
    <row r="163" spans="1:9" ht="42.75" x14ac:dyDescent="0.25">
      <c r="A163" s="571" t="s">
        <v>14403</v>
      </c>
      <c r="B163" s="571" t="s">
        <v>12425</v>
      </c>
      <c r="C163" s="571" t="s">
        <v>14404</v>
      </c>
      <c r="D163" s="571"/>
      <c r="E163" s="571" t="s">
        <v>14405</v>
      </c>
      <c r="F163" s="571">
        <v>2014</v>
      </c>
      <c r="G163" s="571" t="s">
        <v>296</v>
      </c>
      <c r="H163" s="571" t="s">
        <v>1861</v>
      </c>
      <c r="I163" s="571">
        <v>100</v>
      </c>
    </row>
    <row r="164" spans="1:9" ht="57" x14ac:dyDescent="0.25">
      <c r="A164" s="571" t="s">
        <v>15325</v>
      </c>
      <c r="B164" s="571" t="s">
        <v>14641</v>
      </c>
      <c r="C164" s="196" t="s">
        <v>15326</v>
      </c>
      <c r="D164" s="571" t="s">
        <v>15327</v>
      </c>
      <c r="E164" s="571" t="s">
        <v>4829</v>
      </c>
      <c r="F164" s="571" t="s">
        <v>926</v>
      </c>
      <c r="G164" s="571">
        <v>2014</v>
      </c>
      <c r="H164" s="571" t="s">
        <v>1861</v>
      </c>
      <c r="I164" s="571">
        <v>100</v>
      </c>
    </row>
    <row r="165" spans="1:9" ht="86.25" x14ac:dyDescent="0.25">
      <c r="A165" s="571" t="s">
        <v>15325</v>
      </c>
      <c r="B165" s="571" t="s">
        <v>14641</v>
      </c>
      <c r="C165" s="235" t="s">
        <v>15328</v>
      </c>
      <c r="D165" s="75" t="s">
        <v>15327</v>
      </c>
      <c r="E165" s="571" t="s">
        <v>4829</v>
      </c>
      <c r="F165" s="571" t="s">
        <v>926</v>
      </c>
      <c r="G165" s="571">
        <v>2014</v>
      </c>
      <c r="H165" s="571"/>
      <c r="I165" s="571">
        <v>100</v>
      </c>
    </row>
    <row r="166" spans="1:9" ht="123" customHeight="1" x14ac:dyDescent="0.25">
      <c r="A166" s="696" t="s">
        <v>15329</v>
      </c>
      <c r="B166" s="571" t="s">
        <v>14641</v>
      </c>
      <c r="C166" s="696" t="s">
        <v>1857</v>
      </c>
      <c r="D166" s="222" t="s">
        <v>1858</v>
      </c>
      <c r="E166" s="161" t="s">
        <v>244</v>
      </c>
      <c r="F166" s="161">
        <v>2014</v>
      </c>
      <c r="G166" s="161">
        <v>9</v>
      </c>
      <c r="H166" s="161" t="s">
        <v>1861</v>
      </c>
      <c r="I166" s="161">
        <v>20</v>
      </c>
    </row>
    <row r="167" spans="1:9" ht="57.75" x14ac:dyDescent="0.25">
      <c r="A167" s="571" t="s">
        <v>15330</v>
      </c>
      <c r="B167" s="571" t="s">
        <v>14641</v>
      </c>
      <c r="C167" s="575" t="s">
        <v>15331</v>
      </c>
      <c r="D167" s="200" t="s">
        <v>1863</v>
      </c>
      <c r="E167" s="571" t="s">
        <v>303</v>
      </c>
      <c r="F167" s="571">
        <v>2014</v>
      </c>
      <c r="G167" s="571">
        <v>9</v>
      </c>
      <c r="H167" s="571" t="s">
        <v>1861</v>
      </c>
      <c r="I167" s="571">
        <v>20</v>
      </c>
    </row>
    <row r="168" spans="1:9" ht="42.75" x14ac:dyDescent="0.25">
      <c r="A168" s="571" t="s">
        <v>15332</v>
      </c>
      <c r="B168" s="571" t="s">
        <v>14641</v>
      </c>
      <c r="C168" s="571" t="s">
        <v>15333</v>
      </c>
      <c r="D168" s="571"/>
      <c r="E168" s="571" t="s">
        <v>1838</v>
      </c>
      <c r="F168" s="571">
        <v>2014</v>
      </c>
      <c r="G168" s="571" t="s">
        <v>248</v>
      </c>
      <c r="H168" s="571" t="s">
        <v>1861</v>
      </c>
      <c r="I168" s="571">
        <f>100/5</f>
        <v>20</v>
      </c>
    </row>
    <row r="169" spans="1:9" ht="142.5" x14ac:dyDescent="0.25">
      <c r="A169" s="571" t="s">
        <v>14853</v>
      </c>
      <c r="B169" s="571" t="s">
        <v>14641</v>
      </c>
      <c r="C169" s="571" t="s">
        <v>15334</v>
      </c>
      <c r="D169" s="571" t="s">
        <v>15335</v>
      </c>
      <c r="E169" s="571" t="s">
        <v>303</v>
      </c>
      <c r="F169" s="571">
        <v>2014</v>
      </c>
      <c r="G169" s="571" t="s">
        <v>3466</v>
      </c>
      <c r="H169" s="571" t="s">
        <v>1861</v>
      </c>
      <c r="I169" s="571">
        <v>20</v>
      </c>
    </row>
    <row r="170" spans="1:9" ht="71.25" x14ac:dyDescent="0.25">
      <c r="A170" s="571" t="s">
        <v>14667</v>
      </c>
      <c r="B170" s="571" t="s">
        <v>14641</v>
      </c>
      <c r="C170" s="571" t="s">
        <v>15336</v>
      </c>
      <c r="D170" s="75" t="s">
        <v>15337</v>
      </c>
      <c r="E170" s="571" t="s">
        <v>244</v>
      </c>
      <c r="F170" s="571">
        <v>2014</v>
      </c>
      <c r="G170" s="571" t="s">
        <v>248</v>
      </c>
      <c r="H170" s="571" t="s">
        <v>1861</v>
      </c>
      <c r="I170" s="571">
        <v>20</v>
      </c>
    </row>
    <row r="171" spans="1:9" ht="57" x14ac:dyDescent="0.25">
      <c r="A171" s="571" t="s">
        <v>16427</v>
      </c>
      <c r="B171" s="571" t="s">
        <v>15397</v>
      </c>
      <c r="C171" s="190" t="s">
        <v>1857</v>
      </c>
      <c r="D171" s="702" t="s">
        <v>1858</v>
      </c>
      <c r="E171" s="571" t="s">
        <v>244</v>
      </c>
      <c r="F171" s="571">
        <v>2014</v>
      </c>
      <c r="G171" s="571" t="s">
        <v>212</v>
      </c>
      <c r="H171" s="571" t="s">
        <v>1861</v>
      </c>
      <c r="I171" s="571">
        <v>20</v>
      </c>
    </row>
    <row r="172" spans="1:9" ht="28.5" x14ac:dyDescent="0.25">
      <c r="A172" s="571" t="s">
        <v>16515</v>
      </c>
      <c r="B172" s="571" t="s">
        <v>15397</v>
      </c>
      <c r="C172" s="571" t="s">
        <v>16616</v>
      </c>
      <c r="D172" s="75" t="s">
        <v>16617</v>
      </c>
      <c r="E172" s="245" t="s">
        <v>1838</v>
      </c>
      <c r="F172" s="571">
        <v>2014</v>
      </c>
      <c r="G172" s="571">
        <v>5</v>
      </c>
      <c r="H172" s="571">
        <v>100</v>
      </c>
      <c r="I172" s="571">
        <v>100</v>
      </c>
    </row>
    <row r="173" spans="1:9" ht="42.75" x14ac:dyDescent="0.25">
      <c r="A173" s="571" t="s">
        <v>16515</v>
      </c>
      <c r="B173" s="571" t="s">
        <v>15397</v>
      </c>
      <c r="C173" s="571" t="s">
        <v>16618</v>
      </c>
      <c r="D173" s="75" t="s">
        <v>16619</v>
      </c>
      <c r="E173" s="245" t="s">
        <v>1838</v>
      </c>
      <c r="F173" s="571">
        <v>2014</v>
      </c>
      <c r="G173" s="571">
        <v>7</v>
      </c>
      <c r="H173" s="571">
        <v>100</v>
      </c>
      <c r="I173" s="571">
        <v>100</v>
      </c>
    </row>
    <row r="174" spans="1:9" ht="28.5" x14ac:dyDescent="0.25">
      <c r="A174" s="126" t="s">
        <v>16545</v>
      </c>
      <c r="B174" s="571" t="s">
        <v>15397</v>
      </c>
      <c r="C174" s="570" t="s">
        <v>16620</v>
      </c>
      <c r="D174" s="211" t="s">
        <v>16621</v>
      </c>
      <c r="E174" s="570" t="s">
        <v>303</v>
      </c>
      <c r="F174" s="570">
        <v>2014</v>
      </c>
      <c r="G174" s="570" t="s">
        <v>296</v>
      </c>
      <c r="H174" s="221" t="s">
        <v>1861</v>
      </c>
      <c r="I174" s="221">
        <v>20</v>
      </c>
    </row>
    <row r="175" spans="1:9" ht="88.5" x14ac:dyDescent="0.25">
      <c r="A175" s="570" t="s">
        <v>16438</v>
      </c>
      <c r="B175" s="571" t="s">
        <v>15397</v>
      </c>
      <c r="C175" s="452" t="s">
        <v>16624</v>
      </c>
      <c r="D175" s="211" t="s">
        <v>16456</v>
      </c>
      <c r="E175" s="570" t="s">
        <v>244</v>
      </c>
      <c r="F175" s="570">
        <v>2014</v>
      </c>
      <c r="G175" s="209" t="s">
        <v>220</v>
      </c>
      <c r="H175" s="221" t="s">
        <v>1861</v>
      </c>
      <c r="I175" s="221">
        <v>20</v>
      </c>
    </row>
    <row r="176" spans="1:9" ht="270.75" x14ac:dyDescent="0.25">
      <c r="A176" s="73" t="s">
        <v>16438</v>
      </c>
      <c r="B176" s="571" t="s">
        <v>15397</v>
      </c>
      <c r="C176" s="73" t="s">
        <v>16622</v>
      </c>
      <c r="D176" s="572" t="s">
        <v>16623</v>
      </c>
      <c r="E176" s="571" t="s">
        <v>244</v>
      </c>
      <c r="F176" s="571">
        <v>2014</v>
      </c>
      <c r="G176" s="571" t="s">
        <v>240</v>
      </c>
      <c r="H176" s="571" t="s">
        <v>1861</v>
      </c>
      <c r="I176" s="571">
        <v>20</v>
      </c>
    </row>
    <row r="177" spans="1:9" ht="57" x14ac:dyDescent="0.25">
      <c r="A177" s="600" t="s">
        <v>17343</v>
      </c>
      <c r="B177" s="600" t="s">
        <v>16825</v>
      </c>
      <c r="C177" s="73" t="s">
        <v>15331</v>
      </c>
      <c r="D177" s="75" t="s">
        <v>1858</v>
      </c>
      <c r="E177" s="600" t="s">
        <v>244</v>
      </c>
      <c r="F177" s="600">
        <v>2014</v>
      </c>
      <c r="G177" s="600" t="s">
        <v>1045</v>
      </c>
      <c r="H177" s="600" t="s">
        <v>1861</v>
      </c>
      <c r="I177" s="600">
        <v>20</v>
      </c>
    </row>
    <row r="178" spans="1:9" ht="57" x14ac:dyDescent="0.25">
      <c r="A178" s="600" t="s">
        <v>17274</v>
      </c>
      <c r="B178" s="600" t="s">
        <v>16825</v>
      </c>
      <c r="C178" s="600" t="s">
        <v>1857</v>
      </c>
      <c r="D178" s="131" t="s">
        <v>1863</v>
      </c>
      <c r="E178" s="600" t="s">
        <v>303</v>
      </c>
      <c r="F178" s="600">
        <v>2014</v>
      </c>
      <c r="G178" s="600" t="s">
        <v>499</v>
      </c>
      <c r="H178" s="600">
        <v>20</v>
      </c>
      <c r="I178" s="600">
        <v>20</v>
      </c>
    </row>
    <row r="179" spans="1:9" ht="57" x14ac:dyDescent="0.25">
      <c r="A179" s="600" t="s">
        <v>17327</v>
      </c>
      <c r="B179" s="600" t="s">
        <v>16825</v>
      </c>
      <c r="C179" s="600" t="s">
        <v>1857</v>
      </c>
      <c r="D179" s="131" t="s">
        <v>1863</v>
      </c>
      <c r="E179" s="600" t="s">
        <v>303</v>
      </c>
      <c r="F179" s="600">
        <v>2014</v>
      </c>
      <c r="G179" s="600" t="s">
        <v>499</v>
      </c>
      <c r="H179" s="600">
        <v>20</v>
      </c>
      <c r="I179" s="600">
        <v>20</v>
      </c>
    </row>
    <row r="180" spans="1:9" ht="57" x14ac:dyDescent="0.25">
      <c r="A180" s="600" t="s">
        <v>17330</v>
      </c>
      <c r="B180" s="600" t="s">
        <v>16825</v>
      </c>
      <c r="C180" s="600" t="s">
        <v>1857</v>
      </c>
      <c r="D180" s="131" t="s">
        <v>1863</v>
      </c>
      <c r="E180" s="600" t="s">
        <v>303</v>
      </c>
      <c r="F180" s="600">
        <v>2014</v>
      </c>
      <c r="G180" s="600" t="s">
        <v>499</v>
      </c>
      <c r="H180" s="600">
        <v>20</v>
      </c>
      <c r="I180" s="600">
        <v>20</v>
      </c>
    </row>
    <row r="181" spans="1:9" ht="57" x14ac:dyDescent="0.25">
      <c r="A181" s="600" t="s">
        <v>17341</v>
      </c>
      <c r="B181" s="600" t="s">
        <v>16825</v>
      </c>
      <c r="C181" s="600" t="s">
        <v>1857</v>
      </c>
      <c r="D181" s="131" t="s">
        <v>1863</v>
      </c>
      <c r="E181" s="600" t="s">
        <v>303</v>
      </c>
      <c r="F181" s="600">
        <v>2014</v>
      </c>
      <c r="G181" s="600" t="s">
        <v>499</v>
      </c>
      <c r="H181" s="600">
        <v>20</v>
      </c>
      <c r="I181" s="600">
        <v>20</v>
      </c>
    </row>
  </sheetData>
  <mergeCells count="3">
    <mergeCell ref="A3:E3"/>
    <mergeCell ref="A1:I1"/>
    <mergeCell ref="A4:D4"/>
  </mergeCells>
  <phoneticPr fontId="25" type="noConversion"/>
  <hyperlinks>
    <hyperlink ref="D18" r:id="rId1"/>
    <hyperlink ref="D17" r:id="rId2"/>
    <hyperlink ref="D15" r:id="rId3"/>
    <hyperlink ref="D14" r:id="rId4"/>
    <hyperlink ref="D13" r:id="rId5"/>
    <hyperlink ref="D10" r:id="rId6"/>
    <hyperlink ref="D9" r:id="rId7"/>
    <hyperlink ref="D20" r:id="rId8"/>
    <hyperlink ref="D24" r:id="rId9"/>
    <hyperlink ref="D28" r:id="rId10"/>
    <hyperlink ref="D29" r:id="rId11"/>
    <hyperlink ref="D32" r:id="rId12"/>
    <hyperlink ref="D34" r:id="rId13" tooltip="http://drept.ulbsibiu.ro/index.php/conferinte-gazduite/conferinta-nationala-studenteasca/"/>
    <hyperlink ref="D35" r:id="rId14" tooltip="http://drept.ulbsibiu.ro/index.php/conferinte-gazduite/conferinta-nationala-studenteasca/"/>
    <hyperlink ref="D36" r:id="rId15" tooltip="http://www.ujmag.ro/sesiunea-anuala-de-comunicari-stiintifice-implicatiile-revizuirii-constitutiei-asupra-evolutiei-statului-roman"/>
    <hyperlink ref="D37" r:id="rId16" tooltip="http://drept.ulbsibiu.ro/index.php/conferinte-gazduite/conferinta-nationala-studenteasca/"/>
    <hyperlink ref="D38" r:id="rId17" tooltip="http://drept.ulbsibiu.ro/index.php/conferinte-gazduite/conferinta-nationala-studenteasca/"/>
    <hyperlink ref="D39" r:id="rId18" tooltip="http://drept.ulbsibiu.ro/index.php/conferinte-gazduite/conferinta-nationala-studenteasca/"/>
    <hyperlink ref="D40" r:id="rId19"/>
    <hyperlink ref="D41" r:id="rId20"/>
    <hyperlink ref="D43" r:id="rId21"/>
    <hyperlink ref="D44" r:id="rId22"/>
    <hyperlink ref="D45" r:id="rId23"/>
    <hyperlink ref="D46" r:id="rId24"/>
    <hyperlink ref="D48" r:id="rId25"/>
    <hyperlink ref="D49" r:id="rId26"/>
    <hyperlink ref="D52" r:id="rId27"/>
    <hyperlink ref="D53" r:id="rId28"/>
    <hyperlink ref="D59" r:id="rId29"/>
    <hyperlink ref="D60" r:id="rId30"/>
    <hyperlink ref="D61" r:id="rId31"/>
    <hyperlink ref="E63" r:id="rId32"/>
    <hyperlink ref="D67" r:id="rId33"/>
    <hyperlink ref="D73" r:id="rId34"/>
    <hyperlink ref="D75" r:id="rId35" display="www.ascip.ro"/>
    <hyperlink ref="D76" r:id="rId36"/>
    <hyperlink ref="D77" r:id="rId37"/>
    <hyperlink ref="D79" r:id="rId38"/>
    <hyperlink ref="D80" r:id="rId39" display="Conferința Internațională a SSR intitulată Societatea în secolul XXI. Provocări, tendințe, perspective.Iasi."/>
    <hyperlink ref="C80" r:id="rId40"/>
    <hyperlink ref="D81" r:id="rId41"/>
    <hyperlink ref="D83" r:id="rId42"/>
    <hyperlink ref="D85" r:id="rId43"/>
    <hyperlink ref="D91" r:id="rId44"/>
    <hyperlink ref="D92" r:id="rId45"/>
    <hyperlink ref="D95" r:id="rId46"/>
    <hyperlink ref="D97" r:id="rId47"/>
    <hyperlink ref="D96" r:id="rId48"/>
    <hyperlink ref="D98" r:id="rId49"/>
    <hyperlink ref="D99" r:id="rId50"/>
    <hyperlink ref="D101" r:id="rId51"/>
    <hyperlink ref="D100" r:id="rId52"/>
    <hyperlink ref="D102" r:id="rId53"/>
    <hyperlink ref="D103" r:id="rId54"/>
    <hyperlink ref="C105" r:id="rId55" display="http://www.congresradiologie.ro/program_stiintific.php"/>
    <hyperlink ref="D106" r:id="rId56"/>
    <hyperlink ref="D107" r:id="rId57" display="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hyperlink ref="D112" r:id="rId58" display="http://www.google.ro/url?sa=t&amp;rct=j&amp;q=&amp;esrc=s&amp;source=web&amp;cd=25&amp;ved=0CFgQFjAOOAo&amp;url=http%3A%2F%2Fprofs.info.uaic.ro%2F~avitcu%2FSeminar%2520ISCB-RNG%2520Sibiu%2520noiembrie%25202014%2FStatistical%2520Perspective%2520in%2520Medicine%2520and%2520Pharma%2520Industry%2520-%25206-8%2520November%25202014%2C%2520Sibiu.pdf&amp;ei=rjfPVKLPJYKuU__-g6gK&amp;usg=AFQjCNEWKTBnyphlcSzpkBvgmDt37HbcPw&amp;bvm=bv.85076809,d.d24"/>
    <hyperlink ref="D119" r:id="rId59"/>
    <hyperlink ref="D120" r:id="rId60"/>
    <hyperlink ref="D121" r:id="rId61"/>
    <hyperlink ref="D122" r:id="rId62"/>
    <hyperlink ref="D124" r:id="rId63"/>
    <hyperlink ref="D125" r:id="rId64"/>
    <hyperlink ref="D126" r:id="rId65"/>
    <hyperlink ref="D127" r:id="rId66"/>
    <hyperlink ref="D140" r:id="rId67" display="http://medicina.ulbsibiu.ro/"/>
    <hyperlink ref="D147" r:id="rId68"/>
    <hyperlink ref="D148" r:id="rId69"/>
    <hyperlink ref="D150" r:id="rId70"/>
    <hyperlink ref="D152" r:id="rId71"/>
    <hyperlink ref="D155" r:id="rId72"/>
    <hyperlink ref="D154" r:id="rId73"/>
    <hyperlink ref="D153" r:id="rId74"/>
    <hyperlink ref="D156" r:id="rId75"/>
    <hyperlink ref="D157" r:id="rId76"/>
    <hyperlink ref="D160" r:id="rId77"/>
    <hyperlink ref="D161" r:id="rId78"/>
    <hyperlink ref="D165" r:id="rId79"/>
    <hyperlink ref="D166" r:id="rId80"/>
    <hyperlink ref="D167" r:id="rId81"/>
    <hyperlink ref="D170" r:id="rId82"/>
    <hyperlink ref="D171" r:id="rId83"/>
    <hyperlink ref="E172" r:id="rId84" display="http://www.robotx.ro/"/>
    <hyperlink ref="D172" r:id="rId85"/>
    <hyperlink ref="E173" r:id="rId86" display="http://evenimente.ulbsibiu.ro/isib/"/>
    <hyperlink ref="D173" r:id="rId87"/>
    <hyperlink ref="D177" r:id="rId88"/>
    <hyperlink ref="D178" r:id="rId89" display="http://cercetare.ulbsibiu.ro/obj/documents/programmapa_cu_antet.pdf"/>
    <hyperlink ref="D179" r:id="rId90" display="http://cercetare.ulbsibiu.ro/obj/documents/programmapa_cu_antet.pdf"/>
    <hyperlink ref="D180" r:id="rId91" display="http://cercetare.ulbsibiu.ro/obj/documents/programmapa_cu_antet.pdf"/>
    <hyperlink ref="D181" r:id="rId92" display="http://cercetare.ulbsibiu.ro/obj/documents/programmapa_cu_antet.pdf"/>
  </hyperlinks>
  <pageMargins left="0.51181102362204722" right="0.31496062992125984" top="2.1666666666666665" bottom="0.57291666666666663" header="0.51041666666666663" footer="0.31496062992125984"/>
  <pageSetup paperSize="9" orientation="landscape" horizontalDpi="200" verticalDpi="200" r:id="rId93"/>
  <headerFooter>
    <oddHeader>&amp;LUniversitatea „Lucian Blaga” din Sibiu
&amp;C
&amp;K000000FIȘĂ DE RAPORTARE A ACTIVITĂȚII DE CERCETARE 
PENTRU PERIOADA 1.01.2014-31.12.2014</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view="pageBreakPreview" zoomScaleNormal="130" zoomScaleSheetLayoutView="100" zoomScalePageLayoutView="40" workbookViewId="0">
      <selection activeCell="A6" sqref="A6:G6"/>
    </sheetView>
  </sheetViews>
  <sheetFormatPr defaultRowHeight="14.25" x14ac:dyDescent="0.25"/>
  <cols>
    <col min="1" max="1" width="34.85546875" style="182" customWidth="1"/>
    <col min="2" max="2" width="11.42578125" style="182" customWidth="1"/>
    <col min="3" max="3" width="10.5703125" style="182" customWidth="1"/>
    <col min="4" max="4" width="19.28515625" style="182" customWidth="1"/>
    <col min="5" max="5" width="18.85546875" style="182" customWidth="1"/>
    <col min="6" max="6" width="16.140625" style="508" customWidth="1"/>
    <col min="7" max="7" width="9.28515625" style="251" customWidth="1"/>
    <col min="8" max="16384" width="9.140625" style="251"/>
  </cols>
  <sheetData>
    <row r="1" spans="1:11" s="506" customFormat="1" ht="15" customHeight="1" x14ac:dyDescent="0.25">
      <c r="A1" s="1060" t="s">
        <v>168</v>
      </c>
      <c r="B1" s="1060"/>
      <c r="C1" s="1060"/>
      <c r="D1" s="1060"/>
      <c r="E1" s="1060"/>
      <c r="F1" s="1060"/>
      <c r="G1" s="1060"/>
    </row>
    <row r="2" spans="1:11" s="506" customFormat="1" ht="15" customHeight="1" x14ac:dyDescent="0.25">
      <c r="A2" s="507"/>
      <c r="B2" s="507"/>
      <c r="C2" s="507"/>
      <c r="D2" s="507"/>
      <c r="E2" s="507"/>
      <c r="F2" s="507"/>
      <c r="G2" s="507"/>
    </row>
    <row r="3" spans="1:11" s="506" customFormat="1" ht="19.5" customHeight="1" x14ac:dyDescent="0.25">
      <c r="A3" s="1061" t="s">
        <v>169</v>
      </c>
      <c r="B3" s="1061"/>
      <c r="C3" s="1061"/>
      <c r="D3" s="1061"/>
      <c r="E3" s="1061"/>
      <c r="F3" s="1061"/>
      <c r="G3" s="1061"/>
    </row>
    <row r="4" spans="1:11" s="506" customFormat="1" ht="28.15" customHeight="1" x14ac:dyDescent="0.25">
      <c r="A4" s="1061" t="s">
        <v>182</v>
      </c>
      <c r="B4" s="1061"/>
      <c r="C4" s="1061"/>
      <c r="D4" s="1061"/>
      <c r="E4" s="1061"/>
      <c r="F4" s="1061"/>
      <c r="G4" s="1061"/>
    </row>
    <row r="5" spans="1:11" s="506" customFormat="1" ht="15" x14ac:dyDescent="0.25">
      <c r="A5" s="505"/>
      <c r="B5" s="505"/>
      <c r="C5" s="505"/>
      <c r="D5" s="504"/>
      <c r="E5" s="504"/>
      <c r="F5" s="505"/>
      <c r="G5" s="505"/>
    </row>
    <row r="6" spans="1:11" ht="29.25" customHeight="1" x14ac:dyDescent="0.25">
      <c r="A6" s="505" t="s">
        <v>17</v>
      </c>
      <c r="B6" s="505" t="s">
        <v>48</v>
      </c>
      <c r="C6" s="505" t="s">
        <v>167</v>
      </c>
      <c r="D6" s="505" t="s">
        <v>148</v>
      </c>
      <c r="E6" s="505" t="s">
        <v>171</v>
      </c>
      <c r="F6" s="505" t="s">
        <v>172</v>
      </c>
      <c r="G6" s="505" t="s">
        <v>58</v>
      </c>
      <c r="H6" s="95"/>
    </row>
    <row r="7" spans="1:11" ht="28.5" x14ac:dyDescent="0.25">
      <c r="A7" s="447" t="s">
        <v>869</v>
      </c>
      <c r="B7" s="447" t="s">
        <v>870</v>
      </c>
      <c r="C7" s="74"/>
      <c r="D7" s="74" t="s">
        <v>199</v>
      </c>
      <c r="E7" s="447" t="s">
        <v>871</v>
      </c>
      <c r="F7" s="447" t="s">
        <v>872</v>
      </c>
      <c r="G7" s="447">
        <v>100</v>
      </c>
      <c r="H7" s="95"/>
    </row>
    <row r="8" spans="1:11" ht="85.5" x14ac:dyDescent="0.25">
      <c r="A8" s="447" t="s">
        <v>873</v>
      </c>
      <c r="B8" s="447" t="s">
        <v>874</v>
      </c>
      <c r="C8" s="447"/>
      <c r="D8" s="74" t="s">
        <v>199</v>
      </c>
      <c r="E8" s="447">
        <v>2011</v>
      </c>
      <c r="F8" s="447">
        <v>2014</v>
      </c>
      <c r="G8" s="447">
        <v>50</v>
      </c>
      <c r="H8" s="95"/>
    </row>
    <row r="9" spans="1:11" ht="42.75" x14ac:dyDescent="0.25">
      <c r="A9" s="447" t="s">
        <v>875</v>
      </c>
      <c r="B9" s="447" t="s">
        <v>876</v>
      </c>
      <c r="C9" s="447"/>
      <c r="D9" s="74" t="s">
        <v>199</v>
      </c>
      <c r="E9" s="447" t="s">
        <v>877</v>
      </c>
      <c r="F9" s="447" t="s">
        <v>878</v>
      </c>
      <c r="G9" s="447">
        <v>50</v>
      </c>
      <c r="H9" s="95"/>
    </row>
    <row r="10" spans="1:11" ht="114" x14ac:dyDescent="0.25">
      <c r="A10" s="447" t="s">
        <v>3412</v>
      </c>
      <c r="B10" s="447" t="s">
        <v>3413</v>
      </c>
      <c r="C10" s="447" t="s">
        <v>3414</v>
      </c>
      <c r="D10" s="447" t="s">
        <v>2081</v>
      </c>
      <c r="E10" s="447" t="s">
        <v>3415</v>
      </c>
      <c r="F10" s="447" t="s">
        <v>3416</v>
      </c>
      <c r="G10" s="447">
        <v>100</v>
      </c>
      <c r="H10" s="447"/>
    </row>
    <row r="11" spans="1:11" ht="156.75" x14ac:dyDescent="0.25">
      <c r="A11" s="447" t="s">
        <v>3417</v>
      </c>
      <c r="B11" s="447" t="s">
        <v>2726</v>
      </c>
      <c r="C11" s="447" t="s">
        <v>3418</v>
      </c>
      <c r="D11" s="447" t="s">
        <v>2081</v>
      </c>
      <c r="E11" s="226">
        <v>41900</v>
      </c>
      <c r="F11" s="226">
        <v>42234</v>
      </c>
      <c r="G11" s="447">
        <v>100</v>
      </c>
      <c r="H11" s="447"/>
    </row>
    <row r="12" spans="1:11" ht="28.5" x14ac:dyDescent="0.25">
      <c r="A12" s="447" t="s">
        <v>3419</v>
      </c>
      <c r="B12" s="73" t="s">
        <v>3420</v>
      </c>
      <c r="C12" s="447" t="s">
        <v>3421</v>
      </c>
      <c r="D12" s="447" t="s">
        <v>2109</v>
      </c>
      <c r="E12" s="447"/>
      <c r="F12" s="447">
        <v>2014</v>
      </c>
      <c r="G12" s="447">
        <v>100</v>
      </c>
      <c r="H12" s="95"/>
    </row>
    <row r="13" spans="1:11" ht="54.75" customHeight="1" x14ac:dyDescent="0.25">
      <c r="A13" s="447" t="s">
        <v>3422</v>
      </c>
      <c r="B13" s="73" t="s">
        <v>3423</v>
      </c>
      <c r="C13" s="447" t="s">
        <v>3421</v>
      </c>
      <c r="D13" s="447" t="s">
        <v>2109</v>
      </c>
      <c r="E13" s="447"/>
      <c r="F13" s="447">
        <v>2014</v>
      </c>
      <c r="G13" s="447">
        <v>100</v>
      </c>
      <c r="H13" s="447"/>
      <c r="I13" s="508"/>
      <c r="J13" s="508"/>
      <c r="K13" s="508"/>
    </row>
    <row r="14" spans="1:11" ht="57" x14ac:dyDescent="0.25">
      <c r="A14" s="447" t="s">
        <v>4886</v>
      </c>
      <c r="B14" s="74" t="s">
        <v>4688</v>
      </c>
      <c r="C14" s="74" t="s">
        <v>4887</v>
      </c>
      <c r="D14" s="447" t="s">
        <v>3593</v>
      </c>
      <c r="E14" s="447" t="s">
        <v>4888</v>
      </c>
      <c r="F14" s="447" t="s">
        <v>4889</v>
      </c>
      <c r="G14" s="447">
        <v>50</v>
      </c>
      <c r="H14" s="447"/>
    </row>
    <row r="15" spans="1:11" ht="128.25" x14ac:dyDescent="0.25">
      <c r="A15" s="447" t="s">
        <v>5796</v>
      </c>
      <c r="B15" s="447" t="s">
        <v>5797</v>
      </c>
      <c r="C15" s="447" t="s">
        <v>5798</v>
      </c>
      <c r="D15" s="447" t="s">
        <v>5799</v>
      </c>
      <c r="E15" s="447">
        <v>2014</v>
      </c>
      <c r="F15" s="447">
        <v>2015</v>
      </c>
      <c r="G15" s="447">
        <v>100</v>
      </c>
      <c r="H15" s="508"/>
    </row>
    <row r="16" spans="1:11" ht="128.25" x14ac:dyDescent="0.25">
      <c r="A16" s="73" t="s">
        <v>7275</v>
      </c>
      <c r="B16" s="73" t="s">
        <v>7276</v>
      </c>
      <c r="C16" s="73" t="s">
        <v>7277</v>
      </c>
      <c r="D16" s="73" t="s">
        <v>6129</v>
      </c>
      <c r="E16" s="447">
        <v>2014</v>
      </c>
      <c r="F16" s="447" t="s">
        <v>1498</v>
      </c>
      <c r="G16" s="447">
        <v>80</v>
      </c>
    </row>
    <row r="17" spans="1:8" ht="111" customHeight="1" x14ac:dyDescent="0.25">
      <c r="A17" s="95" t="s">
        <v>7856</v>
      </c>
      <c r="B17" s="74" t="s">
        <v>7857</v>
      </c>
      <c r="C17" s="74" t="s">
        <v>7858</v>
      </c>
      <c r="D17" s="74" t="s">
        <v>7545</v>
      </c>
      <c r="E17" s="447" t="s">
        <v>7859</v>
      </c>
      <c r="F17" s="447" t="s">
        <v>7860</v>
      </c>
      <c r="G17" s="447">
        <v>25</v>
      </c>
      <c r="H17" s="95"/>
    </row>
    <row r="18" spans="1:8" ht="225" x14ac:dyDescent="0.25">
      <c r="A18" s="447" t="s">
        <v>7861</v>
      </c>
      <c r="B18" s="74" t="s">
        <v>7862</v>
      </c>
      <c r="C18" s="74" t="s">
        <v>7863</v>
      </c>
      <c r="D18" s="447" t="s">
        <v>7545</v>
      </c>
      <c r="E18" s="401">
        <v>41746</v>
      </c>
      <c r="F18" s="401">
        <v>42284</v>
      </c>
      <c r="G18" s="447">
        <v>33</v>
      </c>
      <c r="H18" s="95"/>
    </row>
    <row r="19" spans="1:8" ht="156.75" x14ac:dyDescent="0.25">
      <c r="A19" s="73" t="s">
        <v>8288</v>
      </c>
      <c r="B19" s="447" t="s">
        <v>8286</v>
      </c>
      <c r="C19" s="447" t="s">
        <v>8297</v>
      </c>
      <c r="D19" s="447" t="s">
        <v>8021</v>
      </c>
      <c r="E19" s="503">
        <v>40961</v>
      </c>
      <c r="F19" s="503">
        <v>42422</v>
      </c>
      <c r="G19" s="447">
        <v>20</v>
      </c>
      <c r="H19" s="95"/>
    </row>
    <row r="20" spans="1:8" ht="57" x14ac:dyDescent="0.25">
      <c r="A20" s="447" t="s">
        <v>8289</v>
      </c>
      <c r="B20" s="447" t="s">
        <v>8290</v>
      </c>
      <c r="C20" s="447" t="s">
        <v>8291</v>
      </c>
      <c r="D20" s="447" t="s">
        <v>8021</v>
      </c>
      <c r="E20" s="246">
        <v>41852</v>
      </c>
      <c r="F20" s="246">
        <v>42217</v>
      </c>
      <c r="G20" s="447">
        <v>30</v>
      </c>
    </row>
    <row r="21" spans="1:8" ht="171" x14ac:dyDescent="0.25">
      <c r="A21" s="450" t="s">
        <v>8292</v>
      </c>
      <c r="B21" s="447" t="s">
        <v>8293</v>
      </c>
      <c r="C21" s="447" t="s">
        <v>8294</v>
      </c>
      <c r="D21" s="447" t="s">
        <v>8021</v>
      </c>
      <c r="E21" s="447">
        <v>2012</v>
      </c>
      <c r="F21" s="447">
        <v>2015</v>
      </c>
      <c r="G21" s="447">
        <v>20</v>
      </c>
    </row>
    <row r="22" spans="1:8" ht="171" x14ac:dyDescent="0.25">
      <c r="A22" s="73" t="s">
        <v>8288</v>
      </c>
      <c r="B22" s="447" t="s">
        <v>8286</v>
      </c>
      <c r="C22" s="447" t="s">
        <v>8295</v>
      </c>
      <c r="D22" s="447" t="s">
        <v>8021</v>
      </c>
      <c r="E22" s="503">
        <v>40961</v>
      </c>
      <c r="F22" s="503">
        <v>42422</v>
      </c>
      <c r="G22" s="447">
        <v>20</v>
      </c>
    </row>
    <row r="23" spans="1:8" ht="93.75" customHeight="1" x14ac:dyDescent="0.25">
      <c r="A23" s="73" t="s">
        <v>8296</v>
      </c>
      <c r="B23" s="447" t="s">
        <v>8271</v>
      </c>
      <c r="C23" s="447"/>
      <c r="D23" s="447" t="s">
        <v>8021</v>
      </c>
      <c r="E23" s="226">
        <v>41787</v>
      </c>
      <c r="F23" s="226">
        <v>41942</v>
      </c>
      <c r="G23" s="447">
        <v>30</v>
      </c>
    </row>
    <row r="24" spans="1:8" ht="114" x14ac:dyDescent="0.25">
      <c r="A24" s="63" t="s">
        <v>9227</v>
      </c>
      <c r="B24" s="63" t="s">
        <v>9228</v>
      </c>
      <c r="C24" s="63" t="s">
        <v>9229</v>
      </c>
      <c r="D24" s="63" t="s">
        <v>9230</v>
      </c>
      <c r="E24" s="463">
        <v>41821</v>
      </c>
      <c r="F24" s="463">
        <v>42247</v>
      </c>
      <c r="G24" s="64">
        <v>0</v>
      </c>
    </row>
    <row r="25" spans="1:8" ht="409.5" x14ac:dyDescent="0.25">
      <c r="A25" s="63"/>
      <c r="B25" s="63"/>
      <c r="C25" s="63" t="s">
        <v>9231</v>
      </c>
      <c r="D25" s="63"/>
      <c r="E25" s="63"/>
      <c r="F25" s="63"/>
      <c r="G25" s="64"/>
    </row>
    <row r="26" spans="1:8" x14ac:dyDescent="0.25">
      <c r="A26" s="63"/>
      <c r="B26" s="63"/>
      <c r="C26" s="63"/>
      <c r="D26" s="63"/>
      <c r="E26" s="63"/>
      <c r="F26" s="63"/>
      <c r="G26" s="64"/>
    </row>
    <row r="27" spans="1:8" ht="42.75" x14ac:dyDescent="0.25">
      <c r="A27" s="600" t="s">
        <v>9232</v>
      </c>
      <c r="B27" s="600" t="s">
        <v>8762</v>
      </c>
      <c r="C27" s="600"/>
      <c r="D27" s="600" t="s">
        <v>8378</v>
      </c>
      <c r="E27" s="226">
        <v>41197</v>
      </c>
      <c r="F27" s="226">
        <v>42291</v>
      </c>
      <c r="G27" s="600">
        <v>100</v>
      </c>
      <c r="H27" s="95"/>
    </row>
    <row r="28" spans="1:8" ht="71.25" x14ac:dyDescent="0.25">
      <c r="A28" s="600" t="s">
        <v>10031</v>
      </c>
      <c r="B28" s="600" t="s">
        <v>9880</v>
      </c>
      <c r="C28" s="600"/>
      <c r="D28" s="600" t="s">
        <v>9610</v>
      </c>
      <c r="E28" s="600" t="s">
        <v>10032</v>
      </c>
      <c r="F28" s="600" t="s">
        <v>10033</v>
      </c>
      <c r="G28" s="600">
        <v>100</v>
      </c>
      <c r="H28" s="95"/>
    </row>
    <row r="29" spans="1:8" ht="57" x14ac:dyDescent="0.2">
      <c r="A29" s="600" t="s">
        <v>11953</v>
      </c>
      <c r="B29" s="600" t="s">
        <v>11954</v>
      </c>
      <c r="C29" s="600" t="s">
        <v>11750</v>
      </c>
      <c r="D29" s="600" t="s">
        <v>2550</v>
      </c>
      <c r="E29" s="600" t="s">
        <v>11955</v>
      </c>
      <c r="F29" s="600" t="s">
        <v>11956</v>
      </c>
      <c r="G29" s="600">
        <v>25</v>
      </c>
      <c r="H29" s="287"/>
    </row>
    <row r="30" spans="1:8" ht="142.5" x14ac:dyDescent="0.2">
      <c r="A30" s="607" t="s">
        <v>11957</v>
      </c>
      <c r="B30" s="607" t="s">
        <v>11958</v>
      </c>
      <c r="C30" s="600" t="s">
        <v>11733</v>
      </c>
      <c r="D30" s="600" t="s">
        <v>11403</v>
      </c>
      <c r="E30" s="600" t="s">
        <v>11959</v>
      </c>
      <c r="F30" s="600">
        <v>2014</v>
      </c>
      <c r="G30" s="600" t="s">
        <v>11960</v>
      </c>
      <c r="H30" s="287"/>
    </row>
    <row r="31" spans="1:8" ht="85.5" x14ac:dyDescent="0.2">
      <c r="A31" s="600" t="s">
        <v>11961</v>
      </c>
      <c r="B31" s="600" t="s">
        <v>11739</v>
      </c>
      <c r="C31" s="600" t="s">
        <v>11962</v>
      </c>
      <c r="D31" s="600" t="s">
        <v>11403</v>
      </c>
      <c r="E31" s="600" t="s">
        <v>11963</v>
      </c>
      <c r="F31" s="600" t="s">
        <v>878</v>
      </c>
      <c r="G31" s="600">
        <v>50</v>
      </c>
      <c r="H31" s="287"/>
    </row>
    <row r="32" spans="1:8" ht="256.5" x14ac:dyDescent="0.2">
      <c r="A32" s="600" t="s">
        <v>11964</v>
      </c>
      <c r="B32" s="600" t="s">
        <v>11965</v>
      </c>
      <c r="C32" s="600" t="s">
        <v>11971</v>
      </c>
      <c r="D32" s="600" t="s">
        <v>11403</v>
      </c>
      <c r="E32" s="600" t="s">
        <v>11966</v>
      </c>
      <c r="F32" s="600" t="s">
        <v>11967</v>
      </c>
      <c r="G32" s="600">
        <v>50</v>
      </c>
      <c r="H32" s="287"/>
    </row>
    <row r="33" spans="1:8" ht="128.25" x14ac:dyDescent="0.25">
      <c r="A33" s="600" t="s">
        <v>11968</v>
      </c>
      <c r="B33" s="600" t="s">
        <v>11969</v>
      </c>
      <c r="C33" s="600" t="s">
        <v>11970</v>
      </c>
      <c r="D33" s="66" t="s">
        <v>11403</v>
      </c>
      <c r="E33" s="600"/>
      <c r="F33" s="600">
        <v>2014</v>
      </c>
      <c r="G33" s="600" t="s">
        <v>2391</v>
      </c>
      <c r="H33" s="600">
        <v>10</v>
      </c>
    </row>
    <row r="34" spans="1:8" ht="128.25" x14ac:dyDescent="0.25">
      <c r="A34" s="600" t="s">
        <v>11968</v>
      </c>
      <c r="B34" s="600" t="s">
        <v>11969</v>
      </c>
      <c r="C34" s="600" t="s">
        <v>11970</v>
      </c>
      <c r="D34" s="66" t="s">
        <v>11676</v>
      </c>
      <c r="E34" s="600">
        <v>2014</v>
      </c>
      <c r="F34" s="600"/>
      <c r="G34" s="600">
        <v>10</v>
      </c>
    </row>
    <row r="35" spans="1:8" ht="85.5" x14ac:dyDescent="0.25">
      <c r="A35" s="600" t="s">
        <v>12852</v>
      </c>
      <c r="B35" s="600" t="s">
        <v>12408</v>
      </c>
      <c r="C35" s="600">
        <v>4</v>
      </c>
      <c r="D35" s="66" t="s">
        <v>11676</v>
      </c>
      <c r="E35" s="600" t="s">
        <v>12853</v>
      </c>
      <c r="F35" s="600" t="s">
        <v>12854</v>
      </c>
      <c r="G35" s="600">
        <v>100</v>
      </c>
    </row>
    <row r="36" spans="1:8" ht="142.5" x14ac:dyDescent="0.25">
      <c r="A36" s="600" t="s">
        <v>12855</v>
      </c>
      <c r="B36" s="600" t="s">
        <v>12834</v>
      </c>
      <c r="C36" s="600" t="s">
        <v>12856</v>
      </c>
      <c r="D36" s="66" t="s">
        <v>11676</v>
      </c>
      <c r="E36" s="226">
        <v>41913</v>
      </c>
      <c r="F36" s="226">
        <v>42278</v>
      </c>
      <c r="G36" s="600">
        <f>100/6</f>
        <v>16.666666666666668</v>
      </c>
    </row>
    <row r="37" spans="1:8" ht="142.5" x14ac:dyDescent="0.25">
      <c r="A37" s="600" t="s">
        <v>12855</v>
      </c>
      <c r="B37" s="600" t="s">
        <v>12834</v>
      </c>
      <c r="C37" s="600" t="s">
        <v>12856</v>
      </c>
      <c r="D37" s="66" t="s">
        <v>11676</v>
      </c>
      <c r="E37" s="226">
        <v>41913</v>
      </c>
      <c r="F37" s="226">
        <v>42278</v>
      </c>
      <c r="G37" s="600">
        <f>100/6</f>
        <v>16.666666666666668</v>
      </c>
    </row>
    <row r="38" spans="1:8" ht="85.5" x14ac:dyDescent="0.2">
      <c r="A38" s="600" t="s">
        <v>13621</v>
      </c>
      <c r="B38" s="600" t="s">
        <v>13622</v>
      </c>
      <c r="C38" s="127"/>
      <c r="D38" s="600" t="s">
        <v>11403</v>
      </c>
      <c r="E38" s="600" t="s">
        <v>13623</v>
      </c>
      <c r="F38" s="600"/>
      <c r="G38" s="600">
        <v>100</v>
      </c>
    </row>
    <row r="39" spans="1:8" ht="185.25" x14ac:dyDescent="0.25">
      <c r="A39" s="600" t="s">
        <v>13624</v>
      </c>
      <c r="B39" s="600" t="s">
        <v>11995</v>
      </c>
      <c r="C39" s="600" t="s">
        <v>13625</v>
      </c>
      <c r="D39" s="600" t="s">
        <v>11403</v>
      </c>
      <c r="E39" s="75" t="s">
        <v>11996</v>
      </c>
      <c r="F39" s="600">
        <v>2014</v>
      </c>
      <c r="G39" s="600">
        <v>33</v>
      </c>
    </row>
    <row r="40" spans="1:8" ht="256.5" x14ac:dyDescent="0.25">
      <c r="A40" s="600" t="s">
        <v>11964</v>
      </c>
      <c r="B40" s="600" t="s">
        <v>11965</v>
      </c>
      <c r="C40" s="600" t="s">
        <v>11971</v>
      </c>
      <c r="D40" s="600" t="s">
        <v>11403</v>
      </c>
      <c r="E40" s="600" t="s">
        <v>11966</v>
      </c>
      <c r="F40" s="600" t="s">
        <v>11967</v>
      </c>
      <c r="G40" s="600">
        <v>25</v>
      </c>
    </row>
    <row r="41" spans="1:8" ht="71.25" x14ac:dyDescent="0.25">
      <c r="A41" s="600" t="s">
        <v>13626</v>
      </c>
      <c r="B41" s="600" t="s">
        <v>13627</v>
      </c>
      <c r="C41" s="600" t="s">
        <v>13628</v>
      </c>
      <c r="D41" s="600" t="s">
        <v>11403</v>
      </c>
      <c r="E41" s="246">
        <v>41365</v>
      </c>
      <c r="F41" s="246">
        <v>41974</v>
      </c>
      <c r="G41" s="600">
        <v>100</v>
      </c>
    </row>
    <row r="42" spans="1:8" ht="213.75" x14ac:dyDescent="0.2">
      <c r="A42" s="127" t="s">
        <v>13629</v>
      </c>
      <c r="B42" s="600" t="s">
        <v>11965</v>
      </c>
      <c r="C42" s="600" t="s">
        <v>13630</v>
      </c>
      <c r="D42" s="600" t="s">
        <v>11403</v>
      </c>
      <c r="E42" s="600" t="s">
        <v>11966</v>
      </c>
      <c r="F42" s="600" t="s">
        <v>13631</v>
      </c>
      <c r="G42" s="600">
        <v>50</v>
      </c>
    </row>
    <row r="43" spans="1:8" ht="99.75" x14ac:dyDescent="0.25">
      <c r="A43" s="600" t="s">
        <v>13632</v>
      </c>
      <c r="B43" s="600" t="s">
        <v>11965</v>
      </c>
      <c r="C43" s="600" t="s">
        <v>13633</v>
      </c>
      <c r="D43" s="600" t="s">
        <v>11403</v>
      </c>
      <c r="E43" s="600" t="s">
        <v>13634</v>
      </c>
      <c r="F43" s="600" t="s">
        <v>13635</v>
      </c>
      <c r="G43" s="600">
        <v>100</v>
      </c>
    </row>
    <row r="44" spans="1:8" ht="71.25" x14ac:dyDescent="0.25">
      <c r="A44" s="600" t="s">
        <v>11961</v>
      </c>
      <c r="B44" s="600" t="s">
        <v>876</v>
      </c>
      <c r="C44" s="600" t="s">
        <v>13639</v>
      </c>
      <c r="D44" s="600" t="s">
        <v>11403</v>
      </c>
      <c r="E44" s="600">
        <v>3.2014</v>
      </c>
      <c r="F44" s="600">
        <v>3.2014999999999998</v>
      </c>
      <c r="G44" s="600">
        <v>50</v>
      </c>
    </row>
    <row r="45" spans="1:8" ht="85.5" x14ac:dyDescent="0.25">
      <c r="A45" s="600" t="s">
        <v>13636</v>
      </c>
      <c r="B45" s="600" t="s">
        <v>13637</v>
      </c>
      <c r="C45" s="600" t="s">
        <v>13638</v>
      </c>
      <c r="D45" s="600" t="s">
        <v>11403</v>
      </c>
      <c r="E45" s="246">
        <v>41730</v>
      </c>
      <c r="F45" s="246">
        <v>42064</v>
      </c>
      <c r="G45" s="600">
        <v>25</v>
      </c>
    </row>
    <row r="46" spans="1:8" ht="128.25" x14ac:dyDescent="0.25">
      <c r="A46" s="600" t="s">
        <v>11968</v>
      </c>
      <c r="B46" s="600" t="s">
        <v>11969</v>
      </c>
      <c r="C46" s="600" t="s">
        <v>11970</v>
      </c>
      <c r="D46" s="600" t="s">
        <v>11403</v>
      </c>
      <c r="E46" s="600"/>
      <c r="F46" s="600">
        <v>2014</v>
      </c>
      <c r="G46" s="600">
        <v>10</v>
      </c>
    </row>
    <row r="47" spans="1:8" ht="85.5" x14ac:dyDescent="0.25">
      <c r="A47" s="600" t="s">
        <v>14409</v>
      </c>
      <c r="B47" s="600" t="s">
        <v>14296</v>
      </c>
      <c r="C47" s="600"/>
      <c r="D47" s="600" t="s">
        <v>12425</v>
      </c>
      <c r="E47" s="600" t="s">
        <v>14410</v>
      </c>
      <c r="F47" s="600" t="s">
        <v>14411</v>
      </c>
      <c r="G47" s="600">
        <v>100</v>
      </c>
    </row>
    <row r="48" spans="1:8" ht="128.25" x14ac:dyDescent="0.25">
      <c r="A48" s="600" t="s">
        <v>14412</v>
      </c>
      <c r="B48" s="600" t="s">
        <v>14413</v>
      </c>
      <c r="C48" s="600" t="s">
        <v>14414</v>
      </c>
      <c r="D48" s="600" t="s">
        <v>12425</v>
      </c>
      <c r="E48" s="401">
        <v>41800</v>
      </c>
      <c r="F48" s="401">
        <v>42165</v>
      </c>
      <c r="G48" s="600">
        <v>100</v>
      </c>
    </row>
    <row r="49" spans="1:7" ht="242.25" x14ac:dyDescent="0.25">
      <c r="A49" s="600" t="s">
        <v>14415</v>
      </c>
      <c r="B49" s="600" t="s">
        <v>14416</v>
      </c>
      <c r="C49" s="600" t="s">
        <v>14417</v>
      </c>
      <c r="D49" s="600" t="s">
        <v>12425</v>
      </c>
      <c r="E49" s="226">
        <v>41933</v>
      </c>
      <c r="F49" s="226">
        <v>42179</v>
      </c>
      <c r="G49" s="600">
        <v>100</v>
      </c>
    </row>
    <row r="50" spans="1:7" ht="142.5" x14ac:dyDescent="0.25">
      <c r="A50" s="600" t="s">
        <v>14418</v>
      </c>
      <c r="B50" s="600" t="s">
        <v>14419</v>
      </c>
      <c r="C50" s="600" t="s">
        <v>14420</v>
      </c>
      <c r="D50" s="600" t="s">
        <v>12425</v>
      </c>
      <c r="E50" s="600" t="s">
        <v>14421</v>
      </c>
      <c r="F50" s="600" t="s">
        <v>14422</v>
      </c>
      <c r="G50" s="600">
        <f>100/6</f>
        <v>16.666666666666668</v>
      </c>
    </row>
    <row r="51" spans="1:7" ht="85.5" x14ac:dyDescent="0.25">
      <c r="A51" s="604" t="s">
        <v>16625</v>
      </c>
      <c r="B51" s="600" t="s">
        <v>16604</v>
      </c>
      <c r="C51" s="600" t="s">
        <v>16604</v>
      </c>
      <c r="D51" s="600" t="s">
        <v>15397</v>
      </c>
      <c r="E51" s="226">
        <v>41590</v>
      </c>
      <c r="F51" s="226">
        <v>41955</v>
      </c>
      <c r="G51" s="600">
        <v>55</v>
      </c>
    </row>
    <row r="52" spans="1:7" ht="57" x14ac:dyDescent="0.25">
      <c r="A52" s="600" t="s">
        <v>4886</v>
      </c>
      <c r="B52" s="600" t="s">
        <v>4688</v>
      </c>
      <c r="C52" s="600" t="s">
        <v>4887</v>
      </c>
      <c r="D52" s="600" t="s">
        <v>15397</v>
      </c>
      <c r="E52" s="600" t="s">
        <v>4888</v>
      </c>
      <c r="F52" s="600" t="s">
        <v>4889</v>
      </c>
      <c r="G52" s="600">
        <v>50</v>
      </c>
    </row>
    <row r="53" spans="1:7" ht="85.5" x14ac:dyDescent="0.25">
      <c r="A53" s="671" t="s">
        <v>16626</v>
      </c>
      <c r="B53" s="671" t="s">
        <v>16627</v>
      </c>
      <c r="C53" s="671" t="s">
        <v>16628</v>
      </c>
      <c r="D53" s="600" t="s">
        <v>15397</v>
      </c>
      <c r="E53" s="671" t="s">
        <v>16629</v>
      </c>
      <c r="F53" s="671" t="s">
        <v>16630</v>
      </c>
      <c r="G53" s="671">
        <v>100</v>
      </c>
    </row>
    <row r="54" spans="1:7" ht="409.5" x14ac:dyDescent="0.25">
      <c r="A54" s="73" t="s">
        <v>16631</v>
      </c>
      <c r="B54" s="600" t="s">
        <v>16570</v>
      </c>
      <c r="C54" s="600" t="s">
        <v>16632</v>
      </c>
      <c r="D54" s="600" t="s">
        <v>15397</v>
      </c>
      <c r="E54" s="226">
        <v>41183</v>
      </c>
      <c r="F54" s="226">
        <v>42004</v>
      </c>
      <c r="G54" s="600">
        <v>50</v>
      </c>
    </row>
    <row r="55" spans="1:7" ht="409.5" x14ac:dyDescent="0.25">
      <c r="A55" s="73" t="s">
        <v>16631</v>
      </c>
      <c r="B55" s="600" t="s">
        <v>16570</v>
      </c>
      <c r="C55" s="600" t="s">
        <v>16632</v>
      </c>
      <c r="D55" s="600" t="s">
        <v>15397</v>
      </c>
      <c r="E55" s="226">
        <v>41183</v>
      </c>
      <c r="F55" s="226">
        <v>42004</v>
      </c>
      <c r="G55" s="600">
        <v>50</v>
      </c>
    </row>
    <row r="56" spans="1:7" ht="151.5" customHeight="1" x14ac:dyDescent="0.25">
      <c r="A56" s="604" t="s">
        <v>17344</v>
      </c>
      <c r="B56" s="600" t="s">
        <v>17345</v>
      </c>
      <c r="C56" s="600" t="s">
        <v>17375</v>
      </c>
      <c r="D56" s="600" t="s">
        <v>17141</v>
      </c>
      <c r="E56" s="600" t="s">
        <v>10032</v>
      </c>
      <c r="F56" s="600" t="s">
        <v>17346</v>
      </c>
      <c r="G56" s="600">
        <v>25</v>
      </c>
    </row>
    <row r="57" spans="1:7" ht="173.25" customHeight="1" x14ac:dyDescent="0.25">
      <c r="A57" s="604" t="s">
        <v>17347</v>
      </c>
      <c r="B57" s="600" t="s">
        <v>17345</v>
      </c>
      <c r="C57" s="600" t="s">
        <v>17375</v>
      </c>
      <c r="D57" s="600" t="s">
        <v>17141</v>
      </c>
      <c r="E57" s="600" t="s">
        <v>17348</v>
      </c>
      <c r="F57" s="600" t="s">
        <v>17349</v>
      </c>
      <c r="G57" s="600">
        <v>30</v>
      </c>
    </row>
    <row r="58" spans="1:7" ht="186" customHeight="1" x14ac:dyDescent="0.25">
      <c r="A58" s="600" t="s">
        <v>17344</v>
      </c>
      <c r="B58" s="601" t="s">
        <v>17350</v>
      </c>
      <c r="C58" s="601" t="s">
        <v>17351</v>
      </c>
      <c r="D58" s="600" t="s">
        <v>17141</v>
      </c>
      <c r="E58" s="226">
        <v>41548</v>
      </c>
      <c r="F58" s="226">
        <v>41657</v>
      </c>
      <c r="G58" s="600">
        <v>35</v>
      </c>
    </row>
    <row r="59" spans="1:7" ht="144.75" customHeight="1" x14ac:dyDescent="0.25">
      <c r="A59" s="600" t="s">
        <v>17347</v>
      </c>
      <c r="B59" s="600" t="str">
        <f>B58</f>
        <v>As.dr.Ing. Dorin Vlad</v>
      </c>
      <c r="C59" s="600">
        <f>$C$7</f>
        <v>0</v>
      </c>
      <c r="D59" s="600" t="s">
        <v>17141</v>
      </c>
      <c r="E59" s="226">
        <v>41913</v>
      </c>
      <c r="F59" s="226">
        <v>42022</v>
      </c>
      <c r="G59" s="600">
        <v>20</v>
      </c>
    </row>
    <row r="60" spans="1:7" ht="140.25" customHeight="1" x14ac:dyDescent="0.25">
      <c r="A60" s="353" t="s">
        <v>17352</v>
      </c>
      <c r="B60" s="353" t="s">
        <v>17353</v>
      </c>
      <c r="C60" s="353" t="s">
        <v>17354</v>
      </c>
      <c r="D60" s="353" t="s">
        <v>17141</v>
      </c>
      <c r="E60" s="353" t="s">
        <v>17355</v>
      </c>
      <c r="F60" s="650" t="s">
        <v>17356</v>
      </c>
      <c r="G60" s="353">
        <v>30</v>
      </c>
    </row>
    <row r="61" spans="1:7" ht="129" customHeight="1" x14ac:dyDescent="0.25">
      <c r="A61" s="353" t="s">
        <v>17357</v>
      </c>
      <c r="B61" s="353" t="s">
        <v>17353</v>
      </c>
      <c r="C61" s="353" t="s">
        <v>17354</v>
      </c>
      <c r="D61" s="353" t="s">
        <v>17141</v>
      </c>
      <c r="E61" s="353" t="s">
        <v>17358</v>
      </c>
      <c r="F61" s="650" t="s">
        <v>17359</v>
      </c>
      <c r="G61" s="353">
        <v>30</v>
      </c>
    </row>
    <row r="62" spans="1:7" ht="135" customHeight="1" x14ac:dyDescent="0.25">
      <c r="A62" s="353" t="s">
        <v>17360</v>
      </c>
      <c r="B62" s="353" t="s">
        <v>17353</v>
      </c>
      <c r="C62" s="353" t="s">
        <v>17354</v>
      </c>
      <c r="D62" s="353" t="s">
        <v>17141</v>
      </c>
      <c r="E62" s="353" t="s">
        <v>17361</v>
      </c>
      <c r="F62" s="650" t="s">
        <v>17362</v>
      </c>
      <c r="G62" s="353">
        <v>30</v>
      </c>
    </row>
    <row r="63" spans="1:7" ht="129" customHeight="1" x14ac:dyDescent="0.25">
      <c r="A63" s="353" t="s">
        <v>17352</v>
      </c>
      <c r="B63" s="353" t="s">
        <v>17363</v>
      </c>
      <c r="C63" s="353" t="s">
        <v>17129</v>
      </c>
      <c r="D63" s="353" t="s">
        <v>17141</v>
      </c>
      <c r="E63" s="353" t="s">
        <v>17364</v>
      </c>
      <c r="F63" s="353">
        <v>2015</v>
      </c>
      <c r="G63" s="353">
        <v>30</v>
      </c>
    </row>
    <row r="64" spans="1:7" ht="119.25" customHeight="1" x14ac:dyDescent="0.25">
      <c r="A64" s="353" t="s">
        <v>17357</v>
      </c>
      <c r="B64" s="353" t="s">
        <v>17363</v>
      </c>
      <c r="C64" s="353" t="s">
        <v>17129</v>
      </c>
      <c r="D64" s="353" t="s">
        <v>17141</v>
      </c>
      <c r="E64" s="353" t="s">
        <v>17365</v>
      </c>
      <c r="F64" s="353">
        <v>2015</v>
      </c>
      <c r="G64" s="353">
        <v>30</v>
      </c>
    </row>
    <row r="65" spans="1:8" ht="126" customHeight="1" x14ac:dyDescent="0.25">
      <c r="A65" s="353" t="s">
        <v>17366</v>
      </c>
      <c r="B65" s="353" t="s">
        <v>17363</v>
      </c>
      <c r="C65" s="353" t="s">
        <v>17129</v>
      </c>
      <c r="D65" s="353" t="s">
        <v>17141</v>
      </c>
      <c r="E65" s="353" t="s">
        <v>17367</v>
      </c>
      <c r="F65" s="353">
        <v>2015</v>
      </c>
      <c r="G65" s="353">
        <v>30</v>
      </c>
      <c r="H65" s="813"/>
    </row>
    <row r="66" spans="1:8" ht="169.5" customHeight="1" x14ac:dyDescent="0.25">
      <c r="A66" s="817" t="s">
        <v>17368</v>
      </c>
      <c r="B66" s="817" t="s">
        <v>17369</v>
      </c>
      <c r="C66" s="817" t="s">
        <v>17370</v>
      </c>
      <c r="D66" s="817" t="s">
        <v>17141</v>
      </c>
      <c r="E66" s="817" t="s">
        <v>17371</v>
      </c>
      <c r="F66" s="817" t="s">
        <v>17372</v>
      </c>
      <c r="G66" s="817">
        <v>10</v>
      </c>
      <c r="H66" s="822"/>
    </row>
    <row r="67" spans="1:8" ht="154.5" customHeight="1" x14ac:dyDescent="0.25">
      <c r="A67" s="817" t="s">
        <v>17344</v>
      </c>
      <c r="B67" s="817" t="s">
        <v>17369</v>
      </c>
      <c r="C67" s="817" t="s">
        <v>17373</v>
      </c>
      <c r="D67" s="817" t="s">
        <v>17141</v>
      </c>
      <c r="E67" s="817" t="s">
        <v>17374</v>
      </c>
      <c r="F67" s="817" t="s">
        <v>17346</v>
      </c>
      <c r="G67" s="817">
        <v>40</v>
      </c>
      <c r="H67" s="822"/>
    </row>
    <row r="68" spans="1:8" ht="156" customHeight="1" x14ac:dyDescent="0.25">
      <c r="A68" s="817" t="s">
        <v>17368</v>
      </c>
      <c r="B68" s="817" t="s">
        <v>17369</v>
      </c>
      <c r="C68" s="817" t="s">
        <v>17370</v>
      </c>
      <c r="D68" s="817" t="s">
        <v>17141</v>
      </c>
      <c r="E68" s="817" t="s">
        <v>17371</v>
      </c>
      <c r="F68" s="817" t="s">
        <v>17372</v>
      </c>
      <c r="G68" s="817">
        <v>80</v>
      </c>
      <c r="H68" s="822"/>
    </row>
    <row r="69" spans="1:8" ht="151.5" customHeight="1" x14ac:dyDescent="0.25">
      <c r="A69" s="817" t="s">
        <v>17347</v>
      </c>
      <c r="B69" s="817" t="s">
        <v>17369</v>
      </c>
      <c r="C69" s="817" t="s">
        <v>17373</v>
      </c>
      <c r="D69" s="817" t="s">
        <v>17141</v>
      </c>
      <c r="E69" s="817" t="s">
        <v>17348</v>
      </c>
      <c r="F69" s="817" t="s">
        <v>17349</v>
      </c>
      <c r="G69" s="817">
        <v>50</v>
      </c>
      <c r="H69" s="822"/>
    </row>
    <row r="70" spans="1:8" x14ac:dyDescent="0.25">
      <c r="A70" s="786"/>
      <c r="B70" s="786"/>
      <c r="C70" s="786"/>
      <c r="D70" s="786"/>
      <c r="E70" s="786"/>
      <c r="F70" s="787"/>
      <c r="G70" s="788"/>
      <c r="H70" s="788"/>
    </row>
  </sheetData>
  <mergeCells count="3">
    <mergeCell ref="A1:G1"/>
    <mergeCell ref="A4:G4"/>
    <mergeCell ref="A3:G3"/>
  </mergeCells>
  <phoneticPr fontId="25" type="noConversion"/>
  <hyperlinks>
    <hyperlink ref="E39" r:id="rId1"/>
  </hyperlinks>
  <pageMargins left="0.51181102362204722" right="0.31496062992125984" top="2.1666666666666665" bottom="0.57291666666666663" header="0.51041666666666663" footer="0.31496062992125984"/>
  <pageSetup paperSize="9" orientation="landscape" horizontalDpi="200" verticalDpi="200" r:id="rId2"/>
  <headerFooter>
    <oddHeader>&amp;LUniversitatea „Lucian Blaga” din Sibiu
&amp;C
&amp;K000000FIȘĂ DE RAPORTARE A ACTIVITĂȚII DE CERCETARE 
PENTRU PERIOADA 1.01.2014-31.12.2014</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view="pageBreakPreview" zoomScale="70" zoomScaleNormal="70" zoomScaleSheetLayoutView="70" zoomScalePageLayoutView="70" workbookViewId="0">
      <selection activeCell="A13" sqref="A13"/>
    </sheetView>
  </sheetViews>
  <sheetFormatPr defaultRowHeight="393.75" customHeight="1" x14ac:dyDescent="0.25"/>
  <cols>
    <col min="1" max="1" width="22.28515625" style="354" customWidth="1"/>
    <col min="2" max="2" width="17.140625" style="354" customWidth="1"/>
    <col min="3" max="3" width="16.7109375" style="354" customWidth="1"/>
    <col min="4" max="4" width="19.42578125" style="354" customWidth="1"/>
    <col min="5" max="5" width="12.28515625" style="354" customWidth="1"/>
    <col min="6" max="6" width="16.28515625" style="491" customWidth="1"/>
    <col min="7" max="7" width="12.140625" style="491" customWidth="1"/>
    <col min="8" max="8" width="9.140625" style="491" customWidth="1"/>
    <col min="9" max="9" width="9.140625" style="674" customWidth="1"/>
    <col min="10" max="16384" width="9.140625" style="493"/>
  </cols>
  <sheetData>
    <row r="1" spans="1:10" s="491" customFormat="1" ht="25.5" customHeight="1" x14ac:dyDescent="0.25">
      <c r="A1" s="1157" t="s">
        <v>173</v>
      </c>
      <c r="B1" s="1157"/>
      <c r="C1" s="1157"/>
      <c r="D1" s="1157"/>
      <c r="E1" s="1157"/>
      <c r="F1" s="1157"/>
      <c r="G1" s="1157"/>
      <c r="H1" s="1157"/>
      <c r="I1" s="1157"/>
    </row>
    <row r="2" spans="1:10" s="491" customFormat="1" ht="23.25" customHeight="1" x14ac:dyDescent="0.25">
      <c r="A2" s="356"/>
      <c r="B2" s="356"/>
      <c r="C2" s="356"/>
      <c r="D2" s="356"/>
      <c r="E2" s="356"/>
      <c r="F2" s="356"/>
      <c r="G2" s="356"/>
      <c r="H2" s="640"/>
      <c r="I2" s="672"/>
    </row>
    <row r="3" spans="1:10" s="491" customFormat="1" ht="38.25" customHeight="1" x14ac:dyDescent="0.25">
      <c r="A3" s="1066" t="s">
        <v>184</v>
      </c>
      <c r="B3" s="1066"/>
      <c r="C3" s="1066"/>
      <c r="D3" s="1066"/>
      <c r="E3" s="1066"/>
      <c r="F3" s="1066"/>
      <c r="G3" s="1066"/>
      <c r="H3" s="1066"/>
      <c r="I3" s="1066"/>
    </row>
    <row r="4" spans="1:10" s="491" customFormat="1" ht="51" customHeight="1" x14ac:dyDescent="0.25">
      <c r="A4" s="1066" t="s">
        <v>183</v>
      </c>
      <c r="B4" s="1066"/>
      <c r="C4" s="1066"/>
      <c r="D4" s="1066"/>
      <c r="E4" s="1066"/>
      <c r="F4" s="1066"/>
      <c r="G4" s="640"/>
      <c r="H4" s="640"/>
      <c r="I4" s="672"/>
    </row>
    <row r="5" spans="1:10" s="491" customFormat="1" ht="27" customHeight="1" x14ac:dyDescent="0.25">
      <c r="A5" s="354"/>
      <c r="B5" s="354"/>
      <c r="C5" s="354"/>
      <c r="D5" s="354"/>
      <c r="E5" s="354"/>
      <c r="I5" s="683"/>
    </row>
    <row r="6" spans="1:10" s="491" customFormat="1" ht="117" customHeight="1" x14ac:dyDescent="0.25">
      <c r="A6" s="354" t="s">
        <v>17</v>
      </c>
      <c r="B6" s="354" t="s">
        <v>18</v>
      </c>
      <c r="C6" s="354" t="s">
        <v>48</v>
      </c>
      <c r="D6" s="671" t="s">
        <v>167</v>
      </c>
      <c r="E6" s="354" t="s">
        <v>148</v>
      </c>
      <c r="F6" s="354" t="s">
        <v>57</v>
      </c>
      <c r="G6" s="354" t="s">
        <v>80</v>
      </c>
      <c r="H6" s="354" t="s">
        <v>81</v>
      </c>
      <c r="I6" s="684" t="s">
        <v>58</v>
      </c>
      <c r="J6" s="731"/>
    </row>
    <row r="7" spans="1:10" s="491" customFormat="1" ht="393.75" customHeight="1" x14ac:dyDescent="0.25">
      <c r="A7" s="671" t="s">
        <v>304</v>
      </c>
      <c r="B7" s="671" t="s">
        <v>305</v>
      </c>
      <c r="C7" s="671" t="s">
        <v>306</v>
      </c>
      <c r="D7" s="671" t="s">
        <v>307</v>
      </c>
      <c r="E7" s="671" t="s">
        <v>199</v>
      </c>
      <c r="F7" s="671" t="s">
        <v>308</v>
      </c>
      <c r="G7" s="671">
        <v>2015</v>
      </c>
      <c r="H7" s="671" t="s">
        <v>309</v>
      </c>
      <c r="I7" s="509">
        <v>300</v>
      </c>
      <c r="J7" s="731"/>
    </row>
    <row r="8" spans="1:10" ht="393.75" customHeight="1" x14ac:dyDescent="0.25">
      <c r="A8" s="671" t="s">
        <v>669</v>
      </c>
      <c r="B8" s="671" t="s">
        <v>670</v>
      </c>
      <c r="C8" s="671" t="s">
        <v>671</v>
      </c>
      <c r="D8" s="671" t="s">
        <v>558</v>
      </c>
      <c r="E8" s="671" t="s">
        <v>199</v>
      </c>
      <c r="F8" s="679" t="s">
        <v>672</v>
      </c>
      <c r="G8" s="671">
        <v>2014</v>
      </c>
      <c r="H8" s="640" t="s">
        <v>673</v>
      </c>
      <c r="I8" s="509">
        <v>50</v>
      </c>
      <c r="J8" s="732"/>
    </row>
    <row r="9" spans="1:10" ht="393.75" customHeight="1" x14ac:dyDescent="0.25">
      <c r="A9" s="354" t="s">
        <v>777</v>
      </c>
      <c r="B9" s="491" t="s">
        <v>778</v>
      </c>
      <c r="C9" s="671" t="s">
        <v>779</v>
      </c>
      <c r="D9" s="671" t="s">
        <v>780</v>
      </c>
      <c r="E9" s="671" t="s">
        <v>199</v>
      </c>
      <c r="F9" s="671"/>
      <c r="G9" s="671"/>
      <c r="H9" s="671"/>
      <c r="I9" s="509">
        <v>166</v>
      </c>
      <c r="J9" s="732"/>
    </row>
    <row r="10" spans="1:10" ht="393.75" customHeight="1" x14ac:dyDescent="0.25">
      <c r="A10" s="671" t="s">
        <v>913</v>
      </c>
      <c r="B10" s="671" t="s">
        <v>305</v>
      </c>
      <c r="C10" s="671" t="s">
        <v>914</v>
      </c>
      <c r="D10" s="671" t="s">
        <v>915</v>
      </c>
      <c r="E10" s="671" t="s">
        <v>916</v>
      </c>
      <c r="F10" s="680" t="s">
        <v>917</v>
      </c>
      <c r="G10" s="671">
        <v>2015</v>
      </c>
      <c r="H10" s="671">
        <v>2</v>
      </c>
      <c r="I10" s="509">
        <v>100</v>
      </c>
      <c r="J10" s="732"/>
    </row>
    <row r="11" spans="1:10" ht="393.75" customHeight="1" x14ac:dyDescent="0.25">
      <c r="A11" s="671" t="s">
        <v>1070</v>
      </c>
      <c r="B11" s="671" t="s">
        <v>1071</v>
      </c>
      <c r="C11" s="671" t="s">
        <v>1072</v>
      </c>
      <c r="D11" s="671" t="s">
        <v>1073</v>
      </c>
      <c r="E11" s="671" t="s">
        <v>199</v>
      </c>
      <c r="F11" s="680" t="s">
        <v>1074</v>
      </c>
      <c r="G11" s="671">
        <v>2015</v>
      </c>
      <c r="H11" s="671" t="s">
        <v>1075</v>
      </c>
      <c r="I11" s="509">
        <v>500</v>
      </c>
      <c r="J11" s="732"/>
    </row>
    <row r="12" spans="1:10" ht="393.75" customHeight="1" x14ac:dyDescent="0.25">
      <c r="A12" s="671" t="s">
        <v>1864</v>
      </c>
      <c r="B12" s="671" t="s">
        <v>1865</v>
      </c>
      <c r="C12" s="671" t="s">
        <v>1866</v>
      </c>
      <c r="D12" s="671" t="s">
        <v>1867</v>
      </c>
      <c r="E12" s="671" t="s">
        <v>613</v>
      </c>
      <c r="F12" s="680" t="s">
        <v>1868</v>
      </c>
      <c r="G12" s="671">
        <v>2014</v>
      </c>
      <c r="H12" s="671" t="s">
        <v>202</v>
      </c>
      <c r="I12" s="509">
        <v>250</v>
      </c>
      <c r="J12" s="732"/>
    </row>
    <row r="13" spans="1:10" ht="393.75" customHeight="1" x14ac:dyDescent="0.25">
      <c r="A13" s="671" t="s">
        <v>669</v>
      </c>
      <c r="B13" s="671" t="s">
        <v>670</v>
      </c>
      <c r="C13" s="671" t="s">
        <v>671</v>
      </c>
      <c r="D13" s="671" t="s">
        <v>558</v>
      </c>
      <c r="E13" s="671" t="s">
        <v>613</v>
      </c>
      <c r="F13" s="679" t="s">
        <v>672</v>
      </c>
      <c r="G13" s="671">
        <v>2014</v>
      </c>
      <c r="H13" s="640" t="s">
        <v>673</v>
      </c>
      <c r="I13" s="509">
        <v>50</v>
      </c>
      <c r="J13" s="732"/>
    </row>
    <row r="14" spans="1:10" ht="393.75" customHeight="1" x14ac:dyDescent="0.25">
      <c r="A14" s="671" t="s">
        <v>1873</v>
      </c>
      <c r="B14" s="671" t="s">
        <v>1874</v>
      </c>
      <c r="C14" s="671" t="s">
        <v>1790</v>
      </c>
      <c r="D14" s="671" t="s">
        <v>1875</v>
      </c>
      <c r="E14" s="671" t="s">
        <v>613</v>
      </c>
      <c r="F14" s="673" t="s">
        <v>1876</v>
      </c>
      <c r="G14" s="671">
        <v>2014</v>
      </c>
      <c r="H14" s="671"/>
      <c r="I14" s="509">
        <v>500</v>
      </c>
      <c r="J14" s="732"/>
    </row>
    <row r="15" spans="1:10" ht="393.75" customHeight="1" x14ac:dyDescent="0.25">
      <c r="A15" s="671" t="s">
        <v>913</v>
      </c>
      <c r="B15" s="671" t="s">
        <v>305</v>
      </c>
      <c r="C15" s="671" t="s">
        <v>914</v>
      </c>
      <c r="D15" s="671" t="s">
        <v>915</v>
      </c>
      <c r="E15" s="671" t="s">
        <v>613</v>
      </c>
      <c r="F15" s="671" t="s">
        <v>917</v>
      </c>
      <c r="G15" s="671">
        <v>2015</v>
      </c>
      <c r="H15" s="671">
        <v>2</v>
      </c>
      <c r="I15" s="509">
        <v>100</v>
      </c>
      <c r="J15" s="732"/>
    </row>
    <row r="16" spans="1:10" ht="393.75" customHeight="1" x14ac:dyDescent="0.25">
      <c r="A16" s="671" t="s">
        <v>1877</v>
      </c>
      <c r="B16" s="671" t="s">
        <v>1878</v>
      </c>
      <c r="C16" s="671" t="s">
        <v>1820</v>
      </c>
      <c r="D16" s="671" t="s">
        <v>1879</v>
      </c>
      <c r="E16" s="671" t="s">
        <v>613</v>
      </c>
      <c r="F16" s="671" t="s">
        <v>1880</v>
      </c>
      <c r="G16" s="671"/>
      <c r="H16" s="671" t="s">
        <v>1781</v>
      </c>
      <c r="I16" s="509">
        <v>166</v>
      </c>
      <c r="J16" s="732"/>
    </row>
    <row r="17" spans="1:10" ht="393.75" customHeight="1" x14ac:dyDescent="0.25">
      <c r="A17" s="671" t="s">
        <v>1869</v>
      </c>
      <c r="B17" s="671" t="s">
        <v>1870</v>
      </c>
      <c r="C17" s="671" t="s">
        <v>1764</v>
      </c>
      <c r="D17" s="671" t="s">
        <v>1871</v>
      </c>
      <c r="E17" s="671" t="s">
        <v>613</v>
      </c>
      <c r="F17" s="671" t="s">
        <v>1872</v>
      </c>
      <c r="G17" s="671">
        <v>2014</v>
      </c>
      <c r="H17" s="671"/>
      <c r="I17" s="509">
        <v>10</v>
      </c>
      <c r="J17" s="732"/>
    </row>
    <row r="18" spans="1:10" ht="393.75" customHeight="1" x14ac:dyDescent="0.25">
      <c r="A18" s="671" t="s">
        <v>4890</v>
      </c>
      <c r="B18" s="671" t="s">
        <v>4891</v>
      </c>
      <c r="C18" s="671" t="s">
        <v>4892</v>
      </c>
      <c r="D18" s="671" t="s">
        <v>4893</v>
      </c>
      <c r="E18" s="671" t="s">
        <v>3593</v>
      </c>
      <c r="F18" s="680" t="s">
        <v>4894</v>
      </c>
      <c r="G18" s="671">
        <v>2014</v>
      </c>
      <c r="H18" s="671" t="s">
        <v>499</v>
      </c>
      <c r="I18" s="494">
        <v>300</v>
      </c>
      <c r="J18" s="732"/>
    </row>
    <row r="19" spans="1:10" ht="393.75" customHeight="1" x14ac:dyDescent="0.25">
      <c r="A19" s="671" t="s">
        <v>4895</v>
      </c>
      <c r="B19" s="671" t="s">
        <v>4891</v>
      </c>
      <c r="C19" s="671" t="s">
        <v>4892</v>
      </c>
      <c r="D19" s="671" t="s">
        <v>4893</v>
      </c>
      <c r="E19" s="671" t="s">
        <v>3593</v>
      </c>
      <c r="F19" s="671" t="s">
        <v>4896</v>
      </c>
      <c r="G19" s="671">
        <v>2014</v>
      </c>
      <c r="H19" s="671" t="s">
        <v>499</v>
      </c>
      <c r="I19" s="494">
        <v>250</v>
      </c>
      <c r="J19" s="732"/>
    </row>
    <row r="20" spans="1:10" ht="393.75" customHeight="1" x14ac:dyDescent="0.25">
      <c r="A20" s="671" t="s">
        <v>4897</v>
      </c>
      <c r="B20" s="671" t="s">
        <v>4898</v>
      </c>
      <c r="C20" s="671" t="s">
        <v>4851</v>
      </c>
      <c r="D20" s="671"/>
      <c r="E20" s="671" t="s">
        <v>3593</v>
      </c>
      <c r="F20" s="671"/>
      <c r="G20" s="671">
        <v>2014</v>
      </c>
      <c r="H20" s="671"/>
      <c r="I20" s="509">
        <v>500</v>
      </c>
      <c r="J20" s="732"/>
    </row>
    <row r="21" spans="1:10" ht="393.75" customHeight="1" x14ac:dyDescent="0.25">
      <c r="A21" s="671" t="s">
        <v>5800</v>
      </c>
      <c r="B21" s="671" t="s">
        <v>5801</v>
      </c>
      <c r="C21" s="671" t="s">
        <v>5810</v>
      </c>
      <c r="D21" s="671"/>
      <c r="E21" s="671" t="s">
        <v>5195</v>
      </c>
      <c r="F21" s="680" t="s">
        <v>5802</v>
      </c>
      <c r="G21" s="671">
        <v>2014</v>
      </c>
      <c r="H21" s="671" t="s">
        <v>318</v>
      </c>
      <c r="I21" s="509">
        <v>500</v>
      </c>
      <c r="J21" s="732"/>
    </row>
    <row r="22" spans="1:10" ht="393.75" customHeight="1" x14ac:dyDescent="0.25">
      <c r="A22" s="671" t="s">
        <v>5803</v>
      </c>
      <c r="B22" s="671" t="s">
        <v>5801</v>
      </c>
      <c r="C22" s="671" t="s">
        <v>5804</v>
      </c>
      <c r="D22" s="671" t="s">
        <v>5811</v>
      </c>
      <c r="E22" s="671" t="s">
        <v>5195</v>
      </c>
      <c r="F22" s="671" t="s">
        <v>5805</v>
      </c>
      <c r="G22" s="671">
        <v>2014</v>
      </c>
      <c r="H22" s="671" t="s">
        <v>318</v>
      </c>
      <c r="I22" s="509">
        <v>100</v>
      </c>
      <c r="J22" s="732"/>
    </row>
    <row r="23" spans="1:10" ht="393.75" customHeight="1" x14ac:dyDescent="0.25">
      <c r="A23" s="671" t="s">
        <v>5806</v>
      </c>
      <c r="B23" s="671" t="s">
        <v>5807</v>
      </c>
      <c r="C23" s="671" t="s">
        <v>5808</v>
      </c>
      <c r="D23" s="671" t="s">
        <v>5812</v>
      </c>
      <c r="E23" s="671" t="s">
        <v>5195</v>
      </c>
      <c r="F23" s="671" t="s">
        <v>5809</v>
      </c>
      <c r="G23" s="671">
        <v>2014</v>
      </c>
      <c r="H23" s="671" t="s">
        <v>499</v>
      </c>
      <c r="I23" s="509">
        <v>100</v>
      </c>
      <c r="J23" s="732"/>
    </row>
    <row r="24" spans="1:10" ht="393.75" customHeight="1" x14ac:dyDescent="0.25">
      <c r="A24" s="354" t="s">
        <v>7278</v>
      </c>
      <c r="B24" s="354" t="s">
        <v>7279</v>
      </c>
      <c r="C24" s="354" t="s">
        <v>7280</v>
      </c>
      <c r="D24" s="491"/>
      <c r="E24" s="354" t="s">
        <v>6129</v>
      </c>
      <c r="F24" s="681" t="s">
        <v>7281</v>
      </c>
      <c r="G24" s="354">
        <v>2014</v>
      </c>
      <c r="H24" s="354" t="s">
        <v>309</v>
      </c>
      <c r="I24" s="671">
        <v>300</v>
      </c>
      <c r="J24" s="732"/>
    </row>
    <row r="25" spans="1:10" ht="393.75" customHeight="1" x14ac:dyDescent="0.25">
      <c r="A25" s="492" t="s">
        <v>7282</v>
      </c>
      <c r="B25" s="492" t="s">
        <v>7283</v>
      </c>
      <c r="C25" s="492" t="s">
        <v>7284</v>
      </c>
      <c r="D25" s="492" t="s">
        <v>7285</v>
      </c>
      <c r="E25" s="492" t="s">
        <v>7286</v>
      </c>
      <c r="F25" s="680" t="s">
        <v>7287</v>
      </c>
      <c r="G25" s="492">
        <v>2014</v>
      </c>
      <c r="H25" s="492" t="s">
        <v>318</v>
      </c>
      <c r="I25" s="492">
        <v>50</v>
      </c>
      <c r="J25" s="732"/>
    </row>
    <row r="26" spans="1:10" ht="393.75" customHeight="1" x14ac:dyDescent="0.25">
      <c r="A26" s="492" t="s">
        <v>7288</v>
      </c>
      <c r="B26" s="492" t="s">
        <v>7289</v>
      </c>
      <c r="C26" s="492" t="s">
        <v>7284</v>
      </c>
      <c r="D26" s="492" t="s">
        <v>7290</v>
      </c>
      <c r="E26" s="354" t="s">
        <v>6129</v>
      </c>
      <c r="F26" s="680" t="s">
        <v>7291</v>
      </c>
      <c r="G26" s="492">
        <v>2014</v>
      </c>
      <c r="H26" s="492" t="s">
        <v>318</v>
      </c>
      <c r="I26" s="492">
        <v>50</v>
      </c>
      <c r="J26" s="732"/>
    </row>
    <row r="27" spans="1:10" ht="393.75" customHeight="1" x14ac:dyDescent="0.25">
      <c r="A27" s="671" t="s">
        <v>7292</v>
      </c>
      <c r="B27" s="671" t="s">
        <v>7293</v>
      </c>
      <c r="C27" s="671" t="s">
        <v>7294</v>
      </c>
      <c r="D27" s="671" t="s">
        <v>7222</v>
      </c>
      <c r="E27" s="354" t="s">
        <v>6129</v>
      </c>
      <c r="F27" s="671" t="s">
        <v>7295</v>
      </c>
      <c r="G27" s="671">
        <v>2014</v>
      </c>
      <c r="H27" s="671" t="s">
        <v>202</v>
      </c>
      <c r="I27" s="671">
        <v>500</v>
      </c>
      <c r="J27" s="732"/>
    </row>
    <row r="28" spans="1:10" ht="393.75" customHeight="1" x14ac:dyDescent="0.25">
      <c r="A28" s="671" t="s">
        <v>7296</v>
      </c>
      <c r="B28" s="671" t="s">
        <v>7297</v>
      </c>
      <c r="C28" s="671" t="s">
        <v>7298</v>
      </c>
      <c r="D28" s="671" t="s">
        <v>7299</v>
      </c>
      <c r="E28" s="492" t="s">
        <v>7286</v>
      </c>
      <c r="F28" s="671" t="s">
        <v>7300</v>
      </c>
      <c r="G28" s="671">
        <v>2014</v>
      </c>
      <c r="H28" s="671" t="s">
        <v>6391</v>
      </c>
      <c r="I28" s="509">
        <v>500</v>
      </c>
      <c r="J28" s="732"/>
    </row>
    <row r="29" spans="1:10" ht="393.75" customHeight="1" x14ac:dyDescent="0.25">
      <c r="A29" s="354" t="s">
        <v>7278</v>
      </c>
      <c r="B29" s="354" t="s">
        <v>7279</v>
      </c>
      <c r="C29" s="354" t="s">
        <v>7301</v>
      </c>
      <c r="D29" s="491"/>
      <c r="E29" s="354" t="s">
        <v>6129</v>
      </c>
      <c r="F29" s="680" t="s">
        <v>7281</v>
      </c>
      <c r="G29" s="354">
        <v>2014</v>
      </c>
      <c r="H29" s="354" t="s">
        <v>309</v>
      </c>
      <c r="I29" s="671">
        <v>200</v>
      </c>
      <c r="J29" s="732"/>
    </row>
    <row r="30" spans="1:10" ht="393.75" customHeight="1" x14ac:dyDescent="0.25">
      <c r="A30" s="671" t="s">
        <v>7282</v>
      </c>
      <c r="B30" s="671" t="s">
        <v>7283</v>
      </c>
      <c r="C30" s="671" t="s">
        <v>7284</v>
      </c>
      <c r="D30" s="671" t="s">
        <v>7285</v>
      </c>
      <c r="E30" s="354" t="s">
        <v>6129</v>
      </c>
      <c r="F30" s="680" t="s">
        <v>7287</v>
      </c>
      <c r="G30" s="671">
        <v>2014</v>
      </c>
      <c r="H30" s="671" t="s">
        <v>318</v>
      </c>
      <c r="I30" s="509">
        <v>50</v>
      </c>
      <c r="J30" s="732"/>
    </row>
    <row r="31" spans="1:10" ht="393.75" customHeight="1" x14ac:dyDescent="0.25">
      <c r="A31" s="671" t="s">
        <v>7288</v>
      </c>
      <c r="B31" s="671" t="s">
        <v>7289</v>
      </c>
      <c r="C31" s="671" t="s">
        <v>7284</v>
      </c>
      <c r="D31" s="671" t="s">
        <v>7290</v>
      </c>
      <c r="E31" s="671" t="s">
        <v>6129</v>
      </c>
      <c r="F31" s="680" t="s">
        <v>7291</v>
      </c>
      <c r="G31" s="671">
        <v>2014</v>
      </c>
      <c r="H31" s="671" t="s">
        <v>318</v>
      </c>
      <c r="I31" s="509">
        <v>50</v>
      </c>
      <c r="J31" s="732"/>
    </row>
    <row r="32" spans="1:10" ht="393.75" customHeight="1" x14ac:dyDescent="0.25">
      <c r="A32" s="354" t="s">
        <v>7864</v>
      </c>
      <c r="B32" s="671" t="s">
        <v>7865</v>
      </c>
      <c r="C32" s="671" t="s">
        <v>7866</v>
      </c>
      <c r="D32" s="671" t="s">
        <v>7552</v>
      </c>
      <c r="E32" s="671" t="s">
        <v>7545</v>
      </c>
      <c r="F32" s="680"/>
      <c r="G32" s="671">
        <v>2014</v>
      </c>
      <c r="H32" s="671"/>
      <c r="I32" s="671">
        <v>50</v>
      </c>
      <c r="J32" s="732"/>
    </row>
    <row r="33" spans="1:10" ht="393.75" customHeight="1" x14ac:dyDescent="0.25">
      <c r="A33" s="671" t="s">
        <v>7867</v>
      </c>
      <c r="B33" s="671" t="s">
        <v>7868</v>
      </c>
      <c r="C33" s="671" t="s">
        <v>7869</v>
      </c>
      <c r="D33" s="671" t="s">
        <v>7690</v>
      </c>
      <c r="E33" s="671" t="s">
        <v>7545</v>
      </c>
      <c r="F33" s="671" t="s">
        <v>7870</v>
      </c>
      <c r="G33" s="671">
        <v>2014</v>
      </c>
      <c r="H33" s="671" t="s">
        <v>499</v>
      </c>
      <c r="I33" s="671">
        <v>200</v>
      </c>
      <c r="J33" s="732"/>
    </row>
    <row r="34" spans="1:10" ht="393.75" customHeight="1" x14ac:dyDescent="0.25">
      <c r="A34" s="671" t="s">
        <v>8301</v>
      </c>
      <c r="B34" s="671" t="s">
        <v>8302</v>
      </c>
      <c r="C34" s="671" t="s">
        <v>8303</v>
      </c>
      <c r="D34" s="671" t="s">
        <v>8303</v>
      </c>
      <c r="E34" s="671" t="s">
        <v>8021</v>
      </c>
      <c r="F34" s="671" t="s">
        <v>8304</v>
      </c>
      <c r="G34" s="671">
        <v>2014</v>
      </c>
      <c r="H34" s="671" t="s">
        <v>1407</v>
      </c>
      <c r="I34" s="509">
        <v>100</v>
      </c>
      <c r="J34" s="732"/>
    </row>
    <row r="35" spans="1:10" ht="393.75" customHeight="1" x14ac:dyDescent="0.25">
      <c r="A35" s="492" t="s">
        <v>8298</v>
      </c>
      <c r="B35" s="671" t="s">
        <v>8299</v>
      </c>
      <c r="C35" s="671" t="s">
        <v>8286</v>
      </c>
      <c r="D35" s="671" t="s">
        <v>8305</v>
      </c>
      <c r="E35" s="671" t="s">
        <v>8021</v>
      </c>
      <c r="F35" s="671" t="s">
        <v>8300</v>
      </c>
      <c r="G35" s="671">
        <v>2014</v>
      </c>
      <c r="H35" s="671">
        <v>4</v>
      </c>
      <c r="I35" s="509">
        <v>25</v>
      </c>
      <c r="J35" s="732"/>
    </row>
    <row r="36" spans="1:10" ht="393.75" customHeight="1" x14ac:dyDescent="0.25">
      <c r="A36" s="1066"/>
      <c r="B36" s="1066"/>
      <c r="C36" s="1066"/>
      <c r="D36" s="1066"/>
      <c r="E36" s="1067"/>
      <c r="F36" s="1066"/>
      <c r="G36" s="1066"/>
      <c r="H36" s="1066"/>
      <c r="I36" s="493"/>
      <c r="J36" s="732"/>
    </row>
    <row r="37" spans="1:10" ht="393.75" customHeight="1" x14ac:dyDescent="0.25">
      <c r="A37" s="1066"/>
      <c r="B37" s="1066"/>
      <c r="C37" s="1066"/>
      <c r="D37" s="1066"/>
      <c r="E37" s="1067"/>
      <c r="F37" s="1066"/>
      <c r="G37" s="1066"/>
      <c r="H37" s="1066"/>
      <c r="I37" s="493"/>
      <c r="J37" s="732"/>
    </row>
    <row r="38" spans="1:10" ht="393.75" customHeight="1" x14ac:dyDescent="0.25">
      <c r="A38" s="1066"/>
      <c r="B38" s="1066"/>
      <c r="C38" s="1066"/>
      <c r="D38" s="1066"/>
      <c r="E38" s="1067"/>
      <c r="F38" s="1066"/>
      <c r="G38" s="1066"/>
      <c r="H38" s="1066"/>
      <c r="I38" s="493"/>
      <c r="J38" s="732"/>
    </row>
    <row r="39" spans="1:10" ht="393.75" customHeight="1" x14ac:dyDescent="0.25">
      <c r="A39" s="1066"/>
      <c r="B39" s="1066"/>
      <c r="C39" s="1066"/>
      <c r="D39" s="1066"/>
      <c r="E39" s="1067"/>
      <c r="F39" s="1066"/>
      <c r="G39" s="1066"/>
      <c r="H39" s="1066"/>
      <c r="I39" s="493"/>
      <c r="J39" s="732"/>
    </row>
    <row r="40" spans="1:10" ht="393.75" customHeight="1" x14ac:dyDescent="0.25">
      <c r="A40" s="1066"/>
      <c r="B40" s="1066"/>
      <c r="C40" s="1066"/>
      <c r="D40" s="1066"/>
      <c r="E40" s="1067"/>
      <c r="F40" s="1066"/>
      <c r="G40" s="1066"/>
      <c r="H40" s="1066"/>
      <c r="I40" s="493"/>
      <c r="J40" s="732"/>
    </row>
    <row r="41" spans="1:10" ht="393.75" customHeight="1" x14ac:dyDescent="0.25">
      <c r="A41" s="1066"/>
      <c r="B41" s="1066"/>
      <c r="C41" s="1066"/>
      <c r="D41" s="1066"/>
      <c r="E41" s="1067"/>
      <c r="F41" s="1066"/>
      <c r="G41" s="1066"/>
      <c r="H41" s="1066"/>
      <c r="I41" s="493"/>
      <c r="J41" s="732"/>
    </row>
    <row r="42" spans="1:10" ht="393.75" customHeight="1" x14ac:dyDescent="0.25">
      <c r="A42" s="1066"/>
      <c r="B42" s="1066"/>
      <c r="C42" s="1066"/>
      <c r="D42" s="1066"/>
      <c r="E42" s="1067"/>
      <c r="F42" s="1066"/>
      <c r="G42" s="1066"/>
      <c r="H42" s="1066"/>
      <c r="I42" s="493"/>
      <c r="J42" s="732"/>
    </row>
    <row r="43" spans="1:10" ht="393.75" customHeight="1" x14ac:dyDescent="0.25">
      <c r="A43" s="1066"/>
      <c r="B43" s="1066"/>
      <c r="C43" s="1066"/>
      <c r="D43" s="1066"/>
      <c r="E43" s="1067"/>
      <c r="F43" s="1066"/>
      <c r="G43" s="1066"/>
      <c r="H43" s="1066"/>
      <c r="I43" s="493"/>
      <c r="J43" s="732"/>
    </row>
    <row r="44" spans="1:10" ht="393.75" customHeight="1" x14ac:dyDescent="0.25">
      <c r="A44" s="1066"/>
      <c r="B44" s="1066"/>
      <c r="C44" s="1066"/>
      <c r="D44" s="1066"/>
      <c r="E44" s="1067"/>
      <c r="F44" s="1066"/>
      <c r="G44" s="1066"/>
      <c r="H44" s="1066"/>
      <c r="I44" s="493"/>
      <c r="J44" s="732"/>
    </row>
    <row r="45" spans="1:10" ht="393.75" customHeight="1" x14ac:dyDescent="0.25">
      <c r="A45" s="1066"/>
      <c r="B45" s="1066"/>
      <c r="C45" s="1066"/>
      <c r="D45" s="1066"/>
      <c r="E45" s="1067"/>
      <c r="F45" s="1066"/>
      <c r="G45" s="1066"/>
      <c r="H45" s="1066"/>
      <c r="I45" s="493"/>
      <c r="J45" s="732"/>
    </row>
    <row r="46" spans="1:10" ht="393.75" customHeight="1" x14ac:dyDescent="0.25">
      <c r="A46" s="1066"/>
      <c r="B46" s="1066"/>
      <c r="C46" s="1066"/>
      <c r="D46" s="1066"/>
      <c r="E46" s="1067"/>
      <c r="F46" s="1066"/>
      <c r="G46" s="1066"/>
      <c r="H46" s="1066"/>
      <c r="I46" s="493"/>
      <c r="J46" s="732"/>
    </row>
    <row r="47" spans="1:10" ht="393.75" customHeight="1" x14ac:dyDescent="0.25">
      <c r="A47" s="1066"/>
      <c r="B47" s="1066"/>
      <c r="C47" s="1066"/>
      <c r="D47" s="1066"/>
      <c r="E47" s="1067"/>
      <c r="F47" s="1066"/>
      <c r="G47" s="1066"/>
      <c r="H47" s="1066"/>
      <c r="I47" s="493"/>
      <c r="J47" s="732"/>
    </row>
    <row r="48" spans="1:10" ht="393.75" customHeight="1" x14ac:dyDescent="0.25">
      <c r="A48" s="1066"/>
      <c r="B48" s="1066"/>
      <c r="C48" s="1066"/>
      <c r="D48" s="1066"/>
      <c r="E48" s="1067"/>
      <c r="F48" s="1066"/>
      <c r="G48" s="1066"/>
      <c r="H48" s="1066"/>
      <c r="I48" s="493"/>
      <c r="J48" s="732"/>
    </row>
    <row r="49" spans="1:10" ht="393.75" customHeight="1" x14ac:dyDescent="0.25">
      <c r="A49" s="1066"/>
      <c r="B49" s="1066"/>
      <c r="C49" s="1066"/>
      <c r="D49" s="1066"/>
      <c r="E49" s="1067"/>
      <c r="F49" s="1066"/>
      <c r="G49" s="1066"/>
      <c r="H49" s="1066"/>
      <c r="I49" s="493"/>
      <c r="J49" s="732"/>
    </row>
    <row r="50" spans="1:10" ht="393.75" customHeight="1" x14ac:dyDescent="0.25">
      <c r="A50" s="1066"/>
      <c r="B50" s="1066"/>
      <c r="C50" s="1066"/>
      <c r="D50" s="1066"/>
      <c r="E50" s="1067"/>
      <c r="F50" s="1066"/>
      <c r="G50" s="1066"/>
      <c r="H50" s="1066"/>
      <c r="I50" s="493"/>
      <c r="J50" s="732"/>
    </row>
    <row r="51" spans="1:10" ht="393.75" customHeight="1" x14ac:dyDescent="0.25">
      <c r="A51" s="671" t="s">
        <v>9233</v>
      </c>
      <c r="B51" s="671" t="s">
        <v>9234</v>
      </c>
      <c r="C51" s="671" t="s">
        <v>8741</v>
      </c>
      <c r="D51" s="671" t="s">
        <v>9235</v>
      </c>
      <c r="E51" s="671" t="s">
        <v>8378</v>
      </c>
      <c r="F51" s="680" t="s">
        <v>9236</v>
      </c>
      <c r="G51" s="671" t="s">
        <v>9237</v>
      </c>
      <c r="H51" s="671" t="s">
        <v>9238</v>
      </c>
      <c r="I51" s="509">
        <v>100</v>
      </c>
      <c r="J51" s="732"/>
    </row>
    <row r="52" spans="1:10" ht="393.75" customHeight="1" x14ac:dyDescent="0.25">
      <c r="A52" s="492" t="s">
        <v>9239</v>
      </c>
      <c r="B52" s="492" t="s">
        <v>9240</v>
      </c>
      <c r="C52" s="671" t="s">
        <v>8931</v>
      </c>
      <c r="D52" s="671" t="s">
        <v>9241</v>
      </c>
      <c r="E52" s="671" t="s">
        <v>8390</v>
      </c>
      <c r="F52" s="680" t="s">
        <v>9200</v>
      </c>
      <c r="G52" s="671">
        <v>2014</v>
      </c>
      <c r="H52" s="671" t="s">
        <v>318</v>
      </c>
      <c r="I52" s="671">
        <v>140</v>
      </c>
      <c r="J52" s="732"/>
    </row>
    <row r="53" spans="1:10" ht="393.75" customHeight="1" x14ac:dyDescent="0.25">
      <c r="A53" s="671" t="s">
        <v>10034</v>
      </c>
      <c r="B53" s="671" t="s">
        <v>10035</v>
      </c>
      <c r="C53" s="671" t="s">
        <v>9880</v>
      </c>
      <c r="D53" s="671"/>
      <c r="E53" s="671" t="s">
        <v>9610</v>
      </c>
      <c r="F53" s="671"/>
      <c r="G53" s="671">
        <v>2014</v>
      </c>
      <c r="H53" s="671" t="s">
        <v>388</v>
      </c>
      <c r="I53" s="509">
        <v>500</v>
      </c>
      <c r="J53" s="732"/>
    </row>
    <row r="54" spans="1:10" ht="393.75" customHeight="1" x14ac:dyDescent="0.25">
      <c r="A54" s="671" t="s">
        <v>10680</v>
      </c>
      <c r="B54" s="671" t="s">
        <v>10681</v>
      </c>
      <c r="C54" s="671" t="s">
        <v>10682</v>
      </c>
      <c r="D54" s="671" t="s">
        <v>325</v>
      </c>
      <c r="E54" s="671" t="s">
        <v>10166</v>
      </c>
      <c r="F54" s="671" t="s">
        <v>10683</v>
      </c>
      <c r="G54" s="671">
        <v>2014</v>
      </c>
      <c r="H54" s="671" t="s">
        <v>478</v>
      </c>
      <c r="I54" s="509">
        <v>100</v>
      </c>
      <c r="J54" s="732"/>
    </row>
    <row r="55" spans="1:10" ht="393.75" customHeight="1" x14ac:dyDescent="0.25">
      <c r="A55" s="671" t="s">
        <v>11163</v>
      </c>
      <c r="B55" s="671" t="s">
        <v>11164</v>
      </c>
      <c r="C55" s="671" t="s">
        <v>10844</v>
      </c>
      <c r="D55" s="671" t="s">
        <v>11165</v>
      </c>
      <c r="E55" s="671" t="s">
        <v>10686</v>
      </c>
      <c r="F55" s="680" t="s">
        <v>11166</v>
      </c>
      <c r="G55" s="671">
        <v>2014</v>
      </c>
      <c r="H55" s="671" t="s">
        <v>287</v>
      </c>
      <c r="I55" s="509">
        <v>100</v>
      </c>
      <c r="J55" s="732"/>
    </row>
    <row r="56" spans="1:10" ht="393.75" customHeight="1" x14ac:dyDescent="0.25">
      <c r="A56" s="671" t="s">
        <v>11972</v>
      </c>
      <c r="B56" s="671" t="s">
        <v>11973</v>
      </c>
      <c r="C56" s="671" t="s">
        <v>11974</v>
      </c>
      <c r="D56" s="671" t="s">
        <v>11975</v>
      </c>
      <c r="E56" s="671" t="s">
        <v>2550</v>
      </c>
      <c r="F56" s="671" t="s">
        <v>5809</v>
      </c>
      <c r="G56" s="671">
        <v>2014</v>
      </c>
      <c r="H56" s="671">
        <v>9</v>
      </c>
      <c r="I56" s="671">
        <v>100</v>
      </c>
      <c r="J56" s="732"/>
    </row>
    <row r="57" spans="1:10" ht="393.75" customHeight="1" x14ac:dyDescent="0.25">
      <c r="A57" s="671" t="s">
        <v>11976</v>
      </c>
      <c r="B57" s="671" t="s">
        <v>11977</v>
      </c>
      <c r="C57" s="671" t="s">
        <v>11978</v>
      </c>
      <c r="D57" s="671" t="s">
        <v>11979</v>
      </c>
      <c r="E57" s="671" t="s">
        <v>2550</v>
      </c>
      <c r="F57" s="671" t="s">
        <v>11980</v>
      </c>
      <c r="G57" s="671">
        <v>2014</v>
      </c>
      <c r="H57" s="671"/>
      <c r="I57" s="671">
        <v>50</v>
      </c>
      <c r="J57" s="732"/>
    </row>
    <row r="58" spans="1:10" ht="393.75" customHeight="1" x14ac:dyDescent="0.25">
      <c r="A58" s="671" t="s">
        <v>11981</v>
      </c>
      <c r="B58" s="671" t="s">
        <v>11982</v>
      </c>
      <c r="C58" s="671" t="s">
        <v>11983</v>
      </c>
      <c r="D58" s="671" t="s">
        <v>11984</v>
      </c>
      <c r="E58" s="671" t="s">
        <v>2550</v>
      </c>
      <c r="F58" s="671" t="s">
        <v>11985</v>
      </c>
      <c r="G58" s="671" t="s">
        <v>11986</v>
      </c>
      <c r="H58" s="671" t="s">
        <v>11986</v>
      </c>
      <c r="I58" s="671">
        <v>500</v>
      </c>
      <c r="J58" s="732"/>
    </row>
    <row r="59" spans="1:10" ht="393.75" customHeight="1" x14ac:dyDescent="0.25">
      <c r="A59" s="671" t="s">
        <v>11987</v>
      </c>
      <c r="B59" s="354" t="s">
        <v>11988</v>
      </c>
      <c r="C59" s="671" t="s">
        <v>11989</v>
      </c>
      <c r="D59" s="671" t="s">
        <v>12000</v>
      </c>
      <c r="E59" s="671" t="s">
        <v>2550</v>
      </c>
      <c r="F59" s="680" t="s">
        <v>11980</v>
      </c>
      <c r="G59" s="671">
        <v>2014</v>
      </c>
      <c r="H59" s="670">
        <v>41791</v>
      </c>
      <c r="I59" s="671">
        <v>200</v>
      </c>
      <c r="J59" s="732"/>
    </row>
    <row r="60" spans="1:10" ht="393.75" customHeight="1" x14ac:dyDescent="0.25">
      <c r="A60" s="671" t="s">
        <v>11990</v>
      </c>
      <c r="B60" s="671" t="s">
        <v>11991</v>
      </c>
      <c r="C60" s="671" t="s">
        <v>11721</v>
      </c>
      <c r="D60" s="671" t="s">
        <v>11992</v>
      </c>
      <c r="E60" s="671" t="s">
        <v>2550</v>
      </c>
      <c r="F60" s="680" t="s">
        <v>11993</v>
      </c>
      <c r="G60" s="671">
        <v>2014</v>
      </c>
      <c r="H60" s="671"/>
      <c r="I60" s="671">
        <v>100</v>
      </c>
      <c r="J60" s="732"/>
    </row>
    <row r="61" spans="1:10" ht="393.75" customHeight="1" x14ac:dyDescent="0.25">
      <c r="A61" s="671" t="s">
        <v>11997</v>
      </c>
      <c r="B61" s="671" t="s">
        <v>11998</v>
      </c>
      <c r="C61" s="671" t="s">
        <v>11999</v>
      </c>
      <c r="D61" s="671"/>
      <c r="E61" s="671" t="s">
        <v>11419</v>
      </c>
      <c r="F61" s="671" t="s">
        <v>11166</v>
      </c>
      <c r="G61" s="671">
        <v>2015</v>
      </c>
      <c r="H61" s="671"/>
      <c r="I61" s="671">
        <v>100</v>
      </c>
      <c r="J61" s="732"/>
    </row>
    <row r="62" spans="1:10" ht="393.75" customHeight="1" x14ac:dyDescent="0.25">
      <c r="A62" s="671" t="s">
        <v>12857</v>
      </c>
      <c r="B62" s="671" t="s">
        <v>12858</v>
      </c>
      <c r="C62" s="671" t="s">
        <v>12387</v>
      </c>
      <c r="D62" s="491"/>
      <c r="E62" s="671" t="s">
        <v>12253</v>
      </c>
      <c r="F62" s="680" t="s">
        <v>12859</v>
      </c>
      <c r="G62" s="671">
        <v>2013</v>
      </c>
      <c r="H62" s="671" t="s">
        <v>592</v>
      </c>
      <c r="I62" s="671">
        <v>500</v>
      </c>
      <c r="J62" s="732"/>
    </row>
    <row r="63" spans="1:10" ht="393.75" customHeight="1" x14ac:dyDescent="0.25">
      <c r="A63" s="671" t="s">
        <v>12860</v>
      </c>
      <c r="B63" s="671" t="s">
        <v>12861</v>
      </c>
      <c r="C63" s="671" t="s">
        <v>12387</v>
      </c>
      <c r="E63" s="671" t="s">
        <v>12253</v>
      </c>
      <c r="F63" s="680" t="s">
        <v>12862</v>
      </c>
      <c r="G63" s="671">
        <v>2014</v>
      </c>
      <c r="H63" s="671" t="s">
        <v>429</v>
      </c>
      <c r="I63" s="671">
        <v>500</v>
      </c>
      <c r="J63" s="732"/>
    </row>
    <row r="64" spans="1:10" ht="393.75" customHeight="1" x14ac:dyDescent="0.25">
      <c r="A64" s="671" t="s">
        <v>13640</v>
      </c>
      <c r="B64" s="671" t="s">
        <v>13641</v>
      </c>
      <c r="C64" s="671" t="s">
        <v>13642</v>
      </c>
      <c r="D64" s="671" t="s">
        <v>13643</v>
      </c>
      <c r="E64" s="671" t="s">
        <v>11403</v>
      </c>
      <c r="F64" s="680" t="s">
        <v>13644</v>
      </c>
      <c r="G64" s="671">
        <v>2014</v>
      </c>
      <c r="H64" s="671" t="s">
        <v>499</v>
      </c>
      <c r="I64" s="671">
        <v>100</v>
      </c>
      <c r="J64" s="732"/>
    </row>
    <row r="65" spans="1:10" ht="393.75" customHeight="1" x14ac:dyDescent="0.25">
      <c r="A65" s="671" t="s">
        <v>13645</v>
      </c>
      <c r="B65" s="671" t="s">
        <v>13646</v>
      </c>
      <c r="C65" s="671" t="s">
        <v>13358</v>
      </c>
      <c r="D65" s="671"/>
      <c r="E65" s="671" t="s">
        <v>11403</v>
      </c>
      <c r="F65" s="671"/>
      <c r="G65" s="671" t="s">
        <v>13647</v>
      </c>
      <c r="H65" s="671"/>
      <c r="I65" s="671">
        <v>500</v>
      </c>
      <c r="J65" s="732"/>
    </row>
    <row r="66" spans="1:10" ht="393.75" customHeight="1" x14ac:dyDescent="0.25">
      <c r="A66" s="671" t="s">
        <v>13648</v>
      </c>
      <c r="B66" s="671" t="s">
        <v>13649</v>
      </c>
      <c r="C66" s="671" t="s">
        <v>13650</v>
      </c>
      <c r="D66" s="671"/>
      <c r="E66" s="671" t="s">
        <v>11403</v>
      </c>
      <c r="F66" s="671"/>
      <c r="G66" s="671">
        <v>2014</v>
      </c>
      <c r="H66" s="671"/>
      <c r="I66" s="671">
        <v>100</v>
      </c>
      <c r="J66" s="732"/>
    </row>
    <row r="67" spans="1:10" ht="393.75" customHeight="1" x14ac:dyDescent="0.25">
      <c r="A67" s="671" t="s">
        <v>11994</v>
      </c>
      <c r="B67" s="671" t="s">
        <v>11995</v>
      </c>
      <c r="C67" s="671" t="s">
        <v>11778</v>
      </c>
      <c r="D67" s="671"/>
      <c r="E67" s="671" t="s">
        <v>11403</v>
      </c>
      <c r="F67" s="671" t="s">
        <v>11996</v>
      </c>
      <c r="G67" s="671">
        <v>2014</v>
      </c>
      <c r="H67" s="671">
        <v>2</v>
      </c>
      <c r="I67" s="671">
        <v>33</v>
      </c>
      <c r="J67" s="732"/>
    </row>
    <row r="68" spans="1:10" ht="393.75" customHeight="1" x14ac:dyDescent="0.25">
      <c r="A68" s="671" t="s">
        <v>13651</v>
      </c>
      <c r="B68" s="681" t="s">
        <v>11988</v>
      </c>
      <c r="C68" s="671" t="s">
        <v>13652</v>
      </c>
      <c r="D68" s="671" t="s">
        <v>13653</v>
      </c>
      <c r="E68" s="671" t="s">
        <v>11403</v>
      </c>
      <c r="F68" s="681" t="s">
        <v>11980</v>
      </c>
      <c r="G68" s="671">
        <v>2014</v>
      </c>
      <c r="H68" s="675">
        <v>41791</v>
      </c>
      <c r="I68" s="491">
        <v>50</v>
      </c>
      <c r="J68" s="732"/>
    </row>
    <row r="69" spans="1:10" ht="393.75" customHeight="1" x14ac:dyDescent="0.25">
      <c r="A69" s="671" t="s">
        <v>14428</v>
      </c>
      <c r="B69" s="671" t="s">
        <v>11982</v>
      </c>
      <c r="C69" s="671" t="s">
        <v>14429</v>
      </c>
      <c r="D69" s="671" t="s">
        <v>14430</v>
      </c>
      <c r="E69" s="671" t="s">
        <v>14431</v>
      </c>
      <c r="F69" s="671" t="s">
        <v>14432</v>
      </c>
      <c r="G69" s="671" t="s">
        <v>11986</v>
      </c>
      <c r="H69" s="671" t="s">
        <v>11986</v>
      </c>
      <c r="I69" s="671">
        <v>500</v>
      </c>
      <c r="J69" s="732"/>
    </row>
    <row r="70" spans="1:10" ht="393.75" customHeight="1" x14ac:dyDescent="0.25">
      <c r="A70" s="671" t="s">
        <v>14433</v>
      </c>
      <c r="B70" s="640" t="s">
        <v>14434</v>
      </c>
      <c r="C70" s="640" t="s">
        <v>14435</v>
      </c>
      <c r="D70" s="640" t="s">
        <v>14436</v>
      </c>
      <c r="E70" s="640" t="s">
        <v>12425</v>
      </c>
      <c r="F70" s="679" t="s">
        <v>14437</v>
      </c>
      <c r="G70" s="640">
        <v>2014</v>
      </c>
      <c r="H70" s="640" t="s">
        <v>318</v>
      </c>
      <c r="I70" s="640">
        <v>100</v>
      </c>
      <c r="J70" s="732"/>
    </row>
    <row r="71" spans="1:10" ht="393.75" customHeight="1" x14ac:dyDescent="0.25">
      <c r="A71" s="671" t="s">
        <v>14438</v>
      </c>
      <c r="B71" s="671" t="s">
        <v>14439</v>
      </c>
      <c r="C71" s="671" t="s">
        <v>14440</v>
      </c>
      <c r="D71" s="671" t="s">
        <v>14441</v>
      </c>
      <c r="E71" s="671" t="s">
        <v>12425</v>
      </c>
      <c r="F71" s="680" t="s">
        <v>14442</v>
      </c>
      <c r="G71" s="671">
        <v>2014</v>
      </c>
      <c r="H71" s="671" t="s">
        <v>429</v>
      </c>
      <c r="I71" s="671">
        <v>100</v>
      </c>
      <c r="J71" s="732"/>
    </row>
    <row r="72" spans="1:10" ht="393.75" customHeight="1" x14ac:dyDescent="0.25">
      <c r="A72" s="671" t="s">
        <v>14443</v>
      </c>
      <c r="B72" s="671" t="s">
        <v>14444</v>
      </c>
      <c r="C72" s="671" t="s">
        <v>14445</v>
      </c>
      <c r="D72" s="671" t="s">
        <v>14446</v>
      </c>
      <c r="E72" s="671" t="s">
        <v>12425</v>
      </c>
      <c r="F72" s="680" t="s">
        <v>14447</v>
      </c>
      <c r="G72" s="671">
        <v>2014</v>
      </c>
      <c r="H72" s="671" t="s">
        <v>1781</v>
      </c>
      <c r="I72" s="671">
        <v>100</v>
      </c>
      <c r="J72" s="732"/>
    </row>
    <row r="73" spans="1:10" ht="393.75" customHeight="1" x14ac:dyDescent="0.25">
      <c r="A73" s="671" t="s">
        <v>14448</v>
      </c>
      <c r="B73" s="671" t="s">
        <v>14449</v>
      </c>
      <c r="C73" s="671" t="s">
        <v>14450</v>
      </c>
      <c r="D73" s="671" t="s">
        <v>14451</v>
      </c>
      <c r="E73" s="671" t="s">
        <v>12425</v>
      </c>
      <c r="F73" s="680" t="s">
        <v>8300</v>
      </c>
      <c r="G73" s="671">
        <v>2014</v>
      </c>
      <c r="H73" s="671" t="s">
        <v>318</v>
      </c>
      <c r="I73" s="671">
        <v>500</v>
      </c>
      <c r="J73" s="732"/>
    </row>
    <row r="74" spans="1:10" ht="393.75" customHeight="1" x14ac:dyDescent="0.25">
      <c r="A74" s="671" t="s">
        <v>14452</v>
      </c>
      <c r="B74" s="671" t="s">
        <v>14453</v>
      </c>
      <c r="C74" s="671" t="s">
        <v>14450</v>
      </c>
      <c r="D74" s="671" t="s">
        <v>14454</v>
      </c>
      <c r="E74" s="671" t="s">
        <v>12425</v>
      </c>
      <c r="F74" s="680" t="s">
        <v>14455</v>
      </c>
      <c r="G74" s="671">
        <v>2014</v>
      </c>
      <c r="H74" s="671" t="s">
        <v>1498</v>
      </c>
      <c r="I74" s="671">
        <v>100</v>
      </c>
      <c r="J74" s="732"/>
    </row>
    <row r="75" spans="1:10" ht="393.75" customHeight="1" x14ac:dyDescent="0.25">
      <c r="A75" s="671" t="s">
        <v>14456</v>
      </c>
      <c r="B75" s="671" t="s">
        <v>14457</v>
      </c>
      <c r="C75" s="671" t="s">
        <v>14413</v>
      </c>
      <c r="D75" s="671" t="s">
        <v>14413</v>
      </c>
      <c r="E75" s="671" t="s">
        <v>12425</v>
      </c>
      <c r="F75" s="680" t="s">
        <v>14458</v>
      </c>
      <c r="G75" s="671">
        <v>2014</v>
      </c>
      <c r="H75" s="671" t="s">
        <v>336</v>
      </c>
      <c r="I75" s="671">
        <v>100</v>
      </c>
      <c r="J75" s="732"/>
    </row>
    <row r="76" spans="1:10" ht="393.75" customHeight="1" x14ac:dyDescent="0.25">
      <c r="A76" s="354" t="s">
        <v>14459</v>
      </c>
      <c r="B76" s="354" t="s">
        <v>14460</v>
      </c>
      <c r="C76" s="671" t="s">
        <v>14253</v>
      </c>
      <c r="D76" s="671" t="s">
        <v>12420</v>
      </c>
      <c r="E76" s="671"/>
      <c r="F76" s="671" t="s">
        <v>14461</v>
      </c>
      <c r="G76" s="671" t="s">
        <v>14462</v>
      </c>
      <c r="H76" s="671">
        <v>100</v>
      </c>
      <c r="I76" s="354"/>
      <c r="J76" s="732"/>
    </row>
    <row r="77" spans="1:10" ht="393.75" customHeight="1" x14ac:dyDescent="0.25">
      <c r="A77" s="676" t="s">
        <v>14463</v>
      </c>
      <c r="B77" s="676" t="s">
        <v>14464</v>
      </c>
      <c r="C77" s="618" t="s">
        <v>14465</v>
      </c>
      <c r="D77" s="618" t="s">
        <v>14466</v>
      </c>
      <c r="E77" s="618" t="s">
        <v>11737</v>
      </c>
      <c r="F77" s="682" t="s">
        <v>14467</v>
      </c>
      <c r="G77" s="618" t="s">
        <v>14468</v>
      </c>
      <c r="H77" s="618" t="s">
        <v>4661</v>
      </c>
      <c r="I77" s="677">
        <v>100</v>
      </c>
      <c r="J77" s="732"/>
    </row>
    <row r="78" spans="1:10" ht="393.75" customHeight="1" x14ac:dyDescent="0.25">
      <c r="A78" s="618" t="s">
        <v>14423</v>
      </c>
      <c r="B78" s="676" t="s">
        <v>14424</v>
      </c>
      <c r="C78" s="618" t="s">
        <v>14425</v>
      </c>
      <c r="D78" s="618" t="s">
        <v>14426</v>
      </c>
      <c r="E78" s="618" t="s">
        <v>14469</v>
      </c>
      <c r="F78" s="678" t="s">
        <v>14427</v>
      </c>
      <c r="G78" s="618">
        <v>2014</v>
      </c>
      <c r="H78" s="618">
        <v>12</v>
      </c>
      <c r="I78" s="677">
        <v>80</v>
      </c>
      <c r="J78" s="732"/>
    </row>
    <row r="79" spans="1:10" ht="393.75" customHeight="1" x14ac:dyDescent="0.25">
      <c r="A79" s="73" t="s">
        <v>15338</v>
      </c>
      <c r="B79" s="73" t="s">
        <v>15339</v>
      </c>
      <c r="C79" s="73" t="s">
        <v>15353</v>
      </c>
      <c r="D79" s="73" t="s">
        <v>15340</v>
      </c>
      <c r="E79" s="155" t="s">
        <v>14641</v>
      </c>
      <c r="F79" s="73" t="s">
        <v>15341</v>
      </c>
      <c r="G79" s="73">
        <v>2014</v>
      </c>
      <c r="H79" s="600" t="s">
        <v>3062</v>
      </c>
      <c r="I79" s="228">
        <v>10</v>
      </c>
      <c r="J79" s="732"/>
    </row>
    <row r="80" spans="1:10" ht="393.75" customHeight="1" x14ac:dyDescent="0.25">
      <c r="A80" s="600" t="s">
        <v>15342</v>
      </c>
      <c r="B80" s="600" t="s">
        <v>15343</v>
      </c>
      <c r="C80" s="600" t="s">
        <v>15344</v>
      </c>
      <c r="D80" s="600" t="s">
        <v>15345</v>
      </c>
      <c r="E80" s="600" t="s">
        <v>14641</v>
      </c>
      <c r="F80" s="75" t="s">
        <v>15346</v>
      </c>
      <c r="G80" s="600">
        <v>2014</v>
      </c>
      <c r="H80" s="600" t="s">
        <v>318</v>
      </c>
      <c r="I80" s="228">
        <v>500</v>
      </c>
      <c r="J80" s="732"/>
    </row>
    <row r="81" spans="1:10" ht="393.75" customHeight="1" x14ac:dyDescent="0.25">
      <c r="A81" s="91" t="s">
        <v>15347</v>
      </c>
      <c r="B81" s="91" t="s">
        <v>15348</v>
      </c>
      <c r="C81" s="155" t="s">
        <v>15293</v>
      </c>
      <c r="D81" s="155"/>
      <c r="E81" s="155" t="s">
        <v>14641</v>
      </c>
      <c r="F81" s="155" t="s">
        <v>7281</v>
      </c>
      <c r="G81" s="155">
        <v>2014</v>
      </c>
      <c r="H81" s="155" t="s">
        <v>318</v>
      </c>
      <c r="I81" s="155">
        <v>500</v>
      </c>
      <c r="J81" s="732"/>
    </row>
    <row r="82" spans="1:10" ht="393.75" customHeight="1" x14ac:dyDescent="0.25">
      <c r="A82" s="600" t="s">
        <v>15349</v>
      </c>
      <c r="B82" s="600" t="s">
        <v>15350</v>
      </c>
      <c r="C82" s="600" t="s">
        <v>15351</v>
      </c>
      <c r="D82" s="600" t="s">
        <v>15352</v>
      </c>
      <c r="E82" s="600" t="s">
        <v>14641</v>
      </c>
      <c r="F82" s="600"/>
      <c r="G82" s="600">
        <v>2015</v>
      </c>
      <c r="H82" s="600" t="s">
        <v>5654</v>
      </c>
      <c r="I82" s="228">
        <v>300</v>
      </c>
      <c r="J82" s="732"/>
    </row>
    <row r="83" spans="1:10" ht="393.75" customHeight="1" x14ac:dyDescent="0.25">
      <c r="A83" s="600" t="s">
        <v>16633</v>
      </c>
      <c r="B83" s="600" t="s">
        <v>16634</v>
      </c>
      <c r="C83" s="600" t="s">
        <v>15351</v>
      </c>
      <c r="D83" s="600" t="s">
        <v>16427</v>
      </c>
      <c r="E83" s="600"/>
      <c r="F83" s="75"/>
      <c r="G83" s="600">
        <v>2015</v>
      </c>
      <c r="H83" s="600" t="s">
        <v>1781</v>
      </c>
      <c r="I83" s="228">
        <v>200</v>
      </c>
      <c r="J83" s="732"/>
    </row>
    <row r="84" spans="1:10" ht="393.75" customHeight="1" x14ac:dyDescent="0.25">
      <c r="A84" s="600" t="s">
        <v>16635</v>
      </c>
      <c r="B84" s="600" t="s">
        <v>16636</v>
      </c>
      <c r="C84" s="600" t="s">
        <v>15721</v>
      </c>
      <c r="D84" s="600" t="s">
        <v>15397</v>
      </c>
      <c r="E84" s="600" t="s">
        <v>11166</v>
      </c>
      <c r="F84" s="600">
        <v>2015</v>
      </c>
      <c r="G84" s="600" t="s">
        <v>1781</v>
      </c>
      <c r="H84" s="600">
        <v>100</v>
      </c>
      <c r="I84" s="95"/>
      <c r="J84" s="732"/>
    </row>
    <row r="85" spans="1:10" ht="393.75" customHeight="1" x14ac:dyDescent="0.25">
      <c r="A85" s="600" t="s">
        <v>16637</v>
      </c>
      <c r="B85" s="600" t="s">
        <v>16636</v>
      </c>
      <c r="C85" s="600" t="s">
        <v>16638</v>
      </c>
      <c r="D85" s="600" t="s">
        <v>15397</v>
      </c>
      <c r="E85" s="600" t="s">
        <v>11166</v>
      </c>
      <c r="F85" s="600">
        <v>2015</v>
      </c>
      <c r="G85" s="600" t="s">
        <v>1781</v>
      </c>
      <c r="H85" s="600">
        <v>25</v>
      </c>
      <c r="I85" s="95"/>
      <c r="J85" s="732"/>
    </row>
    <row r="86" spans="1:10" ht="393.75" customHeight="1" x14ac:dyDescent="0.25">
      <c r="A86" s="600" t="s">
        <v>16639</v>
      </c>
      <c r="B86" s="600" t="s">
        <v>16636</v>
      </c>
      <c r="C86" s="600" t="s">
        <v>16640</v>
      </c>
      <c r="D86" s="600" t="s">
        <v>15397</v>
      </c>
      <c r="E86" s="600" t="s">
        <v>11166</v>
      </c>
      <c r="F86" s="600">
        <v>2015</v>
      </c>
      <c r="G86" s="600" t="s">
        <v>1781</v>
      </c>
      <c r="H86" s="600">
        <v>20</v>
      </c>
      <c r="I86" s="95"/>
      <c r="J86" s="732"/>
    </row>
    <row r="87" spans="1:10" ht="393.75" customHeight="1" x14ac:dyDescent="0.25">
      <c r="A87" s="600" t="s">
        <v>4890</v>
      </c>
      <c r="B87" s="600" t="s">
        <v>4891</v>
      </c>
      <c r="C87" s="600" t="s">
        <v>4892</v>
      </c>
      <c r="D87" s="600" t="s">
        <v>4893</v>
      </c>
      <c r="E87" s="600" t="s">
        <v>16641</v>
      </c>
      <c r="F87" s="600" t="s">
        <v>16642</v>
      </c>
      <c r="G87" s="600">
        <v>2014</v>
      </c>
      <c r="H87" s="600" t="s">
        <v>499</v>
      </c>
      <c r="I87" s="85" t="s">
        <v>16643</v>
      </c>
      <c r="J87" s="732"/>
    </row>
    <row r="88" spans="1:10" ht="393.75" customHeight="1" x14ac:dyDescent="0.25">
      <c r="A88" s="602" t="s">
        <v>4895</v>
      </c>
      <c r="B88" s="600" t="s">
        <v>4891</v>
      </c>
      <c r="C88" s="600" t="s">
        <v>4892</v>
      </c>
      <c r="D88" s="600" t="s">
        <v>4893</v>
      </c>
      <c r="E88" s="600" t="s">
        <v>16641</v>
      </c>
      <c r="F88" s="600" t="s">
        <v>4896</v>
      </c>
      <c r="G88" s="600">
        <v>2014</v>
      </c>
      <c r="H88" s="600" t="s">
        <v>499</v>
      </c>
      <c r="I88" s="85" t="s">
        <v>16644</v>
      </c>
      <c r="J88" s="732"/>
    </row>
    <row r="89" spans="1:10" ht="393.75" customHeight="1" x14ac:dyDescent="0.25">
      <c r="A89" s="1062" t="s">
        <v>5803</v>
      </c>
      <c r="B89" s="1062" t="s">
        <v>5801</v>
      </c>
      <c r="C89" s="1062" t="s">
        <v>5804</v>
      </c>
      <c r="D89" s="604" t="s">
        <v>16645</v>
      </c>
      <c r="E89" s="1034" t="s">
        <v>15407</v>
      </c>
      <c r="F89" s="1065" t="s">
        <v>5805</v>
      </c>
      <c r="G89" s="1034">
        <v>2014</v>
      </c>
      <c r="H89" s="1034" t="s">
        <v>318</v>
      </c>
      <c r="I89" s="1034">
        <v>100</v>
      </c>
      <c r="J89" s="732"/>
    </row>
    <row r="90" spans="1:10" ht="393.75" customHeight="1" x14ac:dyDescent="0.25">
      <c r="A90" s="1063"/>
      <c r="B90" s="1063"/>
      <c r="C90" s="1063"/>
      <c r="D90" s="604" t="s">
        <v>16099</v>
      </c>
      <c r="E90" s="1034"/>
      <c r="F90" s="1065"/>
      <c r="G90" s="1034"/>
      <c r="H90" s="1034"/>
      <c r="I90" s="1034"/>
      <c r="J90" s="732"/>
    </row>
    <row r="91" spans="1:10" ht="393.75" customHeight="1" x14ac:dyDescent="0.25">
      <c r="A91" s="1063"/>
      <c r="B91" s="1063"/>
      <c r="C91" s="1063"/>
      <c r="D91" s="604" t="s">
        <v>16646</v>
      </c>
      <c r="E91" s="1034"/>
      <c r="F91" s="1065"/>
      <c r="G91" s="1034"/>
      <c r="H91" s="1034"/>
      <c r="I91" s="1034"/>
      <c r="J91" s="732"/>
    </row>
    <row r="92" spans="1:10" ht="393.75" customHeight="1" x14ac:dyDescent="0.25">
      <c r="A92" s="1064"/>
      <c r="B92" s="1064"/>
      <c r="C92" s="1064"/>
      <c r="D92" s="604" t="s">
        <v>16647</v>
      </c>
      <c r="E92" s="1034"/>
      <c r="F92" s="1065"/>
      <c r="G92" s="1034"/>
      <c r="H92" s="1034"/>
      <c r="I92" s="1034"/>
      <c r="J92" s="732"/>
    </row>
    <row r="93" spans="1:10" ht="393.75" customHeight="1" x14ac:dyDescent="0.25">
      <c r="A93" s="95" t="s">
        <v>16648</v>
      </c>
      <c r="B93" s="600" t="s">
        <v>16649</v>
      </c>
      <c r="C93" s="600" t="s">
        <v>16545</v>
      </c>
      <c r="D93" s="600" t="s">
        <v>16650</v>
      </c>
      <c r="E93" s="600" t="s">
        <v>15397</v>
      </c>
      <c r="F93" s="600" t="s">
        <v>16651</v>
      </c>
      <c r="G93" s="600">
        <v>2014</v>
      </c>
      <c r="H93" s="600"/>
      <c r="I93" s="600">
        <v>200</v>
      </c>
      <c r="J93" s="732"/>
    </row>
  </sheetData>
  <autoFilter ref="A6:I93"/>
  <mergeCells count="19">
    <mergeCell ref="A1:I1"/>
    <mergeCell ref="A4:F4"/>
    <mergeCell ref="A3:I3"/>
    <mergeCell ref="A36:A50"/>
    <mergeCell ref="B36:B50"/>
    <mergeCell ref="C36:C50"/>
    <mergeCell ref="D36:D50"/>
    <mergeCell ref="E36:E50"/>
    <mergeCell ref="F36:F50"/>
    <mergeCell ref="G36:G50"/>
    <mergeCell ref="H36:H50"/>
    <mergeCell ref="G89:G92"/>
    <mergeCell ref="H89:H92"/>
    <mergeCell ref="I89:I92"/>
    <mergeCell ref="A89:A92"/>
    <mergeCell ref="B89:B92"/>
    <mergeCell ref="C89:C92"/>
    <mergeCell ref="E89:E92"/>
    <mergeCell ref="F89:F92"/>
  </mergeCells>
  <phoneticPr fontId="25" type="noConversion"/>
  <hyperlinks>
    <hyperlink ref="F8" r:id="rId1"/>
    <hyperlink ref="F10" r:id="rId2"/>
    <hyperlink ref="F11" r:id="rId3"/>
    <hyperlink ref="F12" r:id="rId4"/>
    <hyperlink ref="F13" r:id="rId5"/>
    <hyperlink ref="F14" r:id="rId6"/>
    <hyperlink ref="F18" r:id="rId7"/>
    <hyperlink ref="F21" r:id="rId8"/>
    <hyperlink ref="F25" r:id="rId9" display="http://uefiscdi.gov.ro/?userfiles/fiel/PARTENERIATE/Competitie2013/rezultate%20finale/D-Agricultura.pdf"/>
    <hyperlink ref="F26" r:id="rId10" display="http://www.research.ro/"/>
    <hyperlink ref="F29" r:id="rId11"/>
    <hyperlink ref="F30" r:id="rId12"/>
    <hyperlink ref="F31" r:id="rId13"/>
    <hyperlink ref="F51" r:id="rId14" display="www.fdsc.ro"/>
    <hyperlink ref="F52" r:id="rId15"/>
    <hyperlink ref="F55" r:id="rId16"/>
    <hyperlink ref="F59" r:id="rId17"/>
    <hyperlink ref="F60" r:id="rId18"/>
    <hyperlink ref="F62" r:id="rId19"/>
    <hyperlink ref="F63" r:id="rId20"/>
    <hyperlink ref="F64" r:id="rId21"/>
    <hyperlink ref="F68" r:id="rId22"/>
    <hyperlink ref="B68" r:id="rId23" display="http://m-era.net/"/>
    <hyperlink ref="F70" r:id="rId24"/>
    <hyperlink ref="F71" r:id="rId25"/>
    <hyperlink ref="F72" r:id="rId26"/>
    <hyperlink ref="F73" r:id="rId27"/>
    <hyperlink ref="F74" r:id="rId28"/>
    <hyperlink ref="F75" r:id="rId29"/>
    <hyperlink ref="F77" r:id="rId30"/>
    <hyperlink ref="F78" r:id="rId31"/>
    <hyperlink ref="F80" r:id="rId32"/>
    <hyperlink ref="F89" r:id="rId33"/>
  </hyperlinks>
  <pageMargins left="0.51181102362204722" right="0.31496062992125984" top="2.1666666666666665" bottom="0.57291666666666663" header="0.51041666666666663" footer="0.31496062992125984"/>
  <pageSetup paperSize="9" orientation="landscape" horizontalDpi="200" verticalDpi="200" r:id="rId34"/>
  <headerFooter>
    <oddHeader>&amp;LUniversitatea „Lucian Blaga” din Sibiu
&amp;C
&amp;K000000FIȘĂ DE RAPORTARE A ACTIVITĂȚII DE CERCETARE 
PENTRU PERIOADA 1.01.2014-31.12.2014</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view="pageLayout" topLeftCell="A7" zoomScaleNormal="130" workbookViewId="0">
      <selection activeCell="A8" sqref="A8:L8"/>
    </sheetView>
  </sheetViews>
  <sheetFormatPr defaultRowHeight="15" x14ac:dyDescent="0.25"/>
  <cols>
    <col min="1" max="1" width="18.28515625" style="2" customWidth="1"/>
    <col min="2" max="2" width="13.7109375" style="2" customWidth="1"/>
    <col min="3" max="3" width="15.140625" style="8" customWidth="1"/>
    <col min="4" max="4" width="17.7109375" style="1" customWidth="1"/>
    <col min="5" max="5" width="8.140625" style="1" bestFit="1" customWidth="1"/>
    <col min="6" max="6" width="8.42578125" style="1" bestFit="1" customWidth="1"/>
    <col min="7" max="7" width="10" style="1" customWidth="1"/>
    <col min="8" max="12" width="9.140625" style="1" customWidth="1"/>
  </cols>
  <sheetData>
    <row r="1" spans="1:14" s="4" customFormat="1" ht="15" customHeight="1" x14ac:dyDescent="0.25">
      <c r="A1" s="1022" t="s">
        <v>136</v>
      </c>
      <c r="B1" s="1022"/>
      <c r="C1" s="1022"/>
      <c r="D1" s="1022"/>
      <c r="E1" s="1022"/>
      <c r="F1" s="1022"/>
      <c r="G1" s="1022"/>
      <c r="H1" s="1022"/>
      <c r="I1" s="1022"/>
      <c r="J1" s="1022"/>
      <c r="K1" s="1022"/>
      <c r="L1" s="1022"/>
    </row>
    <row r="2" spans="1:14" s="4" customFormat="1" x14ac:dyDescent="0.25">
      <c r="A2" s="16"/>
      <c r="B2" s="16"/>
      <c r="C2" s="16"/>
      <c r="D2" s="16"/>
      <c r="E2" s="16"/>
      <c r="F2" s="16"/>
      <c r="G2" s="16"/>
      <c r="H2" s="3"/>
      <c r="I2" s="3"/>
      <c r="J2" s="3"/>
      <c r="K2" s="3"/>
      <c r="L2" s="3"/>
    </row>
    <row r="3" spans="1:14" s="4" customFormat="1" x14ac:dyDescent="0.25">
      <c r="A3" s="1025" t="s">
        <v>151</v>
      </c>
      <c r="B3" s="1025"/>
      <c r="C3" s="1025"/>
      <c r="D3" s="1025"/>
      <c r="E3" s="1025"/>
      <c r="F3" s="1025"/>
      <c r="G3" s="1025"/>
      <c r="H3" s="1025"/>
      <c r="I3" s="1025"/>
      <c r="J3" s="1025"/>
      <c r="K3" s="1025"/>
      <c r="L3" s="1025"/>
    </row>
    <row r="4" spans="1:14" s="4" customFormat="1" ht="15" customHeight="1" x14ac:dyDescent="0.25">
      <c r="A4" s="1027" t="s">
        <v>158</v>
      </c>
      <c r="B4" s="1027"/>
      <c r="C4" s="1027"/>
      <c r="D4" s="1027"/>
      <c r="E4" s="1027"/>
      <c r="F4" s="1027"/>
      <c r="G4" s="1027"/>
      <c r="H4" s="1027"/>
      <c r="I4" s="1027"/>
      <c r="J4" s="1027"/>
      <c r="K4" s="1027"/>
      <c r="L4" s="1"/>
    </row>
    <row r="5" spans="1:14" s="4" customFormat="1" x14ac:dyDescent="0.25">
      <c r="A5" s="1068" t="s">
        <v>109</v>
      </c>
      <c r="B5" s="1068"/>
      <c r="C5" s="1068"/>
      <c r="D5" s="1068"/>
      <c r="E5" s="1068"/>
      <c r="F5" s="1068"/>
      <c r="G5" s="1068"/>
      <c r="H5" s="1068"/>
      <c r="I5" s="1068"/>
      <c r="J5" s="1068"/>
      <c r="K5" s="1068"/>
      <c r="L5" s="1068"/>
    </row>
    <row r="6" spans="1:14" s="4" customFormat="1" x14ac:dyDescent="0.25">
      <c r="A6" s="5"/>
      <c r="B6" s="5"/>
      <c r="C6" s="6"/>
      <c r="D6" s="5"/>
      <c r="E6" s="5"/>
      <c r="F6" s="5"/>
      <c r="G6" s="5"/>
      <c r="H6" s="5"/>
      <c r="I6" s="5"/>
      <c r="J6" s="3"/>
      <c r="K6" s="3"/>
      <c r="L6" s="3"/>
    </row>
    <row r="7" spans="1:14" s="4" customFormat="1" ht="102" x14ac:dyDescent="0.25">
      <c r="A7" s="14" t="s">
        <v>0</v>
      </c>
      <c r="B7" s="14" t="s">
        <v>148</v>
      </c>
      <c r="C7" s="14" t="s">
        <v>1</v>
      </c>
      <c r="D7" s="12" t="s">
        <v>22</v>
      </c>
      <c r="E7" s="12" t="s">
        <v>35</v>
      </c>
      <c r="F7" s="12" t="s">
        <v>24</v>
      </c>
      <c r="G7" s="12" t="s">
        <v>23</v>
      </c>
      <c r="H7" s="12" t="s">
        <v>19</v>
      </c>
      <c r="I7" s="12" t="s">
        <v>77</v>
      </c>
      <c r="J7" s="14" t="s">
        <v>26</v>
      </c>
      <c r="K7" s="14" t="s">
        <v>21</v>
      </c>
      <c r="L7" s="14" t="s">
        <v>132</v>
      </c>
    </row>
    <row r="8" spans="1:14" ht="156.75" x14ac:dyDescent="0.25">
      <c r="A8" s="206" t="s">
        <v>5813</v>
      </c>
      <c r="B8" s="110" t="s">
        <v>5195</v>
      </c>
      <c r="C8" s="110" t="s">
        <v>5194</v>
      </c>
      <c r="D8" s="190" t="s">
        <v>5706</v>
      </c>
      <c r="E8" s="358" t="s">
        <v>5707</v>
      </c>
      <c r="F8" s="129" t="s">
        <v>5814</v>
      </c>
      <c r="G8" s="129" t="s">
        <v>5815</v>
      </c>
      <c r="H8" s="129">
        <v>2014</v>
      </c>
      <c r="I8" s="129" t="s">
        <v>478</v>
      </c>
      <c r="J8" s="78" t="s">
        <v>5816</v>
      </c>
      <c r="K8" s="256" t="s">
        <v>94</v>
      </c>
      <c r="L8" s="256">
        <v>150</v>
      </c>
    </row>
    <row r="9" spans="1:14" x14ac:dyDescent="0.25">
      <c r="A9" s="37"/>
      <c r="B9" s="37"/>
      <c r="C9" s="37"/>
      <c r="D9" s="37"/>
      <c r="E9" s="20"/>
      <c r="F9" s="49"/>
      <c r="G9" s="49"/>
      <c r="H9" s="49"/>
      <c r="I9" s="49"/>
      <c r="J9" s="22"/>
      <c r="K9" s="19"/>
      <c r="L9" s="19"/>
    </row>
    <row r="10" spans="1:14" x14ac:dyDescent="0.25">
      <c r="A10" s="38"/>
      <c r="B10" s="38"/>
      <c r="C10" s="39"/>
      <c r="D10" s="39"/>
      <c r="E10" s="28"/>
      <c r="F10" s="50"/>
      <c r="G10" s="50"/>
      <c r="H10" s="50"/>
      <c r="I10" s="50"/>
      <c r="J10" s="19"/>
      <c r="K10" s="27"/>
      <c r="L10" s="27"/>
    </row>
    <row r="11" spans="1:14" x14ac:dyDescent="0.25">
      <c r="A11" s="38"/>
      <c r="B11" s="38"/>
      <c r="C11" s="39"/>
      <c r="D11" s="39"/>
      <c r="E11" s="28"/>
      <c r="F11" s="50"/>
      <c r="G11" s="50"/>
      <c r="H11" s="50"/>
      <c r="I11" s="50"/>
      <c r="J11" s="19"/>
      <c r="K11" s="19"/>
      <c r="L11" s="19"/>
    </row>
    <row r="12" spans="1:14" x14ac:dyDescent="0.25">
      <c r="A12" s="38"/>
      <c r="B12" s="38"/>
      <c r="C12" s="39"/>
      <c r="D12" s="39"/>
      <c r="E12" s="28"/>
      <c r="F12" s="50"/>
      <c r="G12" s="50"/>
      <c r="H12" s="50"/>
      <c r="I12" s="50"/>
      <c r="J12" s="19"/>
      <c r="K12" s="19"/>
      <c r="L12" s="19"/>
    </row>
    <row r="13" spans="1:14" x14ac:dyDescent="0.25">
      <c r="A13" s="38"/>
      <c r="B13" s="38"/>
      <c r="C13" s="39"/>
      <c r="D13" s="39"/>
      <c r="E13" s="28"/>
      <c r="F13" s="50"/>
      <c r="G13" s="50"/>
      <c r="H13" s="50"/>
      <c r="I13" s="50"/>
      <c r="J13" s="19"/>
      <c r="K13" s="19"/>
      <c r="L13" s="19"/>
    </row>
    <row r="14" spans="1:14" x14ac:dyDescent="0.25">
      <c r="A14" s="38"/>
      <c r="B14" s="38"/>
      <c r="C14" s="39"/>
      <c r="D14" s="39"/>
      <c r="E14" s="28"/>
      <c r="F14" s="50"/>
      <c r="G14" s="50"/>
      <c r="H14" s="50"/>
      <c r="I14" s="50"/>
      <c r="J14" s="19"/>
      <c r="K14" s="19"/>
      <c r="L14" s="19"/>
    </row>
    <row r="15" spans="1:14" x14ac:dyDescent="0.25">
      <c r="A15" s="38"/>
      <c r="B15" s="38"/>
      <c r="C15" s="39"/>
      <c r="D15" s="39"/>
      <c r="E15" s="28"/>
      <c r="F15" s="50"/>
      <c r="G15" s="50"/>
      <c r="H15" s="50"/>
      <c r="I15" s="50"/>
      <c r="J15" s="19"/>
      <c r="K15" s="19"/>
      <c r="L15" s="19"/>
    </row>
    <row r="16" spans="1:14" ht="15" customHeight="1" x14ac:dyDescent="0.25">
      <c r="A16" s="11" t="s">
        <v>9</v>
      </c>
      <c r="B16" s="11"/>
      <c r="D16" s="8"/>
      <c r="E16" s="8"/>
      <c r="K16" s="3"/>
      <c r="L16" s="3">
        <f>SUM(L8:L15)</f>
        <v>150</v>
      </c>
      <c r="M16" s="1"/>
      <c r="N16" s="1"/>
    </row>
    <row r="17" spans="1:12" x14ac:dyDescent="0.25">
      <c r="D17" s="8"/>
      <c r="E17" s="8"/>
    </row>
    <row r="18" spans="1:12" x14ac:dyDescent="0.25">
      <c r="A18" s="1069" t="s">
        <v>36</v>
      </c>
      <c r="B18" s="1069"/>
      <c r="C18" s="1054"/>
      <c r="D18" s="1054"/>
      <c r="E18" s="1054"/>
      <c r="F18" s="1054"/>
      <c r="G18" s="1054"/>
      <c r="H18" s="1054"/>
      <c r="I18" s="1054"/>
      <c r="J18" s="1054"/>
      <c r="K18" s="1054"/>
      <c r="L18" s="1054"/>
    </row>
    <row r="19" spans="1:12" x14ac:dyDescent="0.25">
      <c r="A19" s="1027"/>
      <c r="B19" s="1027"/>
      <c r="C19" s="1027"/>
      <c r="D19" s="1027"/>
      <c r="E19" s="15"/>
    </row>
    <row r="20" spans="1:12" x14ac:dyDescent="0.25">
      <c r="A20" s="1027"/>
      <c r="B20" s="1027"/>
      <c r="C20" s="1027"/>
      <c r="D20" s="1027"/>
      <c r="E20" s="1027"/>
      <c r="F20" s="1027"/>
      <c r="G20" s="1027"/>
      <c r="H20" s="1027"/>
      <c r="I20" s="1027"/>
      <c r="J20" s="1027"/>
      <c r="K20" s="1027"/>
      <c r="L20" s="1027"/>
    </row>
  </sheetData>
  <mergeCells count="7">
    <mergeCell ref="A1:L1"/>
    <mergeCell ref="A19:D19"/>
    <mergeCell ref="A20:L20"/>
    <mergeCell ref="A5:L5"/>
    <mergeCell ref="A18:L18"/>
    <mergeCell ref="A3:L3"/>
    <mergeCell ref="A4:K4"/>
  </mergeCells>
  <phoneticPr fontId="25" type="noConversion"/>
  <hyperlinks>
    <hyperlink ref="E8" r:id="rId1"/>
  </hyperlinks>
  <pageMargins left="0.51181102362204722" right="0.31496062992125984" top="2.1666666666666665" bottom="0.57291666666666663" header="0.51041666666666663" footer="0.31496062992125984"/>
  <pageSetup paperSize="9" orientation="landscape" horizontalDpi="200" verticalDpi="200" r:id="rId2"/>
  <headerFooter>
    <oddHeader>&amp;LUniversitatea „Lucian Blaga” din Sibiu
&amp;C
&amp;K000000FIȘĂ DE RAPORTARE A ACTIVITĂȚII DE CERCETARE 
PENTRU PERIOADA 1.01.2014-31.12.2014</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view="pageBreakPreview" topLeftCell="A52" zoomScale="80" zoomScaleNormal="130" zoomScaleSheetLayoutView="80" workbookViewId="0">
      <selection activeCell="A62" sqref="A62"/>
    </sheetView>
  </sheetViews>
  <sheetFormatPr defaultRowHeight="15" x14ac:dyDescent="0.25"/>
  <cols>
    <col min="1" max="1" width="21.42578125" style="432" customWidth="1"/>
    <col min="2" max="2" width="11.7109375" style="432" customWidth="1"/>
    <col min="3" max="3" width="16.85546875" style="7" bestFit="1" customWidth="1"/>
    <col min="4" max="4" width="17.7109375" style="347" customWidth="1"/>
    <col min="5" max="5" width="10" style="347" customWidth="1"/>
    <col min="6" max="7" width="9.140625" style="347" customWidth="1"/>
    <col min="8" max="9" width="8.140625" style="347" bestFit="1" customWidth="1"/>
    <col min="10" max="10" width="9.140625" style="347" customWidth="1"/>
    <col min="11" max="11" width="6.85546875" style="429" bestFit="1" customWidth="1"/>
    <col min="12" max="16384" width="9.140625" style="429"/>
  </cols>
  <sheetData>
    <row r="1" spans="1:12" ht="15" customHeight="1" x14ac:dyDescent="0.25">
      <c r="A1" s="1022" t="s">
        <v>137</v>
      </c>
      <c r="B1" s="1022"/>
      <c r="C1" s="1022"/>
      <c r="D1" s="1022"/>
      <c r="E1" s="1022"/>
      <c r="F1" s="1022"/>
      <c r="G1" s="1022"/>
      <c r="H1" s="1022"/>
      <c r="I1" s="1022"/>
      <c r="J1" s="1022"/>
      <c r="K1" s="1022"/>
      <c r="L1" s="1022"/>
    </row>
    <row r="2" spans="1:12" x14ac:dyDescent="0.25">
      <c r="A2" s="342"/>
      <c r="B2" s="342"/>
      <c r="C2" s="342"/>
      <c r="D2" s="342"/>
      <c r="E2" s="342"/>
      <c r="F2" s="342"/>
      <c r="G2" s="342"/>
      <c r="H2" s="348"/>
      <c r="I2" s="348"/>
      <c r="J2" s="348"/>
      <c r="K2" s="348"/>
      <c r="L2" s="348"/>
    </row>
    <row r="3" spans="1:12" x14ac:dyDescent="0.25">
      <c r="A3" s="1070"/>
      <c r="B3" s="1070"/>
      <c r="C3" s="1070"/>
      <c r="D3" s="1070"/>
      <c r="E3" s="1070"/>
      <c r="F3" s="1070"/>
      <c r="G3" s="430"/>
      <c r="K3" s="347"/>
      <c r="L3" s="347"/>
    </row>
    <row r="4" spans="1:12" ht="15" customHeight="1" x14ac:dyDescent="0.25">
      <c r="A4" s="1070" t="s">
        <v>158</v>
      </c>
      <c r="B4" s="1070"/>
      <c r="C4" s="1070"/>
      <c r="D4" s="1070"/>
      <c r="E4" s="1070"/>
      <c r="F4" s="1070"/>
      <c r="G4" s="1070"/>
      <c r="H4" s="1070"/>
      <c r="I4" s="1070"/>
      <c r="J4" s="1070"/>
      <c r="K4" s="1070"/>
      <c r="L4" s="347"/>
    </row>
    <row r="5" spans="1:12" x14ac:dyDescent="0.25">
      <c r="A5" s="1070" t="s">
        <v>152</v>
      </c>
      <c r="B5" s="1070"/>
      <c r="C5" s="1070"/>
      <c r="D5" s="1070"/>
      <c r="E5" s="1070"/>
      <c r="F5" s="1070"/>
      <c r="G5" s="1070"/>
      <c r="H5" s="1070"/>
      <c r="I5" s="1070"/>
      <c r="J5" s="1070"/>
      <c r="K5" s="1070"/>
      <c r="L5" s="1070"/>
    </row>
    <row r="6" spans="1:12" x14ac:dyDescent="0.25">
      <c r="A6" s="431"/>
      <c r="B6" s="431"/>
      <c r="C6" s="10"/>
      <c r="D6" s="431"/>
      <c r="E6" s="431"/>
      <c r="F6" s="431"/>
      <c r="G6" s="431"/>
      <c r="H6" s="431"/>
      <c r="I6" s="431"/>
      <c r="J6" s="348"/>
      <c r="K6" s="348"/>
      <c r="L6" s="348"/>
    </row>
    <row r="7" spans="1:12" ht="150" x14ac:dyDescent="0.25">
      <c r="A7" s="338" t="s">
        <v>0</v>
      </c>
      <c r="B7" s="338" t="s">
        <v>148</v>
      </c>
      <c r="C7" s="338" t="s">
        <v>1</v>
      </c>
      <c r="D7" s="338" t="s">
        <v>22</v>
      </c>
      <c r="E7" s="338" t="s">
        <v>35</v>
      </c>
      <c r="F7" s="338" t="s">
        <v>24</v>
      </c>
      <c r="G7" s="338" t="s">
        <v>23</v>
      </c>
      <c r="H7" s="338" t="s">
        <v>19</v>
      </c>
      <c r="I7" s="338" t="s">
        <v>77</v>
      </c>
      <c r="J7" s="338" t="s">
        <v>26</v>
      </c>
      <c r="K7" s="338" t="s">
        <v>21</v>
      </c>
      <c r="L7" s="338" t="s">
        <v>132</v>
      </c>
    </row>
    <row r="8" spans="1:12" ht="42.75" x14ac:dyDescent="0.25">
      <c r="A8" s="353" t="s">
        <v>9249</v>
      </c>
      <c r="B8" s="353" t="s">
        <v>8378</v>
      </c>
      <c r="C8" s="353" t="s">
        <v>8433</v>
      </c>
      <c r="D8" s="353" t="s">
        <v>9243</v>
      </c>
      <c r="E8" s="353"/>
      <c r="F8" s="615" t="s">
        <v>9250</v>
      </c>
      <c r="G8" s="615" t="s">
        <v>9245</v>
      </c>
      <c r="H8" s="615">
        <v>2014</v>
      </c>
      <c r="I8" s="615" t="s">
        <v>9251</v>
      </c>
      <c r="J8" s="615" t="s">
        <v>9247</v>
      </c>
      <c r="K8" s="955"/>
      <c r="L8" s="955">
        <v>20</v>
      </c>
    </row>
    <row r="9" spans="1:12" ht="42.75" x14ac:dyDescent="0.25">
      <c r="A9" s="353" t="s">
        <v>9258</v>
      </c>
      <c r="B9" s="353" t="s">
        <v>8378</v>
      </c>
      <c r="C9" s="353" t="s">
        <v>8433</v>
      </c>
      <c r="D9" s="353" t="s">
        <v>9243</v>
      </c>
      <c r="E9" s="353"/>
      <c r="F9" s="615" t="s">
        <v>9259</v>
      </c>
      <c r="G9" s="615" t="s">
        <v>9245</v>
      </c>
      <c r="H9" s="615">
        <v>2014</v>
      </c>
      <c r="I9" s="615" t="s">
        <v>9260</v>
      </c>
      <c r="J9" s="615" t="s">
        <v>9247</v>
      </c>
      <c r="K9" s="896"/>
      <c r="L9" s="896">
        <v>20</v>
      </c>
    </row>
    <row r="10" spans="1:12" ht="71.25" x14ac:dyDescent="0.25">
      <c r="A10" s="340" t="s">
        <v>5874</v>
      </c>
      <c r="B10" s="600" t="s">
        <v>5195</v>
      </c>
      <c r="C10" s="600" t="s">
        <v>5601</v>
      </c>
      <c r="D10" s="600" t="s">
        <v>5737</v>
      </c>
      <c r="E10" s="600"/>
      <c r="F10" s="122" t="s">
        <v>5875</v>
      </c>
      <c r="G10" s="122" t="s">
        <v>5876</v>
      </c>
      <c r="H10" s="122">
        <v>2014</v>
      </c>
      <c r="I10" s="122" t="s">
        <v>499</v>
      </c>
      <c r="J10" s="122" t="s">
        <v>5825</v>
      </c>
      <c r="K10" s="229"/>
      <c r="L10" s="229">
        <v>20</v>
      </c>
    </row>
    <row r="11" spans="1:12" ht="71.25" x14ac:dyDescent="0.25">
      <c r="A11" s="340" t="s">
        <v>5881</v>
      </c>
      <c r="B11" s="600" t="s">
        <v>5195</v>
      </c>
      <c r="C11" s="600" t="s">
        <v>5601</v>
      </c>
      <c r="D11" s="600" t="s">
        <v>5737</v>
      </c>
      <c r="E11" s="600"/>
      <c r="F11" s="122" t="s">
        <v>5865</v>
      </c>
      <c r="G11" s="122" t="s">
        <v>5851</v>
      </c>
      <c r="H11" s="122">
        <v>2014</v>
      </c>
      <c r="I11" s="122" t="s">
        <v>336</v>
      </c>
      <c r="J11" s="122" t="s">
        <v>5825</v>
      </c>
      <c r="K11" s="228"/>
      <c r="L11" s="228">
        <v>20</v>
      </c>
    </row>
    <row r="12" spans="1:12" ht="42.75" x14ac:dyDescent="0.25">
      <c r="A12" s="340" t="s">
        <v>9252</v>
      </c>
      <c r="B12" s="600" t="s">
        <v>8378</v>
      </c>
      <c r="C12" s="600" t="s">
        <v>8433</v>
      </c>
      <c r="D12" s="600" t="s">
        <v>9243</v>
      </c>
      <c r="E12" s="600"/>
      <c r="F12" s="122" t="s">
        <v>9250</v>
      </c>
      <c r="G12" s="122" t="s">
        <v>9253</v>
      </c>
      <c r="H12" s="122">
        <v>2014</v>
      </c>
      <c r="I12" s="122" t="s">
        <v>9251</v>
      </c>
      <c r="J12" s="122" t="s">
        <v>9247</v>
      </c>
      <c r="K12" s="229"/>
      <c r="L12" s="229">
        <v>20</v>
      </c>
    </row>
    <row r="13" spans="1:12" ht="42.75" x14ac:dyDescent="0.25">
      <c r="A13" s="340" t="s">
        <v>5889</v>
      </c>
      <c r="B13" s="600" t="s">
        <v>5195</v>
      </c>
      <c r="C13" s="600" t="s">
        <v>5369</v>
      </c>
      <c r="D13" s="600" t="s">
        <v>5883</v>
      </c>
      <c r="E13" s="600"/>
      <c r="F13" s="600" t="s">
        <v>5890</v>
      </c>
      <c r="G13" s="600">
        <v>9</v>
      </c>
      <c r="H13" s="600">
        <v>2014</v>
      </c>
      <c r="I13" s="600" t="s">
        <v>1498</v>
      </c>
      <c r="J13" s="600" t="s">
        <v>5825</v>
      </c>
      <c r="K13" s="600">
        <v>20</v>
      </c>
      <c r="L13" s="600">
        <v>20</v>
      </c>
    </row>
    <row r="14" spans="1:12" ht="41.25" customHeight="1" x14ac:dyDescent="0.25">
      <c r="A14" s="340" t="s">
        <v>5887</v>
      </c>
      <c r="B14" s="600" t="s">
        <v>5195</v>
      </c>
      <c r="C14" s="600" t="s">
        <v>5369</v>
      </c>
      <c r="D14" s="600" t="s">
        <v>5883</v>
      </c>
      <c r="E14" s="600"/>
      <c r="F14" s="600" t="s">
        <v>5888</v>
      </c>
      <c r="G14" s="600">
        <v>8</v>
      </c>
      <c r="H14" s="600">
        <v>2014</v>
      </c>
      <c r="I14" s="600" t="s">
        <v>657</v>
      </c>
      <c r="J14" s="600" t="s">
        <v>5825</v>
      </c>
      <c r="K14" s="601">
        <v>20</v>
      </c>
      <c r="L14" s="601">
        <v>20</v>
      </c>
    </row>
    <row r="15" spans="1:12" ht="42.75" x14ac:dyDescent="0.25">
      <c r="A15" s="101" t="s">
        <v>5885</v>
      </c>
      <c r="B15" s="600" t="s">
        <v>5195</v>
      </c>
      <c r="C15" s="101" t="s">
        <v>5369</v>
      </c>
      <c r="D15" s="101" t="s">
        <v>5883</v>
      </c>
      <c r="E15" s="101"/>
      <c r="F15" s="101" t="s">
        <v>5886</v>
      </c>
      <c r="G15" s="101">
        <v>5</v>
      </c>
      <c r="H15" s="101">
        <v>2014</v>
      </c>
      <c r="I15" s="101" t="s">
        <v>318</v>
      </c>
      <c r="J15" s="602" t="s">
        <v>5825</v>
      </c>
      <c r="K15" s="600">
        <v>20</v>
      </c>
      <c r="L15" s="600">
        <v>20</v>
      </c>
    </row>
    <row r="16" spans="1:12" ht="42.75" x14ac:dyDescent="0.25">
      <c r="A16" s="101" t="s">
        <v>5882</v>
      </c>
      <c r="B16" s="600" t="s">
        <v>5195</v>
      </c>
      <c r="C16" s="101" t="s">
        <v>5369</v>
      </c>
      <c r="D16" s="101" t="s">
        <v>5883</v>
      </c>
      <c r="E16" s="101"/>
      <c r="F16" s="101" t="s">
        <v>5884</v>
      </c>
      <c r="G16" s="101">
        <v>5</v>
      </c>
      <c r="H16" s="101">
        <v>2014</v>
      </c>
      <c r="I16" s="101" t="s">
        <v>1781</v>
      </c>
      <c r="J16" s="602" t="s">
        <v>5825</v>
      </c>
      <c r="K16" s="600">
        <v>20</v>
      </c>
      <c r="L16" s="600">
        <v>20</v>
      </c>
    </row>
    <row r="17" spans="1:12" ht="87" customHeight="1" x14ac:dyDescent="0.25">
      <c r="A17" s="600" t="s">
        <v>9254</v>
      </c>
      <c r="B17" s="600" t="s">
        <v>8378</v>
      </c>
      <c r="C17" s="600" t="s">
        <v>8433</v>
      </c>
      <c r="D17" s="600" t="s">
        <v>9243</v>
      </c>
      <c r="E17" s="600"/>
      <c r="F17" s="122" t="s">
        <v>9255</v>
      </c>
      <c r="G17" s="122" t="s">
        <v>9245</v>
      </c>
      <c r="H17" s="122">
        <v>2014</v>
      </c>
      <c r="I17" s="122" t="s">
        <v>5028</v>
      </c>
      <c r="J17" s="122" t="s">
        <v>9247</v>
      </c>
      <c r="K17" s="229"/>
      <c r="L17" s="229">
        <v>20</v>
      </c>
    </row>
    <row r="18" spans="1:12" ht="91.5" customHeight="1" x14ac:dyDescent="0.25">
      <c r="A18" s="340" t="s">
        <v>9256</v>
      </c>
      <c r="B18" s="340" t="s">
        <v>8378</v>
      </c>
      <c r="C18" s="340" t="s">
        <v>8433</v>
      </c>
      <c r="D18" s="340" t="s">
        <v>9243</v>
      </c>
      <c r="E18" s="340"/>
      <c r="F18" s="122" t="s">
        <v>9257</v>
      </c>
      <c r="G18" s="122" t="s">
        <v>9245</v>
      </c>
      <c r="H18" s="122">
        <v>2014</v>
      </c>
      <c r="I18" s="122" t="s">
        <v>3097</v>
      </c>
      <c r="J18" s="122" t="s">
        <v>9247</v>
      </c>
      <c r="K18" s="228"/>
      <c r="L18" s="228">
        <v>20</v>
      </c>
    </row>
    <row r="19" spans="1:12" ht="48" customHeight="1" x14ac:dyDescent="0.25">
      <c r="A19" s="101" t="s">
        <v>9248</v>
      </c>
      <c r="B19" s="101" t="s">
        <v>8378</v>
      </c>
      <c r="C19" s="101" t="s">
        <v>8433</v>
      </c>
      <c r="D19" s="101" t="s">
        <v>9243</v>
      </c>
      <c r="E19" s="101"/>
      <c r="F19" s="129" t="s">
        <v>9244</v>
      </c>
      <c r="G19" s="129" t="s">
        <v>9245</v>
      </c>
      <c r="H19" s="129">
        <v>2014</v>
      </c>
      <c r="I19" s="129" t="s">
        <v>9246</v>
      </c>
      <c r="J19" s="227" t="s">
        <v>9247</v>
      </c>
      <c r="K19" s="228"/>
      <c r="L19" s="228">
        <v>20</v>
      </c>
    </row>
    <row r="20" spans="1:12" ht="42.75" x14ac:dyDescent="0.25">
      <c r="A20" s="101" t="s">
        <v>9242</v>
      </c>
      <c r="B20" s="101" t="s">
        <v>8378</v>
      </c>
      <c r="C20" s="101" t="s">
        <v>8433</v>
      </c>
      <c r="D20" s="101" t="s">
        <v>9243</v>
      </c>
      <c r="E20" s="101"/>
      <c r="F20" s="129" t="s">
        <v>9244</v>
      </c>
      <c r="G20" s="129" t="s">
        <v>9245</v>
      </c>
      <c r="H20" s="129">
        <v>2014</v>
      </c>
      <c r="I20" s="129" t="s">
        <v>9246</v>
      </c>
      <c r="J20" s="227" t="s">
        <v>9247</v>
      </c>
      <c r="K20" s="228">
        <v>20</v>
      </c>
      <c r="L20" s="228">
        <v>20</v>
      </c>
    </row>
    <row r="21" spans="1:12" ht="71.25" x14ac:dyDescent="0.25">
      <c r="A21" s="340" t="s">
        <v>9284</v>
      </c>
      <c r="B21" s="101" t="s">
        <v>8378</v>
      </c>
      <c r="C21" s="340" t="s">
        <v>8453</v>
      </c>
      <c r="D21" s="600" t="s">
        <v>9285</v>
      </c>
      <c r="E21" s="76" t="s">
        <v>9286</v>
      </c>
      <c r="F21" s="600">
        <v>3</v>
      </c>
      <c r="G21" s="600" t="s">
        <v>9287</v>
      </c>
      <c r="H21" s="600">
        <v>2014</v>
      </c>
      <c r="I21" s="600" t="s">
        <v>657</v>
      </c>
      <c r="J21" s="600" t="s">
        <v>9288</v>
      </c>
      <c r="K21" s="600">
        <v>20</v>
      </c>
      <c r="L21" s="600">
        <v>20</v>
      </c>
    </row>
    <row r="22" spans="1:12" ht="99.75" x14ac:dyDescent="0.25">
      <c r="A22" s="101" t="s">
        <v>7882</v>
      </c>
      <c r="B22" s="101" t="s">
        <v>7545</v>
      </c>
      <c r="C22" s="101" t="s">
        <v>7545</v>
      </c>
      <c r="D22" s="101" t="s">
        <v>7883</v>
      </c>
      <c r="E22" s="144"/>
      <c r="F22" s="110" t="s">
        <v>2175</v>
      </c>
      <c r="G22" s="89" t="s">
        <v>7884</v>
      </c>
      <c r="H22" s="101">
        <v>2014</v>
      </c>
      <c r="I22" s="101" t="s">
        <v>926</v>
      </c>
      <c r="J22" s="101" t="s">
        <v>7885</v>
      </c>
      <c r="K22" s="85" t="s">
        <v>7886</v>
      </c>
      <c r="L22" s="600">
        <v>20</v>
      </c>
    </row>
    <row r="23" spans="1:12" ht="270.75" x14ac:dyDescent="0.25">
      <c r="A23" s="66" t="s">
        <v>9261</v>
      </c>
      <c r="B23" s="66" t="s">
        <v>8378</v>
      </c>
      <c r="C23" s="66" t="s">
        <v>9057</v>
      </c>
      <c r="D23" s="66" t="s">
        <v>9262</v>
      </c>
      <c r="E23" s="80" t="s">
        <v>9263</v>
      </c>
      <c r="F23" s="66">
        <v>1</v>
      </c>
      <c r="G23" s="66">
        <v>4</v>
      </c>
      <c r="H23" s="66">
        <v>2014</v>
      </c>
      <c r="I23" s="66" t="s">
        <v>478</v>
      </c>
      <c r="J23" s="602" t="s">
        <v>9264</v>
      </c>
      <c r="K23" s="600">
        <v>20</v>
      </c>
      <c r="L23" s="600">
        <v>20</v>
      </c>
    </row>
    <row r="24" spans="1:12" ht="57" x14ac:dyDescent="0.25">
      <c r="A24" s="600" t="s">
        <v>5854</v>
      </c>
      <c r="B24" s="600" t="s">
        <v>5195</v>
      </c>
      <c r="C24" s="600" t="s">
        <v>5601</v>
      </c>
      <c r="D24" s="600" t="s">
        <v>5737</v>
      </c>
      <c r="E24" s="600"/>
      <c r="F24" s="122" t="s">
        <v>5855</v>
      </c>
      <c r="G24" s="122" t="s">
        <v>5856</v>
      </c>
      <c r="H24" s="122">
        <v>2014</v>
      </c>
      <c r="I24" s="122" t="s">
        <v>657</v>
      </c>
      <c r="J24" s="122" t="s">
        <v>5825</v>
      </c>
      <c r="K24" s="229"/>
      <c r="L24" s="229">
        <v>20</v>
      </c>
    </row>
    <row r="25" spans="1:12" ht="57" x14ac:dyDescent="0.25">
      <c r="A25" s="101" t="s">
        <v>11167</v>
      </c>
      <c r="B25" s="101" t="s">
        <v>10686</v>
      </c>
      <c r="C25" s="101" t="s">
        <v>11168</v>
      </c>
      <c r="D25" s="101" t="s">
        <v>11169</v>
      </c>
      <c r="E25" s="358" t="s">
        <v>11170</v>
      </c>
      <c r="F25" s="129" t="s">
        <v>11171</v>
      </c>
      <c r="G25" s="129" t="s">
        <v>11172</v>
      </c>
      <c r="H25" s="129" t="s">
        <v>11173</v>
      </c>
      <c r="I25" s="129" t="s">
        <v>336</v>
      </c>
      <c r="J25" s="227" t="s">
        <v>11174</v>
      </c>
      <c r="K25" s="228">
        <v>20</v>
      </c>
      <c r="L25" s="228">
        <v>10</v>
      </c>
    </row>
    <row r="26" spans="1:12" ht="99.75" x14ac:dyDescent="0.25">
      <c r="A26" s="66" t="s">
        <v>9265</v>
      </c>
      <c r="B26" s="66" t="s">
        <v>8378</v>
      </c>
      <c r="C26" s="66" t="s">
        <v>9057</v>
      </c>
      <c r="D26" s="66" t="s">
        <v>9262</v>
      </c>
      <c r="E26" s="150" t="s">
        <v>9266</v>
      </c>
      <c r="F26" s="66">
        <v>1</v>
      </c>
      <c r="G26" s="66" t="s">
        <v>9267</v>
      </c>
      <c r="H26" s="66">
        <v>2014</v>
      </c>
      <c r="I26" s="66" t="s">
        <v>478</v>
      </c>
      <c r="J26" s="602" t="s">
        <v>9268</v>
      </c>
      <c r="K26" s="600">
        <v>20</v>
      </c>
      <c r="L26" s="600">
        <v>20</v>
      </c>
    </row>
    <row r="27" spans="1:12" ht="57" x14ac:dyDescent="0.25">
      <c r="A27" s="600" t="s">
        <v>5877</v>
      </c>
      <c r="B27" s="600" t="s">
        <v>5195</v>
      </c>
      <c r="C27" s="600" t="s">
        <v>5601</v>
      </c>
      <c r="D27" s="600" t="s">
        <v>5737</v>
      </c>
      <c r="E27" s="340"/>
      <c r="F27" s="122" t="s">
        <v>5878</v>
      </c>
      <c r="G27" s="122">
        <v>1</v>
      </c>
      <c r="H27" s="122">
        <v>2014</v>
      </c>
      <c r="I27" s="122" t="s">
        <v>287</v>
      </c>
      <c r="J27" s="122" t="s">
        <v>5825</v>
      </c>
      <c r="K27" s="228"/>
      <c r="L27" s="228">
        <v>20</v>
      </c>
    </row>
    <row r="28" spans="1:12" ht="57" x14ac:dyDescent="0.25">
      <c r="A28" s="101" t="s">
        <v>5849</v>
      </c>
      <c r="B28" s="600" t="s">
        <v>5195</v>
      </c>
      <c r="C28" s="101" t="s">
        <v>5601</v>
      </c>
      <c r="D28" s="101" t="s">
        <v>5737</v>
      </c>
      <c r="E28" s="101"/>
      <c r="F28" s="129" t="s">
        <v>5850</v>
      </c>
      <c r="G28" s="129" t="s">
        <v>5851</v>
      </c>
      <c r="H28" s="129">
        <v>2014</v>
      </c>
      <c r="I28" s="129" t="s">
        <v>1781</v>
      </c>
      <c r="J28" s="227" t="s">
        <v>5825</v>
      </c>
      <c r="K28" s="228">
        <v>20</v>
      </c>
      <c r="L28" s="228">
        <v>20</v>
      </c>
    </row>
    <row r="29" spans="1:12" ht="99.75" x14ac:dyDescent="0.25">
      <c r="A29" s="340" t="s">
        <v>8312</v>
      </c>
      <c r="B29" s="600" t="s">
        <v>8021</v>
      </c>
      <c r="C29" s="600" t="s">
        <v>8030</v>
      </c>
      <c r="D29" s="600" t="s">
        <v>8307</v>
      </c>
      <c r="E29" s="340" t="s">
        <v>8308</v>
      </c>
      <c r="F29" s="122" t="s">
        <v>8313</v>
      </c>
      <c r="G29" s="122"/>
      <c r="H29" s="122">
        <v>2014</v>
      </c>
      <c r="I29" s="122" t="s">
        <v>592</v>
      </c>
      <c r="J29" s="349" t="s">
        <v>8311</v>
      </c>
      <c r="K29" s="228">
        <v>20</v>
      </c>
      <c r="L29" s="228">
        <v>20</v>
      </c>
    </row>
    <row r="30" spans="1:12" ht="99.75" x14ac:dyDescent="0.25">
      <c r="A30" s="600" t="s">
        <v>8314</v>
      </c>
      <c r="B30" s="101" t="s">
        <v>8021</v>
      </c>
      <c r="C30" s="600" t="s">
        <v>8030</v>
      </c>
      <c r="D30" s="600" t="s">
        <v>8307</v>
      </c>
      <c r="E30" s="600" t="s">
        <v>8308</v>
      </c>
      <c r="F30" s="122" t="s">
        <v>8315</v>
      </c>
      <c r="G30" s="122"/>
      <c r="H30" s="122">
        <v>2014</v>
      </c>
      <c r="I30" s="122" t="s">
        <v>592</v>
      </c>
      <c r="J30" s="349" t="s">
        <v>8311</v>
      </c>
      <c r="K30" s="228">
        <v>20</v>
      </c>
      <c r="L30" s="228">
        <v>20</v>
      </c>
    </row>
    <row r="31" spans="1:12" ht="57" x14ac:dyDescent="0.25">
      <c r="A31" s="110" t="s">
        <v>9335</v>
      </c>
      <c r="B31" s="85" t="s">
        <v>8378</v>
      </c>
      <c r="C31" s="600" t="s">
        <v>9330</v>
      </c>
      <c r="D31" s="600" t="s">
        <v>9331</v>
      </c>
      <c r="E31" s="129"/>
      <c r="F31" s="129"/>
      <c r="G31" s="129"/>
      <c r="H31" s="604">
        <v>2014</v>
      </c>
      <c r="I31" s="604">
        <v>12</v>
      </c>
      <c r="J31" s="89" t="s">
        <v>9303</v>
      </c>
      <c r="K31" s="600">
        <v>20</v>
      </c>
      <c r="L31" s="600">
        <v>20</v>
      </c>
    </row>
    <row r="32" spans="1:12" ht="85.5" x14ac:dyDescent="0.25">
      <c r="A32" s="65" t="s">
        <v>4909</v>
      </c>
      <c r="B32" s="184" t="s">
        <v>3869</v>
      </c>
      <c r="C32" s="65" t="s">
        <v>4882</v>
      </c>
      <c r="D32" s="65" t="s">
        <v>4713</v>
      </c>
      <c r="E32" s="65"/>
      <c r="F32" s="296">
        <v>1</v>
      </c>
      <c r="G32" s="296" t="s">
        <v>4910</v>
      </c>
      <c r="H32" s="296">
        <v>2014</v>
      </c>
      <c r="I32" s="296"/>
      <c r="J32" s="259" t="s">
        <v>4911</v>
      </c>
      <c r="K32" s="179">
        <v>20</v>
      </c>
      <c r="L32" s="179">
        <v>20</v>
      </c>
    </row>
    <row r="33" spans="1:12" ht="43.5" x14ac:dyDescent="0.25">
      <c r="A33" s="607" t="s">
        <v>1903</v>
      </c>
      <c r="B33" s="66" t="s">
        <v>613</v>
      </c>
      <c r="C33" s="66" t="s">
        <v>1764</v>
      </c>
      <c r="D33" s="66" t="s">
        <v>1900</v>
      </c>
      <c r="E33" s="600"/>
      <c r="F33" s="122">
        <v>412</v>
      </c>
      <c r="G33" s="122"/>
      <c r="H33" s="122">
        <v>2014</v>
      </c>
      <c r="I33" s="122" t="s">
        <v>318</v>
      </c>
      <c r="J33" s="607" t="s">
        <v>1901</v>
      </c>
      <c r="K33" s="228"/>
      <c r="L33" s="228">
        <v>20</v>
      </c>
    </row>
    <row r="34" spans="1:12" ht="99.75" x14ac:dyDescent="0.25">
      <c r="A34" s="600" t="s">
        <v>9269</v>
      </c>
      <c r="B34" s="340" t="s">
        <v>8378</v>
      </c>
      <c r="C34" s="600" t="s">
        <v>9057</v>
      </c>
      <c r="D34" s="66" t="s">
        <v>9262</v>
      </c>
      <c r="E34" s="150" t="s">
        <v>9266</v>
      </c>
      <c r="F34" s="600">
        <v>1</v>
      </c>
      <c r="G34" s="600">
        <v>62</v>
      </c>
      <c r="H34" s="600">
        <v>2014</v>
      </c>
      <c r="I34" s="600" t="s">
        <v>478</v>
      </c>
      <c r="J34" s="602" t="s">
        <v>9268</v>
      </c>
      <c r="K34" s="600">
        <v>20</v>
      </c>
      <c r="L34" s="600">
        <v>20</v>
      </c>
    </row>
    <row r="35" spans="1:12" ht="42.75" x14ac:dyDescent="0.25">
      <c r="A35" s="600" t="s">
        <v>715</v>
      </c>
      <c r="B35" s="101" t="s">
        <v>691</v>
      </c>
      <c r="C35" s="101" t="s">
        <v>708</v>
      </c>
      <c r="D35" s="101" t="s">
        <v>710</v>
      </c>
      <c r="E35" s="101"/>
      <c r="F35" s="129">
        <v>417</v>
      </c>
      <c r="G35" s="129">
        <v>2</v>
      </c>
      <c r="H35" s="129">
        <v>2014</v>
      </c>
      <c r="I35" s="129" t="s">
        <v>220</v>
      </c>
      <c r="J35" s="227" t="s">
        <v>712</v>
      </c>
      <c r="K35" s="228">
        <v>20</v>
      </c>
      <c r="L35" s="229">
        <v>20</v>
      </c>
    </row>
    <row r="36" spans="1:12" ht="185.25" x14ac:dyDescent="0.25">
      <c r="A36" s="340" t="s">
        <v>9307</v>
      </c>
      <c r="B36" s="340" t="s">
        <v>9301</v>
      </c>
      <c r="C36" s="66" t="s">
        <v>8753</v>
      </c>
      <c r="D36" s="340" t="s">
        <v>9308</v>
      </c>
      <c r="E36" s="340" t="s">
        <v>9309</v>
      </c>
      <c r="F36" s="600"/>
      <c r="G36" s="600"/>
      <c r="H36" s="600">
        <v>2014</v>
      </c>
      <c r="I36" s="600" t="s">
        <v>318</v>
      </c>
      <c r="J36" s="600" t="s">
        <v>9310</v>
      </c>
      <c r="K36" s="600">
        <v>20</v>
      </c>
      <c r="L36" s="600">
        <v>20</v>
      </c>
    </row>
    <row r="37" spans="1:12" ht="57" x14ac:dyDescent="0.25">
      <c r="A37" s="340" t="s">
        <v>9306</v>
      </c>
      <c r="B37" s="66" t="s">
        <v>9301</v>
      </c>
      <c r="C37" s="66" t="s">
        <v>8753</v>
      </c>
      <c r="D37" s="340" t="s">
        <v>9302</v>
      </c>
      <c r="E37" s="340"/>
      <c r="F37" s="600"/>
      <c r="G37" s="600"/>
      <c r="H37" s="600">
        <v>2014</v>
      </c>
      <c r="I37" s="133"/>
      <c r="J37" s="122" t="s">
        <v>9303</v>
      </c>
      <c r="K37" s="155">
        <v>20</v>
      </c>
      <c r="L37" s="155">
        <v>20</v>
      </c>
    </row>
    <row r="38" spans="1:12" ht="115.5" x14ac:dyDescent="0.25">
      <c r="A38" s="650" t="s">
        <v>16652</v>
      </c>
      <c r="B38" s="614" t="s">
        <v>15397</v>
      </c>
      <c r="C38" s="650" t="s">
        <v>17471</v>
      </c>
      <c r="D38" s="614" t="s">
        <v>16653</v>
      </c>
      <c r="E38" s="850" t="s">
        <v>16654</v>
      </c>
      <c r="F38" s="614" t="s">
        <v>16655</v>
      </c>
      <c r="G38" s="614" t="s">
        <v>15873</v>
      </c>
      <c r="H38" s="614">
        <v>2014</v>
      </c>
      <c r="I38" s="614" t="s">
        <v>499</v>
      </c>
      <c r="J38" s="616" t="s">
        <v>16656</v>
      </c>
      <c r="K38" s="353">
        <v>20</v>
      </c>
      <c r="L38" s="353">
        <v>6.66</v>
      </c>
    </row>
    <row r="39" spans="1:12" ht="114.75" x14ac:dyDescent="0.25">
      <c r="A39" s="650" t="s">
        <v>16652</v>
      </c>
      <c r="B39" s="614" t="s">
        <v>15397</v>
      </c>
      <c r="C39" s="650" t="s">
        <v>17472</v>
      </c>
      <c r="D39" s="614" t="s">
        <v>16653</v>
      </c>
      <c r="E39" s="850" t="s">
        <v>16654</v>
      </c>
      <c r="F39" s="614" t="s">
        <v>16655</v>
      </c>
      <c r="G39" s="614" t="s">
        <v>15873</v>
      </c>
      <c r="H39" s="614">
        <v>2014</v>
      </c>
      <c r="I39" s="614" t="s">
        <v>499</v>
      </c>
      <c r="J39" s="616" t="s">
        <v>16656</v>
      </c>
      <c r="K39" s="353">
        <v>20</v>
      </c>
      <c r="L39" s="353">
        <v>6.66</v>
      </c>
    </row>
    <row r="40" spans="1:12" ht="114.75" x14ac:dyDescent="0.25">
      <c r="A40" s="650" t="s">
        <v>16652</v>
      </c>
      <c r="B40" s="614" t="s">
        <v>15397</v>
      </c>
      <c r="C40" s="650" t="s">
        <v>17472</v>
      </c>
      <c r="D40" s="614" t="s">
        <v>16653</v>
      </c>
      <c r="E40" s="850" t="s">
        <v>16654</v>
      </c>
      <c r="F40" s="614" t="s">
        <v>16655</v>
      </c>
      <c r="G40" s="614" t="s">
        <v>15873</v>
      </c>
      <c r="H40" s="614">
        <v>2014</v>
      </c>
      <c r="I40" s="614" t="s">
        <v>499</v>
      </c>
      <c r="J40" s="616" t="s">
        <v>16656</v>
      </c>
      <c r="K40" s="353">
        <v>20</v>
      </c>
      <c r="L40" s="353">
        <v>6.66</v>
      </c>
    </row>
    <row r="41" spans="1:12" ht="128.25" x14ac:dyDescent="0.25">
      <c r="A41" s="353" t="s">
        <v>17473</v>
      </c>
      <c r="B41" s="353" t="s">
        <v>16825</v>
      </c>
      <c r="C41" s="353" t="s">
        <v>17330</v>
      </c>
      <c r="D41" s="614" t="s">
        <v>17376</v>
      </c>
      <c r="E41" s="614"/>
      <c r="F41" s="614" t="s">
        <v>17377</v>
      </c>
      <c r="G41" s="614" t="s">
        <v>17378</v>
      </c>
      <c r="H41" s="614">
        <v>2014</v>
      </c>
      <c r="I41" s="614" t="s">
        <v>499</v>
      </c>
      <c r="J41" s="616"/>
      <c r="K41" s="353">
        <v>20</v>
      </c>
      <c r="L41" s="353">
        <v>20</v>
      </c>
    </row>
    <row r="42" spans="1:12" ht="71.25" x14ac:dyDescent="0.25">
      <c r="A42" s="101" t="s">
        <v>7871</v>
      </c>
      <c r="B42" s="101" t="s">
        <v>7545</v>
      </c>
      <c r="C42" s="101" t="s">
        <v>7580</v>
      </c>
      <c r="D42" s="101" t="s">
        <v>7872</v>
      </c>
      <c r="E42" s="150" t="s">
        <v>7873</v>
      </c>
      <c r="F42" s="101" t="s">
        <v>7874</v>
      </c>
      <c r="G42" s="101">
        <v>15</v>
      </c>
      <c r="H42" s="101">
        <v>2014</v>
      </c>
      <c r="I42" s="101">
        <v>9</v>
      </c>
      <c r="J42" s="602" t="s">
        <v>7875</v>
      </c>
      <c r="K42" s="600">
        <v>20</v>
      </c>
      <c r="L42" s="600">
        <v>20</v>
      </c>
    </row>
    <row r="43" spans="1:12" ht="242.25" x14ac:dyDescent="0.25">
      <c r="A43" s="110" t="s">
        <v>16657</v>
      </c>
      <c r="B43" s="101" t="s">
        <v>15397</v>
      </c>
      <c r="C43" s="600" t="s">
        <v>15397</v>
      </c>
      <c r="D43" s="110" t="s">
        <v>16658</v>
      </c>
      <c r="E43" s="600">
        <v>2014</v>
      </c>
      <c r="F43" s="600" t="s">
        <v>478</v>
      </c>
      <c r="G43" s="600" t="s">
        <v>16659</v>
      </c>
      <c r="H43" s="600" t="s">
        <v>16660</v>
      </c>
      <c r="I43" s="600">
        <v>20</v>
      </c>
      <c r="J43" s="600">
        <v>10</v>
      </c>
      <c r="K43" s="287"/>
      <c r="L43" s="287"/>
    </row>
    <row r="44" spans="1:12" ht="142.5" x14ac:dyDescent="0.25">
      <c r="A44" s="101" t="s">
        <v>9290</v>
      </c>
      <c r="B44" s="101" t="s">
        <v>8378</v>
      </c>
      <c r="C44" s="600" t="s">
        <v>8378</v>
      </c>
      <c r="D44" s="600" t="s">
        <v>9291</v>
      </c>
      <c r="E44" s="122">
        <v>2014</v>
      </c>
      <c r="F44" s="600" t="s">
        <v>9292</v>
      </c>
      <c r="G44" s="122" t="s">
        <v>9293</v>
      </c>
      <c r="H44" s="122"/>
      <c r="I44" s="228">
        <v>40</v>
      </c>
      <c r="J44" s="600" t="s">
        <v>9288</v>
      </c>
      <c r="K44" s="600">
        <v>20</v>
      </c>
      <c r="L44" s="600">
        <v>20</v>
      </c>
    </row>
    <row r="45" spans="1:12" ht="99.75" x14ac:dyDescent="0.25">
      <c r="A45" s="340" t="s">
        <v>9270</v>
      </c>
      <c r="B45" s="340" t="s">
        <v>8378</v>
      </c>
      <c r="C45" s="340" t="s">
        <v>9057</v>
      </c>
      <c r="D45" s="66" t="s">
        <v>9262</v>
      </c>
      <c r="E45" s="150" t="s">
        <v>9266</v>
      </c>
      <c r="F45" s="600">
        <v>1</v>
      </c>
      <c r="G45" s="600" t="s">
        <v>9271</v>
      </c>
      <c r="H45" s="600">
        <v>2014</v>
      </c>
      <c r="I45" s="600" t="s">
        <v>478</v>
      </c>
      <c r="J45" s="602" t="s">
        <v>9268</v>
      </c>
      <c r="K45" s="600">
        <v>20</v>
      </c>
      <c r="L45" s="600">
        <v>20</v>
      </c>
    </row>
    <row r="46" spans="1:12" ht="85.5" x14ac:dyDescent="0.25">
      <c r="A46" s="101" t="s">
        <v>17379</v>
      </c>
      <c r="B46" s="101" t="s">
        <v>16825</v>
      </c>
      <c r="C46" s="101" t="s">
        <v>17337</v>
      </c>
      <c r="D46" s="101" t="s">
        <v>17385</v>
      </c>
      <c r="E46" s="358" t="s">
        <v>17380</v>
      </c>
      <c r="F46" s="101" t="s">
        <v>17381</v>
      </c>
      <c r="G46" s="101" t="s">
        <v>17382</v>
      </c>
      <c r="H46" s="101">
        <v>2014</v>
      </c>
      <c r="I46" s="101" t="s">
        <v>17383</v>
      </c>
      <c r="J46" s="602" t="s">
        <v>17384</v>
      </c>
      <c r="K46" s="600">
        <v>20</v>
      </c>
      <c r="L46" s="600">
        <v>20</v>
      </c>
    </row>
    <row r="47" spans="1:12" ht="199.5" x14ac:dyDescent="0.25">
      <c r="A47" s="101" t="s">
        <v>11190</v>
      </c>
      <c r="B47" s="101" t="s">
        <v>10686</v>
      </c>
      <c r="C47" s="101" t="s">
        <v>11129</v>
      </c>
      <c r="D47" s="101" t="s">
        <v>11191</v>
      </c>
      <c r="E47" s="358" t="s">
        <v>4467</v>
      </c>
      <c r="F47" s="129">
        <v>1</v>
      </c>
      <c r="G47" s="129" t="s">
        <v>11192</v>
      </c>
      <c r="H47" s="129">
        <v>2014</v>
      </c>
      <c r="I47" s="129"/>
      <c r="J47" s="227" t="s">
        <v>11193</v>
      </c>
      <c r="K47" s="228">
        <v>20</v>
      </c>
      <c r="L47" s="228">
        <v>20</v>
      </c>
    </row>
    <row r="48" spans="1:12" ht="71.25" x14ac:dyDescent="0.25">
      <c r="A48" s="353" t="s">
        <v>5826</v>
      </c>
      <c r="B48" s="353" t="s">
        <v>5195</v>
      </c>
      <c r="C48" s="353" t="s">
        <v>5194</v>
      </c>
      <c r="D48" s="353" t="s">
        <v>5822</v>
      </c>
      <c r="E48" s="353" t="s">
        <v>5738</v>
      </c>
      <c r="F48" s="615" t="s">
        <v>5827</v>
      </c>
      <c r="G48" s="615">
        <v>7</v>
      </c>
      <c r="H48" s="615">
        <v>2014</v>
      </c>
      <c r="I48" s="615" t="s">
        <v>1498</v>
      </c>
      <c r="J48" s="615" t="s">
        <v>5825</v>
      </c>
      <c r="K48" s="896">
        <v>20</v>
      </c>
      <c r="L48" s="896">
        <v>20</v>
      </c>
    </row>
    <row r="49" spans="1:12" ht="71.25" x14ac:dyDescent="0.25">
      <c r="A49" s="353" t="s">
        <v>5828</v>
      </c>
      <c r="B49" s="353" t="s">
        <v>5195</v>
      </c>
      <c r="C49" s="353" t="s">
        <v>5194</v>
      </c>
      <c r="D49" s="353" t="s">
        <v>5822</v>
      </c>
      <c r="E49" s="353" t="s">
        <v>5738</v>
      </c>
      <c r="F49" s="615" t="s">
        <v>5829</v>
      </c>
      <c r="G49" s="615" t="s">
        <v>5830</v>
      </c>
      <c r="H49" s="615">
        <v>2014</v>
      </c>
      <c r="I49" s="615" t="s">
        <v>657</v>
      </c>
      <c r="J49" s="615" t="s">
        <v>5825</v>
      </c>
      <c r="K49" s="896">
        <v>20</v>
      </c>
      <c r="L49" s="896">
        <v>20</v>
      </c>
    </row>
    <row r="50" spans="1:12" ht="99.75" x14ac:dyDescent="0.25">
      <c r="A50" s="600" t="s">
        <v>5866</v>
      </c>
      <c r="B50" s="600" t="s">
        <v>5195</v>
      </c>
      <c r="C50" s="600" t="s">
        <v>5601</v>
      </c>
      <c r="D50" s="600" t="s">
        <v>5737</v>
      </c>
      <c r="E50" s="600"/>
      <c r="F50" s="122" t="s">
        <v>5867</v>
      </c>
      <c r="G50" s="122">
        <v>12</v>
      </c>
      <c r="H50" s="122">
        <v>2014</v>
      </c>
      <c r="I50" s="122" t="s">
        <v>429</v>
      </c>
      <c r="J50" s="122" t="s">
        <v>5825</v>
      </c>
      <c r="K50" s="229"/>
      <c r="L50" s="229">
        <v>20</v>
      </c>
    </row>
    <row r="51" spans="1:12" ht="57" x14ac:dyDescent="0.25">
      <c r="A51" s="600" t="s">
        <v>5864</v>
      </c>
      <c r="B51" s="600" t="s">
        <v>5195</v>
      </c>
      <c r="C51" s="600" t="s">
        <v>5601</v>
      </c>
      <c r="D51" s="600" t="s">
        <v>5737</v>
      </c>
      <c r="E51" s="600"/>
      <c r="F51" s="122" t="s">
        <v>5865</v>
      </c>
      <c r="G51" s="122">
        <v>12</v>
      </c>
      <c r="H51" s="122">
        <v>2014</v>
      </c>
      <c r="I51" s="122" t="s">
        <v>336</v>
      </c>
      <c r="J51" s="122" t="s">
        <v>5825</v>
      </c>
      <c r="K51" s="229"/>
      <c r="L51" s="229">
        <v>20</v>
      </c>
    </row>
    <row r="52" spans="1:12" ht="342" x14ac:dyDescent="0.25">
      <c r="A52" s="340" t="s">
        <v>8643</v>
      </c>
      <c r="B52" s="340" t="s">
        <v>8378</v>
      </c>
      <c r="C52" s="66" t="s">
        <v>8753</v>
      </c>
      <c r="D52" s="340" t="s">
        <v>9314</v>
      </c>
      <c r="E52" s="340"/>
      <c r="F52" s="600"/>
      <c r="G52" s="600"/>
      <c r="H52" s="600">
        <v>2014</v>
      </c>
      <c r="I52" s="600"/>
      <c r="J52" s="600" t="s">
        <v>8646</v>
      </c>
      <c r="K52" s="600">
        <v>20</v>
      </c>
      <c r="L52" s="600">
        <v>20</v>
      </c>
    </row>
    <row r="53" spans="1:12" ht="99.75" x14ac:dyDescent="0.25">
      <c r="A53" s="340" t="s">
        <v>9272</v>
      </c>
      <c r="B53" s="340" t="s">
        <v>8378</v>
      </c>
      <c r="C53" s="340" t="s">
        <v>9057</v>
      </c>
      <c r="D53" s="340" t="s">
        <v>9262</v>
      </c>
      <c r="E53" s="75" t="s">
        <v>9266</v>
      </c>
      <c r="F53" s="600">
        <v>1</v>
      </c>
      <c r="G53" s="600" t="s">
        <v>9273</v>
      </c>
      <c r="H53" s="600">
        <v>2014</v>
      </c>
      <c r="I53" s="600" t="s">
        <v>478</v>
      </c>
      <c r="J53" s="602" t="s">
        <v>9268</v>
      </c>
      <c r="K53" s="600">
        <v>20</v>
      </c>
      <c r="L53" s="600">
        <v>20</v>
      </c>
    </row>
    <row r="54" spans="1:12" ht="99.75" x14ac:dyDescent="0.25">
      <c r="A54" s="340" t="s">
        <v>9274</v>
      </c>
      <c r="B54" s="340" t="s">
        <v>8378</v>
      </c>
      <c r="C54" s="340" t="s">
        <v>9057</v>
      </c>
      <c r="D54" s="340" t="s">
        <v>9262</v>
      </c>
      <c r="E54" s="75" t="s">
        <v>9266</v>
      </c>
      <c r="F54" s="600">
        <v>1</v>
      </c>
      <c r="G54" s="600" t="s">
        <v>9275</v>
      </c>
      <c r="H54" s="600">
        <v>2014</v>
      </c>
      <c r="I54" s="600" t="s">
        <v>478</v>
      </c>
      <c r="J54" s="602" t="s">
        <v>9268</v>
      </c>
      <c r="K54" s="600">
        <v>20</v>
      </c>
      <c r="L54" s="600">
        <v>20</v>
      </c>
    </row>
    <row r="55" spans="1:12" ht="42.75" x14ac:dyDescent="0.25">
      <c r="A55" s="66" t="s">
        <v>5845</v>
      </c>
      <c r="B55" s="340" t="s">
        <v>5195</v>
      </c>
      <c r="C55" s="66" t="s">
        <v>5270</v>
      </c>
      <c r="D55" s="66" t="s">
        <v>5846</v>
      </c>
      <c r="E55" s="66"/>
      <c r="F55" s="133"/>
      <c r="G55" s="133" t="s">
        <v>5847</v>
      </c>
      <c r="H55" s="133">
        <v>2014</v>
      </c>
      <c r="I55" s="133"/>
      <c r="J55" s="227" t="s">
        <v>5848</v>
      </c>
      <c r="K55" s="228">
        <v>20</v>
      </c>
      <c r="L55" s="228"/>
    </row>
    <row r="56" spans="1:12" ht="63" customHeight="1" x14ac:dyDescent="0.25">
      <c r="A56" s="340" t="s">
        <v>1884</v>
      </c>
      <c r="B56" s="340" t="s">
        <v>613</v>
      </c>
      <c r="C56" s="340" t="s">
        <v>1721</v>
      </c>
      <c r="D56" s="340" t="s">
        <v>710</v>
      </c>
      <c r="E56" s="340"/>
      <c r="F56" s="122">
        <v>415</v>
      </c>
      <c r="G56" s="122"/>
      <c r="H56" s="122">
        <v>2014</v>
      </c>
      <c r="I56" s="122" t="s">
        <v>478</v>
      </c>
      <c r="J56" s="122" t="s">
        <v>712</v>
      </c>
      <c r="K56" s="228">
        <v>20</v>
      </c>
      <c r="L56" s="228">
        <v>20</v>
      </c>
    </row>
    <row r="57" spans="1:12" ht="142.5" x14ac:dyDescent="0.25">
      <c r="A57" s="230" t="s">
        <v>974</v>
      </c>
      <c r="B57" s="230" t="s">
        <v>199</v>
      </c>
      <c r="C57" s="230" t="s">
        <v>959</v>
      </c>
      <c r="D57" s="230" t="s">
        <v>975</v>
      </c>
      <c r="E57" s="230" t="s">
        <v>976</v>
      </c>
      <c r="F57" s="231">
        <v>2</v>
      </c>
      <c r="G57" s="231" t="s">
        <v>977</v>
      </c>
      <c r="H57" s="231">
        <v>2014</v>
      </c>
      <c r="I57" s="231"/>
      <c r="J57" s="232" t="s">
        <v>978</v>
      </c>
      <c r="K57" s="233">
        <v>20</v>
      </c>
      <c r="L57" s="233">
        <v>10</v>
      </c>
    </row>
    <row r="58" spans="1:12" ht="114" x14ac:dyDescent="0.25">
      <c r="A58" s="66" t="s">
        <v>3424</v>
      </c>
      <c r="B58" s="340" t="s">
        <v>2109</v>
      </c>
      <c r="C58" s="66" t="s">
        <v>3425</v>
      </c>
      <c r="D58" s="66" t="s">
        <v>3426</v>
      </c>
      <c r="E58" s="66"/>
      <c r="F58" s="66" t="s">
        <v>2298</v>
      </c>
      <c r="G58" s="66" t="s">
        <v>3427</v>
      </c>
      <c r="H58" s="66">
        <v>2014</v>
      </c>
      <c r="I58" s="66"/>
      <c r="J58" s="78" t="s">
        <v>3428</v>
      </c>
      <c r="K58" s="340">
        <v>20</v>
      </c>
      <c r="L58" s="340">
        <v>10</v>
      </c>
    </row>
    <row r="59" spans="1:12" ht="71.25" x14ac:dyDescent="0.25">
      <c r="A59" s="600" t="s">
        <v>9289</v>
      </c>
      <c r="B59" s="101" t="s">
        <v>8378</v>
      </c>
      <c r="C59" s="600" t="s">
        <v>8453</v>
      </c>
      <c r="D59" s="600" t="s">
        <v>9285</v>
      </c>
      <c r="E59" s="76" t="s">
        <v>9286</v>
      </c>
      <c r="F59" s="600">
        <v>3</v>
      </c>
      <c r="G59" s="600">
        <v>43</v>
      </c>
      <c r="H59" s="600">
        <v>2014</v>
      </c>
      <c r="I59" s="600" t="s">
        <v>657</v>
      </c>
      <c r="J59" s="600" t="s">
        <v>9288</v>
      </c>
      <c r="K59" s="340">
        <v>20</v>
      </c>
      <c r="L59" s="340">
        <v>20</v>
      </c>
    </row>
    <row r="60" spans="1:12" ht="85.5" x14ac:dyDescent="0.25">
      <c r="A60" s="604" t="s">
        <v>9317</v>
      </c>
      <c r="B60" s="101" t="s">
        <v>9318</v>
      </c>
      <c r="C60" s="101" t="s">
        <v>9319</v>
      </c>
      <c r="D60" s="101" t="s">
        <v>9320</v>
      </c>
      <c r="E60" s="101" t="s">
        <v>9321</v>
      </c>
      <c r="F60" s="101" t="s">
        <v>9322</v>
      </c>
      <c r="G60" s="101" t="s">
        <v>9323</v>
      </c>
      <c r="H60" s="101">
        <v>2014</v>
      </c>
      <c r="I60" s="101"/>
      <c r="J60" s="602"/>
      <c r="K60" s="600">
        <v>20</v>
      </c>
      <c r="L60" s="600">
        <v>20</v>
      </c>
    </row>
    <row r="61" spans="1:12" ht="42.75" x14ac:dyDescent="0.25">
      <c r="A61" s="101" t="s">
        <v>11175</v>
      </c>
      <c r="B61" s="101" t="s">
        <v>10686</v>
      </c>
      <c r="C61" s="101" t="s">
        <v>11168</v>
      </c>
      <c r="D61" s="101" t="s">
        <v>11176</v>
      </c>
      <c r="E61" s="101"/>
      <c r="F61" s="129" t="s">
        <v>11177</v>
      </c>
      <c r="G61" s="129" t="s">
        <v>6265</v>
      </c>
      <c r="H61" s="129">
        <v>2014</v>
      </c>
      <c r="I61" s="129" t="s">
        <v>1498</v>
      </c>
      <c r="J61" s="227" t="s">
        <v>11178</v>
      </c>
      <c r="K61" s="228"/>
      <c r="L61" s="228">
        <v>10</v>
      </c>
    </row>
    <row r="62" spans="1:12" ht="57" x14ac:dyDescent="0.25">
      <c r="A62" s="1015" t="s">
        <v>9332</v>
      </c>
      <c r="B62" s="650" t="s">
        <v>8378</v>
      </c>
      <c r="C62" s="353" t="s">
        <v>9330</v>
      </c>
      <c r="D62" s="353" t="s">
        <v>9331</v>
      </c>
      <c r="E62" s="815"/>
      <c r="F62" s="815"/>
      <c r="G62" s="815"/>
      <c r="H62" s="353">
        <v>2014</v>
      </c>
      <c r="I62" s="353">
        <v>12</v>
      </c>
      <c r="J62" s="815" t="s">
        <v>9303</v>
      </c>
      <c r="K62" s="353">
        <v>20</v>
      </c>
      <c r="L62" s="353">
        <v>20</v>
      </c>
    </row>
    <row r="63" spans="1:12" ht="57" x14ac:dyDescent="0.25">
      <c r="A63" s="650" t="s">
        <v>9333</v>
      </c>
      <c r="B63" s="650" t="s">
        <v>8378</v>
      </c>
      <c r="C63" s="353" t="s">
        <v>9330</v>
      </c>
      <c r="D63" s="353" t="s">
        <v>9331</v>
      </c>
      <c r="E63" s="940"/>
      <c r="F63" s="940"/>
      <c r="G63" s="940"/>
      <c r="H63" s="353">
        <v>2014</v>
      </c>
      <c r="I63" s="353">
        <v>12</v>
      </c>
      <c r="J63" s="815" t="s">
        <v>9303</v>
      </c>
      <c r="K63" s="353">
        <v>20</v>
      </c>
      <c r="L63" s="353">
        <v>20</v>
      </c>
    </row>
    <row r="64" spans="1:12" ht="156.75" x14ac:dyDescent="0.25">
      <c r="A64" s="466" t="s">
        <v>8318</v>
      </c>
      <c r="B64" s="101" t="s">
        <v>8021</v>
      </c>
      <c r="C64" s="62" t="s">
        <v>8319</v>
      </c>
      <c r="D64" s="62" t="s">
        <v>8051</v>
      </c>
      <c r="E64" s="62" t="s">
        <v>8320</v>
      </c>
      <c r="F64" s="62" t="s">
        <v>8321</v>
      </c>
      <c r="G64" s="235" t="s">
        <v>8322</v>
      </c>
      <c r="H64" s="62">
        <v>2014</v>
      </c>
      <c r="I64" s="62">
        <v>12</v>
      </c>
      <c r="J64" s="235" t="s">
        <v>8323</v>
      </c>
      <c r="K64" s="228">
        <v>20</v>
      </c>
      <c r="L64" s="228">
        <v>10</v>
      </c>
    </row>
    <row r="65" spans="1:12" ht="71.25" x14ac:dyDescent="0.25">
      <c r="A65" s="101" t="s">
        <v>5817</v>
      </c>
      <c r="B65" s="600" t="s">
        <v>5195</v>
      </c>
      <c r="C65" s="101" t="s">
        <v>5194</v>
      </c>
      <c r="D65" s="604" t="s">
        <v>5818</v>
      </c>
      <c r="E65" s="101"/>
      <c r="F65" s="129"/>
      <c r="G65" s="129" t="s">
        <v>5819</v>
      </c>
      <c r="H65" s="129">
        <v>2014</v>
      </c>
      <c r="I65" s="129" t="s">
        <v>1498</v>
      </c>
      <c r="J65" s="227" t="s">
        <v>5820</v>
      </c>
      <c r="K65" s="228">
        <v>20</v>
      </c>
      <c r="L65" s="228">
        <v>20</v>
      </c>
    </row>
    <row r="66" spans="1:12" ht="57" x14ac:dyDescent="0.25">
      <c r="A66" s="600" t="s">
        <v>719</v>
      </c>
      <c r="B66" s="101" t="s">
        <v>691</v>
      </c>
      <c r="C66" s="101" t="s">
        <v>708</v>
      </c>
      <c r="D66" s="101" t="s">
        <v>710</v>
      </c>
      <c r="E66" s="101"/>
      <c r="F66" s="129">
        <v>418</v>
      </c>
      <c r="G66" s="129">
        <v>6</v>
      </c>
      <c r="H66" s="129">
        <v>2014</v>
      </c>
      <c r="I66" s="129" t="s">
        <v>236</v>
      </c>
      <c r="J66" s="227" t="s">
        <v>712</v>
      </c>
      <c r="K66" s="228">
        <v>20</v>
      </c>
      <c r="L66" s="228">
        <v>20</v>
      </c>
    </row>
    <row r="67" spans="1:12" ht="99.75" x14ac:dyDescent="0.25">
      <c r="A67" s="600" t="s">
        <v>9276</v>
      </c>
      <c r="B67" s="600" t="s">
        <v>8378</v>
      </c>
      <c r="C67" s="600" t="s">
        <v>9057</v>
      </c>
      <c r="D67" s="600" t="s">
        <v>9262</v>
      </c>
      <c r="E67" s="75" t="s">
        <v>9266</v>
      </c>
      <c r="F67" s="600">
        <v>1</v>
      </c>
      <c r="G67" s="600" t="s">
        <v>9277</v>
      </c>
      <c r="H67" s="600">
        <v>2014</v>
      </c>
      <c r="I67" s="600" t="s">
        <v>478</v>
      </c>
      <c r="J67" s="602" t="s">
        <v>9268</v>
      </c>
      <c r="K67" s="600">
        <v>20</v>
      </c>
      <c r="L67" s="600">
        <v>20</v>
      </c>
    </row>
    <row r="68" spans="1:12" ht="99.75" x14ac:dyDescent="0.25">
      <c r="A68" s="447" t="s">
        <v>9278</v>
      </c>
      <c r="B68" s="447" t="s">
        <v>8378</v>
      </c>
      <c r="C68" s="447" t="s">
        <v>9057</v>
      </c>
      <c r="D68" s="447" t="s">
        <v>9262</v>
      </c>
      <c r="E68" s="75" t="s">
        <v>9266</v>
      </c>
      <c r="F68" s="600">
        <v>1</v>
      </c>
      <c r="G68" s="600" t="s">
        <v>9279</v>
      </c>
      <c r="H68" s="600">
        <v>2014</v>
      </c>
      <c r="I68" s="600" t="s">
        <v>478</v>
      </c>
      <c r="J68" s="602" t="s">
        <v>9268</v>
      </c>
      <c r="K68" s="600">
        <v>20</v>
      </c>
      <c r="L68" s="600">
        <v>20</v>
      </c>
    </row>
    <row r="69" spans="1:12" ht="57" x14ac:dyDescent="0.25">
      <c r="A69" s="447" t="s">
        <v>1906</v>
      </c>
      <c r="B69" s="66" t="s">
        <v>613</v>
      </c>
      <c r="C69" s="66" t="s">
        <v>1764</v>
      </c>
      <c r="D69" s="66" t="s">
        <v>1900</v>
      </c>
      <c r="E69" s="447"/>
      <c r="F69" s="122">
        <v>419</v>
      </c>
      <c r="G69" s="122"/>
      <c r="H69" s="122">
        <v>2014</v>
      </c>
      <c r="I69" s="122" t="s">
        <v>287</v>
      </c>
      <c r="J69" s="607" t="s">
        <v>1901</v>
      </c>
      <c r="K69" s="228"/>
      <c r="L69" s="228">
        <v>20</v>
      </c>
    </row>
    <row r="70" spans="1:12" ht="57" x14ac:dyDescent="0.25">
      <c r="A70" s="101" t="s">
        <v>5821</v>
      </c>
      <c r="B70" s="447" t="s">
        <v>5195</v>
      </c>
      <c r="C70" s="101" t="s">
        <v>5194</v>
      </c>
      <c r="D70" s="101" t="s">
        <v>5822</v>
      </c>
      <c r="E70" s="101" t="s">
        <v>5738</v>
      </c>
      <c r="F70" s="129" t="s">
        <v>5823</v>
      </c>
      <c r="G70" s="129" t="s">
        <v>5824</v>
      </c>
      <c r="H70" s="129">
        <v>2014</v>
      </c>
      <c r="I70" s="129" t="s">
        <v>1781</v>
      </c>
      <c r="J70" s="227" t="s">
        <v>5825</v>
      </c>
      <c r="K70" s="228">
        <v>20</v>
      </c>
      <c r="L70" s="228">
        <v>20</v>
      </c>
    </row>
    <row r="71" spans="1:12" ht="142.5" x14ac:dyDescent="0.25">
      <c r="A71" s="600" t="s">
        <v>1886</v>
      </c>
      <c r="B71" s="73" t="s">
        <v>613</v>
      </c>
      <c r="C71" s="600" t="s">
        <v>1493</v>
      </c>
      <c r="D71" s="66" t="s">
        <v>1887</v>
      </c>
      <c r="E71" s="131" t="s">
        <v>1888</v>
      </c>
      <c r="F71" s="66" t="s">
        <v>1889</v>
      </c>
      <c r="G71" s="100"/>
      <c r="H71" s="133">
        <v>2014</v>
      </c>
      <c r="I71" s="133" t="s">
        <v>287</v>
      </c>
      <c r="J71" s="227" t="s">
        <v>712</v>
      </c>
      <c r="K71" s="228">
        <v>20</v>
      </c>
      <c r="L71" s="228">
        <v>20</v>
      </c>
    </row>
    <row r="72" spans="1:12" ht="57" x14ac:dyDescent="0.25">
      <c r="A72" s="66" t="s">
        <v>1882</v>
      </c>
      <c r="B72" s="66" t="s">
        <v>613</v>
      </c>
      <c r="C72" s="66" t="s">
        <v>1721</v>
      </c>
      <c r="D72" s="66" t="s">
        <v>710</v>
      </c>
      <c r="E72" s="66"/>
      <c r="F72" s="133">
        <v>409</v>
      </c>
      <c r="G72" s="133"/>
      <c r="H72" s="133">
        <v>2014</v>
      </c>
      <c r="I72" s="133" t="s">
        <v>657</v>
      </c>
      <c r="J72" s="227" t="s">
        <v>712</v>
      </c>
      <c r="K72" s="228">
        <v>20</v>
      </c>
      <c r="L72" s="228">
        <v>20</v>
      </c>
    </row>
    <row r="73" spans="1:12" ht="42.75" x14ac:dyDescent="0.25">
      <c r="A73" s="600" t="s">
        <v>720</v>
      </c>
      <c r="B73" s="101" t="s">
        <v>691</v>
      </c>
      <c r="C73" s="101" t="s">
        <v>708</v>
      </c>
      <c r="D73" s="101" t="s">
        <v>710</v>
      </c>
      <c r="E73" s="101"/>
      <c r="F73" s="129">
        <v>419</v>
      </c>
      <c r="G73" s="129" t="s">
        <v>711</v>
      </c>
      <c r="H73" s="129">
        <v>2014</v>
      </c>
      <c r="I73" s="129" t="s">
        <v>236</v>
      </c>
      <c r="J73" s="227" t="s">
        <v>712</v>
      </c>
      <c r="K73" s="228">
        <v>20</v>
      </c>
      <c r="L73" s="228">
        <v>20</v>
      </c>
    </row>
    <row r="74" spans="1:12" ht="80.25" customHeight="1" x14ac:dyDescent="0.25">
      <c r="A74" s="600" t="s">
        <v>1885</v>
      </c>
      <c r="B74" s="600" t="s">
        <v>613</v>
      </c>
      <c r="C74" s="600" t="s">
        <v>1721</v>
      </c>
      <c r="D74" s="600" t="s">
        <v>710</v>
      </c>
      <c r="E74" s="600"/>
      <c r="F74" s="122">
        <v>417</v>
      </c>
      <c r="G74" s="122"/>
      <c r="H74" s="122">
        <v>2014</v>
      </c>
      <c r="I74" s="122" t="s">
        <v>926</v>
      </c>
      <c r="J74" s="122" t="s">
        <v>712</v>
      </c>
      <c r="K74" s="228">
        <v>20</v>
      </c>
      <c r="L74" s="228">
        <v>20</v>
      </c>
    </row>
    <row r="75" spans="1:12" ht="71.25" x14ac:dyDescent="0.25">
      <c r="A75" s="447" t="s">
        <v>1883</v>
      </c>
      <c r="B75" s="447" t="s">
        <v>613</v>
      </c>
      <c r="C75" s="447" t="s">
        <v>1721</v>
      </c>
      <c r="D75" s="447" t="s">
        <v>710</v>
      </c>
      <c r="E75" s="447"/>
      <c r="F75" s="122">
        <v>411</v>
      </c>
      <c r="G75" s="122"/>
      <c r="H75" s="122">
        <v>2014</v>
      </c>
      <c r="I75" s="122" t="s">
        <v>336</v>
      </c>
      <c r="J75" s="122" t="s">
        <v>712</v>
      </c>
      <c r="K75" s="228">
        <v>20</v>
      </c>
      <c r="L75" s="228">
        <v>20</v>
      </c>
    </row>
    <row r="76" spans="1:12" ht="85.5" x14ac:dyDescent="0.25">
      <c r="A76" s="66" t="s">
        <v>11185</v>
      </c>
      <c r="B76" s="101" t="s">
        <v>10686</v>
      </c>
      <c r="C76" s="66" t="s">
        <v>11088</v>
      </c>
      <c r="D76" s="66" t="s">
        <v>11078</v>
      </c>
      <c r="E76" s="66" t="s">
        <v>11186</v>
      </c>
      <c r="F76" s="133" t="s">
        <v>11187</v>
      </c>
      <c r="G76" s="133" t="s">
        <v>11188</v>
      </c>
      <c r="H76" s="133">
        <v>2014</v>
      </c>
      <c r="I76" s="133"/>
      <c r="J76" s="127" t="s">
        <v>11189</v>
      </c>
      <c r="K76" s="228"/>
      <c r="L76" s="228">
        <v>20</v>
      </c>
    </row>
    <row r="77" spans="1:12" ht="42.75" x14ac:dyDescent="0.25">
      <c r="A77" s="447" t="s">
        <v>716</v>
      </c>
      <c r="B77" s="101" t="s">
        <v>691</v>
      </c>
      <c r="C77" s="101" t="s">
        <v>708</v>
      </c>
      <c r="D77" s="101" t="s">
        <v>710</v>
      </c>
      <c r="E77" s="101"/>
      <c r="F77" s="129">
        <v>417</v>
      </c>
      <c r="G77" s="129">
        <v>2</v>
      </c>
      <c r="H77" s="129">
        <v>2014</v>
      </c>
      <c r="I77" s="129" t="s">
        <v>220</v>
      </c>
      <c r="J77" s="227" t="s">
        <v>712</v>
      </c>
      <c r="K77" s="228">
        <v>20</v>
      </c>
      <c r="L77" s="229">
        <v>20</v>
      </c>
    </row>
    <row r="78" spans="1:12" ht="99.75" x14ac:dyDescent="0.25">
      <c r="A78" s="447" t="s">
        <v>9280</v>
      </c>
      <c r="B78" s="447" t="s">
        <v>8378</v>
      </c>
      <c r="C78" s="447" t="s">
        <v>9057</v>
      </c>
      <c r="D78" s="447" t="s">
        <v>9262</v>
      </c>
      <c r="E78" s="75" t="s">
        <v>9266</v>
      </c>
      <c r="F78" s="600">
        <v>1</v>
      </c>
      <c r="G78" s="600" t="s">
        <v>9281</v>
      </c>
      <c r="H78" s="600">
        <v>2014</v>
      </c>
      <c r="I78" s="600"/>
      <c r="J78" s="602" t="s">
        <v>9268</v>
      </c>
      <c r="K78" s="600">
        <v>20</v>
      </c>
      <c r="L78" s="600">
        <v>20</v>
      </c>
    </row>
    <row r="79" spans="1:12" ht="114.75" x14ac:dyDescent="0.25">
      <c r="A79" s="607" t="s">
        <v>7887</v>
      </c>
      <c r="B79" s="101" t="s">
        <v>7545</v>
      </c>
      <c r="C79" s="101" t="s">
        <v>7734</v>
      </c>
      <c r="D79" s="101" t="s">
        <v>7888</v>
      </c>
      <c r="E79" s="101" t="s">
        <v>7878</v>
      </c>
      <c r="F79" s="133" t="s">
        <v>7879</v>
      </c>
      <c r="G79" s="133" t="s">
        <v>7589</v>
      </c>
      <c r="H79" s="133">
        <v>2014</v>
      </c>
      <c r="I79" s="133">
        <v>7</v>
      </c>
      <c r="J79" s="606" t="s">
        <v>7881</v>
      </c>
      <c r="K79" s="228">
        <v>20</v>
      </c>
      <c r="L79" s="228">
        <v>20</v>
      </c>
    </row>
    <row r="80" spans="1:12" ht="57" x14ac:dyDescent="0.25">
      <c r="A80" s="600" t="s">
        <v>8316</v>
      </c>
      <c r="B80" s="600" t="s">
        <v>8021</v>
      </c>
      <c r="C80" s="600" t="s">
        <v>8030</v>
      </c>
      <c r="D80" s="600" t="s">
        <v>8307</v>
      </c>
      <c r="E80" s="75" t="s">
        <v>8308</v>
      </c>
      <c r="F80" s="122" t="s">
        <v>8317</v>
      </c>
      <c r="G80" s="122"/>
      <c r="H80" s="122">
        <v>2014</v>
      </c>
      <c r="I80" s="122" t="s">
        <v>287</v>
      </c>
      <c r="J80" s="122" t="s">
        <v>8311</v>
      </c>
      <c r="K80" s="228">
        <v>20</v>
      </c>
      <c r="L80" s="228">
        <v>20</v>
      </c>
    </row>
    <row r="81" spans="1:12" ht="42.75" x14ac:dyDescent="0.25">
      <c r="A81" s="101" t="s">
        <v>709</v>
      </c>
      <c r="B81" s="101" t="s">
        <v>691</v>
      </c>
      <c r="C81" s="101" t="s">
        <v>708</v>
      </c>
      <c r="D81" s="101" t="s">
        <v>710</v>
      </c>
      <c r="E81" s="101"/>
      <c r="F81" s="129">
        <v>416</v>
      </c>
      <c r="G81" s="129" t="s">
        <v>711</v>
      </c>
      <c r="H81" s="129">
        <v>2014</v>
      </c>
      <c r="I81" s="129" t="s">
        <v>220</v>
      </c>
      <c r="J81" s="227" t="s">
        <v>712</v>
      </c>
      <c r="K81" s="228">
        <v>20</v>
      </c>
      <c r="L81" s="228">
        <v>20</v>
      </c>
    </row>
    <row r="82" spans="1:12" ht="42.75" x14ac:dyDescent="0.25">
      <c r="A82" s="66" t="s">
        <v>1881</v>
      </c>
      <c r="B82" s="66" t="s">
        <v>613</v>
      </c>
      <c r="C82" s="66" t="s">
        <v>1721</v>
      </c>
      <c r="D82" s="66" t="s">
        <v>710</v>
      </c>
      <c r="E82" s="66"/>
      <c r="F82" s="133">
        <v>408</v>
      </c>
      <c r="G82" s="133"/>
      <c r="H82" s="133">
        <v>2014</v>
      </c>
      <c r="I82" s="133" t="s">
        <v>1498</v>
      </c>
      <c r="J82" s="227" t="s">
        <v>712</v>
      </c>
      <c r="K82" s="228">
        <v>20</v>
      </c>
      <c r="L82" s="228">
        <v>20</v>
      </c>
    </row>
    <row r="83" spans="1:12" ht="72.75" x14ac:dyDescent="0.25">
      <c r="A83" s="101" t="s">
        <v>9294</v>
      </c>
      <c r="B83" s="101" t="s">
        <v>8378</v>
      </c>
      <c r="C83" s="101" t="s">
        <v>9336</v>
      </c>
      <c r="D83" s="101" t="s">
        <v>9295</v>
      </c>
      <c r="E83" s="358" t="s">
        <v>9296</v>
      </c>
      <c r="F83" s="129" t="s">
        <v>9297</v>
      </c>
      <c r="G83" s="129" t="s">
        <v>9298</v>
      </c>
      <c r="H83" s="129">
        <v>2014</v>
      </c>
      <c r="I83" s="129" t="s">
        <v>1781</v>
      </c>
      <c r="J83" s="227" t="s">
        <v>9299</v>
      </c>
      <c r="K83" s="228">
        <v>20</v>
      </c>
      <c r="L83" s="228">
        <v>6.66</v>
      </c>
    </row>
    <row r="84" spans="1:12" ht="230.25" x14ac:dyDescent="0.25">
      <c r="A84" s="110" t="s">
        <v>16661</v>
      </c>
      <c r="B84" s="101" t="s">
        <v>15397</v>
      </c>
      <c r="C84" s="447" t="s">
        <v>15397</v>
      </c>
      <c r="D84" s="110" t="s">
        <v>16666</v>
      </c>
      <c r="E84" s="600">
        <v>2014</v>
      </c>
      <c r="F84" s="447" t="s">
        <v>499</v>
      </c>
      <c r="G84" s="447" t="s">
        <v>16662</v>
      </c>
      <c r="H84" s="447" t="s">
        <v>16663</v>
      </c>
      <c r="I84" s="447">
        <v>20</v>
      </c>
      <c r="J84" s="600">
        <v>7.33</v>
      </c>
      <c r="K84" s="287"/>
      <c r="L84" s="287"/>
    </row>
    <row r="85" spans="1:12" ht="399" x14ac:dyDescent="0.25">
      <c r="A85" s="101" t="s">
        <v>7889</v>
      </c>
      <c r="B85" s="101" t="s">
        <v>7545</v>
      </c>
      <c r="C85" s="101" t="s">
        <v>7890</v>
      </c>
      <c r="D85" s="101" t="s">
        <v>7891</v>
      </c>
      <c r="E85" s="101" t="s">
        <v>7892</v>
      </c>
      <c r="F85" s="101" t="s">
        <v>7893</v>
      </c>
      <c r="G85" s="101" t="s">
        <v>7894</v>
      </c>
      <c r="H85" s="101" t="s">
        <v>7895</v>
      </c>
      <c r="I85" s="101" t="s">
        <v>1781</v>
      </c>
      <c r="J85" s="78" t="s">
        <v>7896</v>
      </c>
      <c r="K85" s="447"/>
      <c r="L85" s="89">
        <v>6</v>
      </c>
    </row>
    <row r="86" spans="1:12" ht="128.25" x14ac:dyDescent="0.25">
      <c r="A86" s="447" t="s">
        <v>9311</v>
      </c>
      <c r="B86" s="447" t="s">
        <v>8378</v>
      </c>
      <c r="C86" s="66" t="s">
        <v>8753</v>
      </c>
      <c r="D86" s="447" t="s">
        <v>9312</v>
      </c>
      <c r="E86" s="600"/>
      <c r="F86" s="447"/>
      <c r="G86" s="447"/>
      <c r="H86" s="447">
        <v>2014</v>
      </c>
      <c r="I86" s="447"/>
      <c r="J86" s="600" t="s">
        <v>9313</v>
      </c>
      <c r="K86" s="447">
        <v>20</v>
      </c>
      <c r="L86" s="447">
        <v>20</v>
      </c>
    </row>
    <row r="87" spans="1:12" ht="99.75" x14ac:dyDescent="0.25">
      <c r="A87" s="447" t="s">
        <v>9282</v>
      </c>
      <c r="B87" s="447" t="s">
        <v>8378</v>
      </c>
      <c r="C87" s="447" t="s">
        <v>9057</v>
      </c>
      <c r="D87" s="447" t="s">
        <v>9262</v>
      </c>
      <c r="E87" s="75" t="s">
        <v>9266</v>
      </c>
      <c r="F87" s="447">
        <v>1</v>
      </c>
      <c r="G87" s="447" t="s">
        <v>9283</v>
      </c>
      <c r="H87" s="447">
        <v>2014</v>
      </c>
      <c r="I87" s="447" t="s">
        <v>478</v>
      </c>
      <c r="J87" s="78" t="s">
        <v>9268</v>
      </c>
      <c r="K87" s="447">
        <v>20</v>
      </c>
      <c r="L87" s="447">
        <v>20</v>
      </c>
    </row>
    <row r="88" spans="1:12" ht="114" x14ac:dyDescent="0.25">
      <c r="A88" s="604" t="s">
        <v>8324</v>
      </c>
      <c r="B88" s="447" t="s">
        <v>8021</v>
      </c>
      <c r="C88" s="101" t="s">
        <v>8200</v>
      </c>
      <c r="D88" s="101" t="s">
        <v>8325</v>
      </c>
      <c r="E88" s="101" t="s">
        <v>8326</v>
      </c>
      <c r="F88" s="129">
        <v>1</v>
      </c>
      <c r="G88" s="129" t="s">
        <v>8327</v>
      </c>
      <c r="H88" s="129">
        <v>2014</v>
      </c>
      <c r="I88" s="129"/>
      <c r="J88" s="235" t="s">
        <v>8328</v>
      </c>
      <c r="K88" s="228">
        <v>20</v>
      </c>
      <c r="L88" s="228">
        <v>20</v>
      </c>
    </row>
    <row r="89" spans="1:12" ht="57" x14ac:dyDescent="0.25">
      <c r="A89" s="470" t="s">
        <v>9328</v>
      </c>
      <c r="B89" s="142" t="s">
        <v>8378</v>
      </c>
      <c r="C89" s="142" t="s">
        <v>9132</v>
      </c>
      <c r="D89" s="101" t="s">
        <v>9325</v>
      </c>
      <c r="E89" s="101" t="s">
        <v>9326</v>
      </c>
      <c r="F89" s="101"/>
      <c r="G89" s="101"/>
      <c r="H89" s="101">
        <v>2014</v>
      </c>
      <c r="I89" s="101" t="s">
        <v>287</v>
      </c>
      <c r="J89" s="603" t="s">
        <v>9327</v>
      </c>
      <c r="K89" s="447"/>
      <c r="L89" s="447">
        <v>20</v>
      </c>
    </row>
    <row r="90" spans="1:12" ht="57" x14ac:dyDescent="0.25">
      <c r="A90" s="943" t="s">
        <v>5842</v>
      </c>
      <c r="B90" s="600" t="s">
        <v>5195</v>
      </c>
      <c r="C90" s="943" t="s">
        <v>5265</v>
      </c>
      <c r="D90" s="943" t="s">
        <v>5843</v>
      </c>
      <c r="E90" s="943"/>
      <c r="F90" s="945" t="s">
        <v>5844</v>
      </c>
      <c r="G90" s="945">
        <v>7</v>
      </c>
      <c r="H90" s="945">
        <v>2014</v>
      </c>
      <c r="I90" s="945" t="s">
        <v>287</v>
      </c>
      <c r="J90" s="948" t="s">
        <v>5825</v>
      </c>
      <c r="K90" s="952">
        <v>20</v>
      </c>
      <c r="L90" s="952">
        <v>20</v>
      </c>
    </row>
    <row r="91" spans="1:12" ht="85.5" x14ac:dyDescent="0.25">
      <c r="A91" s="943" t="s">
        <v>10036</v>
      </c>
      <c r="B91" s="101" t="s">
        <v>9610</v>
      </c>
      <c r="C91" s="943" t="s">
        <v>9729</v>
      </c>
      <c r="D91" s="943" t="s">
        <v>10037</v>
      </c>
      <c r="E91" s="944" t="s">
        <v>10038</v>
      </c>
      <c r="F91" s="945" t="s">
        <v>10039</v>
      </c>
      <c r="G91" s="945" t="s">
        <v>10040</v>
      </c>
      <c r="H91" s="945">
        <v>2014</v>
      </c>
      <c r="I91" s="945" t="s">
        <v>287</v>
      </c>
      <c r="J91" s="948" t="s">
        <v>10041</v>
      </c>
      <c r="K91" s="952">
        <v>20</v>
      </c>
      <c r="L91" s="952">
        <v>20</v>
      </c>
    </row>
    <row r="92" spans="1:12" ht="57" x14ac:dyDescent="0.25">
      <c r="A92" s="600" t="s">
        <v>9305</v>
      </c>
      <c r="B92" s="66" t="s">
        <v>9301</v>
      </c>
      <c r="C92" s="66" t="s">
        <v>8753</v>
      </c>
      <c r="D92" s="447" t="s">
        <v>9302</v>
      </c>
      <c r="E92" s="600"/>
      <c r="F92" s="447"/>
      <c r="G92" s="600"/>
      <c r="H92" s="600">
        <v>2014</v>
      </c>
      <c r="I92" s="133"/>
      <c r="J92" s="949" t="s">
        <v>9303</v>
      </c>
      <c r="K92" s="926">
        <v>20</v>
      </c>
      <c r="L92" s="926">
        <v>20</v>
      </c>
    </row>
    <row r="93" spans="1:12" ht="57" x14ac:dyDescent="0.25">
      <c r="A93" s="66" t="s">
        <v>9304</v>
      </c>
      <c r="B93" s="66" t="s">
        <v>9301</v>
      </c>
      <c r="C93" s="66" t="s">
        <v>8753</v>
      </c>
      <c r="D93" s="600" t="s">
        <v>9302</v>
      </c>
      <c r="E93" s="66"/>
      <c r="F93" s="66"/>
      <c r="G93" s="66"/>
      <c r="H93" s="66">
        <v>2014</v>
      </c>
      <c r="I93" s="133"/>
      <c r="J93" s="122" t="s">
        <v>9303</v>
      </c>
      <c r="K93" s="155">
        <v>20</v>
      </c>
      <c r="L93" s="155">
        <v>20</v>
      </c>
    </row>
    <row r="94" spans="1:12" ht="142.5" x14ac:dyDescent="0.25">
      <c r="A94" s="101" t="s">
        <v>8306</v>
      </c>
      <c r="B94" s="101" t="s">
        <v>8021</v>
      </c>
      <c r="C94" s="101" t="s">
        <v>8030</v>
      </c>
      <c r="D94" s="101" t="s">
        <v>8307</v>
      </c>
      <c r="E94" s="101" t="s">
        <v>8308</v>
      </c>
      <c r="F94" s="129" t="s">
        <v>8309</v>
      </c>
      <c r="G94" s="465"/>
      <c r="H94" s="129">
        <v>2014</v>
      </c>
      <c r="I94" s="129" t="s">
        <v>8310</v>
      </c>
      <c r="J94" s="349" t="s">
        <v>8311</v>
      </c>
      <c r="K94" s="228">
        <v>20</v>
      </c>
      <c r="L94" s="228">
        <v>20</v>
      </c>
    </row>
    <row r="95" spans="1:12" ht="142.5" x14ac:dyDescent="0.25">
      <c r="A95" s="66" t="s">
        <v>11179</v>
      </c>
      <c r="B95" s="101" t="s">
        <v>10686</v>
      </c>
      <c r="C95" s="66" t="s">
        <v>11088</v>
      </c>
      <c r="D95" s="66" t="s">
        <v>11180</v>
      </c>
      <c r="E95" s="66" t="s">
        <v>11181</v>
      </c>
      <c r="F95" s="133" t="s">
        <v>11182</v>
      </c>
      <c r="G95" s="133" t="s">
        <v>11183</v>
      </c>
      <c r="H95" s="133">
        <v>2014</v>
      </c>
      <c r="I95" s="133"/>
      <c r="J95" s="227" t="s">
        <v>11184</v>
      </c>
      <c r="K95" s="228">
        <v>20</v>
      </c>
      <c r="L95" s="228">
        <v>20</v>
      </c>
    </row>
    <row r="96" spans="1:12" ht="99.75" x14ac:dyDescent="0.25">
      <c r="A96" s="66" t="s">
        <v>1890</v>
      </c>
      <c r="B96" s="66" t="s">
        <v>613</v>
      </c>
      <c r="C96" s="66" t="s">
        <v>1294</v>
      </c>
      <c r="D96" s="66" t="s">
        <v>710</v>
      </c>
      <c r="E96" s="66"/>
      <c r="F96" s="133"/>
      <c r="G96" s="133"/>
      <c r="H96" s="133">
        <v>2014</v>
      </c>
      <c r="I96" s="133" t="s">
        <v>926</v>
      </c>
      <c r="J96" s="122" t="s">
        <v>1891</v>
      </c>
      <c r="K96" s="228">
        <v>20</v>
      </c>
      <c r="L96" s="228">
        <v>20</v>
      </c>
    </row>
    <row r="97" spans="1:12" ht="57" x14ac:dyDescent="0.25">
      <c r="A97" s="101" t="s">
        <v>5852</v>
      </c>
      <c r="B97" s="600" t="s">
        <v>5195</v>
      </c>
      <c r="C97" s="101" t="s">
        <v>5601</v>
      </c>
      <c r="D97" s="101" t="s">
        <v>5737</v>
      </c>
      <c r="E97" s="101"/>
      <c r="F97" s="129" t="s">
        <v>5853</v>
      </c>
      <c r="G97" s="129" t="s">
        <v>5851</v>
      </c>
      <c r="H97" s="129">
        <v>2014</v>
      </c>
      <c r="I97" s="129" t="s">
        <v>1498</v>
      </c>
      <c r="J97" s="227" t="s">
        <v>5825</v>
      </c>
      <c r="K97" s="228"/>
      <c r="L97" s="228">
        <v>20</v>
      </c>
    </row>
    <row r="98" spans="1:12" ht="57" x14ac:dyDescent="0.25">
      <c r="A98" s="447" t="s">
        <v>717</v>
      </c>
      <c r="B98" s="101" t="s">
        <v>691</v>
      </c>
      <c r="C98" s="101" t="s">
        <v>708</v>
      </c>
      <c r="D98" s="101" t="s">
        <v>710</v>
      </c>
      <c r="E98" s="101"/>
      <c r="F98" s="129">
        <v>418</v>
      </c>
      <c r="G98" s="129" t="s">
        <v>718</v>
      </c>
      <c r="H98" s="129">
        <v>2014</v>
      </c>
      <c r="I98" s="129" t="s">
        <v>236</v>
      </c>
      <c r="J98" s="227" t="s">
        <v>712</v>
      </c>
      <c r="K98" s="228">
        <v>20</v>
      </c>
      <c r="L98" s="229">
        <v>20</v>
      </c>
    </row>
    <row r="99" spans="1:12" ht="42.75" x14ac:dyDescent="0.25">
      <c r="A99" s="101" t="s">
        <v>713</v>
      </c>
      <c r="B99" s="101" t="s">
        <v>691</v>
      </c>
      <c r="C99" s="101" t="s">
        <v>708</v>
      </c>
      <c r="D99" s="101" t="s">
        <v>710</v>
      </c>
      <c r="E99" s="101"/>
      <c r="F99" s="129">
        <v>417</v>
      </c>
      <c r="G99" s="129" t="s">
        <v>714</v>
      </c>
      <c r="H99" s="129">
        <v>2014</v>
      </c>
      <c r="I99" s="129" t="s">
        <v>220</v>
      </c>
      <c r="J99" s="227" t="s">
        <v>712</v>
      </c>
      <c r="K99" s="228">
        <v>20</v>
      </c>
      <c r="L99" s="228">
        <v>20</v>
      </c>
    </row>
    <row r="100" spans="1:12" ht="71.25" x14ac:dyDescent="0.25">
      <c r="A100" s="384" t="s">
        <v>4904</v>
      </c>
      <c r="B100" s="112" t="s">
        <v>3593</v>
      </c>
      <c r="C100" s="82" t="s">
        <v>3762</v>
      </c>
      <c r="D100" s="112" t="s">
        <v>4905</v>
      </c>
      <c r="E100" s="61" t="s">
        <v>4906</v>
      </c>
      <c r="F100" s="113">
        <v>4</v>
      </c>
      <c r="G100" s="382" t="s">
        <v>4907</v>
      </c>
      <c r="H100" s="113">
        <v>2014</v>
      </c>
      <c r="I100" s="382">
        <v>4</v>
      </c>
      <c r="J100" s="84" t="s">
        <v>4908</v>
      </c>
      <c r="K100" s="179">
        <v>20</v>
      </c>
      <c r="L100" s="179">
        <v>20</v>
      </c>
    </row>
    <row r="101" spans="1:12" ht="43.5" x14ac:dyDescent="0.25">
      <c r="A101" s="66" t="s">
        <v>1902</v>
      </c>
      <c r="B101" s="66" t="s">
        <v>613</v>
      </c>
      <c r="C101" s="66" t="s">
        <v>1764</v>
      </c>
      <c r="D101" s="66" t="s">
        <v>1900</v>
      </c>
      <c r="E101" s="66"/>
      <c r="F101" s="133">
        <v>410</v>
      </c>
      <c r="G101" s="133"/>
      <c r="H101" s="133">
        <v>2014</v>
      </c>
      <c r="I101" s="133" t="s">
        <v>336</v>
      </c>
      <c r="J101" s="607" t="s">
        <v>1901</v>
      </c>
      <c r="K101" s="228"/>
      <c r="L101" s="228">
        <v>20</v>
      </c>
    </row>
    <row r="102" spans="1:12" ht="156.75" x14ac:dyDescent="0.25">
      <c r="A102" s="600" t="s">
        <v>5833</v>
      </c>
      <c r="B102" s="600" t="s">
        <v>5195</v>
      </c>
      <c r="C102" s="447" t="s">
        <v>5205</v>
      </c>
      <c r="D102" s="66" t="s">
        <v>5737</v>
      </c>
      <c r="E102" s="75" t="s">
        <v>5834</v>
      </c>
      <c r="F102" s="100" t="s">
        <v>5835</v>
      </c>
      <c r="G102" s="238" t="s">
        <v>5836</v>
      </c>
      <c r="H102" s="447">
        <v>2014</v>
      </c>
      <c r="I102" s="600" t="s">
        <v>478</v>
      </c>
      <c r="J102" s="600" t="s">
        <v>5837</v>
      </c>
      <c r="K102" s="600">
        <v>20</v>
      </c>
      <c r="L102" s="600">
        <v>20</v>
      </c>
    </row>
    <row r="103" spans="1:12" ht="57" x14ac:dyDescent="0.25">
      <c r="A103" s="75" t="s">
        <v>9316</v>
      </c>
      <c r="B103" s="101" t="s">
        <v>8378</v>
      </c>
      <c r="C103" s="600" t="s">
        <v>8693</v>
      </c>
      <c r="D103" s="600" t="s">
        <v>9302</v>
      </c>
      <c r="E103" s="600"/>
      <c r="F103" s="600"/>
      <c r="G103" s="600"/>
      <c r="H103" s="600">
        <v>2014</v>
      </c>
      <c r="I103" s="133" t="s">
        <v>287</v>
      </c>
      <c r="J103" s="122" t="s">
        <v>9303</v>
      </c>
      <c r="K103" s="155">
        <v>20</v>
      </c>
      <c r="L103" s="155">
        <v>20</v>
      </c>
    </row>
    <row r="104" spans="1:12" ht="57" x14ac:dyDescent="0.25">
      <c r="A104" s="447" t="s">
        <v>9324</v>
      </c>
      <c r="B104" s="142" t="s">
        <v>8378</v>
      </c>
      <c r="C104" s="142" t="s">
        <v>9132</v>
      </c>
      <c r="D104" s="101" t="s">
        <v>9325</v>
      </c>
      <c r="E104" s="101" t="s">
        <v>9326</v>
      </c>
      <c r="F104" s="101"/>
      <c r="G104" s="101"/>
      <c r="H104" s="101">
        <v>2014</v>
      </c>
      <c r="I104" s="101" t="s">
        <v>287</v>
      </c>
      <c r="J104" s="449" t="s">
        <v>9327</v>
      </c>
      <c r="K104" s="447">
        <v>20</v>
      </c>
      <c r="L104" s="447">
        <v>20</v>
      </c>
    </row>
    <row r="105" spans="1:12" ht="57" x14ac:dyDescent="0.25">
      <c r="A105" s="75" t="s">
        <v>9315</v>
      </c>
      <c r="B105" s="101" t="s">
        <v>8378</v>
      </c>
      <c r="C105" s="600" t="s">
        <v>8693</v>
      </c>
      <c r="D105" s="600" t="s">
        <v>9302</v>
      </c>
      <c r="E105" s="600"/>
      <c r="F105" s="600"/>
      <c r="G105" s="600"/>
      <c r="H105" s="600">
        <v>2014</v>
      </c>
      <c r="I105" s="133" t="s">
        <v>287</v>
      </c>
      <c r="J105" s="122" t="s">
        <v>9303</v>
      </c>
      <c r="K105" s="155">
        <v>20</v>
      </c>
      <c r="L105" s="155">
        <v>20</v>
      </c>
    </row>
    <row r="106" spans="1:12" ht="57" x14ac:dyDescent="0.25">
      <c r="A106" s="847" t="s">
        <v>9300</v>
      </c>
      <c r="B106" s="847" t="s">
        <v>9301</v>
      </c>
      <c r="C106" s="66" t="s">
        <v>8753</v>
      </c>
      <c r="D106" s="147" t="s">
        <v>9302</v>
      </c>
      <c r="E106" s="643"/>
      <c r="F106" s="643"/>
      <c r="G106" s="643"/>
      <c r="H106" s="643">
        <v>2014</v>
      </c>
      <c r="I106" s="947"/>
      <c r="J106" s="946" t="s">
        <v>9303</v>
      </c>
      <c r="K106" s="155">
        <v>20</v>
      </c>
      <c r="L106" s="877">
        <v>20</v>
      </c>
    </row>
    <row r="107" spans="1:12" ht="71.25" x14ac:dyDescent="0.25">
      <c r="A107" s="185" t="s">
        <v>5873</v>
      </c>
      <c r="B107" s="185" t="s">
        <v>5195</v>
      </c>
      <c r="C107" s="447" t="s">
        <v>5601</v>
      </c>
      <c r="D107" s="147" t="s">
        <v>5737</v>
      </c>
      <c r="E107" s="147"/>
      <c r="F107" s="946" t="s">
        <v>5867</v>
      </c>
      <c r="G107" s="946" t="s">
        <v>5851</v>
      </c>
      <c r="H107" s="946">
        <v>2014</v>
      </c>
      <c r="I107" s="946" t="s">
        <v>429</v>
      </c>
      <c r="J107" s="946" t="s">
        <v>5825</v>
      </c>
      <c r="K107" s="229"/>
      <c r="L107" s="953">
        <v>20</v>
      </c>
    </row>
    <row r="108" spans="1:12" ht="57" x14ac:dyDescent="0.25">
      <c r="A108" s="185" t="s">
        <v>5861</v>
      </c>
      <c r="B108" s="185" t="s">
        <v>5195</v>
      </c>
      <c r="C108" s="447" t="s">
        <v>5601</v>
      </c>
      <c r="D108" s="147" t="s">
        <v>5737</v>
      </c>
      <c r="E108" s="147"/>
      <c r="F108" s="946" t="s">
        <v>5862</v>
      </c>
      <c r="G108" s="946" t="s">
        <v>5856</v>
      </c>
      <c r="H108" s="946">
        <v>2014</v>
      </c>
      <c r="I108" s="946" t="s">
        <v>592</v>
      </c>
      <c r="J108" s="946" t="s">
        <v>5825</v>
      </c>
      <c r="K108" s="229"/>
      <c r="L108" s="953">
        <v>20</v>
      </c>
    </row>
    <row r="109" spans="1:12" ht="57" x14ac:dyDescent="0.25">
      <c r="A109" s="600" t="s">
        <v>5831</v>
      </c>
      <c r="B109" s="185" t="s">
        <v>5195</v>
      </c>
      <c r="C109" s="447" t="s">
        <v>5194</v>
      </c>
      <c r="D109" s="147" t="s">
        <v>5822</v>
      </c>
      <c r="E109" s="600" t="s">
        <v>5738</v>
      </c>
      <c r="F109" s="122" t="s">
        <v>5832</v>
      </c>
      <c r="G109" s="122">
        <v>2</v>
      </c>
      <c r="H109" s="946">
        <v>2014</v>
      </c>
      <c r="I109" s="946" t="s">
        <v>336</v>
      </c>
      <c r="J109" s="946" t="s">
        <v>5825</v>
      </c>
      <c r="K109" s="228">
        <v>20</v>
      </c>
      <c r="L109" s="954">
        <v>20</v>
      </c>
    </row>
    <row r="110" spans="1:12" ht="57" x14ac:dyDescent="0.25">
      <c r="A110" s="85" t="s">
        <v>9329</v>
      </c>
      <c r="B110" s="85" t="s">
        <v>8378</v>
      </c>
      <c r="C110" s="447" t="s">
        <v>9330</v>
      </c>
      <c r="D110" s="81" t="s">
        <v>9331</v>
      </c>
      <c r="E110" s="106"/>
      <c r="F110" s="106"/>
      <c r="G110" s="89"/>
      <c r="H110" s="512">
        <v>2014</v>
      </c>
      <c r="I110" s="512">
        <v>12</v>
      </c>
      <c r="J110" s="513" t="s">
        <v>9303</v>
      </c>
      <c r="K110" s="447">
        <v>20</v>
      </c>
      <c r="L110" s="447">
        <v>20</v>
      </c>
    </row>
    <row r="111" spans="1:12" ht="57" x14ac:dyDescent="0.25">
      <c r="A111" s="110" t="s">
        <v>9334</v>
      </c>
      <c r="B111" s="85" t="s">
        <v>8378</v>
      </c>
      <c r="C111" s="600" t="s">
        <v>9330</v>
      </c>
      <c r="D111" s="600" t="s">
        <v>9331</v>
      </c>
      <c r="E111" s="129"/>
      <c r="F111" s="129"/>
      <c r="G111" s="129"/>
      <c r="H111" s="604">
        <v>2014</v>
      </c>
      <c r="I111" s="604">
        <v>12</v>
      </c>
      <c r="J111" s="89" t="s">
        <v>9303</v>
      </c>
      <c r="K111" s="600">
        <v>20</v>
      </c>
      <c r="L111" s="600">
        <v>20</v>
      </c>
    </row>
    <row r="112" spans="1:12" ht="57" x14ac:dyDescent="0.25">
      <c r="A112" s="600" t="s">
        <v>5879</v>
      </c>
      <c r="B112" s="600" t="s">
        <v>5195</v>
      </c>
      <c r="C112" s="600" t="s">
        <v>5601</v>
      </c>
      <c r="D112" s="600" t="s">
        <v>5737</v>
      </c>
      <c r="E112" s="600"/>
      <c r="F112" s="122" t="s">
        <v>5880</v>
      </c>
      <c r="G112" s="122" t="s">
        <v>5851</v>
      </c>
      <c r="H112" s="122">
        <v>2014</v>
      </c>
      <c r="I112" s="122" t="s">
        <v>287</v>
      </c>
      <c r="J112" s="122" t="s">
        <v>5825</v>
      </c>
      <c r="K112" s="228"/>
      <c r="L112" s="228">
        <v>20</v>
      </c>
    </row>
    <row r="113" spans="1:12" ht="42.75" x14ac:dyDescent="0.25">
      <c r="A113" s="600" t="s">
        <v>5868</v>
      </c>
      <c r="B113" s="600" t="s">
        <v>5195</v>
      </c>
      <c r="C113" s="600" t="s">
        <v>5601</v>
      </c>
      <c r="D113" s="600" t="s">
        <v>5869</v>
      </c>
      <c r="E113" s="600"/>
      <c r="F113" s="122" t="s">
        <v>5870</v>
      </c>
      <c r="G113" s="122" t="s">
        <v>5871</v>
      </c>
      <c r="H113" s="122">
        <v>2014</v>
      </c>
      <c r="I113" s="122" t="s">
        <v>5872</v>
      </c>
      <c r="J113" s="122" t="s">
        <v>5848</v>
      </c>
      <c r="K113" s="229"/>
      <c r="L113" s="229">
        <v>20</v>
      </c>
    </row>
    <row r="114" spans="1:12" ht="57" x14ac:dyDescent="0.25">
      <c r="A114" s="600" t="s">
        <v>5857</v>
      </c>
      <c r="B114" s="600" t="s">
        <v>5195</v>
      </c>
      <c r="C114" s="600" t="s">
        <v>5601</v>
      </c>
      <c r="D114" s="600" t="s">
        <v>5737</v>
      </c>
      <c r="E114" s="600"/>
      <c r="F114" s="122" t="s">
        <v>5858</v>
      </c>
      <c r="G114" s="122" t="s">
        <v>5856</v>
      </c>
      <c r="H114" s="122">
        <v>2014</v>
      </c>
      <c r="I114" s="122" t="s">
        <v>318</v>
      </c>
      <c r="J114" s="122" t="s">
        <v>5825</v>
      </c>
      <c r="K114" s="229"/>
      <c r="L114" s="229">
        <v>20</v>
      </c>
    </row>
    <row r="115" spans="1:12" ht="57" x14ac:dyDescent="0.25">
      <c r="A115" s="600" t="s">
        <v>5859</v>
      </c>
      <c r="B115" s="600" t="s">
        <v>5195</v>
      </c>
      <c r="C115" s="600" t="s">
        <v>5601</v>
      </c>
      <c r="D115" s="600" t="s">
        <v>5737</v>
      </c>
      <c r="E115" s="600"/>
      <c r="F115" s="122" t="s">
        <v>5860</v>
      </c>
      <c r="G115" s="122" t="s">
        <v>5856</v>
      </c>
      <c r="H115" s="122">
        <v>2014</v>
      </c>
      <c r="I115" s="122" t="s">
        <v>478</v>
      </c>
      <c r="J115" s="950" t="s">
        <v>5825</v>
      </c>
      <c r="K115" s="229"/>
      <c r="L115" s="229">
        <v>20</v>
      </c>
    </row>
    <row r="116" spans="1:12" ht="57" x14ac:dyDescent="0.25">
      <c r="A116" s="600" t="s">
        <v>5863</v>
      </c>
      <c r="B116" s="600" t="s">
        <v>5195</v>
      </c>
      <c r="C116" s="600" t="s">
        <v>5601</v>
      </c>
      <c r="D116" s="600" t="s">
        <v>5737</v>
      </c>
      <c r="E116" s="600"/>
      <c r="F116" s="122" t="s">
        <v>5862</v>
      </c>
      <c r="G116" s="122">
        <v>5</v>
      </c>
      <c r="H116" s="122">
        <v>2014</v>
      </c>
      <c r="I116" s="122" t="s">
        <v>592</v>
      </c>
      <c r="J116" s="122" t="s">
        <v>5825</v>
      </c>
      <c r="K116" s="229"/>
      <c r="L116" s="229">
        <v>20</v>
      </c>
    </row>
    <row r="117" spans="1:12" ht="57.75" x14ac:dyDescent="0.25">
      <c r="A117" s="607" t="s">
        <v>1904</v>
      </c>
      <c r="B117" s="66" t="s">
        <v>613</v>
      </c>
      <c r="C117" s="66" t="s">
        <v>1764</v>
      </c>
      <c r="D117" s="66" t="s">
        <v>1900</v>
      </c>
      <c r="E117" s="600"/>
      <c r="F117" s="122">
        <v>409</v>
      </c>
      <c r="G117" s="122"/>
      <c r="H117" s="122">
        <v>2014</v>
      </c>
      <c r="I117" s="122" t="s">
        <v>657</v>
      </c>
      <c r="J117" s="607" t="s">
        <v>1901</v>
      </c>
      <c r="K117" s="228"/>
      <c r="L117" s="228">
        <v>20</v>
      </c>
    </row>
    <row r="118" spans="1:12" ht="270.75" x14ac:dyDescent="0.25">
      <c r="A118" s="599" t="s">
        <v>1892</v>
      </c>
      <c r="B118" s="101" t="s">
        <v>1347</v>
      </c>
      <c r="C118" s="599" t="s">
        <v>1893</v>
      </c>
      <c r="D118" s="599" t="s">
        <v>1894</v>
      </c>
      <c r="E118" s="599" t="s">
        <v>1895</v>
      </c>
      <c r="F118" s="129" t="s">
        <v>1896</v>
      </c>
      <c r="G118" s="129" t="s">
        <v>1897</v>
      </c>
      <c r="H118" s="129">
        <v>2014</v>
      </c>
      <c r="I118" s="129"/>
      <c r="J118" s="599" t="s">
        <v>1898</v>
      </c>
      <c r="K118" s="951">
        <v>20</v>
      </c>
      <c r="L118" s="951">
        <v>6.66</v>
      </c>
    </row>
    <row r="119" spans="1:12" ht="216" x14ac:dyDescent="0.25">
      <c r="A119" s="110" t="s">
        <v>16664</v>
      </c>
      <c r="B119" s="101" t="s">
        <v>15397</v>
      </c>
      <c r="C119" s="571" t="s">
        <v>15397</v>
      </c>
      <c r="D119" s="110" t="s">
        <v>16667</v>
      </c>
      <c r="E119" s="571">
        <v>2014</v>
      </c>
      <c r="F119" s="571" t="s">
        <v>499</v>
      </c>
      <c r="G119" s="571" t="s">
        <v>16662</v>
      </c>
      <c r="H119" s="571" t="s">
        <v>16665</v>
      </c>
      <c r="I119" s="571">
        <v>20</v>
      </c>
      <c r="J119" s="571">
        <v>3.33</v>
      </c>
      <c r="K119" s="225"/>
      <c r="L119" s="225"/>
    </row>
    <row r="120" spans="1:12" ht="57" x14ac:dyDescent="0.25">
      <c r="A120" s="600" t="s">
        <v>5838</v>
      </c>
      <c r="B120" s="600" t="s">
        <v>5195</v>
      </c>
      <c r="C120" s="571" t="s">
        <v>5205</v>
      </c>
      <c r="D120" s="600" t="s">
        <v>5737</v>
      </c>
      <c r="E120" s="571" t="s">
        <v>5839</v>
      </c>
      <c r="F120" s="571" t="s">
        <v>5840</v>
      </c>
      <c r="G120" s="571" t="s">
        <v>5841</v>
      </c>
      <c r="H120" s="571">
        <v>2014</v>
      </c>
      <c r="I120" s="571" t="s">
        <v>499</v>
      </c>
      <c r="J120" s="571" t="s">
        <v>5837</v>
      </c>
      <c r="K120" s="174">
        <v>20</v>
      </c>
      <c r="L120" s="174">
        <v>20</v>
      </c>
    </row>
    <row r="121" spans="1:12" ht="230.25" x14ac:dyDescent="0.25">
      <c r="A121" s="110" t="s">
        <v>16668</v>
      </c>
      <c r="B121" s="101" t="s">
        <v>15397</v>
      </c>
      <c r="C121" s="571" t="s">
        <v>15397</v>
      </c>
      <c r="D121" s="110" t="s">
        <v>16669</v>
      </c>
      <c r="E121" s="571">
        <v>2014</v>
      </c>
      <c r="F121" s="571" t="s">
        <v>499</v>
      </c>
      <c r="G121" s="571" t="s">
        <v>16662</v>
      </c>
      <c r="H121" s="571" t="s">
        <v>16665</v>
      </c>
      <c r="I121" s="571">
        <v>20</v>
      </c>
      <c r="J121" s="571">
        <v>3.33</v>
      </c>
      <c r="K121" s="225"/>
      <c r="L121" s="225"/>
    </row>
    <row r="122" spans="1:12" ht="57" x14ac:dyDescent="0.25">
      <c r="A122" s="600" t="s">
        <v>1905</v>
      </c>
      <c r="B122" s="66" t="s">
        <v>613</v>
      </c>
      <c r="C122" s="66" t="s">
        <v>1764</v>
      </c>
      <c r="D122" s="66" t="s">
        <v>1900</v>
      </c>
      <c r="E122" s="600"/>
      <c r="F122" s="122">
        <v>412</v>
      </c>
      <c r="G122" s="122"/>
      <c r="H122" s="122">
        <v>2014</v>
      </c>
      <c r="I122" s="122" t="s">
        <v>318</v>
      </c>
      <c r="J122" s="607" t="s">
        <v>1901</v>
      </c>
      <c r="K122" s="228"/>
      <c r="L122" s="228">
        <v>20</v>
      </c>
    </row>
    <row r="123" spans="1:12" ht="99.75" x14ac:dyDescent="0.25">
      <c r="A123" s="73" t="s">
        <v>7876</v>
      </c>
      <c r="B123" s="101" t="s">
        <v>7545</v>
      </c>
      <c r="C123" s="101" t="s">
        <v>7617</v>
      </c>
      <c r="D123" s="101" t="s">
        <v>7877</v>
      </c>
      <c r="E123" s="101" t="s">
        <v>7878</v>
      </c>
      <c r="F123" s="133" t="s">
        <v>7879</v>
      </c>
      <c r="G123" s="133" t="s">
        <v>7880</v>
      </c>
      <c r="H123" s="133">
        <v>2014</v>
      </c>
      <c r="I123" s="133">
        <v>7</v>
      </c>
      <c r="J123" s="380" t="s">
        <v>7881</v>
      </c>
      <c r="K123" s="228">
        <v>20</v>
      </c>
      <c r="L123" s="228">
        <v>20</v>
      </c>
    </row>
    <row r="124" spans="1:12" ht="43.5" x14ac:dyDescent="0.25">
      <c r="A124" s="607" t="s">
        <v>1899</v>
      </c>
      <c r="B124" s="66" t="s">
        <v>613</v>
      </c>
      <c r="C124" s="66" t="s">
        <v>1764</v>
      </c>
      <c r="D124" s="66" t="s">
        <v>1900</v>
      </c>
      <c r="E124" s="66"/>
      <c r="F124" s="133">
        <v>407</v>
      </c>
      <c r="G124" s="133"/>
      <c r="H124" s="133">
        <v>2014</v>
      </c>
      <c r="I124" s="133" t="s">
        <v>1781</v>
      </c>
      <c r="J124" s="607" t="s">
        <v>1901</v>
      </c>
      <c r="K124" s="228">
        <v>20</v>
      </c>
      <c r="L124" s="228">
        <v>20</v>
      </c>
    </row>
    <row r="125" spans="1:12" ht="85.5" x14ac:dyDescent="0.25">
      <c r="A125" s="112" t="s">
        <v>4899</v>
      </c>
      <c r="B125" s="112" t="s">
        <v>3593</v>
      </c>
      <c r="C125" s="112" t="s">
        <v>3722</v>
      </c>
      <c r="D125" s="112" t="s">
        <v>4900</v>
      </c>
      <c r="E125" s="178" t="s">
        <v>4901</v>
      </c>
      <c r="F125" s="113">
        <v>27</v>
      </c>
      <c r="G125" s="113" t="s">
        <v>4902</v>
      </c>
      <c r="H125" s="113">
        <v>2014</v>
      </c>
      <c r="I125" s="113" t="s">
        <v>1498</v>
      </c>
      <c r="J125" s="259" t="s">
        <v>4903</v>
      </c>
      <c r="K125" s="179">
        <v>20</v>
      </c>
      <c r="L125" s="179">
        <v>20</v>
      </c>
    </row>
  </sheetData>
  <sortState ref="A8:L125">
    <sortCondition ref="A8:A125"/>
  </sortState>
  <mergeCells count="4">
    <mergeCell ref="A3:F3"/>
    <mergeCell ref="A5:L5"/>
    <mergeCell ref="A1:L1"/>
    <mergeCell ref="A4:K4"/>
  </mergeCells>
  <phoneticPr fontId="25" type="noConversion"/>
  <hyperlinks>
    <hyperlink ref="E71" r:id="rId1"/>
    <hyperlink ref="E125" r:id="rId2"/>
    <hyperlink ref="E100" r:id="rId3"/>
    <hyperlink ref="E102" r:id="rId4"/>
    <hyperlink ref="E42" r:id="rId5"/>
    <hyperlink ref="E80" r:id="rId6"/>
    <hyperlink ref="E23" r:id="rId7" display="www.beckshop.ro"/>
    <hyperlink ref="E26" r:id="rId8"/>
    <hyperlink ref="E34" r:id="rId9"/>
    <hyperlink ref="E45" r:id="rId10"/>
    <hyperlink ref="E53" r:id="rId11"/>
    <hyperlink ref="E54" r:id="rId12"/>
    <hyperlink ref="E67" r:id="rId13"/>
    <hyperlink ref="E68" r:id="rId14"/>
    <hyperlink ref="E78" r:id="rId15"/>
    <hyperlink ref="E87" r:id="rId16"/>
    <hyperlink ref="E59" r:id="rId17"/>
    <hyperlink ref="E44" r:id="rId18" display="http://infinitezimal.ro/depozit/numarul-4"/>
    <hyperlink ref="E83" r:id="rId19"/>
    <hyperlink ref="A105" r:id="rId20"/>
    <hyperlink ref="A103" r:id="rId21"/>
    <hyperlink ref="E91" r:id="rId22"/>
    <hyperlink ref="E25" r:id="rId23"/>
    <hyperlink ref="E47" r:id="rId24"/>
    <hyperlink ref="E38" r:id="rId25"/>
    <hyperlink ref="E39" r:id="rId26"/>
    <hyperlink ref="E40" r:id="rId27"/>
    <hyperlink ref="E46" r:id="rId28"/>
  </hyperlinks>
  <pageMargins left="0.51181102362204722" right="0.31496062992125984" top="2.1666666666666665" bottom="0.57291666666666663" header="0.51041666666666663" footer="0.31496062992125984"/>
  <pageSetup paperSize="9" orientation="landscape" horizontalDpi="200" verticalDpi="200" r:id="rId29"/>
  <headerFooter>
    <oddHeader>&amp;LUniversitatea „Lucian Blaga” din Sibiu
&amp;C
&amp;K000000FIȘĂ DE RAPORTARE A ACTIVITĂȚII DE CERCETARE 
PENTRU PERIOADA 1.01.2014-31.12.2014</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98"/>
  <sheetViews>
    <sheetView view="pageBreakPreview" topLeftCell="A434" zoomScale="80" zoomScaleNormal="130" zoomScaleSheetLayoutView="80" zoomScalePageLayoutView="80" workbookViewId="0">
      <selection activeCell="A648" sqref="A648:XFD648"/>
    </sheetView>
  </sheetViews>
  <sheetFormatPr defaultColWidth="9" defaultRowHeight="12.75" x14ac:dyDescent="0.2"/>
  <cols>
    <col min="1" max="1" width="30" style="432" customWidth="1"/>
    <col min="2" max="2" width="14.140625" style="563" customWidth="1"/>
    <col min="3" max="3" width="11.7109375" style="7" customWidth="1"/>
    <col min="4" max="4" width="17.85546875" style="7" customWidth="1"/>
    <col min="5" max="5" width="7.7109375" style="7" customWidth="1"/>
    <col min="6" max="7" width="7.42578125" style="347" customWidth="1"/>
    <col min="8" max="8" width="11.28515625" style="347" customWidth="1"/>
    <col min="9" max="9" width="8.7109375" style="347" customWidth="1"/>
    <col min="10" max="10" width="9.140625" style="567" customWidth="1"/>
    <col min="11" max="11" width="9.140625" style="347" customWidth="1"/>
    <col min="12" max="16384" width="9" style="347"/>
  </cols>
  <sheetData>
    <row r="1" spans="1:11" ht="14.25" x14ac:dyDescent="0.2">
      <c r="A1" s="1071" t="s">
        <v>194</v>
      </c>
      <c r="B1" s="1071"/>
      <c r="C1" s="1071"/>
      <c r="D1" s="1071"/>
      <c r="E1" s="1071"/>
      <c r="F1" s="1071"/>
      <c r="G1" s="1071"/>
      <c r="H1" s="1071"/>
      <c r="I1" s="1071"/>
      <c r="J1" s="1071"/>
    </row>
    <row r="2" spans="1:11" x14ac:dyDescent="0.2">
      <c r="A2" s="563"/>
      <c r="C2" s="563"/>
      <c r="D2" s="563"/>
      <c r="E2" s="563"/>
      <c r="F2" s="563"/>
      <c r="G2" s="563"/>
      <c r="H2" s="563"/>
      <c r="I2" s="563"/>
      <c r="J2" s="564"/>
    </row>
    <row r="3" spans="1:11" ht="26.25" customHeight="1" x14ac:dyDescent="0.2">
      <c r="A3" s="1070" t="s">
        <v>157</v>
      </c>
      <c r="B3" s="1070"/>
      <c r="C3" s="1070"/>
      <c r="D3" s="1070"/>
      <c r="E3" s="1070"/>
      <c r="F3" s="1070"/>
      <c r="G3" s="1070"/>
      <c r="H3" s="1070"/>
      <c r="I3" s="1070"/>
      <c r="J3" s="1070"/>
    </row>
    <row r="4" spans="1:11" ht="15" customHeight="1" x14ac:dyDescent="0.2">
      <c r="A4" s="1070" t="s">
        <v>158</v>
      </c>
      <c r="B4" s="1070"/>
      <c r="C4" s="1070"/>
      <c r="D4" s="1070"/>
      <c r="E4" s="1070"/>
      <c r="F4" s="1070"/>
      <c r="G4" s="1070"/>
      <c r="H4" s="1070"/>
      <c r="I4" s="1070"/>
      <c r="J4" s="1070"/>
      <c r="K4" s="1070"/>
    </row>
    <row r="5" spans="1:11" x14ac:dyDescent="0.2">
      <c r="A5" s="1070" t="s">
        <v>170</v>
      </c>
      <c r="B5" s="1070"/>
      <c r="C5" s="1070"/>
      <c r="D5" s="1070"/>
      <c r="E5" s="1070"/>
      <c r="F5" s="1070"/>
      <c r="G5" s="454"/>
      <c r="H5" s="454"/>
      <c r="I5" s="454"/>
      <c r="J5" s="565"/>
    </row>
    <row r="6" spans="1:11" x14ac:dyDescent="0.2">
      <c r="A6" s="454"/>
      <c r="F6" s="7"/>
      <c r="G6" s="7"/>
      <c r="H6" s="7"/>
      <c r="I6" s="7"/>
      <c r="J6" s="565"/>
    </row>
    <row r="7" spans="1:11" ht="93" customHeight="1" x14ac:dyDescent="0.2">
      <c r="A7" s="73" t="s">
        <v>0</v>
      </c>
      <c r="B7" s="73" t="s">
        <v>1</v>
      </c>
      <c r="C7" s="73" t="s">
        <v>148</v>
      </c>
      <c r="D7" s="73" t="s">
        <v>139</v>
      </c>
      <c r="E7" s="73" t="s">
        <v>29</v>
      </c>
      <c r="F7" s="73" t="s">
        <v>196</v>
      </c>
      <c r="G7" s="73" t="s">
        <v>131</v>
      </c>
      <c r="H7" s="73" t="s">
        <v>63</v>
      </c>
      <c r="I7" s="73" t="s">
        <v>21</v>
      </c>
      <c r="J7" s="94" t="s">
        <v>138</v>
      </c>
    </row>
    <row r="8" spans="1:11" ht="142.5" x14ac:dyDescent="0.2">
      <c r="A8" s="66" t="s">
        <v>3533</v>
      </c>
      <c r="B8" s="600" t="s">
        <v>3534</v>
      </c>
      <c r="C8" s="600" t="s">
        <v>2109</v>
      </c>
      <c r="D8" s="600" t="s">
        <v>3532</v>
      </c>
      <c r="E8" s="122">
        <v>2014</v>
      </c>
      <c r="F8" s="600" t="s">
        <v>212</v>
      </c>
      <c r="G8" s="122"/>
      <c r="H8" s="122"/>
      <c r="I8" s="228"/>
      <c r="J8" s="228">
        <v>20</v>
      </c>
    </row>
    <row r="9" spans="1:11" ht="114" x14ac:dyDescent="0.2">
      <c r="A9" s="112" t="s">
        <v>6084</v>
      </c>
      <c r="B9" s="63" t="s">
        <v>5789</v>
      </c>
      <c r="C9" s="63" t="s">
        <v>5195</v>
      </c>
      <c r="D9" s="600" t="s">
        <v>6085</v>
      </c>
      <c r="E9" s="122">
        <v>2014</v>
      </c>
      <c r="F9" s="64" t="s">
        <v>318</v>
      </c>
      <c r="G9" s="360"/>
      <c r="H9" s="360"/>
      <c r="I9" s="357"/>
      <c r="J9" s="357">
        <v>20</v>
      </c>
    </row>
    <row r="10" spans="1:11" ht="85.5" x14ac:dyDescent="0.2">
      <c r="A10" s="112" t="s">
        <v>6061</v>
      </c>
      <c r="B10" s="63" t="s">
        <v>5432</v>
      </c>
      <c r="C10" s="63" t="s">
        <v>5195</v>
      </c>
      <c r="D10" s="600" t="s">
        <v>6062</v>
      </c>
      <c r="E10" s="122">
        <v>2014</v>
      </c>
      <c r="F10" s="64" t="s">
        <v>6063</v>
      </c>
      <c r="G10" s="360"/>
      <c r="H10" s="122"/>
      <c r="I10" s="357" t="s">
        <v>95</v>
      </c>
      <c r="J10" s="357">
        <v>40</v>
      </c>
    </row>
    <row r="11" spans="1:11" ht="28.5" x14ac:dyDescent="0.2">
      <c r="A11" s="63" t="s">
        <v>5992</v>
      </c>
      <c r="B11" s="63" t="s">
        <v>5291</v>
      </c>
      <c r="C11" s="63" t="s">
        <v>5195</v>
      </c>
      <c r="D11" s="63" t="s">
        <v>5993</v>
      </c>
      <c r="E11" s="64">
        <v>2014</v>
      </c>
      <c r="F11" s="64" t="s">
        <v>657</v>
      </c>
      <c r="G11" s="64"/>
      <c r="H11" s="64"/>
      <c r="I11" s="64"/>
      <c r="J11" s="64">
        <v>20</v>
      </c>
    </row>
    <row r="12" spans="1:11" s="566" customFormat="1" ht="156.75" x14ac:dyDescent="0.2">
      <c r="A12" s="63" t="s">
        <v>6014</v>
      </c>
      <c r="B12" s="63" t="s">
        <v>5291</v>
      </c>
      <c r="C12" s="63" t="s">
        <v>5195</v>
      </c>
      <c r="D12" s="63" t="s">
        <v>6015</v>
      </c>
      <c r="E12" s="64">
        <v>2014</v>
      </c>
      <c r="F12" s="64" t="s">
        <v>478</v>
      </c>
      <c r="G12" s="64"/>
      <c r="H12" s="64"/>
      <c r="I12" s="64"/>
      <c r="J12" s="64">
        <v>20</v>
      </c>
    </row>
    <row r="13" spans="1:11" s="566" customFormat="1" ht="28.5" x14ac:dyDescent="0.2">
      <c r="A13" s="65" t="s">
        <v>5959</v>
      </c>
      <c r="B13" s="63" t="s">
        <v>5291</v>
      </c>
      <c r="C13" s="63" t="s">
        <v>5195</v>
      </c>
      <c r="D13" s="63" t="s">
        <v>5958</v>
      </c>
      <c r="E13" s="600">
        <v>2014</v>
      </c>
      <c r="F13" s="64" t="s">
        <v>1781</v>
      </c>
      <c r="G13" s="64"/>
      <c r="H13" s="64"/>
      <c r="I13" s="64"/>
      <c r="J13" s="64">
        <v>40</v>
      </c>
    </row>
    <row r="14" spans="1:11" ht="60.75" customHeight="1" x14ac:dyDescent="0.2">
      <c r="A14" s="63" t="s">
        <v>6043</v>
      </c>
      <c r="B14" s="63" t="s">
        <v>5291</v>
      </c>
      <c r="C14" s="63" t="s">
        <v>5195</v>
      </c>
      <c r="D14" s="447" t="s">
        <v>6044</v>
      </c>
      <c r="E14" s="64">
        <v>2014</v>
      </c>
      <c r="F14" s="64" t="s">
        <v>296</v>
      </c>
      <c r="G14" s="64"/>
      <c r="H14" s="64"/>
      <c r="I14" s="64"/>
      <c r="J14" s="64">
        <v>40</v>
      </c>
    </row>
    <row r="15" spans="1:11" ht="42.75" x14ac:dyDescent="0.2">
      <c r="A15" s="63" t="s">
        <v>5989</v>
      </c>
      <c r="B15" s="63" t="s">
        <v>5291</v>
      </c>
      <c r="C15" s="63" t="s">
        <v>5195</v>
      </c>
      <c r="D15" s="63" t="s">
        <v>5990</v>
      </c>
      <c r="E15" s="64">
        <v>2014</v>
      </c>
      <c r="F15" s="64" t="s">
        <v>657</v>
      </c>
      <c r="G15" s="64"/>
      <c r="H15" s="64"/>
      <c r="I15" s="64"/>
      <c r="J15" s="64">
        <v>20</v>
      </c>
    </row>
    <row r="16" spans="1:11" ht="57" x14ac:dyDescent="0.2">
      <c r="A16" s="63" t="s">
        <v>6027</v>
      </c>
      <c r="B16" s="63" t="s">
        <v>5291</v>
      </c>
      <c r="C16" s="63" t="s">
        <v>5195</v>
      </c>
      <c r="D16" s="63" t="s">
        <v>6028</v>
      </c>
      <c r="E16" s="64">
        <v>2014</v>
      </c>
      <c r="F16" s="64" t="s">
        <v>499</v>
      </c>
      <c r="G16" s="64"/>
      <c r="H16" s="64"/>
      <c r="I16" s="64"/>
      <c r="J16" s="64">
        <v>40</v>
      </c>
    </row>
    <row r="17" spans="1:10" ht="128.25" x14ac:dyDescent="0.2">
      <c r="A17" s="63" t="s">
        <v>6035</v>
      </c>
      <c r="B17" s="63" t="s">
        <v>5291</v>
      </c>
      <c r="C17" s="63" t="s">
        <v>5195</v>
      </c>
      <c r="D17" s="63" t="s">
        <v>6036</v>
      </c>
      <c r="E17" s="64">
        <v>2014</v>
      </c>
      <c r="F17" s="64" t="s">
        <v>499</v>
      </c>
      <c r="G17" s="64"/>
      <c r="H17" s="64"/>
      <c r="I17" s="64"/>
      <c r="J17" s="64">
        <v>20</v>
      </c>
    </row>
    <row r="18" spans="1:10" ht="14.25" customHeight="1" x14ac:dyDescent="0.2">
      <c r="A18" s="63" t="s">
        <v>5979</v>
      </c>
      <c r="B18" s="63" t="s">
        <v>5291</v>
      </c>
      <c r="C18" s="63" t="s">
        <v>5195</v>
      </c>
      <c r="D18" s="63" t="s">
        <v>5980</v>
      </c>
      <c r="E18" s="64">
        <v>2014</v>
      </c>
      <c r="F18" s="64" t="s">
        <v>1498</v>
      </c>
      <c r="G18" s="64"/>
      <c r="H18" s="64"/>
      <c r="I18" s="64"/>
      <c r="J18" s="64">
        <v>40</v>
      </c>
    </row>
    <row r="19" spans="1:10" ht="28.5" x14ac:dyDescent="0.2">
      <c r="A19" s="63" t="s">
        <v>6059</v>
      </c>
      <c r="B19" s="63" t="s">
        <v>5291</v>
      </c>
      <c r="C19" s="63" t="s">
        <v>5195</v>
      </c>
      <c r="D19" s="600" t="s">
        <v>6060</v>
      </c>
      <c r="E19" s="64">
        <v>2014</v>
      </c>
      <c r="F19" s="64" t="s">
        <v>287</v>
      </c>
      <c r="G19" s="64"/>
      <c r="H19" s="64"/>
      <c r="I19" s="64"/>
      <c r="J19" s="64">
        <v>20</v>
      </c>
    </row>
    <row r="20" spans="1:10" ht="57" x14ac:dyDescent="0.2">
      <c r="A20" s="63" t="s">
        <v>6051</v>
      </c>
      <c r="B20" s="63" t="s">
        <v>5291</v>
      </c>
      <c r="C20" s="63" t="s">
        <v>5195</v>
      </c>
      <c r="D20" s="447" t="s">
        <v>6052</v>
      </c>
      <c r="E20" s="64">
        <v>2014</v>
      </c>
      <c r="F20" s="64" t="s">
        <v>296</v>
      </c>
      <c r="G20" s="64"/>
      <c r="H20" s="64"/>
      <c r="I20" s="64"/>
      <c r="J20" s="64">
        <v>20</v>
      </c>
    </row>
    <row r="21" spans="1:10" ht="142.5" x14ac:dyDescent="0.2">
      <c r="A21" s="600" t="s">
        <v>5118</v>
      </c>
      <c r="B21" s="447" t="s">
        <v>4169</v>
      </c>
      <c r="C21" s="447" t="s">
        <v>3869</v>
      </c>
      <c r="D21" s="600" t="s">
        <v>5170</v>
      </c>
      <c r="E21" s="600">
        <v>2014</v>
      </c>
      <c r="F21" s="447" t="s">
        <v>478</v>
      </c>
      <c r="G21" s="279" t="s">
        <v>131</v>
      </c>
      <c r="H21" s="279" t="s">
        <v>5117</v>
      </c>
      <c r="I21" s="447">
        <v>20</v>
      </c>
      <c r="J21" s="447">
        <v>20</v>
      </c>
    </row>
    <row r="22" spans="1:10" ht="128.25" x14ac:dyDescent="0.2">
      <c r="A22" s="66" t="s">
        <v>3580</v>
      </c>
      <c r="B22" s="600" t="s">
        <v>3521</v>
      </c>
      <c r="C22" s="600" t="s">
        <v>2081</v>
      </c>
      <c r="D22" s="600" t="s">
        <v>3520</v>
      </c>
      <c r="E22" s="122">
        <v>2014</v>
      </c>
      <c r="F22" s="600" t="s">
        <v>240</v>
      </c>
      <c r="G22" s="122"/>
      <c r="H22" s="122"/>
      <c r="I22" s="228">
        <v>20</v>
      </c>
      <c r="J22" s="228">
        <v>6.66</v>
      </c>
    </row>
    <row r="23" spans="1:10" ht="185.25" x14ac:dyDescent="0.2">
      <c r="A23" s="73" t="s">
        <v>502</v>
      </c>
      <c r="B23" s="600" t="s">
        <v>448</v>
      </c>
      <c r="C23" s="600" t="s">
        <v>199</v>
      </c>
      <c r="D23" s="73" t="s">
        <v>503</v>
      </c>
      <c r="E23" s="122">
        <v>2012</v>
      </c>
      <c r="F23" s="600" t="s">
        <v>287</v>
      </c>
      <c r="G23" s="73" t="s">
        <v>504</v>
      </c>
      <c r="H23" s="122"/>
      <c r="I23" s="600" t="s">
        <v>95</v>
      </c>
      <c r="J23" s="600">
        <v>10</v>
      </c>
    </row>
    <row r="24" spans="1:10" ht="327.75" x14ac:dyDescent="0.2">
      <c r="A24" s="73" t="s">
        <v>487</v>
      </c>
      <c r="B24" s="600" t="s">
        <v>426</v>
      </c>
      <c r="C24" s="600" t="s">
        <v>199</v>
      </c>
      <c r="D24" s="73" t="s">
        <v>488</v>
      </c>
      <c r="E24" s="600">
        <v>2014</v>
      </c>
      <c r="F24" s="600" t="s">
        <v>478</v>
      </c>
      <c r="G24" s="73" t="s">
        <v>489</v>
      </c>
      <c r="H24" s="73" t="s">
        <v>490</v>
      </c>
      <c r="I24" s="600" t="s">
        <v>95</v>
      </c>
      <c r="J24" s="600">
        <v>20</v>
      </c>
    </row>
    <row r="25" spans="1:10" ht="327.75" x14ac:dyDescent="0.2">
      <c r="A25" s="73" t="s">
        <v>493</v>
      </c>
      <c r="B25" s="600" t="s">
        <v>426</v>
      </c>
      <c r="C25" s="447" t="s">
        <v>199</v>
      </c>
      <c r="D25" s="73" t="s">
        <v>494</v>
      </c>
      <c r="E25" s="600">
        <v>2014</v>
      </c>
      <c r="F25" s="600" t="s">
        <v>318</v>
      </c>
      <c r="G25" s="73" t="s">
        <v>495</v>
      </c>
      <c r="H25" s="73" t="s">
        <v>496</v>
      </c>
      <c r="I25" s="600" t="s">
        <v>95</v>
      </c>
      <c r="J25" s="600">
        <v>20</v>
      </c>
    </row>
    <row r="26" spans="1:10" ht="327.75" x14ac:dyDescent="0.2">
      <c r="A26" s="73" t="s">
        <v>491</v>
      </c>
      <c r="B26" s="447" t="s">
        <v>426</v>
      </c>
      <c r="C26" s="600" t="s">
        <v>199</v>
      </c>
      <c r="D26" s="73" t="s">
        <v>488</v>
      </c>
      <c r="E26" s="447">
        <v>2014</v>
      </c>
      <c r="F26" s="447" t="s">
        <v>478</v>
      </c>
      <c r="G26" s="73" t="s">
        <v>489</v>
      </c>
      <c r="H26" s="73" t="s">
        <v>492</v>
      </c>
      <c r="I26" s="447" t="s">
        <v>95</v>
      </c>
      <c r="J26" s="447">
        <v>20</v>
      </c>
    </row>
    <row r="27" spans="1:10" ht="409.5" x14ac:dyDescent="0.2">
      <c r="A27" s="66" t="s">
        <v>5080</v>
      </c>
      <c r="B27" s="447" t="s">
        <v>3886</v>
      </c>
      <c r="C27" s="447" t="s">
        <v>3869</v>
      </c>
      <c r="D27" s="447" t="s">
        <v>5161</v>
      </c>
      <c r="E27" s="122">
        <v>2014</v>
      </c>
      <c r="F27" s="447" t="s">
        <v>1407</v>
      </c>
      <c r="G27" s="122" t="s">
        <v>5081</v>
      </c>
      <c r="H27" s="122" t="s">
        <v>5082</v>
      </c>
      <c r="I27" s="228">
        <v>20</v>
      </c>
      <c r="J27" s="228">
        <v>20</v>
      </c>
    </row>
    <row r="28" spans="1:10" ht="299.25" x14ac:dyDescent="0.2">
      <c r="A28" s="73" t="s">
        <v>497</v>
      </c>
      <c r="B28" s="447" t="s">
        <v>426</v>
      </c>
      <c r="C28" s="447" t="s">
        <v>199</v>
      </c>
      <c r="D28" s="447" t="s">
        <v>498</v>
      </c>
      <c r="E28" s="122">
        <v>2014</v>
      </c>
      <c r="F28" s="447" t="s">
        <v>499</v>
      </c>
      <c r="G28" s="122" t="s">
        <v>500</v>
      </c>
      <c r="H28" s="122" t="s">
        <v>501</v>
      </c>
      <c r="I28" s="600" t="s">
        <v>95</v>
      </c>
      <c r="J28" s="600">
        <v>20</v>
      </c>
    </row>
    <row r="29" spans="1:10" ht="42.75" x14ac:dyDescent="0.2">
      <c r="A29" s="962" t="s">
        <v>17477</v>
      </c>
      <c r="B29" s="366" t="s">
        <v>5512</v>
      </c>
      <c r="C29" s="63" t="s">
        <v>5195</v>
      </c>
      <c r="D29" s="355"/>
      <c r="E29" s="73">
        <v>2013</v>
      </c>
      <c r="F29" s="355" t="s">
        <v>5894</v>
      </c>
      <c r="G29" s="118"/>
      <c r="H29" s="118"/>
      <c r="I29" s="355">
        <v>20</v>
      </c>
      <c r="J29" s="355"/>
    </row>
    <row r="30" spans="1:10" ht="42.75" x14ac:dyDescent="0.2">
      <c r="A30" s="962" t="s">
        <v>17476</v>
      </c>
      <c r="B30" s="63" t="s">
        <v>5512</v>
      </c>
      <c r="C30" s="63" t="s">
        <v>5195</v>
      </c>
      <c r="D30" s="73"/>
      <c r="E30" s="73">
        <v>2013</v>
      </c>
      <c r="F30" s="355" t="s">
        <v>5893</v>
      </c>
      <c r="G30" s="64"/>
      <c r="H30" s="64"/>
      <c r="I30" s="355">
        <v>20</v>
      </c>
      <c r="J30" s="355"/>
    </row>
    <row r="31" spans="1:10" ht="409.5" x14ac:dyDescent="0.2">
      <c r="A31" s="112" t="s">
        <v>5954</v>
      </c>
      <c r="B31" s="63" t="s">
        <v>5725</v>
      </c>
      <c r="C31" s="63" t="s">
        <v>5195</v>
      </c>
      <c r="D31" s="600" t="s">
        <v>5955</v>
      </c>
      <c r="E31" s="122">
        <v>2014</v>
      </c>
      <c r="F31" s="64" t="s">
        <v>5956</v>
      </c>
      <c r="G31" s="360"/>
      <c r="H31" s="122"/>
      <c r="I31" s="357" t="s">
        <v>95</v>
      </c>
      <c r="J31" s="357">
        <v>20</v>
      </c>
    </row>
    <row r="32" spans="1:10" ht="242.25" x14ac:dyDescent="0.2">
      <c r="A32" s="115" t="s">
        <v>5946</v>
      </c>
      <c r="B32" s="63" t="s">
        <v>5415</v>
      </c>
      <c r="C32" s="63" t="s">
        <v>5195</v>
      </c>
      <c r="D32" s="370" t="s">
        <v>5947</v>
      </c>
      <c r="E32" s="122">
        <v>2014</v>
      </c>
      <c r="F32" s="64" t="s">
        <v>220</v>
      </c>
      <c r="G32" s="360"/>
      <c r="H32" s="360"/>
      <c r="I32" s="357"/>
      <c r="J32" s="357">
        <v>40</v>
      </c>
    </row>
    <row r="33" spans="1:11" ht="156.75" x14ac:dyDescent="0.2">
      <c r="A33" s="63" t="s">
        <v>6089</v>
      </c>
      <c r="B33" s="63" t="s">
        <v>5369</v>
      </c>
      <c r="C33" s="63" t="s">
        <v>5195</v>
      </c>
      <c r="D33" s="447" t="s">
        <v>6090</v>
      </c>
      <c r="E33" s="122">
        <v>2014</v>
      </c>
      <c r="F33" s="64" t="s">
        <v>6091</v>
      </c>
      <c r="G33" s="360"/>
      <c r="H33" s="360"/>
      <c r="I33" s="357">
        <v>20</v>
      </c>
      <c r="J33" s="357">
        <v>20</v>
      </c>
    </row>
    <row r="34" spans="1:11" ht="199.5" x14ac:dyDescent="0.2">
      <c r="A34" s="63" t="s">
        <v>6086</v>
      </c>
      <c r="B34" s="63" t="s">
        <v>5369</v>
      </c>
      <c r="C34" s="63" t="s">
        <v>5195</v>
      </c>
      <c r="D34" s="600" t="s">
        <v>6087</v>
      </c>
      <c r="E34" s="122">
        <v>2014</v>
      </c>
      <c r="F34" s="64" t="s">
        <v>6088</v>
      </c>
      <c r="G34" s="360"/>
      <c r="H34" s="360"/>
      <c r="I34" s="357">
        <v>20</v>
      </c>
      <c r="J34" s="357">
        <v>20</v>
      </c>
      <c r="K34" s="805"/>
    </row>
    <row r="35" spans="1:11" ht="199.5" x14ac:dyDescent="0.2">
      <c r="A35" s="63" t="s">
        <v>6037</v>
      </c>
      <c r="B35" s="63" t="s">
        <v>5291</v>
      </c>
      <c r="C35" s="600" t="s">
        <v>5195</v>
      </c>
      <c r="D35" s="600" t="s">
        <v>6038</v>
      </c>
      <c r="E35" s="64">
        <v>2014</v>
      </c>
      <c r="F35" s="64" t="s">
        <v>926</v>
      </c>
      <c r="G35" s="64" t="s">
        <v>6039</v>
      </c>
      <c r="H35" s="64" t="s">
        <v>6040</v>
      </c>
      <c r="I35" s="64"/>
      <c r="J35" s="64">
        <v>20</v>
      </c>
      <c r="K35" s="805"/>
    </row>
    <row r="36" spans="1:11" ht="156.75" x14ac:dyDescent="0.2">
      <c r="A36" s="596" t="s">
        <v>1907</v>
      </c>
      <c r="B36" s="353" t="s">
        <v>1908</v>
      </c>
      <c r="C36" s="353" t="s">
        <v>613</v>
      </c>
      <c r="D36" s="791" t="s">
        <v>1909</v>
      </c>
      <c r="E36" s="615">
        <v>2014</v>
      </c>
      <c r="F36" s="353" t="s">
        <v>296</v>
      </c>
      <c r="G36" s="615"/>
      <c r="H36" s="615"/>
      <c r="I36" s="896" t="s">
        <v>95</v>
      </c>
      <c r="J36" s="896">
        <v>20</v>
      </c>
      <c r="K36" s="805"/>
    </row>
    <row r="37" spans="1:11" ht="156.75" x14ac:dyDescent="0.2">
      <c r="A37" s="614" t="s">
        <v>1907</v>
      </c>
      <c r="B37" s="353" t="s">
        <v>1908</v>
      </c>
      <c r="C37" s="353" t="s">
        <v>613</v>
      </c>
      <c r="D37" s="791" t="s">
        <v>1909</v>
      </c>
      <c r="E37" s="615">
        <v>2014</v>
      </c>
      <c r="F37" s="353" t="s">
        <v>296</v>
      </c>
      <c r="G37" s="615"/>
      <c r="H37" s="615"/>
      <c r="I37" s="896" t="s">
        <v>95</v>
      </c>
      <c r="J37" s="896">
        <v>20</v>
      </c>
      <c r="K37" s="805"/>
    </row>
    <row r="38" spans="1:11" ht="142.5" x14ac:dyDescent="0.2">
      <c r="A38" s="596" t="s">
        <v>1910</v>
      </c>
      <c r="B38" s="353" t="s">
        <v>1908</v>
      </c>
      <c r="C38" s="353" t="s">
        <v>613</v>
      </c>
      <c r="D38" s="353" t="s">
        <v>1911</v>
      </c>
      <c r="E38" s="615">
        <v>2014</v>
      </c>
      <c r="F38" s="353" t="s">
        <v>499</v>
      </c>
      <c r="G38" s="615"/>
      <c r="H38" s="615"/>
      <c r="I38" s="896"/>
      <c r="J38" s="896">
        <v>10</v>
      </c>
      <c r="K38" s="837"/>
    </row>
    <row r="39" spans="1:11" ht="142.5" x14ac:dyDescent="0.2">
      <c r="A39" s="614" t="s">
        <v>1910</v>
      </c>
      <c r="B39" s="353" t="s">
        <v>1908</v>
      </c>
      <c r="C39" s="353" t="s">
        <v>613</v>
      </c>
      <c r="D39" s="353" t="s">
        <v>1911</v>
      </c>
      <c r="E39" s="615">
        <v>2014</v>
      </c>
      <c r="F39" s="353" t="s">
        <v>499</v>
      </c>
      <c r="G39" s="615"/>
      <c r="H39" s="615"/>
      <c r="I39" s="896"/>
      <c r="J39" s="896">
        <v>10</v>
      </c>
      <c r="K39" s="837"/>
    </row>
    <row r="40" spans="1:11" ht="142.5" x14ac:dyDescent="0.2">
      <c r="A40" s="829" t="s">
        <v>1914</v>
      </c>
      <c r="B40" s="829" t="s">
        <v>1913</v>
      </c>
      <c r="C40" s="829" t="s">
        <v>613</v>
      </c>
      <c r="D40" s="829" t="s">
        <v>1911</v>
      </c>
      <c r="E40" s="836">
        <v>2014</v>
      </c>
      <c r="F40" s="829" t="s">
        <v>499</v>
      </c>
      <c r="G40" s="836"/>
      <c r="H40" s="836"/>
      <c r="I40" s="956"/>
      <c r="J40" s="956">
        <v>10</v>
      </c>
    </row>
    <row r="41" spans="1:11" ht="142.5" x14ac:dyDescent="0.2">
      <c r="A41" s="829" t="s">
        <v>1914</v>
      </c>
      <c r="B41" s="829" t="s">
        <v>1913</v>
      </c>
      <c r="C41" s="829" t="s">
        <v>613</v>
      </c>
      <c r="D41" s="829" t="s">
        <v>1911</v>
      </c>
      <c r="E41" s="836">
        <v>2014</v>
      </c>
      <c r="F41" s="829" t="s">
        <v>499</v>
      </c>
      <c r="G41" s="836"/>
      <c r="H41" s="836"/>
      <c r="I41" s="956"/>
      <c r="J41" s="956">
        <v>10</v>
      </c>
    </row>
    <row r="42" spans="1:11" ht="356.25" x14ac:dyDescent="0.2">
      <c r="A42" s="63" t="s">
        <v>6095</v>
      </c>
      <c r="B42" s="63" t="s">
        <v>5369</v>
      </c>
      <c r="C42" s="63" t="s">
        <v>5195</v>
      </c>
      <c r="D42" s="600" t="s">
        <v>6096</v>
      </c>
      <c r="E42" s="122">
        <v>2014</v>
      </c>
      <c r="F42" s="64" t="s">
        <v>6097</v>
      </c>
      <c r="G42" s="360"/>
      <c r="H42" s="360"/>
      <c r="I42" s="357">
        <v>20</v>
      </c>
      <c r="J42" s="357">
        <v>20</v>
      </c>
    </row>
    <row r="43" spans="1:11" ht="99.75" x14ac:dyDescent="0.2">
      <c r="A43" s="63" t="s">
        <v>6092</v>
      </c>
      <c r="B43" s="63" t="s">
        <v>5369</v>
      </c>
      <c r="C43" s="63" t="s">
        <v>5195</v>
      </c>
      <c r="D43" s="600" t="s">
        <v>6093</v>
      </c>
      <c r="E43" s="122">
        <v>2014</v>
      </c>
      <c r="F43" s="64" t="s">
        <v>6094</v>
      </c>
      <c r="G43" s="360"/>
      <c r="H43" s="360"/>
      <c r="I43" s="357">
        <v>20</v>
      </c>
      <c r="J43" s="357">
        <v>20</v>
      </c>
    </row>
    <row r="44" spans="1:11" ht="156.75" x14ac:dyDescent="0.2">
      <c r="A44" s="600" t="s">
        <v>1912</v>
      </c>
      <c r="B44" s="447" t="s">
        <v>1913</v>
      </c>
      <c r="C44" s="600" t="s">
        <v>613</v>
      </c>
      <c r="D44" s="607" t="s">
        <v>1909</v>
      </c>
      <c r="E44" s="122">
        <v>2014</v>
      </c>
      <c r="F44" s="447" t="s">
        <v>296</v>
      </c>
      <c r="G44" s="122"/>
      <c r="H44" s="122"/>
      <c r="I44" s="228"/>
      <c r="J44" s="228">
        <v>20</v>
      </c>
    </row>
    <row r="45" spans="1:11" ht="156.75" x14ac:dyDescent="0.2">
      <c r="A45" s="600" t="s">
        <v>1912</v>
      </c>
      <c r="B45" s="447" t="s">
        <v>1913</v>
      </c>
      <c r="C45" s="447" t="s">
        <v>613</v>
      </c>
      <c r="D45" s="235" t="s">
        <v>1909</v>
      </c>
      <c r="E45" s="122">
        <v>2014</v>
      </c>
      <c r="F45" s="447" t="s">
        <v>296</v>
      </c>
      <c r="G45" s="122"/>
      <c r="H45" s="122"/>
      <c r="I45" s="228"/>
      <c r="J45" s="228">
        <v>20</v>
      </c>
    </row>
    <row r="46" spans="1:11" ht="342" x14ac:dyDescent="0.2">
      <c r="A46" s="600" t="s">
        <v>3514</v>
      </c>
      <c r="B46" s="600" t="s">
        <v>3507</v>
      </c>
      <c r="C46" s="66" t="s">
        <v>2081</v>
      </c>
      <c r="D46" s="600" t="s">
        <v>3515</v>
      </c>
      <c r="E46" s="122">
        <v>2014</v>
      </c>
      <c r="F46" s="600" t="s">
        <v>220</v>
      </c>
      <c r="G46" s="122" t="s">
        <v>3516</v>
      </c>
      <c r="H46" s="122" t="s">
        <v>3517</v>
      </c>
      <c r="I46" s="228">
        <v>20</v>
      </c>
      <c r="J46" s="228">
        <f>20/3</f>
        <v>6.666666666666667</v>
      </c>
    </row>
    <row r="47" spans="1:11" ht="142.5" x14ac:dyDescent="0.2">
      <c r="A47" s="66" t="s">
        <v>3549</v>
      </c>
      <c r="B47" s="600" t="s">
        <v>2480</v>
      </c>
      <c r="C47" s="447" t="s">
        <v>2109</v>
      </c>
      <c r="D47" s="447" t="s">
        <v>3547</v>
      </c>
      <c r="E47" s="600">
        <v>2014</v>
      </c>
      <c r="F47" s="447" t="s">
        <v>499</v>
      </c>
      <c r="G47" s="600"/>
      <c r="H47" s="600" t="s">
        <v>3550</v>
      </c>
      <c r="I47" s="600">
        <v>20</v>
      </c>
      <c r="J47" s="600">
        <v>20</v>
      </c>
    </row>
    <row r="48" spans="1:11" ht="28.5" x14ac:dyDescent="0.2">
      <c r="A48" s="63" t="s">
        <v>5962</v>
      </c>
      <c r="B48" s="63" t="s">
        <v>5291</v>
      </c>
      <c r="C48" s="63" t="s">
        <v>5195</v>
      </c>
      <c r="D48" s="63" t="s">
        <v>5963</v>
      </c>
      <c r="E48" s="600">
        <v>2014</v>
      </c>
      <c r="F48" s="64" t="s">
        <v>1781</v>
      </c>
      <c r="G48" s="64"/>
      <c r="H48" s="64"/>
      <c r="I48" s="64"/>
      <c r="J48" s="64">
        <v>40</v>
      </c>
    </row>
    <row r="49" spans="1:10" ht="370.5" x14ac:dyDescent="0.2">
      <c r="A49" s="447" t="s">
        <v>4942</v>
      </c>
      <c r="B49" s="447" t="s">
        <v>3643</v>
      </c>
      <c r="C49" s="447" t="s">
        <v>3593</v>
      </c>
      <c r="D49" s="447" t="s">
        <v>4943</v>
      </c>
      <c r="E49" s="122">
        <v>2014</v>
      </c>
      <c r="F49" s="447" t="s">
        <v>3466</v>
      </c>
      <c r="G49" s="122" t="s">
        <v>4944</v>
      </c>
      <c r="H49" s="122"/>
      <c r="I49" s="228" t="s">
        <v>95</v>
      </c>
      <c r="J49" s="228">
        <v>20</v>
      </c>
    </row>
    <row r="50" spans="1:10" ht="99.75" x14ac:dyDescent="0.2">
      <c r="A50" s="447" t="s">
        <v>3526</v>
      </c>
      <c r="B50" s="447" t="s">
        <v>2253</v>
      </c>
      <c r="C50" s="600" t="s">
        <v>2081</v>
      </c>
      <c r="D50" s="447" t="s">
        <v>3527</v>
      </c>
      <c r="E50" s="122">
        <v>2014</v>
      </c>
      <c r="F50" s="447" t="s">
        <v>248</v>
      </c>
      <c r="G50" s="122" t="s">
        <v>3452</v>
      </c>
      <c r="H50" s="122">
        <v>128</v>
      </c>
      <c r="I50" s="228">
        <v>20</v>
      </c>
      <c r="J50" s="228">
        <v>20</v>
      </c>
    </row>
    <row r="51" spans="1:10" ht="71.25" x14ac:dyDescent="0.2">
      <c r="A51" s="600" t="s">
        <v>5039</v>
      </c>
      <c r="B51" s="447" t="s">
        <v>3610</v>
      </c>
      <c r="C51" s="600" t="s">
        <v>3593</v>
      </c>
      <c r="D51" s="447" t="s">
        <v>5040</v>
      </c>
      <c r="E51" s="122">
        <v>2014</v>
      </c>
      <c r="F51" s="447" t="s">
        <v>318</v>
      </c>
      <c r="G51" s="122" t="s">
        <v>5041</v>
      </c>
      <c r="H51" s="122" t="s">
        <v>5042</v>
      </c>
      <c r="I51" s="228"/>
      <c r="J51" s="228">
        <v>20</v>
      </c>
    </row>
    <row r="52" spans="1:10" ht="114" x14ac:dyDescent="0.2">
      <c r="A52" s="600" t="s">
        <v>3460</v>
      </c>
      <c r="B52" s="600" t="s">
        <v>2324</v>
      </c>
      <c r="C52" s="601" t="s">
        <v>2081</v>
      </c>
      <c r="D52" s="600" t="s">
        <v>3461</v>
      </c>
      <c r="E52" s="600">
        <v>2014</v>
      </c>
      <c r="F52" s="600" t="s">
        <v>318</v>
      </c>
      <c r="G52" s="600" t="s">
        <v>3462</v>
      </c>
      <c r="H52" s="600" t="s">
        <v>3463</v>
      </c>
      <c r="I52" s="600">
        <v>20</v>
      </c>
      <c r="J52" s="600">
        <v>20</v>
      </c>
    </row>
    <row r="53" spans="1:10" ht="128.25" x14ac:dyDescent="0.2">
      <c r="A53" s="101" t="s">
        <v>4954</v>
      </c>
      <c r="B53" s="447" t="s">
        <v>4955</v>
      </c>
      <c r="C53" s="447" t="s">
        <v>3593</v>
      </c>
      <c r="D53" s="600" t="s">
        <v>4956</v>
      </c>
      <c r="E53" s="122">
        <v>2014</v>
      </c>
      <c r="F53" s="447" t="s">
        <v>202</v>
      </c>
      <c r="G53" s="122" t="s">
        <v>4957</v>
      </c>
      <c r="H53" s="332" t="s">
        <v>4958</v>
      </c>
      <c r="I53" s="228">
        <v>20</v>
      </c>
      <c r="J53" s="228">
        <v>20</v>
      </c>
    </row>
    <row r="54" spans="1:10" ht="185.25" x14ac:dyDescent="0.2">
      <c r="A54" s="137" t="s">
        <v>5139</v>
      </c>
      <c r="B54" s="137" t="s">
        <v>5135</v>
      </c>
      <c r="C54" s="600" t="s">
        <v>3869</v>
      </c>
      <c r="D54" s="137" t="s">
        <v>5140</v>
      </c>
      <c r="E54" s="335">
        <v>2014</v>
      </c>
      <c r="F54" s="137" t="s">
        <v>212</v>
      </c>
      <c r="G54" s="335"/>
      <c r="H54" s="335"/>
      <c r="I54" s="336">
        <v>20</v>
      </c>
      <c r="J54" s="336">
        <v>20</v>
      </c>
    </row>
    <row r="55" spans="1:10" ht="185.25" x14ac:dyDescent="0.2">
      <c r="A55" s="600" t="s">
        <v>5053</v>
      </c>
      <c r="B55" s="600" t="s">
        <v>3847</v>
      </c>
      <c r="C55" s="600" t="s">
        <v>3593</v>
      </c>
      <c r="D55" s="600" t="s">
        <v>4699</v>
      </c>
      <c r="E55" s="122">
        <v>2014</v>
      </c>
      <c r="F55" s="600" t="s">
        <v>478</v>
      </c>
      <c r="G55" s="122"/>
      <c r="H55" s="122"/>
      <c r="I55" s="228" t="s">
        <v>5054</v>
      </c>
      <c r="J55" s="228">
        <v>20</v>
      </c>
    </row>
    <row r="56" spans="1:10" ht="28.5" x14ac:dyDescent="0.2">
      <c r="A56" s="63" t="s">
        <v>5983</v>
      </c>
      <c r="B56" s="63" t="s">
        <v>5291</v>
      </c>
      <c r="C56" s="63" t="s">
        <v>5195</v>
      </c>
      <c r="D56" s="63" t="s">
        <v>5984</v>
      </c>
      <c r="E56" s="64">
        <v>2014</v>
      </c>
      <c r="F56" s="64" t="s">
        <v>1498</v>
      </c>
      <c r="G56" s="64"/>
      <c r="H56" s="64"/>
      <c r="I56" s="64"/>
      <c r="J56" s="64">
        <v>20</v>
      </c>
    </row>
    <row r="57" spans="1:10" ht="42.75" x14ac:dyDescent="0.2">
      <c r="A57" s="63" t="s">
        <v>5994</v>
      </c>
      <c r="B57" s="63" t="s">
        <v>5291</v>
      </c>
      <c r="C57" s="63" t="s">
        <v>5195</v>
      </c>
      <c r="D57" s="63" t="s">
        <v>5995</v>
      </c>
      <c r="E57" s="64">
        <v>2014</v>
      </c>
      <c r="F57" s="64" t="s">
        <v>657</v>
      </c>
      <c r="G57" s="64"/>
      <c r="H57" s="64"/>
      <c r="I57" s="64"/>
      <c r="J57" s="64">
        <v>20</v>
      </c>
    </row>
    <row r="58" spans="1:10" ht="28.5" x14ac:dyDescent="0.2">
      <c r="A58" s="63" t="s">
        <v>5973</v>
      </c>
      <c r="B58" s="63" t="s">
        <v>5291</v>
      </c>
      <c r="C58" s="63" t="s">
        <v>5195</v>
      </c>
      <c r="D58" s="63" t="s">
        <v>5974</v>
      </c>
      <c r="E58" s="64">
        <v>2014</v>
      </c>
      <c r="F58" s="64" t="s">
        <v>1781</v>
      </c>
      <c r="G58" s="64"/>
      <c r="H58" s="64"/>
      <c r="I58" s="64"/>
      <c r="J58" s="64">
        <v>40</v>
      </c>
    </row>
    <row r="59" spans="1:10" ht="114" x14ac:dyDescent="0.2">
      <c r="A59" s="63" t="s">
        <v>6020</v>
      </c>
      <c r="B59" s="63" t="s">
        <v>5291</v>
      </c>
      <c r="C59" s="63" t="s">
        <v>5195</v>
      </c>
      <c r="D59" s="63" t="s">
        <v>6021</v>
      </c>
      <c r="E59" s="64">
        <v>2014</v>
      </c>
      <c r="F59" s="64" t="s">
        <v>592</v>
      </c>
      <c r="G59" s="64"/>
      <c r="H59" s="64"/>
      <c r="I59" s="64"/>
      <c r="J59" s="64">
        <v>20</v>
      </c>
    </row>
    <row r="60" spans="1:10" ht="28.5" x14ac:dyDescent="0.2">
      <c r="A60" s="63" t="s">
        <v>5987</v>
      </c>
      <c r="B60" s="63" t="s">
        <v>5291</v>
      </c>
      <c r="C60" s="63" t="s">
        <v>5195</v>
      </c>
      <c r="D60" s="63" t="s">
        <v>5988</v>
      </c>
      <c r="E60" s="64">
        <v>2014</v>
      </c>
      <c r="F60" s="64" t="s">
        <v>657</v>
      </c>
      <c r="G60" s="64"/>
      <c r="H60" s="64"/>
      <c r="I60" s="64"/>
      <c r="J60" s="64">
        <v>20</v>
      </c>
    </row>
    <row r="61" spans="1:10" ht="128.25" x14ac:dyDescent="0.2">
      <c r="A61" s="66" t="s">
        <v>3453</v>
      </c>
      <c r="B61" s="447" t="s">
        <v>3454</v>
      </c>
      <c r="C61" s="600" t="s">
        <v>2081</v>
      </c>
      <c r="D61" s="447" t="s">
        <v>3455</v>
      </c>
      <c r="E61" s="122">
        <v>2014</v>
      </c>
      <c r="F61" s="447" t="s">
        <v>3062</v>
      </c>
      <c r="G61" s="122"/>
      <c r="H61" s="122"/>
      <c r="I61" s="228">
        <v>20</v>
      </c>
      <c r="J61" s="228">
        <f>I61/5</f>
        <v>4</v>
      </c>
    </row>
    <row r="62" spans="1:10" ht="28.5" x14ac:dyDescent="0.2">
      <c r="A62" s="63" t="s">
        <v>6057</v>
      </c>
      <c r="B62" s="63" t="s">
        <v>5291</v>
      </c>
      <c r="C62" s="63" t="s">
        <v>5195</v>
      </c>
      <c r="D62" s="447" t="s">
        <v>5990</v>
      </c>
      <c r="E62" s="64">
        <v>2014</v>
      </c>
      <c r="F62" s="64" t="s">
        <v>287</v>
      </c>
      <c r="G62" s="64"/>
      <c r="H62" s="64"/>
      <c r="I62" s="64"/>
      <c r="J62" s="64">
        <v>20</v>
      </c>
    </row>
    <row r="63" spans="1:10" ht="99.75" x14ac:dyDescent="0.2">
      <c r="A63" s="600" t="s">
        <v>3528</v>
      </c>
      <c r="B63" s="447" t="s">
        <v>3529</v>
      </c>
      <c r="C63" s="600" t="s">
        <v>2081</v>
      </c>
      <c r="D63" s="447" t="s">
        <v>3527</v>
      </c>
      <c r="E63" s="122">
        <v>2014</v>
      </c>
      <c r="F63" s="447" t="s">
        <v>248</v>
      </c>
      <c r="G63" s="122" t="s">
        <v>3452</v>
      </c>
      <c r="H63" s="122">
        <v>160</v>
      </c>
      <c r="I63" s="228">
        <v>20</v>
      </c>
      <c r="J63" s="228">
        <v>10</v>
      </c>
    </row>
    <row r="64" spans="1:10" ht="229.5" x14ac:dyDescent="0.2">
      <c r="A64" s="66" t="s">
        <v>5083</v>
      </c>
      <c r="B64" s="600" t="s">
        <v>3886</v>
      </c>
      <c r="C64" s="600" t="s">
        <v>3869</v>
      </c>
      <c r="D64" s="600" t="s">
        <v>5162</v>
      </c>
      <c r="E64" s="122">
        <v>2014</v>
      </c>
      <c r="F64" s="600" t="s">
        <v>202</v>
      </c>
      <c r="G64" s="122"/>
      <c r="H64" s="122"/>
      <c r="I64" s="228">
        <v>20</v>
      </c>
      <c r="J64" s="228">
        <v>20</v>
      </c>
    </row>
    <row r="65" spans="1:10" ht="142.5" x14ac:dyDescent="0.2">
      <c r="A65" s="600" t="s">
        <v>3574</v>
      </c>
      <c r="B65" s="600" t="s">
        <v>3074</v>
      </c>
      <c r="C65" s="447" t="s">
        <v>2109</v>
      </c>
      <c r="D65" s="600" t="s">
        <v>3532</v>
      </c>
      <c r="E65" s="122">
        <v>2014</v>
      </c>
      <c r="F65" s="600" t="s">
        <v>212</v>
      </c>
      <c r="G65" s="122"/>
      <c r="H65" s="122"/>
      <c r="I65" s="228"/>
      <c r="J65" s="228">
        <v>20</v>
      </c>
    </row>
    <row r="66" spans="1:10" ht="114" x14ac:dyDescent="0.2">
      <c r="A66" s="73" t="s">
        <v>3464</v>
      </c>
      <c r="B66" s="73" t="s">
        <v>2324</v>
      </c>
      <c r="C66" s="601" t="s">
        <v>2081</v>
      </c>
      <c r="D66" s="66" t="s">
        <v>3465</v>
      </c>
      <c r="E66" s="600">
        <v>2014</v>
      </c>
      <c r="F66" s="73" t="s">
        <v>3466</v>
      </c>
      <c r="G66" s="600" t="s">
        <v>3467</v>
      </c>
      <c r="H66" s="600" t="s">
        <v>3468</v>
      </c>
      <c r="I66" s="600">
        <v>20</v>
      </c>
      <c r="J66" s="600">
        <v>20</v>
      </c>
    </row>
    <row r="67" spans="1:10" ht="114" x14ac:dyDescent="0.2">
      <c r="A67" s="134" t="s">
        <v>5137</v>
      </c>
      <c r="B67" s="137" t="s">
        <v>5135</v>
      </c>
      <c r="C67" s="447" t="s">
        <v>3869</v>
      </c>
      <c r="D67" s="137" t="s">
        <v>5138</v>
      </c>
      <c r="E67" s="335">
        <v>2014</v>
      </c>
      <c r="F67" s="137" t="s">
        <v>309</v>
      </c>
      <c r="G67" s="335"/>
      <c r="H67" s="335"/>
      <c r="I67" s="336">
        <v>20</v>
      </c>
      <c r="J67" s="336">
        <v>20</v>
      </c>
    </row>
    <row r="68" spans="1:10" ht="327.75" x14ac:dyDescent="0.2">
      <c r="A68" s="600" t="s">
        <v>5108</v>
      </c>
      <c r="B68" s="600" t="s">
        <v>3916</v>
      </c>
      <c r="C68" s="447" t="s">
        <v>3869</v>
      </c>
      <c r="D68" s="600" t="s">
        <v>5109</v>
      </c>
      <c r="E68" s="600">
        <v>2014</v>
      </c>
      <c r="F68" s="600" t="s">
        <v>592</v>
      </c>
      <c r="G68" s="285" t="s">
        <v>5110</v>
      </c>
      <c r="H68" s="285" t="s">
        <v>5110</v>
      </c>
      <c r="I68" s="600">
        <v>20</v>
      </c>
      <c r="J68" s="600">
        <v>20</v>
      </c>
    </row>
    <row r="69" spans="1:10" ht="99.75" x14ac:dyDescent="0.2">
      <c r="A69" s="733" t="s">
        <v>4989</v>
      </c>
      <c r="B69" s="161" t="s">
        <v>3729</v>
      </c>
      <c r="C69" s="447" t="s">
        <v>3593</v>
      </c>
      <c r="D69" s="733" t="s">
        <v>4990</v>
      </c>
      <c r="E69" s="232">
        <v>2014</v>
      </c>
      <c r="F69" s="161" t="s">
        <v>296</v>
      </c>
      <c r="G69" s="236"/>
      <c r="H69" s="288" t="s">
        <v>4991</v>
      </c>
      <c r="I69" s="233"/>
      <c r="J69" s="233">
        <v>20</v>
      </c>
    </row>
    <row r="70" spans="1:10" ht="171" x14ac:dyDescent="0.2">
      <c r="A70" s="604" t="s">
        <v>4999</v>
      </c>
      <c r="B70" s="600" t="s">
        <v>3729</v>
      </c>
      <c r="C70" s="447" t="s">
        <v>3593</v>
      </c>
      <c r="D70" s="733" t="s">
        <v>4716</v>
      </c>
      <c r="E70" s="232">
        <v>2014</v>
      </c>
      <c r="F70" s="161" t="s">
        <v>478</v>
      </c>
      <c r="G70" s="232"/>
      <c r="H70" s="232" t="s">
        <v>4879</v>
      </c>
      <c r="I70" s="233"/>
      <c r="J70" s="233">
        <v>20</v>
      </c>
    </row>
    <row r="71" spans="1:10" ht="132" x14ac:dyDescent="0.2">
      <c r="A71" s="733" t="s">
        <v>4998</v>
      </c>
      <c r="B71" s="161" t="s">
        <v>3729</v>
      </c>
      <c r="C71" s="447" t="s">
        <v>3593</v>
      </c>
      <c r="D71" s="733" t="s">
        <v>4813</v>
      </c>
      <c r="E71" s="232">
        <v>2014</v>
      </c>
      <c r="F71" s="161" t="s">
        <v>318</v>
      </c>
      <c r="G71" s="236"/>
      <c r="H71" s="161" t="s">
        <v>4718</v>
      </c>
      <c r="I71" s="233"/>
      <c r="J71" s="233">
        <v>20</v>
      </c>
    </row>
    <row r="72" spans="1:10" ht="213.75" x14ac:dyDescent="0.2">
      <c r="A72" s="66" t="s">
        <v>5130</v>
      </c>
      <c r="B72" s="447" t="s">
        <v>3960</v>
      </c>
      <c r="C72" s="447" t="s">
        <v>3869</v>
      </c>
      <c r="D72" s="600" t="s">
        <v>5131</v>
      </c>
      <c r="E72" s="122">
        <v>2014</v>
      </c>
      <c r="F72" s="447" t="s">
        <v>246</v>
      </c>
      <c r="G72" s="122"/>
      <c r="H72" s="122"/>
      <c r="I72" s="228">
        <v>20</v>
      </c>
      <c r="J72" s="228">
        <v>20</v>
      </c>
    </row>
    <row r="73" spans="1:10" ht="142.5" x14ac:dyDescent="0.2">
      <c r="A73" s="66" t="s">
        <v>3546</v>
      </c>
      <c r="B73" s="600" t="s">
        <v>2480</v>
      </c>
      <c r="C73" s="600" t="s">
        <v>2109</v>
      </c>
      <c r="D73" s="600" t="s">
        <v>3547</v>
      </c>
      <c r="E73" s="600">
        <v>2014</v>
      </c>
      <c r="F73" s="600" t="s">
        <v>499</v>
      </c>
      <c r="G73" s="600"/>
      <c r="H73" s="246" t="s">
        <v>3548</v>
      </c>
      <c r="I73" s="600">
        <v>20</v>
      </c>
      <c r="J73" s="600">
        <v>20</v>
      </c>
    </row>
    <row r="74" spans="1:10" ht="142.5" x14ac:dyDescent="0.2">
      <c r="A74" s="101" t="s">
        <v>375</v>
      </c>
      <c r="B74" s="447" t="s">
        <v>320</v>
      </c>
      <c r="C74" s="447" t="s">
        <v>199</v>
      </c>
      <c r="D74" s="600" t="s">
        <v>376</v>
      </c>
      <c r="E74" s="122">
        <v>2014</v>
      </c>
      <c r="F74" s="447" t="s">
        <v>377</v>
      </c>
      <c r="G74" s="122"/>
      <c r="H74" s="235"/>
      <c r="I74" s="228">
        <v>40</v>
      </c>
      <c r="J74" s="228">
        <v>40</v>
      </c>
    </row>
    <row r="75" spans="1:10" ht="142.5" x14ac:dyDescent="0.2">
      <c r="A75" s="73" t="s">
        <v>5895</v>
      </c>
      <c r="B75" s="118" t="s">
        <v>5225</v>
      </c>
      <c r="C75" s="63" t="s">
        <v>5195</v>
      </c>
      <c r="D75" s="73" t="s">
        <v>5896</v>
      </c>
      <c r="E75" s="73"/>
      <c r="F75" s="355" t="s">
        <v>296</v>
      </c>
      <c r="G75" s="64"/>
      <c r="H75" s="64" t="s">
        <v>5519</v>
      </c>
      <c r="I75" s="64">
        <v>40</v>
      </c>
      <c r="J75" s="64">
        <v>40</v>
      </c>
    </row>
    <row r="76" spans="1:10" ht="199.5" x14ac:dyDescent="0.2">
      <c r="A76" s="66" t="s">
        <v>4938</v>
      </c>
      <c r="B76" s="447" t="s">
        <v>3643</v>
      </c>
      <c r="C76" s="447" t="s">
        <v>3593</v>
      </c>
      <c r="D76" s="600" t="s">
        <v>4939</v>
      </c>
      <c r="E76" s="122">
        <v>2014</v>
      </c>
      <c r="F76" s="447" t="s">
        <v>369</v>
      </c>
      <c r="G76" s="122" t="s">
        <v>4940</v>
      </c>
      <c r="H76" s="122" t="s">
        <v>4941</v>
      </c>
      <c r="I76" s="228" t="s">
        <v>95</v>
      </c>
      <c r="J76" s="228">
        <v>20</v>
      </c>
    </row>
    <row r="77" spans="1:10" ht="199.5" x14ac:dyDescent="0.2">
      <c r="A77" s="66" t="s">
        <v>5132</v>
      </c>
      <c r="B77" s="447" t="s">
        <v>3960</v>
      </c>
      <c r="C77" s="447" t="s">
        <v>3869</v>
      </c>
      <c r="D77" s="600" t="s">
        <v>5133</v>
      </c>
      <c r="E77" s="122">
        <v>2014</v>
      </c>
      <c r="F77" s="447" t="s">
        <v>202</v>
      </c>
      <c r="G77" s="122"/>
      <c r="H77" s="122"/>
      <c r="I77" s="228">
        <v>20</v>
      </c>
      <c r="J77" s="228">
        <v>20</v>
      </c>
    </row>
    <row r="78" spans="1:10" ht="99.75" x14ac:dyDescent="0.2">
      <c r="A78" s="101" t="s">
        <v>1926</v>
      </c>
      <c r="B78" s="600" t="s">
        <v>1927</v>
      </c>
      <c r="C78" s="600" t="s">
        <v>613</v>
      </c>
      <c r="D78" s="600" t="s">
        <v>1928</v>
      </c>
      <c r="E78" s="122">
        <v>2014</v>
      </c>
      <c r="F78" s="600" t="s">
        <v>318</v>
      </c>
      <c r="G78" s="122" t="s">
        <v>1929</v>
      </c>
      <c r="H78" s="122" t="s">
        <v>1930</v>
      </c>
      <c r="I78" s="228" t="s">
        <v>95</v>
      </c>
      <c r="J78" s="228">
        <v>20</v>
      </c>
    </row>
    <row r="79" spans="1:10" ht="42.75" x14ac:dyDescent="0.2">
      <c r="A79" s="101" t="s">
        <v>3564</v>
      </c>
      <c r="B79" s="447" t="s">
        <v>3266</v>
      </c>
      <c r="C79" s="447" t="s">
        <v>2109</v>
      </c>
      <c r="D79" s="447" t="s">
        <v>3565</v>
      </c>
      <c r="E79" s="600">
        <v>2014</v>
      </c>
      <c r="F79" s="447" t="s">
        <v>202</v>
      </c>
      <c r="G79" s="600"/>
      <c r="H79" s="600"/>
      <c r="I79" s="600" t="s">
        <v>95</v>
      </c>
      <c r="J79" s="600">
        <v>20</v>
      </c>
    </row>
    <row r="80" spans="1:10" ht="42.75" x14ac:dyDescent="0.2">
      <c r="A80" s="63" t="s">
        <v>6000</v>
      </c>
      <c r="B80" s="63" t="s">
        <v>5291</v>
      </c>
      <c r="C80" s="63" t="s">
        <v>5195</v>
      </c>
      <c r="D80" s="63" t="s">
        <v>6001</v>
      </c>
      <c r="E80" s="64">
        <v>2014</v>
      </c>
      <c r="F80" s="64" t="s">
        <v>657</v>
      </c>
      <c r="G80" s="64"/>
      <c r="H80" s="64"/>
      <c r="I80" s="64"/>
      <c r="J80" s="64">
        <v>20</v>
      </c>
    </row>
    <row r="81" spans="1:10" ht="114" x14ac:dyDescent="0.2">
      <c r="A81" s="101" t="s">
        <v>833</v>
      </c>
      <c r="B81" s="600" t="s">
        <v>820</v>
      </c>
      <c r="C81" s="600" t="s">
        <v>834</v>
      </c>
      <c r="D81" s="600" t="s">
        <v>835</v>
      </c>
      <c r="E81" s="122">
        <v>2014</v>
      </c>
      <c r="F81" s="600"/>
      <c r="G81" s="122" t="s">
        <v>495</v>
      </c>
      <c r="H81" s="122" t="s">
        <v>836</v>
      </c>
      <c r="I81" s="228" t="s">
        <v>95</v>
      </c>
      <c r="J81" s="228">
        <v>20</v>
      </c>
    </row>
    <row r="82" spans="1:10" ht="99.75" x14ac:dyDescent="0.2">
      <c r="A82" s="193" t="s">
        <v>256</v>
      </c>
      <c r="B82" s="193" t="s">
        <v>3435</v>
      </c>
      <c r="C82" s="161" t="s">
        <v>199</v>
      </c>
      <c r="D82" s="193" t="s">
        <v>257</v>
      </c>
      <c r="E82" s="161">
        <v>2014</v>
      </c>
      <c r="F82" s="161" t="s">
        <v>212</v>
      </c>
      <c r="G82" s="161"/>
      <c r="H82" s="161" t="s">
        <v>260</v>
      </c>
      <c r="I82" s="228"/>
      <c r="J82" s="159">
        <v>10</v>
      </c>
    </row>
    <row r="83" spans="1:10" ht="57" x14ac:dyDescent="0.2">
      <c r="A83" s="112" t="s">
        <v>5951</v>
      </c>
      <c r="B83" s="63" t="s">
        <v>5281</v>
      </c>
      <c r="C83" s="63" t="s">
        <v>5195</v>
      </c>
      <c r="D83" s="75" t="s">
        <v>5952</v>
      </c>
      <c r="E83" s="122">
        <v>2014</v>
      </c>
      <c r="F83" s="64" t="s">
        <v>5953</v>
      </c>
      <c r="G83" s="360"/>
      <c r="H83" s="360"/>
      <c r="I83" s="357"/>
      <c r="J83" s="357">
        <v>20</v>
      </c>
    </row>
    <row r="84" spans="1:10" ht="128.25" x14ac:dyDescent="0.2">
      <c r="A84" s="73" t="s">
        <v>3567</v>
      </c>
      <c r="B84" s="140" t="s">
        <v>3568</v>
      </c>
      <c r="C84" s="600" t="s">
        <v>2109</v>
      </c>
      <c r="D84" s="607" t="s">
        <v>3569</v>
      </c>
      <c r="E84" s="73">
        <v>2014</v>
      </c>
      <c r="F84" s="73" t="s">
        <v>326</v>
      </c>
      <c r="G84" s="600"/>
      <c r="H84" s="600"/>
      <c r="I84" s="600">
        <v>20</v>
      </c>
      <c r="J84" s="600">
        <v>10</v>
      </c>
    </row>
    <row r="85" spans="1:10" ht="409.5" x14ac:dyDescent="0.2">
      <c r="A85" s="134" t="s">
        <v>5144</v>
      </c>
      <c r="B85" s="137" t="s">
        <v>5145</v>
      </c>
      <c r="C85" s="447" t="s">
        <v>3869</v>
      </c>
      <c r="D85" s="365" t="s">
        <v>5146</v>
      </c>
      <c r="E85" s="335">
        <v>2014</v>
      </c>
      <c r="F85" s="137" t="s">
        <v>248</v>
      </c>
      <c r="G85" s="335"/>
      <c r="H85" s="335"/>
      <c r="I85" s="336">
        <v>20</v>
      </c>
      <c r="J85" s="336">
        <v>20</v>
      </c>
    </row>
    <row r="86" spans="1:10" ht="171" x14ac:dyDescent="0.2">
      <c r="A86" s="383" t="s">
        <v>5944</v>
      </c>
      <c r="B86" s="63" t="s">
        <v>5415</v>
      </c>
      <c r="C86" s="63" t="s">
        <v>5195</v>
      </c>
      <c r="D86" s="369" t="s">
        <v>5945</v>
      </c>
      <c r="E86" s="122">
        <v>2014</v>
      </c>
      <c r="F86" s="64" t="s">
        <v>3062</v>
      </c>
      <c r="G86" s="360"/>
      <c r="H86" s="122"/>
      <c r="I86" s="357"/>
      <c r="J86" s="357">
        <v>40</v>
      </c>
    </row>
    <row r="87" spans="1:10" ht="171" x14ac:dyDescent="0.2">
      <c r="A87" s="66" t="s">
        <v>2030</v>
      </c>
      <c r="B87" s="600" t="s">
        <v>1107</v>
      </c>
      <c r="C87" s="447" t="s">
        <v>613</v>
      </c>
      <c r="D87" s="447" t="s">
        <v>2031</v>
      </c>
      <c r="E87" s="122">
        <v>2014</v>
      </c>
      <c r="F87" s="447">
        <v>10</v>
      </c>
      <c r="G87" s="122"/>
      <c r="H87" s="122"/>
      <c r="I87" s="228">
        <v>20</v>
      </c>
      <c r="J87" s="228">
        <v>6.66</v>
      </c>
    </row>
    <row r="88" spans="1:10" ht="199.5" x14ac:dyDescent="0.2">
      <c r="A88" s="101" t="s">
        <v>370</v>
      </c>
      <c r="B88" s="600" t="s">
        <v>320</v>
      </c>
      <c r="C88" s="447" t="s">
        <v>199</v>
      </c>
      <c r="D88" s="600" t="s">
        <v>371</v>
      </c>
      <c r="E88" s="122">
        <v>2014</v>
      </c>
      <c r="F88" s="600" t="s">
        <v>372</v>
      </c>
      <c r="G88" s="122" t="s">
        <v>373</v>
      </c>
      <c r="H88" s="122" t="s">
        <v>374</v>
      </c>
      <c r="I88" s="228">
        <v>40</v>
      </c>
      <c r="J88" s="228">
        <v>40</v>
      </c>
    </row>
    <row r="89" spans="1:10" ht="57" x14ac:dyDescent="0.2">
      <c r="A89" s="85" t="s">
        <v>1963</v>
      </c>
      <c r="B89" s="85" t="s">
        <v>1964</v>
      </c>
      <c r="C89" s="447" t="s">
        <v>1347</v>
      </c>
      <c r="D89" s="600" t="s">
        <v>1965</v>
      </c>
      <c r="E89" s="122">
        <v>2014</v>
      </c>
      <c r="F89" s="447"/>
      <c r="G89" s="122"/>
      <c r="H89" s="122"/>
      <c r="I89" s="228"/>
      <c r="J89" s="228">
        <v>10</v>
      </c>
    </row>
    <row r="90" spans="1:10" ht="159" x14ac:dyDescent="0.2">
      <c r="A90" s="733" t="s">
        <v>4992</v>
      </c>
      <c r="B90" s="161" t="s">
        <v>3729</v>
      </c>
      <c r="C90" s="447" t="s">
        <v>3593</v>
      </c>
      <c r="D90" s="733" t="s">
        <v>4811</v>
      </c>
      <c r="E90" s="232">
        <v>2014</v>
      </c>
      <c r="F90" s="161" t="s">
        <v>478</v>
      </c>
      <c r="G90" s="733" t="s">
        <v>4993</v>
      </c>
      <c r="H90" s="232" t="s">
        <v>4994</v>
      </c>
      <c r="I90" s="233"/>
      <c r="J90" s="233">
        <v>20</v>
      </c>
    </row>
    <row r="91" spans="1:10" ht="213.75" x14ac:dyDescent="0.2">
      <c r="A91" s="85" t="s">
        <v>5127</v>
      </c>
      <c r="B91" s="85" t="s">
        <v>3953</v>
      </c>
      <c r="C91" s="600" t="s">
        <v>3869</v>
      </c>
      <c r="D91" s="600" t="s">
        <v>5128</v>
      </c>
      <c r="E91" s="122">
        <v>2014</v>
      </c>
      <c r="F91" s="447" t="s">
        <v>212</v>
      </c>
      <c r="G91" s="122"/>
      <c r="H91" s="132" t="s">
        <v>5129</v>
      </c>
      <c r="I91" s="228"/>
      <c r="J91" s="228">
        <v>20</v>
      </c>
    </row>
    <row r="92" spans="1:10" ht="114" x14ac:dyDescent="0.2">
      <c r="A92" s="66" t="s">
        <v>5122</v>
      </c>
      <c r="B92" s="447" t="s">
        <v>5123</v>
      </c>
      <c r="C92" s="447" t="s">
        <v>3869</v>
      </c>
      <c r="D92" s="447" t="s">
        <v>5124</v>
      </c>
      <c r="E92" s="122">
        <v>2014</v>
      </c>
      <c r="F92" s="447" t="s">
        <v>926</v>
      </c>
      <c r="G92" s="122"/>
      <c r="H92" s="122"/>
      <c r="I92" s="228">
        <v>20</v>
      </c>
      <c r="J92" s="228">
        <v>20</v>
      </c>
    </row>
    <row r="93" spans="1:10" ht="71.25" x14ac:dyDescent="0.2">
      <c r="A93" s="604" t="s">
        <v>848</v>
      </c>
      <c r="B93" s="447" t="s">
        <v>820</v>
      </c>
      <c r="C93" s="447" t="s">
        <v>199</v>
      </c>
      <c r="D93" s="604" t="s">
        <v>849</v>
      </c>
      <c r="E93" s="122">
        <v>2014</v>
      </c>
      <c r="F93" s="447"/>
      <c r="G93" s="122"/>
      <c r="H93" s="122"/>
      <c r="I93" s="228"/>
      <c r="J93" s="228">
        <v>20</v>
      </c>
    </row>
    <row r="94" spans="1:10" ht="57" x14ac:dyDescent="0.2">
      <c r="A94" s="600" t="s">
        <v>4964</v>
      </c>
      <c r="B94" s="600" t="s">
        <v>3661</v>
      </c>
      <c r="C94" s="600" t="s">
        <v>3593</v>
      </c>
      <c r="D94" s="447" t="s">
        <v>4965</v>
      </c>
      <c r="E94" s="122" t="s">
        <v>4840</v>
      </c>
      <c r="F94" s="600" t="s">
        <v>296</v>
      </c>
      <c r="G94" s="122"/>
      <c r="H94" s="122"/>
      <c r="I94" s="228"/>
      <c r="J94" s="228">
        <v>20</v>
      </c>
    </row>
    <row r="95" spans="1:10" ht="171" x14ac:dyDescent="0.2">
      <c r="A95" s="607" t="s">
        <v>1971</v>
      </c>
      <c r="B95" s="600" t="s">
        <v>1972</v>
      </c>
      <c r="C95" s="600" t="s">
        <v>613</v>
      </c>
      <c r="D95" s="607" t="s">
        <v>1973</v>
      </c>
      <c r="E95" s="122">
        <v>2014</v>
      </c>
      <c r="F95" s="600"/>
      <c r="G95" s="607" t="s">
        <v>1974</v>
      </c>
      <c r="H95" s="127" t="s">
        <v>1975</v>
      </c>
      <c r="I95" s="228" t="s">
        <v>95</v>
      </c>
      <c r="J95" s="228">
        <v>20</v>
      </c>
    </row>
    <row r="96" spans="1:10" ht="228" x14ac:dyDescent="0.2">
      <c r="A96" s="63" t="s">
        <v>5934</v>
      </c>
      <c r="B96" s="63" t="s">
        <v>5929</v>
      </c>
      <c r="C96" s="63" t="s">
        <v>5195</v>
      </c>
      <c r="D96" s="600" t="s">
        <v>5935</v>
      </c>
      <c r="E96" s="600">
        <v>2014</v>
      </c>
      <c r="F96" s="64" t="s">
        <v>478</v>
      </c>
      <c r="G96" s="64"/>
      <c r="H96" s="64" t="s">
        <v>5931</v>
      </c>
      <c r="I96" s="64">
        <v>20</v>
      </c>
      <c r="J96" s="64">
        <v>20</v>
      </c>
    </row>
    <row r="97" spans="1:11" ht="85.5" x14ac:dyDescent="0.2">
      <c r="A97" s="63" t="s">
        <v>6066</v>
      </c>
      <c r="B97" s="63" t="s">
        <v>5432</v>
      </c>
      <c r="C97" s="63" t="s">
        <v>5195</v>
      </c>
      <c r="D97" s="600" t="s">
        <v>6067</v>
      </c>
      <c r="E97" s="122">
        <v>2014</v>
      </c>
      <c r="F97" s="64" t="s">
        <v>6068</v>
      </c>
      <c r="G97" s="360"/>
      <c r="H97" s="360"/>
      <c r="I97" s="357"/>
      <c r="J97" s="357">
        <v>20</v>
      </c>
    </row>
    <row r="98" spans="1:11" ht="114" x14ac:dyDescent="0.2">
      <c r="A98" s="134" t="s">
        <v>5134</v>
      </c>
      <c r="B98" s="137" t="s">
        <v>5135</v>
      </c>
      <c r="C98" s="600" t="s">
        <v>3869</v>
      </c>
      <c r="D98" s="137" t="s">
        <v>5136</v>
      </c>
      <c r="E98" s="335">
        <v>2014</v>
      </c>
      <c r="F98" s="137" t="s">
        <v>202</v>
      </c>
      <c r="G98" s="335"/>
      <c r="H98" s="335"/>
      <c r="I98" s="336">
        <v>20</v>
      </c>
      <c r="J98" s="336">
        <v>20</v>
      </c>
    </row>
    <row r="99" spans="1:11" ht="28.5" x14ac:dyDescent="0.2">
      <c r="A99" s="63" t="s">
        <v>6031</v>
      </c>
      <c r="B99" s="63" t="s">
        <v>5291</v>
      </c>
      <c r="C99" s="63" t="s">
        <v>5195</v>
      </c>
      <c r="D99" s="63" t="s">
        <v>6032</v>
      </c>
      <c r="E99" s="64">
        <v>2014</v>
      </c>
      <c r="F99" s="64" t="s">
        <v>499</v>
      </c>
      <c r="G99" s="64"/>
      <c r="H99" s="64"/>
      <c r="I99" s="64"/>
      <c r="J99" s="64">
        <v>40</v>
      </c>
    </row>
    <row r="100" spans="1:11" ht="28.5" x14ac:dyDescent="0.2">
      <c r="A100" s="63" t="s">
        <v>5964</v>
      </c>
      <c r="B100" s="63" t="s">
        <v>5291</v>
      </c>
      <c r="C100" s="63" t="s">
        <v>5195</v>
      </c>
      <c r="D100" s="63" t="s">
        <v>5965</v>
      </c>
      <c r="E100" s="600">
        <v>2014</v>
      </c>
      <c r="F100" s="64" t="s">
        <v>1781</v>
      </c>
      <c r="G100" s="64"/>
      <c r="H100" s="64"/>
      <c r="I100" s="64"/>
      <c r="J100" s="64">
        <v>40</v>
      </c>
      <c r="K100" s="838"/>
    </row>
    <row r="101" spans="1:11" ht="42.75" x14ac:dyDescent="0.2">
      <c r="A101" s="65" t="s">
        <v>5957</v>
      </c>
      <c r="B101" s="63" t="s">
        <v>5291</v>
      </c>
      <c r="C101" s="63" t="s">
        <v>5195</v>
      </c>
      <c r="D101" s="63" t="s">
        <v>5958</v>
      </c>
      <c r="E101" s="447">
        <v>2014</v>
      </c>
      <c r="F101" s="64" t="s">
        <v>1781</v>
      </c>
      <c r="G101" s="64"/>
      <c r="H101" s="600"/>
      <c r="I101" s="64"/>
      <c r="J101" s="64">
        <v>40</v>
      </c>
    </row>
    <row r="102" spans="1:11" ht="213.75" x14ac:dyDescent="0.2">
      <c r="A102" s="600" t="s">
        <v>3783</v>
      </c>
      <c r="B102" s="447" t="s">
        <v>4129</v>
      </c>
      <c r="C102" s="447" t="s">
        <v>3593</v>
      </c>
      <c r="D102" s="600" t="s">
        <v>5012</v>
      </c>
      <c r="E102" s="122">
        <v>2014</v>
      </c>
      <c r="F102" s="447" t="s">
        <v>478</v>
      </c>
      <c r="G102" s="122" t="s">
        <v>5013</v>
      </c>
      <c r="H102" s="122"/>
      <c r="I102" s="228"/>
      <c r="J102" s="228">
        <v>20</v>
      </c>
    </row>
    <row r="103" spans="1:11" ht="128.25" x14ac:dyDescent="0.2">
      <c r="A103" s="65" t="s">
        <v>5932</v>
      </c>
      <c r="B103" s="63" t="s">
        <v>5929</v>
      </c>
      <c r="C103" s="63" t="s">
        <v>5195</v>
      </c>
      <c r="D103" s="600" t="s">
        <v>5933</v>
      </c>
      <c r="E103" s="600">
        <v>2014</v>
      </c>
      <c r="F103" s="64" t="s">
        <v>478</v>
      </c>
      <c r="G103" s="64"/>
      <c r="H103" s="64" t="s">
        <v>5931</v>
      </c>
      <c r="I103" s="64">
        <v>20</v>
      </c>
      <c r="J103" s="64">
        <v>20</v>
      </c>
    </row>
    <row r="104" spans="1:11" ht="186.75" x14ac:dyDescent="0.2">
      <c r="A104" s="600" t="s">
        <v>5086</v>
      </c>
      <c r="B104" s="600" t="s">
        <v>3886</v>
      </c>
      <c r="C104" s="600" t="s">
        <v>3869</v>
      </c>
      <c r="D104" s="600" t="s">
        <v>5165</v>
      </c>
      <c r="E104" s="122">
        <v>2014</v>
      </c>
      <c r="F104" s="600" t="s">
        <v>212</v>
      </c>
      <c r="G104" s="122"/>
      <c r="H104" s="122"/>
      <c r="I104" s="228">
        <v>40</v>
      </c>
      <c r="J104" s="228">
        <v>40</v>
      </c>
    </row>
    <row r="105" spans="1:11" ht="199.5" x14ac:dyDescent="0.2">
      <c r="A105" s="600" t="s">
        <v>5014</v>
      </c>
      <c r="B105" s="600" t="s">
        <v>4129</v>
      </c>
      <c r="C105" s="600" t="s">
        <v>3593</v>
      </c>
      <c r="D105" s="447" t="s">
        <v>5015</v>
      </c>
      <c r="E105" s="122">
        <v>2014</v>
      </c>
      <c r="F105" s="447" t="s">
        <v>318</v>
      </c>
      <c r="G105" s="122" t="s">
        <v>5016</v>
      </c>
      <c r="H105" s="122" t="s">
        <v>5017</v>
      </c>
      <c r="I105" s="228"/>
      <c r="J105" s="228">
        <v>20</v>
      </c>
    </row>
    <row r="106" spans="1:11" ht="28.5" x14ac:dyDescent="0.2">
      <c r="A106" s="63" t="s">
        <v>5985</v>
      </c>
      <c r="B106" s="63" t="s">
        <v>5291</v>
      </c>
      <c r="C106" s="63" t="s">
        <v>5195</v>
      </c>
      <c r="D106" s="63" t="s">
        <v>5986</v>
      </c>
      <c r="E106" s="64">
        <v>2014</v>
      </c>
      <c r="F106" s="64" t="s">
        <v>657</v>
      </c>
      <c r="G106" s="64"/>
      <c r="H106" s="64"/>
      <c r="I106" s="64"/>
      <c r="J106" s="64">
        <v>20</v>
      </c>
    </row>
    <row r="107" spans="1:11" ht="201" x14ac:dyDescent="0.2">
      <c r="A107" s="600" t="s">
        <v>5088</v>
      </c>
      <c r="B107" s="447" t="s">
        <v>3886</v>
      </c>
      <c r="C107" s="447" t="s">
        <v>3869</v>
      </c>
      <c r="D107" s="447" t="s">
        <v>5167</v>
      </c>
      <c r="E107" s="122">
        <v>2014</v>
      </c>
      <c r="F107" s="447" t="s">
        <v>220</v>
      </c>
      <c r="G107" s="122"/>
      <c r="H107" s="122"/>
      <c r="I107" s="228">
        <v>20</v>
      </c>
      <c r="J107" s="228">
        <v>20</v>
      </c>
    </row>
    <row r="108" spans="1:11" ht="85.5" x14ac:dyDescent="0.2">
      <c r="A108" s="247" t="s">
        <v>3492</v>
      </c>
      <c r="B108" s="248" t="s">
        <v>2361</v>
      </c>
      <c r="C108" s="152" t="s">
        <v>2081</v>
      </c>
      <c r="D108" s="600" t="s">
        <v>3493</v>
      </c>
      <c r="E108" s="600">
        <v>2014</v>
      </c>
      <c r="F108" s="600" t="s">
        <v>3494</v>
      </c>
      <c r="G108" s="600"/>
      <c r="H108" s="600"/>
      <c r="I108" s="600"/>
      <c r="J108" s="600">
        <v>10</v>
      </c>
    </row>
    <row r="109" spans="1:11" ht="71.25" x14ac:dyDescent="0.2">
      <c r="A109" s="101" t="s">
        <v>837</v>
      </c>
      <c r="B109" s="600" t="s">
        <v>820</v>
      </c>
      <c r="C109" s="600" t="s">
        <v>834</v>
      </c>
      <c r="D109" s="600" t="s">
        <v>838</v>
      </c>
      <c r="E109" s="122">
        <v>2014</v>
      </c>
      <c r="F109" s="600"/>
      <c r="G109" s="122" t="s">
        <v>839</v>
      </c>
      <c r="H109" s="122"/>
      <c r="I109" s="228"/>
      <c r="J109" s="228">
        <v>20</v>
      </c>
    </row>
    <row r="110" spans="1:11" ht="228" x14ac:dyDescent="0.2">
      <c r="A110" s="193" t="s">
        <v>249</v>
      </c>
      <c r="B110" s="198" t="s">
        <v>3429</v>
      </c>
      <c r="C110" s="167" t="s">
        <v>199</v>
      </c>
      <c r="D110" s="193" t="s">
        <v>250</v>
      </c>
      <c r="E110" s="161">
        <v>2014</v>
      </c>
      <c r="F110" s="161" t="s">
        <v>240</v>
      </c>
      <c r="G110" s="161" t="s">
        <v>279</v>
      </c>
      <c r="H110" s="238">
        <v>42352</v>
      </c>
      <c r="I110" s="228" t="s">
        <v>95</v>
      </c>
      <c r="J110" s="159">
        <v>20</v>
      </c>
    </row>
    <row r="111" spans="1:11" ht="28.5" x14ac:dyDescent="0.2">
      <c r="A111" s="63" t="s">
        <v>6018</v>
      </c>
      <c r="B111" s="63" t="s">
        <v>5291</v>
      </c>
      <c r="C111" s="63" t="s">
        <v>5195</v>
      </c>
      <c r="D111" s="63" t="s">
        <v>6019</v>
      </c>
      <c r="E111" s="64">
        <v>2014</v>
      </c>
      <c r="F111" s="64" t="s">
        <v>592</v>
      </c>
      <c r="G111" s="64"/>
      <c r="H111" s="64"/>
      <c r="I111" s="64"/>
      <c r="J111" s="64">
        <v>20</v>
      </c>
    </row>
    <row r="112" spans="1:11" ht="28.5" x14ac:dyDescent="0.2">
      <c r="A112" s="63" t="s">
        <v>5966</v>
      </c>
      <c r="B112" s="63" t="s">
        <v>5291</v>
      </c>
      <c r="C112" s="63" t="s">
        <v>5195</v>
      </c>
      <c r="D112" s="63" t="s">
        <v>5967</v>
      </c>
      <c r="E112" s="64">
        <v>2014</v>
      </c>
      <c r="F112" s="64" t="s">
        <v>1781</v>
      </c>
      <c r="G112" s="64"/>
      <c r="H112" s="64"/>
      <c r="I112" s="64"/>
      <c r="J112" s="64">
        <v>40</v>
      </c>
    </row>
    <row r="113" spans="1:11" ht="99.75" x14ac:dyDescent="0.2">
      <c r="A113" s="101" t="s">
        <v>4967</v>
      </c>
      <c r="B113" s="600" t="s">
        <v>3688</v>
      </c>
      <c r="C113" s="600" t="s">
        <v>3593</v>
      </c>
      <c r="D113" s="599" t="s">
        <v>4968</v>
      </c>
      <c r="E113" s="122">
        <v>2014</v>
      </c>
      <c r="F113" s="600" t="s">
        <v>236</v>
      </c>
      <c r="G113" s="122"/>
      <c r="H113" s="122" t="s">
        <v>4969</v>
      </c>
      <c r="I113" s="228"/>
      <c r="J113" s="228">
        <v>20</v>
      </c>
      <c r="K113" s="805"/>
    </row>
    <row r="114" spans="1:11" ht="171" x14ac:dyDescent="0.2">
      <c r="A114" s="101" t="s">
        <v>4982</v>
      </c>
      <c r="B114" s="600" t="s">
        <v>4706</v>
      </c>
      <c r="C114" s="600" t="s">
        <v>3593</v>
      </c>
      <c r="D114" s="600" t="s">
        <v>4983</v>
      </c>
      <c r="E114" s="122">
        <v>2014</v>
      </c>
      <c r="F114" s="600" t="s">
        <v>296</v>
      </c>
      <c r="G114" s="122"/>
      <c r="H114" s="122"/>
      <c r="I114" s="228" t="s">
        <v>95</v>
      </c>
      <c r="J114" s="228">
        <v>20</v>
      </c>
      <c r="K114" s="805"/>
    </row>
    <row r="115" spans="1:11" ht="213.75" x14ac:dyDescent="0.2">
      <c r="A115" s="857" t="s">
        <v>3551</v>
      </c>
      <c r="B115" s="851" t="s">
        <v>3552</v>
      </c>
      <c r="C115" s="353" t="s">
        <v>2109</v>
      </c>
      <c r="D115" s="851" t="s">
        <v>3553</v>
      </c>
      <c r="E115" s="957">
        <v>2014</v>
      </c>
      <c r="F115" s="851" t="s">
        <v>202</v>
      </c>
      <c r="G115" s="957" t="s">
        <v>3554</v>
      </c>
      <c r="H115" s="957">
        <v>48</v>
      </c>
      <c r="I115" s="958" t="s">
        <v>95</v>
      </c>
      <c r="J115" s="958">
        <f>20/4</f>
        <v>5</v>
      </c>
    </row>
    <row r="116" spans="1:11" ht="105" customHeight="1" x14ac:dyDescent="0.2">
      <c r="A116" s="596" t="s">
        <v>3551</v>
      </c>
      <c r="B116" s="353" t="s">
        <v>3560</v>
      </c>
      <c r="C116" s="353" t="s">
        <v>2109</v>
      </c>
      <c r="D116" s="353" t="s">
        <v>3561</v>
      </c>
      <c r="E116" s="851">
        <v>2014</v>
      </c>
      <c r="F116" s="353" t="s">
        <v>3562</v>
      </c>
      <c r="G116" s="851" t="s">
        <v>3563</v>
      </c>
      <c r="H116" s="353" t="s">
        <v>3554</v>
      </c>
      <c r="I116" s="353" t="s">
        <v>95</v>
      </c>
      <c r="J116" s="353">
        <v>5</v>
      </c>
    </row>
    <row r="117" spans="1:11" ht="256.5" x14ac:dyDescent="0.2">
      <c r="A117" s="101" t="s">
        <v>5045</v>
      </c>
      <c r="B117" s="600" t="s">
        <v>5046</v>
      </c>
      <c r="C117" s="600" t="s">
        <v>3593</v>
      </c>
      <c r="D117" s="600" t="s">
        <v>5047</v>
      </c>
      <c r="E117" s="122">
        <v>2014</v>
      </c>
      <c r="F117" s="600" t="s">
        <v>318</v>
      </c>
      <c r="G117" s="122" t="s">
        <v>5048</v>
      </c>
      <c r="H117" s="122"/>
      <c r="I117" s="228">
        <v>20</v>
      </c>
      <c r="J117" s="228">
        <v>10</v>
      </c>
    </row>
    <row r="118" spans="1:11" ht="57" x14ac:dyDescent="0.2">
      <c r="A118" s="73" t="s">
        <v>5096</v>
      </c>
      <c r="B118" s="155" t="s">
        <v>5097</v>
      </c>
      <c r="C118" s="600" t="s">
        <v>3869</v>
      </c>
      <c r="D118" s="127" t="s">
        <v>5152</v>
      </c>
      <c r="E118" s="122">
        <v>2014</v>
      </c>
      <c r="F118" s="600" t="s">
        <v>5098</v>
      </c>
      <c r="G118" s="363" t="s">
        <v>3624</v>
      </c>
      <c r="H118" s="122"/>
      <c r="I118" s="228"/>
      <c r="J118" s="228">
        <v>20</v>
      </c>
    </row>
    <row r="119" spans="1:11" ht="142.5" x14ac:dyDescent="0.2">
      <c r="A119" s="63" t="s">
        <v>6041</v>
      </c>
      <c r="B119" s="63" t="s">
        <v>5291</v>
      </c>
      <c r="C119" s="63" t="s">
        <v>5195</v>
      </c>
      <c r="D119" s="447" t="s">
        <v>6042</v>
      </c>
      <c r="E119" s="64">
        <v>2014</v>
      </c>
      <c r="F119" s="64" t="s">
        <v>926</v>
      </c>
      <c r="G119" s="64"/>
      <c r="H119" s="64"/>
      <c r="I119" s="64"/>
      <c r="J119" s="64">
        <v>20</v>
      </c>
    </row>
    <row r="120" spans="1:11" ht="28.5" x14ac:dyDescent="0.2">
      <c r="A120" s="63" t="s">
        <v>6026</v>
      </c>
      <c r="B120" s="63" t="s">
        <v>5291</v>
      </c>
      <c r="C120" s="63" t="s">
        <v>5195</v>
      </c>
      <c r="D120" s="63" t="s">
        <v>5993</v>
      </c>
      <c r="E120" s="64">
        <v>2014</v>
      </c>
      <c r="F120" s="64" t="s">
        <v>499</v>
      </c>
      <c r="G120" s="64"/>
      <c r="H120" s="64"/>
      <c r="I120" s="64"/>
      <c r="J120" s="64">
        <v>20</v>
      </c>
    </row>
    <row r="121" spans="1:11" ht="71.25" x14ac:dyDescent="0.2">
      <c r="A121" s="66" t="s">
        <v>5031</v>
      </c>
      <c r="B121" s="600" t="s">
        <v>3799</v>
      </c>
      <c r="C121" s="600" t="s">
        <v>3593</v>
      </c>
      <c r="D121" s="600" t="s">
        <v>4820</v>
      </c>
      <c r="E121" s="122">
        <v>2014</v>
      </c>
      <c r="F121" s="600" t="s">
        <v>926</v>
      </c>
      <c r="G121" s="122"/>
      <c r="H121" s="122"/>
      <c r="I121" s="228"/>
      <c r="J121" s="228">
        <v>20</v>
      </c>
    </row>
    <row r="122" spans="1:11" ht="185.25" x14ac:dyDescent="0.2">
      <c r="A122" s="600" t="s">
        <v>5075</v>
      </c>
      <c r="B122" s="155" t="s">
        <v>5076</v>
      </c>
      <c r="C122" s="600" t="s">
        <v>3869</v>
      </c>
      <c r="D122" s="600" t="s">
        <v>5077</v>
      </c>
      <c r="E122" s="122">
        <v>2014</v>
      </c>
      <c r="F122" s="447" t="s">
        <v>202</v>
      </c>
      <c r="G122" s="122" t="s">
        <v>4940</v>
      </c>
      <c r="H122" s="122" t="s">
        <v>5078</v>
      </c>
      <c r="I122" s="228">
        <v>20</v>
      </c>
      <c r="J122" s="228">
        <v>20</v>
      </c>
    </row>
    <row r="123" spans="1:11" ht="28.5" x14ac:dyDescent="0.2">
      <c r="A123" s="63" t="s">
        <v>5996</v>
      </c>
      <c r="B123" s="63" t="s">
        <v>5291</v>
      </c>
      <c r="C123" s="63" t="s">
        <v>5195</v>
      </c>
      <c r="D123" s="63" t="s">
        <v>5997</v>
      </c>
      <c r="E123" s="64">
        <v>2014</v>
      </c>
      <c r="F123" s="64" t="s">
        <v>657</v>
      </c>
      <c r="G123" s="64"/>
      <c r="H123" s="64"/>
      <c r="I123" s="64"/>
      <c r="J123" s="64">
        <v>20</v>
      </c>
    </row>
    <row r="124" spans="1:11" ht="156.75" x14ac:dyDescent="0.2">
      <c r="A124" s="66" t="s">
        <v>5023</v>
      </c>
      <c r="B124" s="600" t="s">
        <v>3799</v>
      </c>
      <c r="C124" s="600" t="s">
        <v>3593</v>
      </c>
      <c r="D124" s="600" t="s">
        <v>5024</v>
      </c>
      <c r="E124" s="122">
        <v>2014</v>
      </c>
      <c r="F124" s="600" t="s">
        <v>318</v>
      </c>
      <c r="G124" s="122" t="s">
        <v>5025</v>
      </c>
      <c r="H124" s="122" t="s">
        <v>490</v>
      </c>
      <c r="I124" s="228"/>
      <c r="J124" s="228">
        <v>20</v>
      </c>
    </row>
    <row r="125" spans="1:11" ht="171" x14ac:dyDescent="0.2">
      <c r="A125" s="66" t="s">
        <v>3506</v>
      </c>
      <c r="B125" s="447" t="s">
        <v>3507</v>
      </c>
      <c r="C125" s="66" t="s">
        <v>2081</v>
      </c>
      <c r="D125" s="447" t="s">
        <v>3508</v>
      </c>
      <c r="E125" s="122">
        <v>2014</v>
      </c>
      <c r="F125" s="447" t="s">
        <v>240</v>
      </c>
      <c r="G125" s="122" t="s">
        <v>3509</v>
      </c>
      <c r="H125" s="122" t="s">
        <v>3510</v>
      </c>
      <c r="I125" s="228">
        <v>40</v>
      </c>
      <c r="J125" s="228">
        <f>40/3</f>
        <v>13.333333333333334</v>
      </c>
    </row>
    <row r="126" spans="1:11" ht="28.5" x14ac:dyDescent="0.2">
      <c r="A126" s="63" t="s">
        <v>5968</v>
      </c>
      <c r="B126" s="63" t="s">
        <v>5291</v>
      </c>
      <c r="C126" s="63" t="s">
        <v>5195</v>
      </c>
      <c r="D126" s="63" t="s">
        <v>5969</v>
      </c>
      <c r="E126" s="64">
        <v>2014</v>
      </c>
      <c r="F126" s="64" t="s">
        <v>1781</v>
      </c>
      <c r="G126" s="64"/>
      <c r="H126" s="64"/>
      <c r="I126" s="64"/>
      <c r="J126" s="64">
        <v>40</v>
      </c>
    </row>
    <row r="127" spans="1:11" ht="85.5" x14ac:dyDescent="0.2">
      <c r="A127" s="604" t="s">
        <v>2021</v>
      </c>
      <c r="B127" s="447" t="s">
        <v>2019</v>
      </c>
      <c r="C127" s="600" t="s">
        <v>613</v>
      </c>
      <c r="D127" s="447" t="s">
        <v>2020</v>
      </c>
      <c r="E127" s="600">
        <v>2014</v>
      </c>
      <c r="F127" s="447">
        <v>10</v>
      </c>
      <c r="G127" s="600"/>
      <c r="H127" s="600"/>
      <c r="I127" s="600"/>
      <c r="J127" s="600">
        <v>40</v>
      </c>
    </row>
    <row r="128" spans="1:11" ht="57" x14ac:dyDescent="0.2">
      <c r="A128" s="65" t="s">
        <v>5928</v>
      </c>
      <c r="B128" s="63" t="s">
        <v>5929</v>
      </c>
      <c r="C128" s="63" t="s">
        <v>5195</v>
      </c>
      <c r="D128" s="447" t="s">
        <v>5930</v>
      </c>
      <c r="E128" s="600">
        <v>2014</v>
      </c>
      <c r="F128" s="64" t="s">
        <v>318</v>
      </c>
      <c r="G128" s="64"/>
      <c r="H128" s="600" t="s">
        <v>5931</v>
      </c>
      <c r="I128" s="64">
        <v>20</v>
      </c>
      <c r="J128" s="64">
        <v>20</v>
      </c>
    </row>
    <row r="129" spans="1:11" ht="99.75" x14ac:dyDescent="0.2">
      <c r="A129" s="62" t="s">
        <v>3575</v>
      </c>
      <c r="B129" s="600" t="s">
        <v>3576</v>
      </c>
      <c r="C129" s="600" t="s">
        <v>2109</v>
      </c>
      <c r="D129" s="447" t="s">
        <v>3577</v>
      </c>
      <c r="E129" s="600">
        <v>2014</v>
      </c>
      <c r="F129" s="447" t="s">
        <v>478</v>
      </c>
      <c r="G129" s="600"/>
      <c r="H129" s="600"/>
      <c r="I129" s="600" t="s">
        <v>95</v>
      </c>
      <c r="J129" s="600">
        <v>20</v>
      </c>
    </row>
    <row r="130" spans="1:11" ht="85.5" x14ac:dyDescent="0.2">
      <c r="A130" s="101" t="s">
        <v>920</v>
      </c>
      <c r="B130" s="600" t="s">
        <v>880</v>
      </c>
      <c r="C130" s="600" t="s">
        <v>199</v>
      </c>
      <c r="D130" s="600" t="s">
        <v>921</v>
      </c>
      <c r="E130" s="122">
        <v>2014</v>
      </c>
      <c r="F130" s="600" t="s">
        <v>318</v>
      </c>
      <c r="G130" s="122"/>
      <c r="H130" s="122"/>
      <c r="I130" s="228"/>
      <c r="J130" s="122">
        <v>20</v>
      </c>
      <c r="K130" s="838"/>
    </row>
    <row r="131" spans="1:11" ht="85.5" x14ac:dyDescent="0.2">
      <c r="A131" s="101" t="s">
        <v>920</v>
      </c>
      <c r="B131" s="447" t="s">
        <v>1090</v>
      </c>
      <c r="C131" s="447" t="s">
        <v>613</v>
      </c>
      <c r="D131" s="600" t="s">
        <v>921</v>
      </c>
      <c r="E131" s="122">
        <v>2014</v>
      </c>
      <c r="F131" s="447" t="s">
        <v>318</v>
      </c>
      <c r="G131" s="122"/>
      <c r="H131" s="122"/>
      <c r="I131" s="228" t="s">
        <v>95</v>
      </c>
      <c r="J131" s="228">
        <v>20</v>
      </c>
    </row>
    <row r="132" spans="1:11" ht="99.75" x14ac:dyDescent="0.2">
      <c r="A132" s="600" t="s">
        <v>5059</v>
      </c>
      <c r="B132" s="447" t="s">
        <v>3631</v>
      </c>
      <c r="C132" s="600" t="s">
        <v>3593</v>
      </c>
      <c r="D132" s="452" t="s">
        <v>17474</v>
      </c>
      <c r="E132" s="122">
        <v>2014</v>
      </c>
      <c r="F132" s="447" t="s">
        <v>296</v>
      </c>
      <c r="G132" s="122" t="s">
        <v>5060</v>
      </c>
      <c r="H132" s="122" t="s">
        <v>3706</v>
      </c>
      <c r="I132" s="228"/>
      <c r="J132" s="228">
        <v>20</v>
      </c>
    </row>
    <row r="133" spans="1:11" ht="171" x14ac:dyDescent="0.2">
      <c r="A133" s="66" t="s">
        <v>1976</v>
      </c>
      <c r="B133" s="447" t="s">
        <v>1977</v>
      </c>
      <c r="C133" s="447" t="s">
        <v>613</v>
      </c>
      <c r="D133" s="607" t="s">
        <v>1973</v>
      </c>
      <c r="E133" s="122">
        <v>2014</v>
      </c>
      <c r="F133" s="447"/>
      <c r="G133" s="607" t="s">
        <v>1974</v>
      </c>
      <c r="H133" s="122" t="s">
        <v>1978</v>
      </c>
      <c r="I133" s="228"/>
      <c r="J133" s="228">
        <v>20</v>
      </c>
    </row>
    <row r="134" spans="1:11" ht="256.5" x14ac:dyDescent="0.2">
      <c r="A134" s="600" t="s">
        <v>1921</v>
      </c>
      <c r="B134" s="447" t="s">
        <v>1916</v>
      </c>
      <c r="C134" s="73" t="s">
        <v>613</v>
      </c>
      <c r="D134" s="447" t="s">
        <v>1922</v>
      </c>
      <c r="E134" s="122">
        <v>2014</v>
      </c>
      <c r="F134" s="447" t="s">
        <v>369</v>
      </c>
      <c r="G134" s="122"/>
      <c r="H134" s="122"/>
      <c r="I134" s="228" t="s">
        <v>95</v>
      </c>
      <c r="J134" s="228" t="s">
        <v>1920</v>
      </c>
    </row>
    <row r="135" spans="1:11" ht="57" x14ac:dyDescent="0.2">
      <c r="A135" s="101" t="s">
        <v>5061</v>
      </c>
      <c r="B135" s="447" t="s">
        <v>4411</v>
      </c>
      <c r="C135" s="447" t="s">
        <v>3593</v>
      </c>
      <c r="D135" s="447" t="s">
        <v>5062</v>
      </c>
      <c r="E135" s="122">
        <v>2014</v>
      </c>
      <c r="F135" s="447" t="s">
        <v>926</v>
      </c>
      <c r="G135" s="122"/>
      <c r="H135" s="122"/>
      <c r="I135" s="228" t="s">
        <v>95</v>
      </c>
      <c r="J135" s="228">
        <v>20</v>
      </c>
    </row>
    <row r="136" spans="1:11" ht="142.5" x14ac:dyDescent="0.2">
      <c r="A136" s="66" t="s">
        <v>5026</v>
      </c>
      <c r="B136" s="600" t="s">
        <v>3799</v>
      </c>
      <c r="C136" s="447" t="s">
        <v>3593</v>
      </c>
      <c r="D136" s="600" t="s">
        <v>5027</v>
      </c>
      <c r="E136" s="122">
        <v>2014</v>
      </c>
      <c r="F136" s="447" t="s">
        <v>5028</v>
      </c>
      <c r="G136" s="122" t="s">
        <v>5029</v>
      </c>
      <c r="H136" s="122" t="s">
        <v>5030</v>
      </c>
      <c r="I136" s="228"/>
      <c r="J136" s="228">
        <v>20</v>
      </c>
    </row>
    <row r="137" spans="1:11" ht="99.75" x14ac:dyDescent="0.2">
      <c r="A137" s="101" t="s">
        <v>4929</v>
      </c>
      <c r="B137" s="447" t="s">
        <v>4027</v>
      </c>
      <c r="C137" s="600" t="s">
        <v>3593</v>
      </c>
      <c r="D137" s="447" t="s">
        <v>4930</v>
      </c>
      <c r="E137" s="122">
        <v>2014</v>
      </c>
      <c r="F137" s="447"/>
      <c r="G137" s="122" t="s">
        <v>4923</v>
      </c>
      <c r="H137" s="122" t="s">
        <v>4931</v>
      </c>
      <c r="I137" s="228" t="s">
        <v>95</v>
      </c>
      <c r="J137" s="228">
        <v>20</v>
      </c>
    </row>
    <row r="138" spans="1:11" ht="85.5" x14ac:dyDescent="0.2">
      <c r="A138" s="604" t="s">
        <v>3469</v>
      </c>
      <c r="B138" s="604" t="s">
        <v>3470</v>
      </c>
      <c r="C138" s="447" t="s">
        <v>3471</v>
      </c>
      <c r="D138" s="604" t="s">
        <v>3472</v>
      </c>
      <c r="E138" s="122">
        <v>2014</v>
      </c>
      <c r="F138" s="447" t="s">
        <v>336</v>
      </c>
      <c r="G138" s="122"/>
      <c r="H138" s="122"/>
      <c r="I138" s="228" t="s">
        <v>95</v>
      </c>
      <c r="J138" s="89">
        <v>6.66</v>
      </c>
    </row>
    <row r="139" spans="1:11" ht="142.5" x14ac:dyDescent="0.2">
      <c r="A139" s="101" t="s">
        <v>1950</v>
      </c>
      <c r="B139" s="600" t="s">
        <v>1269</v>
      </c>
      <c r="C139" s="101" t="s">
        <v>613</v>
      </c>
      <c r="D139" s="447" t="s">
        <v>1951</v>
      </c>
      <c r="E139" s="600">
        <v>2014</v>
      </c>
      <c r="F139" s="600" t="s">
        <v>499</v>
      </c>
      <c r="G139" s="600"/>
      <c r="H139" s="600"/>
      <c r="I139" s="600">
        <v>40</v>
      </c>
      <c r="J139" s="600">
        <v>40</v>
      </c>
    </row>
    <row r="140" spans="1:11" ht="185.25" x14ac:dyDescent="0.2">
      <c r="A140" s="66" t="s">
        <v>4970</v>
      </c>
      <c r="B140" s="447" t="s">
        <v>4971</v>
      </c>
      <c r="C140" s="447" t="s">
        <v>3593</v>
      </c>
      <c r="D140" s="200" t="s">
        <v>4972</v>
      </c>
      <c r="E140" s="122">
        <v>2014</v>
      </c>
      <c r="F140" s="447" t="s">
        <v>318</v>
      </c>
      <c r="G140" s="122" t="s">
        <v>4923</v>
      </c>
      <c r="H140" s="122" t="s">
        <v>4973</v>
      </c>
      <c r="I140" s="228" t="s">
        <v>95</v>
      </c>
      <c r="J140" s="228">
        <v>20</v>
      </c>
    </row>
    <row r="141" spans="1:11" ht="99.75" x14ac:dyDescent="0.2">
      <c r="A141" s="63" t="s">
        <v>6069</v>
      </c>
      <c r="B141" s="63" t="s">
        <v>5432</v>
      </c>
      <c r="C141" s="63" t="s">
        <v>5195</v>
      </c>
      <c r="D141" s="600" t="s">
        <v>6070</v>
      </c>
      <c r="E141" s="122">
        <v>2014</v>
      </c>
      <c r="F141" s="64" t="s">
        <v>6071</v>
      </c>
      <c r="G141" s="360"/>
      <c r="H141" s="360"/>
      <c r="I141" s="357"/>
      <c r="J141" s="357">
        <v>20</v>
      </c>
      <c r="K141" s="805"/>
    </row>
    <row r="142" spans="1:11" ht="303.75" x14ac:dyDescent="0.2">
      <c r="A142" s="301" t="s">
        <v>4932</v>
      </c>
      <c r="B142" s="600" t="s">
        <v>4095</v>
      </c>
      <c r="C142" s="600" t="s">
        <v>3593</v>
      </c>
      <c r="D142" s="600" t="s">
        <v>5155</v>
      </c>
      <c r="E142" s="122">
        <v>2014</v>
      </c>
      <c r="F142" s="600" t="s">
        <v>478</v>
      </c>
      <c r="G142" s="122"/>
      <c r="H142" s="122"/>
      <c r="I142" s="228" t="s">
        <v>95</v>
      </c>
      <c r="J142" s="228">
        <v>20</v>
      </c>
      <c r="K142" s="805"/>
    </row>
    <row r="143" spans="1:11" ht="228" x14ac:dyDescent="0.2">
      <c r="A143" s="353" t="s">
        <v>3486</v>
      </c>
      <c r="B143" s="851" t="s">
        <v>3578</v>
      </c>
      <c r="C143" s="353" t="s">
        <v>2081</v>
      </c>
      <c r="D143" s="851" t="s">
        <v>3487</v>
      </c>
      <c r="E143" s="353">
        <v>2014</v>
      </c>
      <c r="F143" s="353" t="s">
        <v>478</v>
      </c>
      <c r="G143" s="851" t="s">
        <v>489</v>
      </c>
      <c r="H143" s="851" t="s">
        <v>3488</v>
      </c>
      <c r="I143" s="353" t="s">
        <v>95</v>
      </c>
      <c r="J143" s="353">
        <v>10</v>
      </c>
    </row>
    <row r="144" spans="1:11" ht="228" x14ac:dyDescent="0.2">
      <c r="A144" s="353" t="s">
        <v>3486</v>
      </c>
      <c r="B144" s="851" t="s">
        <v>3578</v>
      </c>
      <c r="C144" s="353" t="s">
        <v>2081</v>
      </c>
      <c r="D144" s="851" t="s">
        <v>3487</v>
      </c>
      <c r="E144" s="353">
        <v>2014</v>
      </c>
      <c r="F144" s="353" t="s">
        <v>478</v>
      </c>
      <c r="G144" s="851" t="s">
        <v>489</v>
      </c>
      <c r="H144" s="851" t="s">
        <v>3488</v>
      </c>
      <c r="I144" s="353" t="s">
        <v>95</v>
      </c>
      <c r="J144" s="353">
        <v>10</v>
      </c>
      <c r="K144" s="837"/>
    </row>
    <row r="145" spans="1:11" ht="114" x14ac:dyDescent="0.2">
      <c r="A145" s="101" t="s">
        <v>5153</v>
      </c>
      <c r="B145" s="600" t="s">
        <v>3688</v>
      </c>
      <c r="C145" s="600" t="s">
        <v>3593</v>
      </c>
      <c r="D145" s="599" t="s">
        <v>4818</v>
      </c>
      <c r="E145" s="122">
        <v>2014</v>
      </c>
      <c r="F145" s="600" t="s">
        <v>248</v>
      </c>
      <c r="G145" s="122"/>
      <c r="H145" s="122" t="s">
        <v>4966</v>
      </c>
      <c r="I145" s="228" t="s">
        <v>95</v>
      </c>
      <c r="J145" s="228">
        <v>20</v>
      </c>
      <c r="K145" s="837"/>
    </row>
    <row r="146" spans="1:11" ht="299.25" x14ac:dyDescent="0.2">
      <c r="A146" s="897" t="s">
        <v>3555</v>
      </c>
      <c r="B146" s="897" t="s">
        <v>3556</v>
      </c>
      <c r="C146" s="829" t="s">
        <v>2109</v>
      </c>
      <c r="D146" s="897" t="s">
        <v>3557</v>
      </c>
      <c r="E146" s="897">
        <v>2014</v>
      </c>
      <c r="F146" s="897" t="s">
        <v>592</v>
      </c>
      <c r="G146" s="897" t="s">
        <v>3558</v>
      </c>
      <c r="H146" s="897" t="s">
        <v>3559</v>
      </c>
      <c r="I146" s="829" t="s">
        <v>95</v>
      </c>
      <c r="J146" s="829">
        <v>10</v>
      </c>
    </row>
    <row r="147" spans="1:11" ht="270.75" x14ac:dyDescent="0.2">
      <c r="A147" s="829" t="s">
        <v>3555</v>
      </c>
      <c r="B147" s="959" t="s">
        <v>3556</v>
      </c>
      <c r="C147" s="829" t="s">
        <v>2109</v>
      </c>
      <c r="D147" s="938" t="s">
        <v>3566</v>
      </c>
      <c r="E147" s="829">
        <v>2014</v>
      </c>
      <c r="F147" s="829" t="s">
        <v>592</v>
      </c>
      <c r="G147" s="829" t="s">
        <v>3558</v>
      </c>
      <c r="H147" s="829" t="s">
        <v>3559</v>
      </c>
      <c r="I147" s="829">
        <v>20</v>
      </c>
      <c r="J147" s="829">
        <v>10</v>
      </c>
      <c r="K147" s="805"/>
    </row>
    <row r="148" spans="1:11" ht="171" x14ac:dyDescent="0.2">
      <c r="A148" s="66" t="s">
        <v>4921</v>
      </c>
      <c r="B148" s="600" t="s">
        <v>3635</v>
      </c>
      <c r="C148" s="600" t="s">
        <v>3593</v>
      </c>
      <c r="D148" s="72" t="s">
        <v>4922</v>
      </c>
      <c r="E148" s="122">
        <v>2014</v>
      </c>
      <c r="F148" s="600" t="s">
        <v>318</v>
      </c>
      <c r="G148" s="122" t="s">
        <v>4923</v>
      </c>
      <c r="H148" s="122" t="s">
        <v>4924</v>
      </c>
      <c r="I148" s="228" t="s">
        <v>95</v>
      </c>
      <c r="J148" s="228">
        <v>20</v>
      </c>
      <c r="K148" s="805"/>
    </row>
    <row r="149" spans="1:11" ht="128.25" x14ac:dyDescent="0.2">
      <c r="A149" s="816" t="s">
        <v>5936</v>
      </c>
      <c r="B149" s="811" t="s">
        <v>5650</v>
      </c>
      <c r="C149" s="811" t="s">
        <v>5195</v>
      </c>
      <c r="D149" s="353" t="s">
        <v>5937</v>
      </c>
      <c r="E149" s="615">
        <v>2014</v>
      </c>
      <c r="F149" s="852" t="s">
        <v>418</v>
      </c>
      <c r="G149" s="960"/>
      <c r="H149" s="615"/>
      <c r="I149" s="961"/>
      <c r="J149" s="961">
        <v>20</v>
      </c>
    </row>
    <row r="150" spans="1:11" ht="99.75" x14ac:dyDescent="0.2">
      <c r="A150" s="816" t="s">
        <v>5938</v>
      </c>
      <c r="B150" s="811" t="s">
        <v>5650</v>
      </c>
      <c r="C150" s="811" t="s">
        <v>5195</v>
      </c>
      <c r="D150" s="353" t="s">
        <v>5939</v>
      </c>
      <c r="E150" s="615">
        <v>2014</v>
      </c>
      <c r="F150" s="852" t="s">
        <v>418</v>
      </c>
      <c r="G150" s="960"/>
      <c r="H150" s="960"/>
      <c r="I150" s="961"/>
      <c r="J150" s="961">
        <v>20</v>
      </c>
    </row>
    <row r="151" spans="1:11" ht="171" x14ac:dyDescent="0.2">
      <c r="A151" s="237" t="s">
        <v>2032</v>
      </c>
      <c r="B151" s="194" t="s">
        <v>2033</v>
      </c>
      <c r="C151" s="600" t="s">
        <v>613</v>
      </c>
      <c r="D151" s="733" t="s">
        <v>2034</v>
      </c>
      <c r="E151" s="122">
        <v>2014</v>
      </c>
      <c r="F151" s="600"/>
      <c r="G151" s="733" t="s">
        <v>806</v>
      </c>
      <c r="H151" s="733" t="s">
        <v>2035</v>
      </c>
      <c r="I151" s="228" t="s">
        <v>95</v>
      </c>
      <c r="J151" s="228">
        <v>10</v>
      </c>
      <c r="K151" s="805"/>
    </row>
    <row r="152" spans="1:11" ht="128.25" x14ac:dyDescent="0.2">
      <c r="A152" s="600" t="s">
        <v>3522</v>
      </c>
      <c r="B152" s="600" t="s">
        <v>3523</v>
      </c>
      <c r="C152" s="600"/>
      <c r="D152" s="600" t="s">
        <v>3520</v>
      </c>
      <c r="E152" s="122">
        <v>2014</v>
      </c>
      <c r="F152" s="600" t="s">
        <v>240</v>
      </c>
      <c r="G152" s="122"/>
      <c r="H152" s="122"/>
      <c r="I152" s="228">
        <v>20</v>
      </c>
      <c r="J152" s="228">
        <v>5</v>
      </c>
      <c r="K152" s="805"/>
    </row>
    <row r="153" spans="1:11" ht="242.25" x14ac:dyDescent="0.2">
      <c r="A153" s="353" t="s">
        <v>3447</v>
      </c>
      <c r="B153" s="353" t="s">
        <v>3448</v>
      </c>
      <c r="C153" s="596" t="s">
        <v>2081</v>
      </c>
      <c r="D153" s="353" t="s">
        <v>3449</v>
      </c>
      <c r="E153" s="353">
        <v>2014</v>
      </c>
      <c r="F153" s="353" t="s">
        <v>592</v>
      </c>
      <c r="G153" s="353"/>
      <c r="H153" s="353">
        <v>108</v>
      </c>
      <c r="I153" s="353">
        <v>40</v>
      </c>
      <c r="J153" s="353">
        <v>20</v>
      </c>
    </row>
    <row r="154" spans="1:11" ht="242.25" x14ac:dyDescent="0.2">
      <c r="A154" s="353" t="s">
        <v>3447</v>
      </c>
      <c r="B154" s="353" t="s">
        <v>3448</v>
      </c>
      <c r="C154" s="596" t="s">
        <v>2081</v>
      </c>
      <c r="D154" s="353" t="s">
        <v>3449</v>
      </c>
      <c r="E154" s="353">
        <v>2014</v>
      </c>
      <c r="F154" s="353" t="s">
        <v>592</v>
      </c>
      <c r="G154" s="353"/>
      <c r="H154" s="353">
        <v>108</v>
      </c>
      <c r="I154" s="353">
        <v>40</v>
      </c>
      <c r="J154" s="353">
        <v>20</v>
      </c>
    </row>
    <row r="155" spans="1:11" ht="142.5" x14ac:dyDescent="0.2">
      <c r="A155" s="600" t="s">
        <v>1915</v>
      </c>
      <c r="B155" s="447" t="s">
        <v>1916</v>
      </c>
      <c r="C155" s="73" t="s">
        <v>613</v>
      </c>
      <c r="D155" s="447" t="s">
        <v>1917</v>
      </c>
      <c r="E155" s="122">
        <v>2014</v>
      </c>
      <c r="F155" s="447" t="s">
        <v>1097</v>
      </c>
      <c r="G155" s="73" t="s">
        <v>1918</v>
      </c>
      <c r="H155" s="122" t="s">
        <v>1919</v>
      </c>
      <c r="I155" s="228" t="s">
        <v>95</v>
      </c>
      <c r="J155" s="228" t="s">
        <v>1920</v>
      </c>
    </row>
    <row r="156" spans="1:11" ht="228" x14ac:dyDescent="0.2">
      <c r="A156" s="73" t="s">
        <v>5018</v>
      </c>
      <c r="B156" s="73" t="s">
        <v>3799</v>
      </c>
      <c r="C156" s="447" t="s">
        <v>3593</v>
      </c>
      <c r="D156" s="73" t="s">
        <v>5019</v>
      </c>
      <c r="E156" s="73">
        <v>2014</v>
      </c>
      <c r="F156" s="73" t="s">
        <v>336</v>
      </c>
      <c r="G156" s="73"/>
      <c r="H156" s="73"/>
      <c r="I156" s="73"/>
      <c r="J156" s="73">
        <v>20</v>
      </c>
    </row>
    <row r="157" spans="1:11" ht="313.5" x14ac:dyDescent="0.2">
      <c r="A157" s="600" t="s">
        <v>5102</v>
      </c>
      <c r="B157" s="600" t="s">
        <v>3916</v>
      </c>
      <c r="C157" s="600" t="s">
        <v>3869</v>
      </c>
      <c r="D157" s="600" t="s">
        <v>5103</v>
      </c>
      <c r="E157" s="600">
        <v>2014</v>
      </c>
      <c r="F157" s="600" t="s">
        <v>478</v>
      </c>
      <c r="G157" s="600" t="s">
        <v>5104</v>
      </c>
      <c r="H157" s="600" t="s">
        <v>5104</v>
      </c>
      <c r="I157" s="600">
        <v>40</v>
      </c>
      <c r="J157" s="600">
        <v>40</v>
      </c>
    </row>
    <row r="158" spans="1:11" ht="156.75" x14ac:dyDescent="0.2">
      <c r="A158" s="600" t="s">
        <v>1960</v>
      </c>
      <c r="B158" s="447" t="s">
        <v>1961</v>
      </c>
      <c r="C158" s="447" t="s">
        <v>1347</v>
      </c>
      <c r="D158" s="600" t="s">
        <v>1962</v>
      </c>
      <c r="E158" s="122">
        <v>2014</v>
      </c>
      <c r="F158" s="447" t="s">
        <v>553</v>
      </c>
      <c r="G158" s="122"/>
      <c r="H158" s="122"/>
      <c r="I158" s="228"/>
      <c r="J158" s="228">
        <v>6.66</v>
      </c>
    </row>
    <row r="159" spans="1:11" ht="53.25" customHeight="1" x14ac:dyDescent="0.2">
      <c r="A159" s="63" t="s">
        <v>6013</v>
      </c>
      <c r="B159" s="63" t="s">
        <v>5291</v>
      </c>
      <c r="C159" s="63" t="s">
        <v>5195</v>
      </c>
      <c r="D159" s="63" t="s">
        <v>5990</v>
      </c>
      <c r="E159" s="64">
        <v>2014</v>
      </c>
      <c r="F159" s="64" t="s">
        <v>478</v>
      </c>
      <c r="G159" s="64"/>
      <c r="H159" s="64"/>
      <c r="I159" s="64"/>
      <c r="J159" s="64">
        <v>20</v>
      </c>
    </row>
    <row r="160" spans="1:11" ht="40.5" customHeight="1" x14ac:dyDescent="0.2">
      <c r="A160" s="600" t="s">
        <v>5115</v>
      </c>
      <c r="B160" s="600" t="s">
        <v>4169</v>
      </c>
      <c r="C160" s="600" t="s">
        <v>3869</v>
      </c>
      <c r="D160" s="600" t="s">
        <v>5116</v>
      </c>
      <c r="E160" s="600">
        <v>2014</v>
      </c>
      <c r="F160" s="600" t="s">
        <v>926</v>
      </c>
      <c r="G160" s="279" t="s">
        <v>131</v>
      </c>
      <c r="H160" s="279" t="s">
        <v>5117</v>
      </c>
      <c r="I160" s="600">
        <v>20</v>
      </c>
      <c r="J160" s="600">
        <v>20</v>
      </c>
    </row>
    <row r="161" spans="1:11" ht="28.5" x14ac:dyDescent="0.2">
      <c r="A161" s="63" t="s">
        <v>5977</v>
      </c>
      <c r="B161" s="63" t="s">
        <v>5291</v>
      </c>
      <c r="C161" s="63" t="s">
        <v>5195</v>
      </c>
      <c r="D161" s="63" t="s">
        <v>5978</v>
      </c>
      <c r="E161" s="64">
        <v>2014</v>
      </c>
      <c r="F161" s="64" t="s">
        <v>1498</v>
      </c>
      <c r="G161" s="64"/>
      <c r="H161" s="64"/>
      <c r="I161" s="64"/>
      <c r="J161" s="64">
        <v>40</v>
      </c>
      <c r="K161" s="838"/>
    </row>
    <row r="162" spans="1:11" ht="28.5" x14ac:dyDescent="0.2">
      <c r="A162" s="63" t="s">
        <v>5975</v>
      </c>
      <c r="B162" s="63" t="s">
        <v>5291</v>
      </c>
      <c r="C162" s="63" t="s">
        <v>5195</v>
      </c>
      <c r="D162" s="63" t="s">
        <v>5976</v>
      </c>
      <c r="E162" s="64">
        <v>2014</v>
      </c>
      <c r="F162" s="64" t="s">
        <v>1498</v>
      </c>
      <c r="G162" s="64"/>
      <c r="H162" s="64"/>
      <c r="I162" s="64"/>
      <c r="J162" s="64">
        <v>40</v>
      </c>
    </row>
    <row r="163" spans="1:11" ht="185.25" x14ac:dyDescent="0.2">
      <c r="A163" s="600" t="s">
        <v>5020</v>
      </c>
      <c r="B163" s="447" t="s">
        <v>3799</v>
      </c>
      <c r="C163" s="447" t="s">
        <v>3593</v>
      </c>
      <c r="D163" s="600" t="s">
        <v>5021</v>
      </c>
      <c r="E163" s="600">
        <v>2014</v>
      </c>
      <c r="F163" s="447" t="s">
        <v>318</v>
      </c>
      <c r="G163" s="600"/>
      <c r="H163" s="132" t="s">
        <v>5022</v>
      </c>
      <c r="I163" s="600"/>
      <c r="J163" s="600">
        <v>40</v>
      </c>
    </row>
    <row r="164" spans="1:11" ht="154.5" customHeight="1" x14ac:dyDescent="0.2">
      <c r="A164" s="66" t="s">
        <v>3518</v>
      </c>
      <c r="B164" s="600" t="s">
        <v>3519</v>
      </c>
      <c r="C164" s="600" t="s">
        <v>2081</v>
      </c>
      <c r="D164" s="600" t="s">
        <v>3520</v>
      </c>
      <c r="E164" s="122">
        <v>2014</v>
      </c>
      <c r="F164" s="600" t="s">
        <v>240</v>
      </c>
      <c r="G164" s="122"/>
      <c r="H164" s="122"/>
      <c r="I164" s="228">
        <v>20</v>
      </c>
      <c r="J164" s="228">
        <v>6.66</v>
      </c>
      <c r="K164" s="838"/>
    </row>
    <row r="165" spans="1:11" ht="242.25" x14ac:dyDescent="0.2">
      <c r="A165" s="66" t="s">
        <v>5119</v>
      </c>
      <c r="B165" s="447" t="s">
        <v>5120</v>
      </c>
      <c r="C165" s="447" t="s">
        <v>3869</v>
      </c>
      <c r="D165" s="131" t="s">
        <v>5121</v>
      </c>
      <c r="E165" s="122">
        <v>2014</v>
      </c>
      <c r="F165" s="447" t="s">
        <v>318</v>
      </c>
      <c r="G165" s="122"/>
      <c r="H165" s="122"/>
      <c r="I165" s="228">
        <v>20</v>
      </c>
      <c r="J165" s="228">
        <v>20</v>
      </c>
    </row>
    <row r="166" spans="1:11" ht="99.75" x14ac:dyDescent="0.2">
      <c r="A166" s="110" t="s">
        <v>794</v>
      </c>
      <c r="B166" s="600" t="s">
        <v>792</v>
      </c>
      <c r="C166" s="101" t="s">
        <v>199</v>
      </c>
      <c r="D166" s="600" t="s">
        <v>735</v>
      </c>
      <c r="E166" s="600">
        <v>2014</v>
      </c>
      <c r="F166" s="600"/>
      <c r="G166" s="600"/>
      <c r="H166" s="600"/>
      <c r="I166" s="600" t="s">
        <v>95</v>
      </c>
      <c r="J166" s="600">
        <v>20</v>
      </c>
    </row>
    <row r="167" spans="1:11" ht="142.5" x14ac:dyDescent="0.2">
      <c r="A167" s="600" t="s">
        <v>1996</v>
      </c>
      <c r="B167" s="600" t="s">
        <v>1972</v>
      </c>
      <c r="C167" s="600" t="s">
        <v>613</v>
      </c>
      <c r="D167" s="600" t="s">
        <v>1997</v>
      </c>
      <c r="E167" s="122">
        <v>2014</v>
      </c>
      <c r="F167" s="600"/>
      <c r="G167" s="607" t="s">
        <v>1998</v>
      </c>
      <c r="H167" s="122"/>
      <c r="I167" s="228"/>
      <c r="J167" s="228">
        <v>10</v>
      </c>
    </row>
    <row r="168" spans="1:11" ht="72.75" customHeight="1" x14ac:dyDescent="0.2">
      <c r="A168" s="193" t="s">
        <v>254</v>
      </c>
      <c r="B168" s="240" t="s">
        <v>3434</v>
      </c>
      <c r="C168" s="161" t="s">
        <v>199</v>
      </c>
      <c r="D168" s="193" t="s">
        <v>255</v>
      </c>
      <c r="E168" s="161">
        <v>2014</v>
      </c>
      <c r="F168" s="161" t="s">
        <v>240</v>
      </c>
      <c r="G168" s="161" t="s">
        <v>279</v>
      </c>
      <c r="H168" s="161" t="s">
        <v>278</v>
      </c>
      <c r="I168" s="228"/>
      <c r="J168" s="159">
        <v>20</v>
      </c>
    </row>
    <row r="169" spans="1:11" ht="99.75" x14ac:dyDescent="0.2">
      <c r="A169" s="63" t="s">
        <v>6047</v>
      </c>
      <c r="B169" s="63" t="s">
        <v>5291</v>
      </c>
      <c r="C169" s="63" t="s">
        <v>5195</v>
      </c>
      <c r="D169" s="447" t="s">
        <v>6048</v>
      </c>
      <c r="E169" s="64">
        <v>2014</v>
      </c>
      <c r="F169" s="64" t="s">
        <v>296</v>
      </c>
      <c r="G169" s="64"/>
      <c r="H169" s="64"/>
      <c r="I169" s="64"/>
      <c r="J169" s="64">
        <v>20</v>
      </c>
    </row>
    <row r="170" spans="1:11" ht="28.5" x14ac:dyDescent="0.2">
      <c r="A170" s="63" t="s">
        <v>6029</v>
      </c>
      <c r="B170" s="63" t="s">
        <v>5291</v>
      </c>
      <c r="C170" s="63" t="s">
        <v>5195</v>
      </c>
      <c r="D170" s="63" t="s">
        <v>6030</v>
      </c>
      <c r="E170" s="64">
        <v>2014</v>
      </c>
      <c r="F170" s="64" t="s">
        <v>499</v>
      </c>
      <c r="G170" s="64"/>
      <c r="H170" s="64"/>
      <c r="I170" s="64"/>
      <c r="J170" s="64">
        <v>40</v>
      </c>
    </row>
    <row r="171" spans="1:11" ht="213.75" x14ac:dyDescent="0.2">
      <c r="A171" s="101" t="s">
        <v>918</v>
      </c>
      <c r="B171" s="600" t="s">
        <v>892</v>
      </c>
      <c r="C171" s="600" t="s">
        <v>199</v>
      </c>
      <c r="D171" s="600" t="s">
        <v>919</v>
      </c>
      <c r="E171" s="122">
        <v>2014</v>
      </c>
      <c r="F171" s="600" t="s">
        <v>478</v>
      </c>
      <c r="G171" s="122"/>
      <c r="H171" s="122"/>
      <c r="I171" s="228" t="s">
        <v>95</v>
      </c>
      <c r="J171" s="122">
        <v>20</v>
      </c>
    </row>
    <row r="172" spans="1:11" ht="142.5" x14ac:dyDescent="0.2">
      <c r="A172" s="79" t="s">
        <v>3511</v>
      </c>
      <c r="B172" s="447" t="s">
        <v>3507</v>
      </c>
      <c r="C172" s="66" t="s">
        <v>2081</v>
      </c>
      <c r="D172" s="447" t="s">
        <v>3512</v>
      </c>
      <c r="E172" s="122">
        <v>2014</v>
      </c>
      <c r="F172" s="447" t="s">
        <v>212</v>
      </c>
      <c r="G172" s="122"/>
      <c r="H172" s="122" t="s">
        <v>3513</v>
      </c>
      <c r="I172" s="228">
        <v>40</v>
      </c>
      <c r="J172" s="228">
        <f>40/3</f>
        <v>13.333333333333334</v>
      </c>
    </row>
    <row r="173" spans="1:11" ht="213.75" x14ac:dyDescent="0.2">
      <c r="A173" s="604" t="s">
        <v>540</v>
      </c>
      <c r="B173" s="604" t="s">
        <v>541</v>
      </c>
      <c r="C173" s="733" t="s">
        <v>199</v>
      </c>
      <c r="D173" s="604" t="s">
        <v>542</v>
      </c>
      <c r="E173" s="733">
        <v>2014</v>
      </c>
      <c r="F173" s="241" t="s">
        <v>543</v>
      </c>
      <c r="G173" s="170" t="s">
        <v>544</v>
      </c>
      <c r="H173" s="733" t="s">
        <v>545</v>
      </c>
      <c r="I173" s="236">
        <v>20</v>
      </c>
      <c r="J173" s="236">
        <v>6.67</v>
      </c>
    </row>
    <row r="174" spans="1:11" ht="114" x14ac:dyDescent="0.2">
      <c r="A174" s="600" t="s">
        <v>2045</v>
      </c>
      <c r="B174" s="447" t="s">
        <v>2046</v>
      </c>
      <c r="C174" s="447" t="s">
        <v>613</v>
      </c>
      <c r="D174" s="600" t="s">
        <v>2047</v>
      </c>
      <c r="E174" s="122">
        <v>2014</v>
      </c>
      <c r="F174" s="447"/>
      <c r="G174" s="122" t="s">
        <v>2048</v>
      </c>
      <c r="H174" s="122" t="s">
        <v>2049</v>
      </c>
      <c r="I174" s="228"/>
      <c r="J174" s="228">
        <v>20</v>
      </c>
    </row>
    <row r="175" spans="1:11" ht="199.5" x14ac:dyDescent="0.2">
      <c r="A175" s="600" t="s">
        <v>4976</v>
      </c>
      <c r="B175" s="600" t="s">
        <v>4251</v>
      </c>
      <c r="C175" s="447" t="s">
        <v>3593</v>
      </c>
      <c r="D175" s="600" t="s">
        <v>5159</v>
      </c>
      <c r="E175" s="122">
        <v>2014</v>
      </c>
      <c r="F175" s="600" t="s">
        <v>553</v>
      </c>
      <c r="G175" s="122"/>
      <c r="H175" s="122"/>
      <c r="I175" s="228"/>
      <c r="J175" s="228">
        <v>20</v>
      </c>
    </row>
    <row r="176" spans="1:11" ht="73.5" customHeight="1" x14ac:dyDescent="0.2">
      <c r="A176" s="101" t="s">
        <v>5049</v>
      </c>
      <c r="B176" s="600" t="s">
        <v>5050</v>
      </c>
      <c r="C176" s="600" t="s">
        <v>3593</v>
      </c>
      <c r="D176" s="600" t="s">
        <v>5051</v>
      </c>
      <c r="E176" s="122">
        <v>2014</v>
      </c>
      <c r="F176" s="600" t="s">
        <v>318</v>
      </c>
      <c r="G176" s="122" t="s">
        <v>4923</v>
      </c>
      <c r="H176" s="122" t="s">
        <v>5052</v>
      </c>
      <c r="I176" s="228">
        <v>20</v>
      </c>
      <c r="J176" s="228">
        <v>10</v>
      </c>
    </row>
    <row r="177" spans="1:10" ht="174.75" x14ac:dyDescent="0.2">
      <c r="A177" s="733" t="s">
        <v>4995</v>
      </c>
      <c r="B177" s="161" t="s">
        <v>3729</v>
      </c>
      <c r="C177" s="600" t="s">
        <v>3593</v>
      </c>
      <c r="D177" s="733" t="s">
        <v>4812</v>
      </c>
      <c r="E177" s="232">
        <v>2014</v>
      </c>
      <c r="F177" s="161"/>
      <c r="G177" s="733" t="s">
        <v>4996</v>
      </c>
      <c r="H177" s="232" t="s">
        <v>4997</v>
      </c>
      <c r="I177" s="233"/>
      <c r="J177" s="233">
        <v>20</v>
      </c>
    </row>
    <row r="178" spans="1:10" ht="28.5" x14ac:dyDescent="0.2">
      <c r="A178" s="63" t="s">
        <v>6011</v>
      </c>
      <c r="B178" s="63" t="s">
        <v>5291</v>
      </c>
      <c r="C178" s="63" t="s">
        <v>5195</v>
      </c>
      <c r="D178" s="63" t="s">
        <v>6012</v>
      </c>
      <c r="E178" s="64">
        <v>2014</v>
      </c>
      <c r="F178" s="64" t="s">
        <v>318</v>
      </c>
      <c r="G178" s="64"/>
      <c r="H178" s="64"/>
      <c r="I178" s="64"/>
      <c r="J178" s="64">
        <v>20</v>
      </c>
    </row>
    <row r="179" spans="1:10" ht="171" x14ac:dyDescent="0.2">
      <c r="A179" s="63" t="s">
        <v>5909</v>
      </c>
      <c r="B179" s="63" t="s">
        <v>5194</v>
      </c>
      <c r="C179" s="63" t="s">
        <v>5195</v>
      </c>
      <c r="D179" s="600" t="s">
        <v>5910</v>
      </c>
      <c r="E179" s="122">
        <v>2014</v>
      </c>
      <c r="F179" s="64" t="s">
        <v>5911</v>
      </c>
      <c r="G179" s="360"/>
      <c r="H179" s="360"/>
      <c r="I179" s="357" t="s">
        <v>5903</v>
      </c>
      <c r="J179" s="357">
        <v>40</v>
      </c>
    </row>
    <row r="180" spans="1:10" ht="114" x14ac:dyDescent="0.2">
      <c r="A180" s="600" t="s">
        <v>378</v>
      </c>
      <c r="B180" s="447" t="s">
        <v>320</v>
      </c>
      <c r="C180" s="600" t="s">
        <v>199</v>
      </c>
      <c r="D180" s="447" t="s">
        <v>379</v>
      </c>
      <c r="E180" s="122">
        <v>2014</v>
      </c>
      <c r="F180" s="447" t="s">
        <v>380</v>
      </c>
      <c r="G180" s="122"/>
      <c r="H180" s="122" t="s">
        <v>381</v>
      </c>
      <c r="I180" s="228">
        <v>20</v>
      </c>
      <c r="J180" s="228">
        <v>20</v>
      </c>
    </row>
    <row r="181" spans="1:10" ht="185.25" x14ac:dyDescent="0.2">
      <c r="A181" s="137" t="s">
        <v>5141</v>
      </c>
      <c r="B181" s="137" t="s">
        <v>5135</v>
      </c>
      <c r="C181" s="447" t="s">
        <v>3869</v>
      </c>
      <c r="D181" s="138" t="s">
        <v>5140</v>
      </c>
      <c r="E181" s="335">
        <v>2014</v>
      </c>
      <c r="F181" s="137" t="s">
        <v>212</v>
      </c>
      <c r="G181" s="335"/>
      <c r="H181" s="335"/>
      <c r="I181" s="336">
        <v>20</v>
      </c>
      <c r="J181" s="336">
        <v>20</v>
      </c>
    </row>
    <row r="182" spans="1:10" ht="199.5" x14ac:dyDescent="0.2">
      <c r="A182" s="600" t="s">
        <v>1923</v>
      </c>
      <c r="B182" s="447" t="s">
        <v>1493</v>
      </c>
      <c r="C182" s="73" t="s">
        <v>613</v>
      </c>
      <c r="D182" s="447" t="s">
        <v>1924</v>
      </c>
      <c r="E182" s="122">
        <v>2014</v>
      </c>
      <c r="F182" s="447" t="s">
        <v>1925</v>
      </c>
      <c r="G182" s="122"/>
      <c r="H182" s="122"/>
      <c r="I182" s="228" t="s">
        <v>95</v>
      </c>
      <c r="J182" s="228">
        <v>40</v>
      </c>
    </row>
    <row r="183" spans="1:10" ht="199.5" x14ac:dyDescent="0.2">
      <c r="A183" s="600" t="s">
        <v>2003</v>
      </c>
      <c r="B183" s="600" t="s">
        <v>1411</v>
      </c>
      <c r="C183" s="447" t="s">
        <v>613</v>
      </c>
      <c r="D183" s="600" t="s">
        <v>2004</v>
      </c>
      <c r="E183" s="600">
        <v>2014</v>
      </c>
      <c r="F183" s="600" t="s">
        <v>296</v>
      </c>
      <c r="G183" s="600"/>
      <c r="H183" s="600"/>
      <c r="I183" s="600" t="s">
        <v>95</v>
      </c>
      <c r="J183" s="600">
        <v>40</v>
      </c>
    </row>
    <row r="184" spans="1:10" ht="156.75" x14ac:dyDescent="0.2">
      <c r="A184" s="600" t="s">
        <v>2005</v>
      </c>
      <c r="B184" s="600" t="s">
        <v>1411</v>
      </c>
      <c r="C184" s="600" t="s">
        <v>613</v>
      </c>
      <c r="D184" s="600" t="s">
        <v>2006</v>
      </c>
      <c r="E184" s="600">
        <v>2014</v>
      </c>
      <c r="F184" s="600" t="s">
        <v>296</v>
      </c>
      <c r="G184" s="600"/>
      <c r="H184" s="600"/>
      <c r="I184" s="600" t="s">
        <v>95</v>
      </c>
      <c r="J184" s="600">
        <v>40</v>
      </c>
    </row>
    <row r="185" spans="1:10" ht="142.5" x14ac:dyDescent="0.2">
      <c r="A185" s="73" t="s">
        <v>3570</v>
      </c>
      <c r="B185" s="608" t="s">
        <v>3571</v>
      </c>
      <c r="C185" s="600" t="s">
        <v>2109</v>
      </c>
      <c r="D185" s="73" t="s">
        <v>3572</v>
      </c>
      <c r="E185" s="73">
        <v>2014</v>
      </c>
      <c r="F185" s="73" t="s">
        <v>336</v>
      </c>
      <c r="G185" s="600" t="s">
        <v>3579</v>
      </c>
      <c r="H185" s="600" t="s">
        <v>3573</v>
      </c>
      <c r="I185" s="600">
        <v>20</v>
      </c>
      <c r="J185" s="600">
        <v>10</v>
      </c>
    </row>
    <row r="186" spans="1:10" ht="28.5" x14ac:dyDescent="0.2">
      <c r="A186" s="63" t="s">
        <v>6022</v>
      </c>
      <c r="B186" s="63" t="s">
        <v>5291</v>
      </c>
      <c r="C186" s="63" t="s">
        <v>5195</v>
      </c>
      <c r="D186" s="63" t="s">
        <v>6023</v>
      </c>
      <c r="E186" s="64">
        <v>2014</v>
      </c>
      <c r="F186" s="64" t="s">
        <v>592</v>
      </c>
      <c r="G186" s="64"/>
      <c r="H186" s="64"/>
      <c r="I186" s="64"/>
      <c r="J186" s="64">
        <v>20</v>
      </c>
    </row>
    <row r="187" spans="1:10" ht="63" customHeight="1" x14ac:dyDescent="0.2">
      <c r="A187" s="63" t="s">
        <v>5981</v>
      </c>
      <c r="B187" s="63" t="s">
        <v>5291</v>
      </c>
      <c r="C187" s="63" t="s">
        <v>5195</v>
      </c>
      <c r="D187" s="63" t="s">
        <v>5982</v>
      </c>
      <c r="E187" s="64">
        <v>2014</v>
      </c>
      <c r="F187" s="64" t="s">
        <v>1498</v>
      </c>
      <c r="G187" s="64"/>
      <c r="H187" s="64"/>
      <c r="I187" s="64"/>
      <c r="J187" s="64">
        <v>40</v>
      </c>
    </row>
    <row r="188" spans="1:10" ht="171" x14ac:dyDescent="0.2">
      <c r="A188" s="68" t="s">
        <v>4925</v>
      </c>
      <c r="B188" s="447" t="s">
        <v>3635</v>
      </c>
      <c r="C188" s="447" t="s">
        <v>3593</v>
      </c>
      <c r="D188" s="68" t="s">
        <v>4926</v>
      </c>
      <c r="E188" s="122">
        <v>2014</v>
      </c>
      <c r="F188" s="447" t="s">
        <v>2274</v>
      </c>
      <c r="G188" s="68" t="s">
        <v>4927</v>
      </c>
      <c r="H188" s="600" t="s">
        <v>4928</v>
      </c>
      <c r="I188" s="228"/>
      <c r="J188" s="228">
        <v>40</v>
      </c>
    </row>
    <row r="189" spans="1:10" ht="28.5" x14ac:dyDescent="0.2">
      <c r="A189" s="63" t="s">
        <v>5960</v>
      </c>
      <c r="B189" s="63" t="s">
        <v>5291</v>
      </c>
      <c r="C189" s="63" t="s">
        <v>5195</v>
      </c>
      <c r="D189" s="63" t="s">
        <v>5961</v>
      </c>
      <c r="E189" s="600">
        <v>2014</v>
      </c>
      <c r="F189" s="64" t="s">
        <v>1781</v>
      </c>
      <c r="G189" s="64"/>
      <c r="H189" s="64"/>
      <c r="I189" s="64"/>
      <c r="J189" s="64">
        <v>40</v>
      </c>
    </row>
    <row r="190" spans="1:10" ht="142.5" x14ac:dyDescent="0.2">
      <c r="A190" s="66" t="s">
        <v>2000</v>
      </c>
      <c r="B190" s="600" t="s">
        <v>1411</v>
      </c>
      <c r="C190" s="600" t="s">
        <v>613</v>
      </c>
      <c r="D190" s="600" t="s">
        <v>1911</v>
      </c>
      <c r="E190" s="600">
        <v>2014</v>
      </c>
      <c r="F190" s="600" t="s">
        <v>499</v>
      </c>
      <c r="G190" s="600"/>
      <c r="H190" s="600"/>
      <c r="I190" s="600" t="s">
        <v>95</v>
      </c>
      <c r="J190" s="600">
        <v>20</v>
      </c>
    </row>
    <row r="191" spans="1:10" ht="114" x14ac:dyDescent="0.2">
      <c r="A191" s="600" t="s">
        <v>3537</v>
      </c>
      <c r="B191" s="600" t="s">
        <v>3538</v>
      </c>
      <c r="C191" s="447" t="s">
        <v>2109</v>
      </c>
      <c r="D191" s="600" t="s">
        <v>3539</v>
      </c>
      <c r="E191" s="122">
        <v>2014</v>
      </c>
      <c r="F191" s="447" t="s">
        <v>240</v>
      </c>
      <c r="G191" s="122"/>
      <c r="H191" s="122"/>
      <c r="I191" s="228"/>
      <c r="J191" s="228">
        <f>40/6</f>
        <v>6.666666666666667</v>
      </c>
    </row>
    <row r="192" spans="1:10" ht="85.5" x14ac:dyDescent="0.2">
      <c r="A192" s="112" t="s">
        <v>5948</v>
      </c>
      <c r="B192" s="63" t="s">
        <v>5281</v>
      </c>
      <c r="C192" s="63" t="s">
        <v>5195</v>
      </c>
      <c r="D192" s="75" t="s">
        <v>5949</v>
      </c>
      <c r="E192" s="122">
        <v>2014</v>
      </c>
      <c r="F192" s="64" t="s">
        <v>5950</v>
      </c>
      <c r="G192" s="360"/>
      <c r="H192" s="122"/>
      <c r="I192" s="357" t="s">
        <v>95</v>
      </c>
      <c r="J192" s="357">
        <v>20</v>
      </c>
    </row>
    <row r="193" spans="1:12" ht="99.75" customHeight="1" x14ac:dyDescent="0.2">
      <c r="A193" s="66" t="s">
        <v>5125</v>
      </c>
      <c r="B193" s="600" t="s">
        <v>3953</v>
      </c>
      <c r="C193" s="447" t="s">
        <v>3869</v>
      </c>
      <c r="D193" s="600" t="s">
        <v>5126</v>
      </c>
      <c r="E193" s="122">
        <v>2014</v>
      </c>
      <c r="F193" s="600" t="s">
        <v>248</v>
      </c>
      <c r="G193" s="122"/>
      <c r="H193" s="122"/>
      <c r="I193" s="228" t="s">
        <v>95</v>
      </c>
      <c r="J193" s="228">
        <v>20</v>
      </c>
    </row>
    <row r="194" spans="1:12" ht="85.5" x14ac:dyDescent="0.2">
      <c r="A194" s="66" t="s">
        <v>1999</v>
      </c>
      <c r="B194" s="600" t="s">
        <v>1679</v>
      </c>
      <c r="C194" s="447" t="s">
        <v>613</v>
      </c>
      <c r="D194" s="600" t="s">
        <v>1081</v>
      </c>
      <c r="E194" s="122">
        <v>2014</v>
      </c>
      <c r="F194" s="600" t="s">
        <v>309</v>
      </c>
      <c r="G194" s="122"/>
      <c r="H194" s="122"/>
      <c r="I194" s="228">
        <v>20</v>
      </c>
      <c r="J194" s="228">
        <v>20</v>
      </c>
    </row>
    <row r="195" spans="1:12" ht="42.75" x14ac:dyDescent="0.2">
      <c r="A195" s="91" t="s">
        <v>5089</v>
      </c>
      <c r="B195" s="155" t="s">
        <v>5090</v>
      </c>
      <c r="C195" s="600" t="s">
        <v>3869</v>
      </c>
      <c r="D195" s="330" t="s">
        <v>5091</v>
      </c>
      <c r="E195" s="331">
        <v>2014</v>
      </c>
      <c r="F195" s="331" t="s">
        <v>369</v>
      </c>
      <c r="G195" s="330" t="s">
        <v>5092</v>
      </c>
      <c r="H195" s="155" t="s">
        <v>5093</v>
      </c>
      <c r="I195" s="155">
        <v>20</v>
      </c>
      <c r="J195" s="155">
        <v>20</v>
      </c>
    </row>
    <row r="196" spans="1:12" ht="228" x14ac:dyDescent="0.2">
      <c r="A196" s="600" t="s">
        <v>5068</v>
      </c>
      <c r="B196" s="600" t="s">
        <v>3864</v>
      </c>
      <c r="C196" s="600" t="s">
        <v>3593</v>
      </c>
      <c r="D196" s="600" t="s">
        <v>5069</v>
      </c>
      <c r="E196" s="122">
        <v>2014</v>
      </c>
      <c r="F196" s="600" t="s">
        <v>926</v>
      </c>
      <c r="G196" s="122"/>
      <c r="H196" s="122"/>
      <c r="I196" s="228">
        <v>20</v>
      </c>
      <c r="J196" s="228">
        <v>20</v>
      </c>
      <c r="K196" s="838"/>
      <c r="L196" s="838"/>
    </row>
    <row r="197" spans="1:12" ht="28.5" x14ac:dyDescent="0.2">
      <c r="A197" s="63" t="s">
        <v>6024</v>
      </c>
      <c r="B197" s="63" t="s">
        <v>5291</v>
      </c>
      <c r="C197" s="63" t="s">
        <v>5195</v>
      </c>
      <c r="D197" s="63" t="s">
        <v>6025</v>
      </c>
      <c r="E197" s="64">
        <v>2014</v>
      </c>
      <c r="F197" s="64" t="s">
        <v>429</v>
      </c>
      <c r="G197" s="64"/>
      <c r="H197" s="64"/>
      <c r="I197" s="64"/>
      <c r="J197" s="64">
        <v>20</v>
      </c>
    </row>
    <row r="198" spans="1:12" ht="299.25" x14ac:dyDescent="0.2">
      <c r="A198" s="66" t="s">
        <v>4917</v>
      </c>
      <c r="B198" s="447" t="s">
        <v>4913</v>
      </c>
      <c r="C198" s="447" t="s">
        <v>3593</v>
      </c>
      <c r="D198" s="447" t="s">
        <v>4918</v>
      </c>
      <c r="E198" s="600">
        <v>2014</v>
      </c>
      <c r="F198" s="447" t="s">
        <v>2274</v>
      </c>
      <c r="G198" s="600" t="s">
        <v>4919</v>
      </c>
      <c r="H198" s="600" t="s">
        <v>4920</v>
      </c>
      <c r="I198" s="600" t="s">
        <v>95</v>
      </c>
      <c r="J198" s="600">
        <v>40</v>
      </c>
    </row>
    <row r="199" spans="1:12" ht="85.5" x14ac:dyDescent="0.2">
      <c r="A199" s="600" t="s">
        <v>1082</v>
      </c>
      <c r="B199" s="600" t="s">
        <v>1083</v>
      </c>
      <c r="C199" s="600" t="s">
        <v>199</v>
      </c>
      <c r="D199" s="600" t="s">
        <v>1081</v>
      </c>
      <c r="E199" s="122">
        <v>2014</v>
      </c>
      <c r="F199" s="600" t="s">
        <v>212</v>
      </c>
      <c r="G199" s="122"/>
      <c r="H199" s="122"/>
      <c r="I199" s="228"/>
      <c r="J199" s="155">
        <v>10</v>
      </c>
    </row>
    <row r="200" spans="1:12" ht="99.75" x14ac:dyDescent="0.2">
      <c r="A200" s="600" t="s">
        <v>4962</v>
      </c>
      <c r="B200" s="600" t="s">
        <v>3661</v>
      </c>
      <c r="C200" s="600" t="s">
        <v>3593</v>
      </c>
      <c r="D200" s="600" t="s">
        <v>4963</v>
      </c>
      <c r="E200" s="122">
        <v>2014</v>
      </c>
      <c r="F200" s="600" t="s">
        <v>499</v>
      </c>
      <c r="G200" s="122"/>
      <c r="H200" s="122"/>
      <c r="I200" s="228"/>
      <c r="J200" s="228">
        <v>20</v>
      </c>
      <c r="K200" s="838"/>
      <c r="L200" s="838"/>
    </row>
    <row r="201" spans="1:12" ht="42.75" x14ac:dyDescent="0.2">
      <c r="A201" s="63" t="s">
        <v>6055</v>
      </c>
      <c r="B201" s="63" t="s">
        <v>5291</v>
      </c>
      <c r="C201" s="63" t="s">
        <v>5195</v>
      </c>
      <c r="D201" s="447" t="s">
        <v>6056</v>
      </c>
      <c r="E201" s="64">
        <v>2014</v>
      </c>
      <c r="F201" s="64" t="s">
        <v>296</v>
      </c>
      <c r="G201" s="64"/>
      <c r="H201" s="64"/>
      <c r="I201" s="64"/>
      <c r="J201" s="64">
        <v>20</v>
      </c>
    </row>
    <row r="202" spans="1:12" ht="213.75" x14ac:dyDescent="0.2">
      <c r="A202" s="66" t="s">
        <v>5113</v>
      </c>
      <c r="B202" s="600" t="s">
        <v>4169</v>
      </c>
      <c r="C202" s="600" t="s">
        <v>3869</v>
      </c>
      <c r="D202" s="132" t="s">
        <v>5114</v>
      </c>
      <c r="E202" s="600">
        <v>2014</v>
      </c>
      <c r="F202" s="600" t="s">
        <v>478</v>
      </c>
      <c r="G202" s="132"/>
      <c r="H202" s="132" t="s">
        <v>5114</v>
      </c>
      <c r="I202" s="600">
        <v>40</v>
      </c>
      <c r="J202" s="600">
        <v>40</v>
      </c>
    </row>
    <row r="203" spans="1:12" ht="299.25" x14ac:dyDescent="0.2">
      <c r="A203" s="63" t="s">
        <v>6072</v>
      </c>
      <c r="B203" s="63" t="s">
        <v>6098</v>
      </c>
      <c r="C203" s="63" t="s">
        <v>5195</v>
      </c>
      <c r="D203" s="600" t="s">
        <v>6073</v>
      </c>
      <c r="E203" s="64">
        <v>2014</v>
      </c>
      <c r="F203" s="64" t="s">
        <v>318</v>
      </c>
      <c r="G203" s="64" t="s">
        <v>6074</v>
      </c>
      <c r="H203" s="64" t="s">
        <v>6075</v>
      </c>
      <c r="I203" s="64">
        <v>20</v>
      </c>
      <c r="J203" s="64">
        <v>10</v>
      </c>
    </row>
    <row r="204" spans="1:12" ht="99.75" x14ac:dyDescent="0.2">
      <c r="A204" s="63" t="s">
        <v>6049</v>
      </c>
      <c r="B204" s="63" t="s">
        <v>5291</v>
      </c>
      <c r="C204" s="63" t="s">
        <v>5195</v>
      </c>
      <c r="D204" s="447" t="s">
        <v>6050</v>
      </c>
      <c r="E204" s="64">
        <v>2014</v>
      </c>
      <c r="F204" s="64" t="s">
        <v>296</v>
      </c>
      <c r="G204" s="64"/>
      <c r="H204" s="64"/>
      <c r="I204" s="64"/>
      <c r="J204" s="64">
        <v>20</v>
      </c>
    </row>
    <row r="205" spans="1:12" ht="68.25" customHeight="1" x14ac:dyDescent="0.2">
      <c r="A205" s="112" t="s">
        <v>5904</v>
      </c>
      <c r="B205" s="63" t="s">
        <v>5194</v>
      </c>
      <c r="C205" s="63" t="s">
        <v>5195</v>
      </c>
      <c r="D205" s="600" t="s">
        <v>5905</v>
      </c>
      <c r="E205" s="122">
        <v>2014</v>
      </c>
      <c r="F205" s="64" t="s">
        <v>287</v>
      </c>
      <c r="G205" s="360" t="s">
        <v>5514</v>
      </c>
      <c r="H205" s="360" t="s">
        <v>5555</v>
      </c>
      <c r="I205" s="357" t="s">
        <v>5903</v>
      </c>
      <c r="J205" s="357">
        <v>40</v>
      </c>
    </row>
    <row r="206" spans="1:12" ht="156.75" x14ac:dyDescent="0.2">
      <c r="A206" s="447" t="s">
        <v>5037</v>
      </c>
      <c r="B206" s="447" t="s">
        <v>3610</v>
      </c>
      <c r="C206" s="447" t="s">
        <v>3593</v>
      </c>
      <c r="D206" s="447" t="s">
        <v>5038</v>
      </c>
      <c r="E206" s="122">
        <v>2014</v>
      </c>
      <c r="F206" s="447" t="s">
        <v>318</v>
      </c>
      <c r="G206" s="122" t="s">
        <v>5025</v>
      </c>
      <c r="H206" s="122">
        <v>43800</v>
      </c>
      <c r="I206" s="228"/>
      <c r="J206" s="228">
        <v>20</v>
      </c>
    </row>
    <row r="207" spans="1:12" ht="42.75" x14ac:dyDescent="0.2">
      <c r="A207" s="73" t="s">
        <v>5099</v>
      </c>
      <c r="B207" s="155" t="s">
        <v>5097</v>
      </c>
      <c r="C207" s="600" t="s">
        <v>3869</v>
      </c>
      <c r="D207" s="127" t="s">
        <v>5168</v>
      </c>
      <c r="E207" s="122">
        <v>2014</v>
      </c>
      <c r="F207" s="600" t="s">
        <v>5100</v>
      </c>
      <c r="G207" s="364" t="s">
        <v>5101</v>
      </c>
      <c r="H207" s="122"/>
      <c r="I207" s="228"/>
      <c r="J207" s="228">
        <v>20</v>
      </c>
    </row>
    <row r="208" spans="1:12" ht="156.75" x14ac:dyDescent="0.2">
      <c r="A208" s="600" t="s">
        <v>5055</v>
      </c>
      <c r="B208" s="600" t="s">
        <v>3847</v>
      </c>
      <c r="C208" s="600" t="s">
        <v>3593</v>
      </c>
      <c r="D208" s="600" t="s">
        <v>5056</v>
      </c>
      <c r="E208" s="122">
        <v>2014</v>
      </c>
      <c r="F208" s="600" t="s">
        <v>296</v>
      </c>
      <c r="G208" s="122"/>
      <c r="H208" s="122"/>
      <c r="I208" s="228" t="s">
        <v>5054</v>
      </c>
      <c r="J208" s="228">
        <v>20</v>
      </c>
    </row>
    <row r="209" spans="1:11" ht="42.75" x14ac:dyDescent="0.2">
      <c r="A209" s="63" t="s">
        <v>6053</v>
      </c>
      <c r="B209" s="63" t="s">
        <v>5291</v>
      </c>
      <c r="C209" s="63" t="s">
        <v>5195</v>
      </c>
      <c r="D209" s="600" t="s">
        <v>6054</v>
      </c>
      <c r="E209" s="64">
        <v>2014</v>
      </c>
      <c r="F209" s="64" t="s">
        <v>296</v>
      </c>
      <c r="G209" s="64"/>
      <c r="H209" s="64"/>
      <c r="I209" s="64"/>
      <c r="J209" s="64">
        <v>20</v>
      </c>
    </row>
    <row r="210" spans="1:11" ht="28.5" x14ac:dyDescent="0.2">
      <c r="A210" s="63" t="s">
        <v>5970</v>
      </c>
      <c r="B210" s="63" t="s">
        <v>5291</v>
      </c>
      <c r="C210" s="63" t="s">
        <v>5195</v>
      </c>
      <c r="D210" s="63" t="s">
        <v>5971</v>
      </c>
      <c r="E210" s="64">
        <v>2014</v>
      </c>
      <c r="F210" s="64" t="s">
        <v>1781</v>
      </c>
      <c r="G210" s="64"/>
      <c r="H210" s="64"/>
      <c r="I210" s="64"/>
      <c r="J210" s="64">
        <v>40</v>
      </c>
    </row>
    <row r="211" spans="1:11" ht="142.5" x14ac:dyDescent="0.2">
      <c r="A211" s="600" t="s">
        <v>3535</v>
      </c>
      <c r="B211" s="447" t="s">
        <v>3536</v>
      </c>
      <c r="C211" s="447" t="s">
        <v>2109</v>
      </c>
      <c r="D211" s="447" t="s">
        <v>3532</v>
      </c>
      <c r="E211" s="122">
        <v>2014</v>
      </c>
      <c r="F211" s="447" t="s">
        <v>212</v>
      </c>
      <c r="G211" s="122"/>
      <c r="H211" s="122"/>
      <c r="I211" s="228"/>
      <c r="J211" s="228">
        <v>10</v>
      </c>
    </row>
    <row r="212" spans="1:11" ht="213.75" x14ac:dyDescent="0.2">
      <c r="A212" s="101" t="s">
        <v>1941</v>
      </c>
      <c r="B212" s="161" t="s">
        <v>1942</v>
      </c>
      <c r="C212" s="230" t="s">
        <v>613</v>
      </c>
      <c r="D212" s="161" t="s">
        <v>1943</v>
      </c>
      <c r="E212" s="232">
        <v>2014</v>
      </c>
      <c r="F212" s="161" t="s">
        <v>336</v>
      </c>
      <c r="G212" s="232"/>
      <c r="H212" s="232"/>
      <c r="I212" s="233" t="s">
        <v>95</v>
      </c>
      <c r="J212" s="233">
        <v>13.33</v>
      </c>
    </row>
    <row r="213" spans="1:11" ht="128.25" x14ac:dyDescent="0.2">
      <c r="A213" s="66" t="s">
        <v>3456</v>
      </c>
      <c r="B213" s="447" t="s">
        <v>3457</v>
      </c>
      <c r="C213" s="447" t="s">
        <v>2081</v>
      </c>
      <c r="D213" s="447" t="s">
        <v>3455</v>
      </c>
      <c r="E213" s="122">
        <v>2014</v>
      </c>
      <c r="F213" s="447" t="s">
        <v>3062</v>
      </c>
      <c r="G213" s="122"/>
      <c r="H213" s="122"/>
      <c r="I213" s="228">
        <v>20</v>
      </c>
      <c r="J213" s="228">
        <f>I213/1</f>
        <v>20</v>
      </c>
    </row>
    <row r="214" spans="1:11" ht="228" x14ac:dyDescent="0.2">
      <c r="A214" s="101" t="s">
        <v>1076</v>
      </c>
      <c r="B214" s="600" t="s">
        <v>1077</v>
      </c>
      <c r="C214" s="600" t="s">
        <v>199</v>
      </c>
      <c r="D214" s="600" t="s">
        <v>1078</v>
      </c>
      <c r="E214" s="122">
        <v>2014</v>
      </c>
      <c r="F214" s="600" t="s">
        <v>248</v>
      </c>
      <c r="G214" s="122"/>
      <c r="H214" s="122"/>
      <c r="I214" s="228" t="s">
        <v>95</v>
      </c>
      <c r="J214" s="155">
        <v>40</v>
      </c>
      <c r="K214" s="805"/>
    </row>
    <row r="215" spans="1:11" ht="156.75" x14ac:dyDescent="0.2">
      <c r="A215" s="66" t="s">
        <v>1936</v>
      </c>
      <c r="B215" s="600" t="s">
        <v>1937</v>
      </c>
      <c r="C215" s="600" t="s">
        <v>613</v>
      </c>
      <c r="D215" s="600" t="s">
        <v>1938</v>
      </c>
      <c r="E215" s="122">
        <v>2014</v>
      </c>
      <c r="F215" s="600">
        <v>6</v>
      </c>
      <c r="G215" s="122" t="s">
        <v>1939</v>
      </c>
      <c r="H215" s="122" t="s">
        <v>1940</v>
      </c>
      <c r="I215" s="228" t="s">
        <v>95</v>
      </c>
      <c r="J215" s="228">
        <v>13.33</v>
      </c>
      <c r="K215" s="805"/>
    </row>
    <row r="216" spans="1:11" ht="156.75" x14ac:dyDescent="0.2">
      <c r="A216" s="596" t="s">
        <v>1936</v>
      </c>
      <c r="B216" s="353" t="s">
        <v>1937</v>
      </c>
      <c r="C216" s="353" t="s">
        <v>613</v>
      </c>
      <c r="D216" s="353" t="s">
        <v>1938</v>
      </c>
      <c r="E216" s="615">
        <v>2014</v>
      </c>
      <c r="F216" s="353">
        <v>6</v>
      </c>
      <c r="G216" s="615" t="s">
        <v>1939</v>
      </c>
      <c r="H216" s="615" t="s">
        <v>1940</v>
      </c>
      <c r="I216" s="896" t="s">
        <v>95</v>
      </c>
      <c r="J216" s="896">
        <v>13.33</v>
      </c>
    </row>
    <row r="217" spans="1:11" ht="156.75" x14ac:dyDescent="0.2">
      <c r="A217" s="596" t="s">
        <v>1936</v>
      </c>
      <c r="B217" s="353" t="s">
        <v>1937</v>
      </c>
      <c r="C217" s="353" t="s">
        <v>613</v>
      </c>
      <c r="D217" s="353" t="s">
        <v>1938</v>
      </c>
      <c r="E217" s="615">
        <v>2014</v>
      </c>
      <c r="F217" s="353">
        <v>6</v>
      </c>
      <c r="G217" s="615" t="s">
        <v>1939</v>
      </c>
      <c r="H217" s="615" t="s">
        <v>1940</v>
      </c>
      <c r="I217" s="896" t="s">
        <v>95</v>
      </c>
      <c r="J217" s="896">
        <v>13.33</v>
      </c>
    </row>
    <row r="218" spans="1:11" ht="384.75" x14ac:dyDescent="0.2">
      <c r="A218" s="602" t="s">
        <v>1958</v>
      </c>
      <c r="B218" s="600" t="s">
        <v>1893</v>
      </c>
      <c r="C218" s="447" t="s">
        <v>613</v>
      </c>
      <c r="D218" s="447" t="s">
        <v>1959</v>
      </c>
      <c r="E218" s="122">
        <v>2014</v>
      </c>
      <c r="F218" s="447" t="s">
        <v>553</v>
      </c>
      <c r="G218" s="122"/>
      <c r="H218" s="122"/>
      <c r="I218" s="228"/>
      <c r="J218" s="228">
        <v>13.33</v>
      </c>
    </row>
    <row r="219" spans="1:11" ht="99.75" x14ac:dyDescent="0.2">
      <c r="A219" s="237" t="s">
        <v>2039</v>
      </c>
      <c r="B219" s="110" t="s">
        <v>2040</v>
      </c>
      <c r="C219" s="447" t="s">
        <v>1347</v>
      </c>
      <c r="D219" s="75" t="s">
        <v>2041</v>
      </c>
      <c r="E219" s="122">
        <v>2014</v>
      </c>
      <c r="F219" s="447" t="s">
        <v>2042</v>
      </c>
      <c r="G219" s="128" t="s">
        <v>2043</v>
      </c>
      <c r="H219" s="122" t="s">
        <v>2044</v>
      </c>
      <c r="I219" s="228"/>
      <c r="J219" s="228">
        <v>6.66</v>
      </c>
    </row>
    <row r="220" spans="1:11" ht="213.75" x14ac:dyDescent="0.2">
      <c r="A220" s="101" t="s">
        <v>2010</v>
      </c>
      <c r="B220" s="447" t="s">
        <v>2011</v>
      </c>
      <c r="C220" s="447" t="s">
        <v>613</v>
      </c>
      <c r="D220" s="600" t="s">
        <v>2012</v>
      </c>
      <c r="E220" s="600">
        <v>2014</v>
      </c>
      <c r="F220" s="447">
        <v>12</v>
      </c>
      <c r="G220" s="600" t="s">
        <v>2013</v>
      </c>
      <c r="H220" s="600" t="s">
        <v>2014</v>
      </c>
      <c r="I220" s="600"/>
      <c r="J220" s="600">
        <v>20</v>
      </c>
    </row>
    <row r="221" spans="1:11" ht="213.75" x14ac:dyDescent="0.2">
      <c r="A221" s="604" t="s">
        <v>2022</v>
      </c>
      <c r="B221" s="600" t="s">
        <v>2023</v>
      </c>
      <c r="C221" s="600" t="s">
        <v>613</v>
      </c>
      <c r="D221" s="75" t="s">
        <v>2012</v>
      </c>
      <c r="E221" s="600">
        <v>2014</v>
      </c>
      <c r="F221" s="600">
        <v>12</v>
      </c>
      <c r="G221" s="600" t="s">
        <v>2013</v>
      </c>
      <c r="H221" s="122" t="s">
        <v>2014</v>
      </c>
      <c r="I221" s="228"/>
      <c r="J221" s="228">
        <v>20</v>
      </c>
    </row>
    <row r="222" spans="1:11" ht="171" x14ac:dyDescent="0.2">
      <c r="A222" s="337" t="s">
        <v>5147</v>
      </c>
      <c r="B222" s="600" t="s">
        <v>5148</v>
      </c>
      <c r="C222" s="600" t="s">
        <v>3869</v>
      </c>
      <c r="D222" s="239" t="s">
        <v>5171</v>
      </c>
      <c r="E222" s="122">
        <v>2014</v>
      </c>
      <c r="F222" s="600" t="s">
        <v>5149</v>
      </c>
      <c r="G222" s="122"/>
      <c r="H222" s="122" t="s">
        <v>5150</v>
      </c>
      <c r="I222" s="228">
        <v>20</v>
      </c>
      <c r="J222" s="228">
        <v>20</v>
      </c>
      <c r="K222" s="805"/>
    </row>
    <row r="223" spans="1:11" ht="42.75" x14ac:dyDescent="0.2">
      <c r="A223" s="63" t="s">
        <v>6009</v>
      </c>
      <c r="B223" s="63" t="s">
        <v>5291</v>
      </c>
      <c r="C223" s="63" t="s">
        <v>5195</v>
      </c>
      <c r="D223" s="63" t="s">
        <v>6010</v>
      </c>
      <c r="E223" s="64">
        <v>2014</v>
      </c>
      <c r="F223" s="64" t="s">
        <v>336</v>
      </c>
      <c r="G223" s="64"/>
      <c r="H223" s="64"/>
      <c r="I223" s="64"/>
      <c r="J223" s="64">
        <v>40</v>
      </c>
      <c r="K223" s="805"/>
    </row>
    <row r="224" spans="1:11" ht="185.25" x14ac:dyDescent="0.2">
      <c r="A224" s="353" t="s">
        <v>3450</v>
      </c>
      <c r="B224" s="353" t="s">
        <v>3448</v>
      </c>
      <c r="C224" s="596" t="s">
        <v>2081</v>
      </c>
      <c r="D224" s="353" t="s">
        <v>3451</v>
      </c>
      <c r="E224" s="353">
        <v>2014</v>
      </c>
      <c r="F224" s="353" t="s">
        <v>296</v>
      </c>
      <c r="G224" s="353" t="s">
        <v>3452</v>
      </c>
      <c r="H224" s="353">
        <v>171</v>
      </c>
      <c r="I224" s="353">
        <v>20</v>
      </c>
      <c r="J224" s="353">
        <v>10</v>
      </c>
    </row>
    <row r="225" spans="1:11" ht="185.25" x14ac:dyDescent="0.2">
      <c r="A225" s="353" t="s">
        <v>3450</v>
      </c>
      <c r="B225" s="353" t="s">
        <v>3448</v>
      </c>
      <c r="C225" s="596" t="s">
        <v>2081</v>
      </c>
      <c r="D225" s="353" t="s">
        <v>3451</v>
      </c>
      <c r="E225" s="353">
        <v>2014</v>
      </c>
      <c r="F225" s="353" t="s">
        <v>296</v>
      </c>
      <c r="G225" s="353" t="s">
        <v>3452</v>
      </c>
      <c r="H225" s="353">
        <v>171</v>
      </c>
      <c r="I225" s="353">
        <v>20</v>
      </c>
      <c r="J225" s="353">
        <v>10</v>
      </c>
    </row>
    <row r="226" spans="1:11" ht="128.25" x14ac:dyDescent="0.2">
      <c r="A226" s="101" t="s">
        <v>4984</v>
      </c>
      <c r="B226" s="600" t="s">
        <v>3722</v>
      </c>
      <c r="C226" s="600" t="s">
        <v>3593</v>
      </c>
      <c r="D226" s="600" t="s">
        <v>4985</v>
      </c>
      <c r="E226" s="122">
        <v>2014</v>
      </c>
      <c r="F226" s="600" t="s">
        <v>926</v>
      </c>
      <c r="G226" s="122"/>
      <c r="H226" s="122"/>
      <c r="I226" s="228" t="s">
        <v>95</v>
      </c>
      <c r="J226" s="228">
        <v>20</v>
      </c>
    </row>
    <row r="227" spans="1:11" ht="185.25" x14ac:dyDescent="0.2">
      <c r="A227" s="600" t="s">
        <v>5032</v>
      </c>
      <c r="B227" s="600" t="s">
        <v>3799</v>
      </c>
      <c r="C227" s="447" t="s">
        <v>3593</v>
      </c>
      <c r="D227" s="72" t="s">
        <v>5033</v>
      </c>
      <c r="E227" s="122">
        <v>2014</v>
      </c>
      <c r="F227" s="447" t="s">
        <v>296</v>
      </c>
      <c r="G227" s="122"/>
      <c r="H227" s="122"/>
      <c r="I227" s="228"/>
      <c r="J227" s="228">
        <v>20</v>
      </c>
    </row>
    <row r="228" spans="1:11" ht="228" x14ac:dyDescent="0.2">
      <c r="A228" s="73" t="s">
        <v>5891</v>
      </c>
      <c r="B228" s="63" t="s">
        <v>5512</v>
      </c>
      <c r="C228" s="63" t="s">
        <v>5195</v>
      </c>
      <c r="D228" s="73" t="s">
        <v>5892</v>
      </c>
      <c r="E228" s="73">
        <v>2014</v>
      </c>
      <c r="F228" s="359">
        <v>42351</v>
      </c>
      <c r="G228" s="64"/>
      <c r="H228" s="64"/>
      <c r="I228" s="355" t="s">
        <v>95</v>
      </c>
      <c r="J228" s="355">
        <v>20</v>
      </c>
    </row>
    <row r="229" spans="1:11" ht="165.75" customHeight="1" x14ac:dyDescent="0.2">
      <c r="A229" s="600" t="s">
        <v>1988</v>
      </c>
      <c r="B229" s="600" t="s">
        <v>1989</v>
      </c>
      <c r="C229" s="600" t="s">
        <v>613</v>
      </c>
      <c r="D229" s="73" t="s">
        <v>1990</v>
      </c>
      <c r="E229" s="122">
        <v>2014</v>
      </c>
      <c r="F229" s="600"/>
      <c r="G229" s="607" t="s">
        <v>1991</v>
      </c>
      <c r="H229" s="127" t="s">
        <v>1992</v>
      </c>
      <c r="I229" s="228"/>
      <c r="J229" s="228">
        <v>10</v>
      </c>
    </row>
    <row r="230" spans="1:11" ht="156.75" x14ac:dyDescent="0.2">
      <c r="A230" s="66" t="s">
        <v>3476</v>
      </c>
      <c r="B230" s="447" t="s">
        <v>3477</v>
      </c>
      <c r="C230" s="447" t="s">
        <v>3478</v>
      </c>
      <c r="D230" s="600" t="s">
        <v>3479</v>
      </c>
      <c r="E230" s="122">
        <v>2014</v>
      </c>
      <c r="F230" s="447" t="s">
        <v>3480</v>
      </c>
      <c r="G230" s="122"/>
      <c r="H230" s="122"/>
      <c r="I230" s="228" t="s">
        <v>95</v>
      </c>
      <c r="J230" s="228">
        <v>20</v>
      </c>
    </row>
    <row r="231" spans="1:11" ht="114" x14ac:dyDescent="0.2">
      <c r="A231" s="112" t="s">
        <v>5899</v>
      </c>
      <c r="B231" s="63" t="s">
        <v>5194</v>
      </c>
      <c r="C231" s="63" t="s">
        <v>5195</v>
      </c>
      <c r="D231" s="600" t="s">
        <v>5900</v>
      </c>
      <c r="E231" s="122">
        <v>2014</v>
      </c>
      <c r="F231" s="64" t="s">
        <v>287</v>
      </c>
      <c r="G231" s="360" t="s">
        <v>5901</v>
      </c>
      <c r="H231" s="122" t="s">
        <v>5902</v>
      </c>
      <c r="I231" s="357" t="s">
        <v>5903</v>
      </c>
      <c r="J231" s="357">
        <v>40</v>
      </c>
    </row>
    <row r="232" spans="1:11" ht="102" customHeight="1" x14ac:dyDescent="0.2">
      <c r="A232" s="600" t="s">
        <v>4974</v>
      </c>
      <c r="B232" s="600" t="s">
        <v>4251</v>
      </c>
      <c r="C232" s="600" t="s">
        <v>3593</v>
      </c>
      <c r="D232" s="200" t="s">
        <v>4975</v>
      </c>
      <c r="E232" s="122">
        <v>2014</v>
      </c>
      <c r="F232" s="447" t="s">
        <v>592</v>
      </c>
      <c r="G232" s="122"/>
      <c r="H232" s="122"/>
      <c r="I232" s="228"/>
      <c r="J232" s="228">
        <v>20</v>
      </c>
    </row>
    <row r="233" spans="1:11" ht="71.25" x14ac:dyDescent="0.2">
      <c r="A233" s="101" t="s">
        <v>2007</v>
      </c>
      <c r="B233" s="600" t="s">
        <v>1790</v>
      </c>
      <c r="C233" s="600" t="s">
        <v>613</v>
      </c>
      <c r="D233" s="200" t="s">
        <v>2008</v>
      </c>
      <c r="E233" s="600">
        <v>2014</v>
      </c>
      <c r="F233" s="600">
        <v>5</v>
      </c>
      <c r="G233" s="600"/>
      <c r="H233" s="600" t="s">
        <v>2009</v>
      </c>
      <c r="I233" s="600" t="s">
        <v>95</v>
      </c>
      <c r="J233" s="600">
        <v>20</v>
      </c>
      <c r="K233" s="805"/>
    </row>
    <row r="234" spans="1:11" ht="42.75" x14ac:dyDescent="0.2">
      <c r="A234" s="110" t="s">
        <v>842</v>
      </c>
      <c r="B234" s="110" t="s">
        <v>820</v>
      </c>
      <c r="C234" s="101" t="s">
        <v>199</v>
      </c>
      <c r="D234" s="101" t="s">
        <v>841</v>
      </c>
      <c r="E234" s="122">
        <v>2014</v>
      </c>
      <c r="F234" s="600"/>
      <c r="G234" s="122"/>
      <c r="H234" s="122"/>
      <c r="I234" s="228"/>
      <c r="J234" s="228">
        <v>20</v>
      </c>
      <c r="K234" s="805"/>
    </row>
    <row r="235" spans="1:11" ht="242.25" x14ac:dyDescent="0.2">
      <c r="A235" s="614" t="s">
        <v>3473</v>
      </c>
      <c r="B235" s="353" t="s">
        <v>3474</v>
      </c>
      <c r="C235" s="353" t="s">
        <v>2081</v>
      </c>
      <c r="D235" s="353" t="s">
        <v>3475</v>
      </c>
      <c r="E235" s="615">
        <v>2014</v>
      </c>
      <c r="F235" s="353" t="s">
        <v>478</v>
      </c>
      <c r="G235" s="615"/>
      <c r="H235" s="615">
        <v>62</v>
      </c>
      <c r="I235" s="896" t="s">
        <v>95</v>
      </c>
      <c r="J235" s="615">
        <v>20</v>
      </c>
    </row>
    <row r="236" spans="1:11" ht="242.25" x14ac:dyDescent="0.2">
      <c r="A236" s="614" t="s">
        <v>3473</v>
      </c>
      <c r="B236" s="353" t="s">
        <v>3474</v>
      </c>
      <c r="C236" s="353" t="s">
        <v>2081</v>
      </c>
      <c r="D236" s="353" t="s">
        <v>3475</v>
      </c>
      <c r="E236" s="615">
        <v>2014</v>
      </c>
      <c r="F236" s="353" t="s">
        <v>478</v>
      </c>
      <c r="G236" s="615"/>
      <c r="H236" s="615">
        <v>62</v>
      </c>
      <c r="I236" s="896" t="s">
        <v>95</v>
      </c>
      <c r="J236" s="615">
        <v>20</v>
      </c>
    </row>
    <row r="237" spans="1:11" ht="85.5" x14ac:dyDescent="0.2">
      <c r="A237" s="112" t="s">
        <v>5940</v>
      </c>
      <c r="B237" s="63" t="s">
        <v>5766</v>
      </c>
      <c r="C237" s="63" t="s">
        <v>5195</v>
      </c>
      <c r="D237" s="600" t="s">
        <v>5941</v>
      </c>
      <c r="E237" s="122">
        <v>2014</v>
      </c>
      <c r="F237" s="64" t="s">
        <v>296</v>
      </c>
      <c r="G237" s="360"/>
      <c r="H237" s="122">
        <v>8</v>
      </c>
      <c r="I237" s="357" t="s">
        <v>95</v>
      </c>
      <c r="J237" s="357">
        <v>20</v>
      </c>
    </row>
    <row r="238" spans="1:11" ht="285" x14ac:dyDescent="0.2">
      <c r="A238" s="101" t="s">
        <v>804</v>
      </c>
      <c r="B238" s="600" t="s">
        <v>796</v>
      </c>
      <c r="C238" s="600" t="s">
        <v>613</v>
      </c>
      <c r="D238" s="600" t="s">
        <v>805</v>
      </c>
      <c r="E238" s="122">
        <v>2014</v>
      </c>
      <c r="F238" s="600" t="s">
        <v>318</v>
      </c>
      <c r="G238" s="122" t="s">
        <v>806</v>
      </c>
      <c r="H238" s="122" t="s">
        <v>807</v>
      </c>
      <c r="I238" s="228" t="s">
        <v>95</v>
      </c>
      <c r="J238" s="228">
        <v>20</v>
      </c>
    </row>
    <row r="239" spans="1:11" ht="114" x14ac:dyDescent="0.2">
      <c r="A239" s="101" t="s">
        <v>4950</v>
      </c>
      <c r="B239" s="447" t="s">
        <v>4674</v>
      </c>
      <c r="C239" s="447" t="s">
        <v>3593</v>
      </c>
      <c r="D239" s="600" t="s">
        <v>4951</v>
      </c>
      <c r="E239" s="122">
        <v>2014</v>
      </c>
      <c r="F239" s="447" t="s">
        <v>4952</v>
      </c>
      <c r="G239" s="122" t="s">
        <v>4953</v>
      </c>
      <c r="H239" s="122" t="s">
        <v>2457</v>
      </c>
      <c r="I239" s="228" t="s">
        <v>95</v>
      </c>
      <c r="J239" s="228">
        <v>40</v>
      </c>
    </row>
    <row r="240" spans="1:11" ht="142.5" x14ac:dyDescent="0.2">
      <c r="A240" s="101" t="s">
        <v>5009</v>
      </c>
      <c r="B240" s="447" t="s">
        <v>3604</v>
      </c>
      <c r="C240" s="447" t="s">
        <v>3593</v>
      </c>
      <c r="D240" s="447" t="s">
        <v>5010</v>
      </c>
      <c r="E240" s="122">
        <v>2014</v>
      </c>
      <c r="F240" s="447" t="s">
        <v>296</v>
      </c>
      <c r="G240" s="122" t="s">
        <v>5011</v>
      </c>
      <c r="H240" s="122"/>
      <c r="I240" s="228"/>
      <c r="J240" s="228">
        <v>20</v>
      </c>
    </row>
    <row r="241" spans="1:11" ht="71.25" x14ac:dyDescent="0.2">
      <c r="A241" s="600" t="s">
        <v>1993</v>
      </c>
      <c r="B241" s="600" t="s">
        <v>1977</v>
      </c>
      <c r="C241" s="447" t="s">
        <v>613</v>
      </c>
      <c r="D241" s="607" t="s">
        <v>1994</v>
      </c>
      <c r="E241" s="122">
        <v>2014</v>
      </c>
      <c r="F241" s="447"/>
      <c r="G241" s="122"/>
      <c r="H241" s="241" t="s">
        <v>1995</v>
      </c>
      <c r="I241" s="228"/>
      <c r="J241" s="228">
        <v>10</v>
      </c>
    </row>
    <row r="242" spans="1:11" ht="299.25" x14ac:dyDescent="0.2">
      <c r="A242" s="600" t="s">
        <v>5064</v>
      </c>
      <c r="B242" s="447" t="s">
        <v>3864</v>
      </c>
      <c r="C242" s="447" t="s">
        <v>3593</v>
      </c>
      <c r="D242" s="447" t="s">
        <v>5065</v>
      </c>
      <c r="E242" s="122">
        <v>2014</v>
      </c>
      <c r="F242" s="447" t="s">
        <v>478</v>
      </c>
      <c r="G242" s="122"/>
      <c r="H242" s="122"/>
      <c r="I242" s="228">
        <v>20</v>
      </c>
      <c r="J242" s="228">
        <v>20</v>
      </c>
    </row>
    <row r="243" spans="1:11" ht="185.25" x14ac:dyDescent="0.2">
      <c r="A243" s="101" t="s">
        <v>4959</v>
      </c>
      <c r="B243" s="447" t="s">
        <v>3661</v>
      </c>
      <c r="C243" s="447" t="s">
        <v>3593</v>
      </c>
      <c r="D243" s="447" t="s">
        <v>5158</v>
      </c>
      <c r="E243" s="122">
        <v>2014</v>
      </c>
      <c r="F243" s="447" t="s">
        <v>926</v>
      </c>
      <c r="G243" s="122"/>
      <c r="H243" s="122"/>
      <c r="I243" s="228" t="s">
        <v>95</v>
      </c>
      <c r="J243" s="228">
        <v>20</v>
      </c>
    </row>
    <row r="244" spans="1:11" ht="185.25" x14ac:dyDescent="0.2">
      <c r="A244" s="101" t="s">
        <v>5074</v>
      </c>
      <c r="B244" s="600" t="s">
        <v>4435</v>
      </c>
      <c r="C244" s="600" t="s">
        <v>3593</v>
      </c>
      <c r="D244" s="600" t="s">
        <v>5158</v>
      </c>
      <c r="E244" s="122">
        <v>2014</v>
      </c>
      <c r="F244" s="600" t="s">
        <v>926</v>
      </c>
      <c r="G244" s="122"/>
      <c r="H244" s="122"/>
      <c r="I244" s="228" t="s">
        <v>95</v>
      </c>
      <c r="J244" s="228">
        <v>20</v>
      </c>
      <c r="K244" s="805"/>
    </row>
    <row r="245" spans="1:11" ht="199.5" x14ac:dyDescent="0.2">
      <c r="A245" s="101" t="s">
        <v>4960</v>
      </c>
      <c r="B245" s="600" t="s">
        <v>3661</v>
      </c>
      <c r="C245" s="600" t="s">
        <v>3593</v>
      </c>
      <c r="D245" s="600" t="s">
        <v>4961</v>
      </c>
      <c r="E245" s="287">
        <v>2014</v>
      </c>
      <c r="F245" s="600" t="s">
        <v>296</v>
      </c>
      <c r="G245" s="122"/>
      <c r="H245" s="122"/>
      <c r="I245" s="228"/>
      <c r="J245" s="228">
        <v>20</v>
      </c>
      <c r="K245" s="805"/>
    </row>
    <row r="246" spans="1:11" ht="142.5" x14ac:dyDescent="0.2">
      <c r="A246" s="614" t="s">
        <v>5004</v>
      </c>
      <c r="B246" s="353" t="s">
        <v>5005</v>
      </c>
      <c r="C246" s="353" t="s">
        <v>3593</v>
      </c>
      <c r="D246" s="353" t="s">
        <v>5006</v>
      </c>
      <c r="E246" s="615">
        <v>2014</v>
      </c>
      <c r="F246" s="353" t="s">
        <v>318</v>
      </c>
      <c r="G246" s="615" t="s">
        <v>5007</v>
      </c>
      <c r="H246" s="615" t="s">
        <v>5008</v>
      </c>
      <c r="I246" s="896" t="s">
        <v>95</v>
      </c>
      <c r="J246" s="896">
        <v>20</v>
      </c>
    </row>
    <row r="247" spans="1:11" ht="142.5" x14ac:dyDescent="0.2">
      <c r="A247" s="596" t="s">
        <v>5004</v>
      </c>
      <c r="B247" s="353" t="s">
        <v>3631</v>
      </c>
      <c r="C247" s="353" t="s">
        <v>3593</v>
      </c>
      <c r="D247" s="791" t="s">
        <v>5057</v>
      </c>
      <c r="E247" s="615">
        <v>2014</v>
      </c>
      <c r="F247" s="353" t="s">
        <v>318</v>
      </c>
      <c r="G247" s="615" t="s">
        <v>4923</v>
      </c>
      <c r="H247" s="615" t="s">
        <v>5058</v>
      </c>
      <c r="I247" s="896" t="s">
        <v>95</v>
      </c>
      <c r="J247" s="896">
        <v>20</v>
      </c>
    </row>
    <row r="248" spans="1:11" ht="330" x14ac:dyDescent="0.2">
      <c r="A248" s="600" t="s">
        <v>5087</v>
      </c>
      <c r="B248" s="600" t="s">
        <v>3886</v>
      </c>
      <c r="C248" s="600" t="s">
        <v>3869</v>
      </c>
      <c r="D248" s="600" t="s">
        <v>5166</v>
      </c>
      <c r="E248" s="122">
        <v>2014</v>
      </c>
      <c r="F248" s="600" t="s">
        <v>248</v>
      </c>
      <c r="G248" s="122"/>
      <c r="H248" s="122"/>
      <c r="I248" s="228">
        <v>40</v>
      </c>
      <c r="J248" s="228">
        <v>40</v>
      </c>
    </row>
    <row r="249" spans="1:11" ht="303.75" x14ac:dyDescent="0.2">
      <c r="A249" s="600" t="s">
        <v>4934</v>
      </c>
      <c r="B249" s="600" t="s">
        <v>4095</v>
      </c>
      <c r="C249" s="447" t="s">
        <v>3593</v>
      </c>
      <c r="D249" s="600" t="s">
        <v>5157</v>
      </c>
      <c r="E249" s="122">
        <v>2014</v>
      </c>
      <c r="F249" s="600" t="s">
        <v>318</v>
      </c>
      <c r="G249" s="122"/>
      <c r="H249" s="122"/>
      <c r="I249" s="228">
        <v>2</v>
      </c>
      <c r="J249" s="228">
        <v>20</v>
      </c>
    </row>
    <row r="250" spans="1:11" ht="99.75" x14ac:dyDescent="0.2">
      <c r="A250" s="63" t="s">
        <v>5925</v>
      </c>
      <c r="B250" s="63" t="s">
        <v>5194</v>
      </c>
      <c r="C250" s="63" t="s">
        <v>5195</v>
      </c>
      <c r="D250" s="367" t="s">
        <v>5926</v>
      </c>
      <c r="E250" s="360">
        <v>2014</v>
      </c>
      <c r="F250" s="64" t="s">
        <v>5927</v>
      </c>
      <c r="G250" s="360"/>
      <c r="H250" s="360"/>
      <c r="I250" s="357" t="s">
        <v>5903</v>
      </c>
      <c r="J250" s="357">
        <v>40</v>
      </c>
    </row>
    <row r="251" spans="1:11" ht="213.75" x14ac:dyDescent="0.2">
      <c r="A251" s="600" t="s">
        <v>1979</v>
      </c>
      <c r="B251" s="600" t="s">
        <v>1977</v>
      </c>
      <c r="C251" s="600" t="s">
        <v>613</v>
      </c>
      <c r="D251" s="244" t="s">
        <v>1980</v>
      </c>
      <c r="E251" s="122">
        <v>2014</v>
      </c>
      <c r="F251" s="600"/>
      <c r="G251" s="122" t="s">
        <v>1981</v>
      </c>
      <c r="H251" s="122" t="s">
        <v>1982</v>
      </c>
      <c r="I251" s="228"/>
      <c r="J251" s="228">
        <v>10</v>
      </c>
    </row>
    <row r="252" spans="1:11" ht="171" x14ac:dyDescent="0.2">
      <c r="A252" s="66" t="s">
        <v>5000</v>
      </c>
      <c r="B252" s="600" t="s">
        <v>4043</v>
      </c>
      <c r="C252" s="447" t="s">
        <v>3593</v>
      </c>
      <c r="D252" s="72" t="s">
        <v>4922</v>
      </c>
      <c r="E252" s="122">
        <v>2014</v>
      </c>
      <c r="F252" s="600" t="s">
        <v>318</v>
      </c>
      <c r="G252" s="122" t="s">
        <v>4923</v>
      </c>
      <c r="H252" s="122" t="s">
        <v>5001</v>
      </c>
      <c r="I252" s="228" t="s">
        <v>95</v>
      </c>
      <c r="J252" s="228">
        <v>20</v>
      </c>
    </row>
    <row r="253" spans="1:11" ht="142.5" x14ac:dyDescent="0.2">
      <c r="A253" s="384" t="s">
        <v>17475</v>
      </c>
      <c r="B253" s="63" t="s">
        <v>5194</v>
      </c>
      <c r="C253" s="63" t="s">
        <v>5195</v>
      </c>
      <c r="D253" s="367" t="s">
        <v>5920</v>
      </c>
      <c r="E253" s="360">
        <v>2014</v>
      </c>
      <c r="F253" s="64" t="s">
        <v>5921</v>
      </c>
      <c r="G253" s="360"/>
      <c r="H253" s="360"/>
      <c r="I253" s="357" t="s">
        <v>5903</v>
      </c>
      <c r="J253" s="357">
        <v>40</v>
      </c>
    </row>
    <row r="254" spans="1:11" ht="128.25" x14ac:dyDescent="0.2">
      <c r="A254" s="137" t="s">
        <v>5142</v>
      </c>
      <c r="B254" s="137" t="s">
        <v>5135</v>
      </c>
      <c r="C254" s="600" t="s">
        <v>3869</v>
      </c>
      <c r="D254" s="138" t="s">
        <v>5143</v>
      </c>
      <c r="E254" s="335">
        <v>2014</v>
      </c>
      <c r="F254" s="137" t="s">
        <v>220</v>
      </c>
      <c r="G254" s="335"/>
      <c r="H254" s="335"/>
      <c r="I254" s="336">
        <v>20</v>
      </c>
      <c r="J254" s="336">
        <v>20</v>
      </c>
    </row>
    <row r="255" spans="1:11" ht="171" x14ac:dyDescent="0.2">
      <c r="A255" s="66" t="s">
        <v>3481</v>
      </c>
      <c r="B255" s="600" t="s">
        <v>3482</v>
      </c>
      <c r="C255" s="600" t="s">
        <v>3478</v>
      </c>
      <c r="D255" s="600" t="s">
        <v>3483</v>
      </c>
      <c r="E255" s="122">
        <v>2014</v>
      </c>
      <c r="F255" s="600" t="s">
        <v>248</v>
      </c>
      <c r="G255" s="122" t="s">
        <v>3484</v>
      </c>
      <c r="H255" s="122"/>
      <c r="I255" s="228"/>
      <c r="J255" s="228" t="s">
        <v>3485</v>
      </c>
    </row>
    <row r="256" spans="1:11" ht="57" x14ac:dyDescent="0.2">
      <c r="A256" s="63" t="s">
        <v>6007</v>
      </c>
      <c r="B256" s="63" t="s">
        <v>5291</v>
      </c>
      <c r="C256" s="63" t="s">
        <v>5195</v>
      </c>
      <c r="D256" s="63" t="s">
        <v>6008</v>
      </c>
      <c r="E256" s="64">
        <v>2014</v>
      </c>
      <c r="F256" s="64" t="s">
        <v>336</v>
      </c>
      <c r="G256" s="64"/>
      <c r="H256" s="64"/>
      <c r="I256" s="64"/>
      <c r="J256" s="64">
        <v>20</v>
      </c>
    </row>
    <row r="257" spans="1:11" ht="128.25" x14ac:dyDescent="0.2">
      <c r="A257" s="193" t="s">
        <v>2027</v>
      </c>
      <c r="B257" s="600" t="s">
        <v>613</v>
      </c>
      <c r="C257" s="600" t="s">
        <v>2028</v>
      </c>
      <c r="D257" s="600" t="s">
        <v>2029</v>
      </c>
      <c r="E257" s="122">
        <v>2014</v>
      </c>
      <c r="F257" s="600" t="s">
        <v>248</v>
      </c>
      <c r="G257" s="122"/>
      <c r="H257" s="122"/>
      <c r="I257" s="228"/>
      <c r="J257" s="228">
        <v>10</v>
      </c>
      <c r="K257" s="805"/>
    </row>
    <row r="258" spans="1:11" ht="228" x14ac:dyDescent="0.2">
      <c r="A258" s="66" t="s">
        <v>5151</v>
      </c>
      <c r="B258" s="600" t="s">
        <v>3974</v>
      </c>
      <c r="C258" s="600" t="s">
        <v>3869</v>
      </c>
      <c r="D258" s="600" t="s">
        <v>5126</v>
      </c>
      <c r="E258" s="122">
        <v>2014</v>
      </c>
      <c r="F258" s="600" t="s">
        <v>248</v>
      </c>
      <c r="G258" s="122"/>
      <c r="H258" s="122"/>
      <c r="I258" s="228" t="s">
        <v>95</v>
      </c>
      <c r="J258" s="228">
        <v>20</v>
      </c>
      <c r="K258" s="805"/>
    </row>
    <row r="259" spans="1:11" ht="156.75" x14ac:dyDescent="0.2">
      <c r="A259" s="614" t="s">
        <v>3543</v>
      </c>
      <c r="B259" s="353" t="s">
        <v>3544</v>
      </c>
      <c r="C259" s="353" t="s">
        <v>2109</v>
      </c>
      <c r="D259" s="353" t="s">
        <v>3545</v>
      </c>
      <c r="E259" s="615">
        <v>2014</v>
      </c>
      <c r="F259" s="353" t="s">
        <v>202</v>
      </c>
      <c r="G259" s="615"/>
      <c r="H259" s="615"/>
      <c r="I259" s="896" t="s">
        <v>95</v>
      </c>
      <c r="J259" s="896">
        <v>10</v>
      </c>
    </row>
    <row r="260" spans="1:11" ht="156.75" x14ac:dyDescent="0.2">
      <c r="A260" s="614" t="s">
        <v>3543</v>
      </c>
      <c r="B260" s="353" t="s">
        <v>3544</v>
      </c>
      <c r="C260" s="353" t="s">
        <v>2109</v>
      </c>
      <c r="D260" s="353" t="s">
        <v>3545</v>
      </c>
      <c r="E260" s="615">
        <v>2014</v>
      </c>
      <c r="F260" s="353" t="s">
        <v>202</v>
      </c>
      <c r="G260" s="615"/>
      <c r="H260" s="615"/>
      <c r="I260" s="896" t="s">
        <v>95</v>
      </c>
      <c r="J260" s="896">
        <v>10</v>
      </c>
    </row>
    <row r="261" spans="1:11" ht="99.75" x14ac:dyDescent="0.2">
      <c r="A261" s="600" t="s">
        <v>5105</v>
      </c>
      <c r="B261" s="600" t="s">
        <v>3916</v>
      </c>
      <c r="C261" s="600" t="s">
        <v>3869</v>
      </c>
      <c r="D261" s="447" t="s">
        <v>5106</v>
      </c>
      <c r="E261" s="600">
        <v>2014</v>
      </c>
      <c r="F261" s="600" t="s">
        <v>592</v>
      </c>
      <c r="G261" s="285" t="s">
        <v>5107</v>
      </c>
      <c r="H261" s="285" t="s">
        <v>5107</v>
      </c>
      <c r="I261" s="600">
        <v>40</v>
      </c>
      <c r="J261" s="600">
        <v>40</v>
      </c>
    </row>
    <row r="262" spans="1:11" ht="42.75" x14ac:dyDescent="0.2">
      <c r="A262" s="63" t="s">
        <v>5998</v>
      </c>
      <c r="B262" s="63" t="s">
        <v>5291</v>
      </c>
      <c r="C262" s="63" t="s">
        <v>5195</v>
      </c>
      <c r="D262" s="63" t="s">
        <v>5999</v>
      </c>
      <c r="E262" s="64">
        <v>2014</v>
      </c>
      <c r="F262" s="64" t="s">
        <v>657</v>
      </c>
      <c r="G262" s="64"/>
      <c r="H262" s="64"/>
      <c r="I262" s="64"/>
      <c r="J262" s="64">
        <v>20</v>
      </c>
    </row>
    <row r="263" spans="1:11" ht="85.5" x14ac:dyDescent="0.2">
      <c r="A263" s="600" t="s">
        <v>5070</v>
      </c>
      <c r="B263" s="600" t="s">
        <v>3864</v>
      </c>
      <c r="C263" s="600" t="s">
        <v>3593</v>
      </c>
      <c r="D263" s="600" t="s">
        <v>5071</v>
      </c>
      <c r="E263" s="122">
        <v>2014</v>
      </c>
      <c r="F263" s="600" t="s">
        <v>1781</v>
      </c>
      <c r="G263" s="122" t="s">
        <v>5072</v>
      </c>
      <c r="H263" s="122" t="s">
        <v>5073</v>
      </c>
      <c r="I263" s="228">
        <v>20</v>
      </c>
      <c r="J263" s="228">
        <v>20</v>
      </c>
    </row>
    <row r="264" spans="1:11" ht="299.25" x14ac:dyDescent="0.2">
      <c r="A264" s="101" t="s">
        <v>5002</v>
      </c>
      <c r="B264" s="600" t="s">
        <v>4305</v>
      </c>
      <c r="C264" s="600" t="s">
        <v>3593</v>
      </c>
      <c r="D264" s="600" t="s">
        <v>5003</v>
      </c>
      <c r="E264" s="122">
        <v>2014</v>
      </c>
      <c r="F264" s="600" t="s">
        <v>478</v>
      </c>
      <c r="G264" s="122"/>
      <c r="H264" s="122"/>
      <c r="I264" s="228" t="s">
        <v>95</v>
      </c>
      <c r="J264" s="228">
        <v>20</v>
      </c>
    </row>
    <row r="265" spans="1:11" ht="28.5" x14ac:dyDescent="0.2">
      <c r="A265" s="63" t="s">
        <v>5991</v>
      </c>
      <c r="B265" s="63" t="s">
        <v>5291</v>
      </c>
      <c r="C265" s="63" t="s">
        <v>5195</v>
      </c>
      <c r="D265" s="63" t="s">
        <v>5990</v>
      </c>
      <c r="E265" s="64">
        <v>2014</v>
      </c>
      <c r="F265" s="64" t="s">
        <v>657</v>
      </c>
      <c r="G265" s="64"/>
      <c r="H265" s="64"/>
      <c r="I265" s="64"/>
      <c r="J265" s="64">
        <v>20</v>
      </c>
    </row>
    <row r="266" spans="1:11" ht="228" x14ac:dyDescent="0.2">
      <c r="A266" s="85" t="s">
        <v>3957</v>
      </c>
      <c r="B266" s="600" t="s">
        <v>3953</v>
      </c>
      <c r="C266" s="600" t="s">
        <v>3869</v>
      </c>
      <c r="D266" s="600" t="s">
        <v>5079</v>
      </c>
      <c r="E266" s="122">
        <v>2014</v>
      </c>
      <c r="F266" s="600" t="s">
        <v>246</v>
      </c>
      <c r="G266" s="122"/>
      <c r="H266" s="122"/>
      <c r="I266" s="228">
        <v>20</v>
      </c>
      <c r="J266" s="228">
        <v>20</v>
      </c>
    </row>
    <row r="267" spans="1:11" ht="156.75" x14ac:dyDescent="0.2">
      <c r="A267" s="101" t="s">
        <v>5034</v>
      </c>
      <c r="B267" s="600" t="s">
        <v>3610</v>
      </c>
      <c r="C267" s="600" t="s">
        <v>3593</v>
      </c>
      <c r="D267" s="600" t="s">
        <v>5035</v>
      </c>
      <c r="E267" s="122">
        <v>2014</v>
      </c>
      <c r="F267" s="600" t="s">
        <v>5028</v>
      </c>
      <c r="G267" s="122" t="s">
        <v>5029</v>
      </c>
      <c r="H267" s="122" t="s">
        <v>5036</v>
      </c>
      <c r="I267" s="228" t="s">
        <v>95</v>
      </c>
      <c r="J267" s="228">
        <v>20</v>
      </c>
    </row>
    <row r="268" spans="1:11" ht="85.5" x14ac:dyDescent="0.2">
      <c r="A268" s="101" t="s">
        <v>2018</v>
      </c>
      <c r="B268" s="600" t="s">
        <v>2019</v>
      </c>
      <c r="C268" s="600" t="s">
        <v>613</v>
      </c>
      <c r="D268" s="600" t="s">
        <v>2020</v>
      </c>
      <c r="E268" s="600">
        <v>2014</v>
      </c>
      <c r="F268" s="600">
        <v>10</v>
      </c>
      <c r="G268" s="600"/>
      <c r="H268" s="600"/>
      <c r="I268" s="600" t="s">
        <v>95</v>
      </c>
      <c r="J268" s="600">
        <v>40</v>
      </c>
    </row>
    <row r="269" spans="1:11" ht="213.75" x14ac:dyDescent="0.2">
      <c r="A269" s="600" t="s">
        <v>1983</v>
      </c>
      <c r="B269" s="600" t="s">
        <v>1984</v>
      </c>
      <c r="C269" s="600" t="s">
        <v>613</v>
      </c>
      <c r="D269" s="244" t="s">
        <v>1980</v>
      </c>
      <c r="E269" s="122">
        <v>2014</v>
      </c>
      <c r="F269" s="600"/>
      <c r="G269" s="607" t="s">
        <v>1985</v>
      </c>
      <c r="H269" s="122"/>
      <c r="I269" s="228"/>
      <c r="J269" s="228">
        <v>7</v>
      </c>
    </row>
    <row r="270" spans="1:11" ht="213.75" x14ac:dyDescent="0.2">
      <c r="A270" s="600" t="s">
        <v>1983</v>
      </c>
      <c r="B270" s="600" t="s">
        <v>1984</v>
      </c>
      <c r="C270" s="600" t="s">
        <v>613</v>
      </c>
      <c r="D270" s="244" t="s">
        <v>1980</v>
      </c>
      <c r="E270" s="122">
        <v>2014</v>
      </c>
      <c r="F270" s="600"/>
      <c r="G270" s="607" t="s">
        <v>1985</v>
      </c>
      <c r="H270" s="122"/>
      <c r="I270" s="228"/>
      <c r="J270" s="228">
        <v>6.66</v>
      </c>
    </row>
    <row r="271" spans="1:11" ht="128.25" x14ac:dyDescent="0.2">
      <c r="A271" s="600" t="s">
        <v>3524</v>
      </c>
      <c r="B271" s="600" t="s">
        <v>3525</v>
      </c>
      <c r="C271" s="600"/>
      <c r="D271" s="600" t="s">
        <v>3520</v>
      </c>
      <c r="E271" s="122">
        <v>2014</v>
      </c>
      <c r="F271" s="600" t="s">
        <v>240</v>
      </c>
      <c r="G271" s="122"/>
      <c r="H271" s="122"/>
      <c r="I271" s="228">
        <v>20</v>
      </c>
      <c r="J271" s="228">
        <v>6.67</v>
      </c>
    </row>
    <row r="272" spans="1:11" ht="228" x14ac:dyDescent="0.2">
      <c r="A272" s="291" t="s">
        <v>3867</v>
      </c>
      <c r="B272" s="137" t="s">
        <v>3868</v>
      </c>
      <c r="C272" s="600" t="s">
        <v>3869</v>
      </c>
      <c r="D272" s="447" t="s">
        <v>5079</v>
      </c>
      <c r="E272" s="122">
        <v>2014</v>
      </c>
      <c r="F272" s="600" t="s">
        <v>246</v>
      </c>
      <c r="G272" s="122"/>
      <c r="H272" s="122"/>
      <c r="I272" s="228">
        <v>20</v>
      </c>
      <c r="J272" s="228">
        <v>20</v>
      </c>
    </row>
    <row r="273" spans="1:11" ht="128.25" x14ac:dyDescent="0.2">
      <c r="A273" s="73" t="s">
        <v>865</v>
      </c>
      <c r="B273" s="600" t="s">
        <v>851</v>
      </c>
      <c r="C273" s="600" t="s">
        <v>199</v>
      </c>
      <c r="D273" s="73" t="s">
        <v>866</v>
      </c>
      <c r="E273" s="122">
        <v>2014</v>
      </c>
      <c r="F273" s="600" t="s">
        <v>867</v>
      </c>
      <c r="G273" s="122"/>
      <c r="H273" s="122"/>
      <c r="I273" s="228" t="s">
        <v>95</v>
      </c>
      <c r="J273" s="228">
        <v>20</v>
      </c>
    </row>
    <row r="274" spans="1:11" ht="171" x14ac:dyDescent="0.2">
      <c r="A274" s="65" t="s">
        <v>6076</v>
      </c>
      <c r="B274" s="63" t="s">
        <v>5351</v>
      </c>
      <c r="C274" s="63" t="s">
        <v>5195</v>
      </c>
      <c r="D274" s="600" t="s">
        <v>6077</v>
      </c>
      <c r="E274" s="600">
        <v>2014</v>
      </c>
      <c r="F274" s="64" t="s">
        <v>318</v>
      </c>
      <c r="G274" s="64" t="s">
        <v>6078</v>
      </c>
      <c r="H274" s="64" t="s">
        <v>6079</v>
      </c>
      <c r="I274" s="64">
        <v>20</v>
      </c>
      <c r="J274" s="64"/>
    </row>
    <row r="275" spans="1:11" ht="156.75" x14ac:dyDescent="0.2">
      <c r="A275" s="112" t="s">
        <v>6080</v>
      </c>
      <c r="B275" s="63" t="s">
        <v>5789</v>
      </c>
      <c r="C275" s="63" t="s">
        <v>5195</v>
      </c>
      <c r="D275" s="600" t="s">
        <v>6081</v>
      </c>
      <c r="E275" s="122">
        <v>2014</v>
      </c>
      <c r="F275" s="64" t="s">
        <v>478</v>
      </c>
      <c r="G275" s="360" t="s">
        <v>6082</v>
      </c>
      <c r="H275" s="122" t="s">
        <v>6083</v>
      </c>
      <c r="I275" s="357" t="s">
        <v>95</v>
      </c>
      <c r="J275" s="357">
        <v>20</v>
      </c>
    </row>
    <row r="276" spans="1:11" ht="199.5" x14ac:dyDescent="0.2">
      <c r="A276" s="101" t="s">
        <v>1931</v>
      </c>
      <c r="B276" s="600" t="s">
        <v>1932</v>
      </c>
      <c r="C276" s="600" t="s">
        <v>613</v>
      </c>
      <c r="D276" s="600" t="s">
        <v>1933</v>
      </c>
      <c r="E276" s="122">
        <v>2014</v>
      </c>
      <c r="F276" s="600" t="s">
        <v>318</v>
      </c>
      <c r="G276" s="122" t="s">
        <v>1934</v>
      </c>
      <c r="H276" s="122" t="s">
        <v>1935</v>
      </c>
      <c r="I276" s="228">
        <v>40</v>
      </c>
      <c r="J276" s="228">
        <v>40</v>
      </c>
    </row>
    <row r="277" spans="1:11" ht="93" customHeight="1" x14ac:dyDescent="0.2">
      <c r="A277" s="101" t="s">
        <v>1079</v>
      </c>
      <c r="B277" s="600" t="s">
        <v>1080</v>
      </c>
      <c r="C277" s="600" t="s">
        <v>199</v>
      </c>
      <c r="D277" s="600" t="s">
        <v>1081</v>
      </c>
      <c r="E277" s="122">
        <v>2014</v>
      </c>
      <c r="F277" s="600" t="s">
        <v>212</v>
      </c>
      <c r="G277" s="122"/>
      <c r="H277" s="122"/>
      <c r="I277" s="228"/>
      <c r="J277" s="155">
        <v>10</v>
      </c>
    </row>
    <row r="278" spans="1:11" ht="138" customHeight="1" x14ac:dyDescent="0.2">
      <c r="A278" s="93" t="s">
        <v>3495</v>
      </c>
      <c r="B278" s="85" t="s">
        <v>2361</v>
      </c>
      <c r="C278" s="600" t="s">
        <v>2081</v>
      </c>
      <c r="D278" s="600" t="s">
        <v>3493</v>
      </c>
      <c r="E278" s="600">
        <v>2014</v>
      </c>
      <c r="F278" s="600" t="s">
        <v>3494</v>
      </c>
      <c r="G278" s="600"/>
      <c r="H278" s="600"/>
      <c r="I278" s="600"/>
      <c r="J278" s="600">
        <v>10</v>
      </c>
    </row>
    <row r="279" spans="1:11" ht="57" x14ac:dyDescent="0.2">
      <c r="A279" s="85" t="s">
        <v>843</v>
      </c>
      <c r="B279" s="110" t="s">
        <v>820</v>
      </c>
      <c r="C279" s="600" t="s">
        <v>199</v>
      </c>
      <c r="D279" s="447" t="s">
        <v>844</v>
      </c>
      <c r="E279" s="122">
        <v>2014</v>
      </c>
      <c r="F279" s="600">
        <v>5</v>
      </c>
      <c r="G279" s="122"/>
      <c r="H279" s="122"/>
      <c r="I279" s="228"/>
      <c r="J279" s="228">
        <v>20</v>
      </c>
    </row>
    <row r="280" spans="1:11" ht="85.5" x14ac:dyDescent="0.2">
      <c r="A280" s="112" t="s">
        <v>6064</v>
      </c>
      <c r="B280" s="63" t="s">
        <v>5432</v>
      </c>
      <c r="C280" s="63" t="s">
        <v>5195</v>
      </c>
      <c r="D280" s="600" t="s">
        <v>5770</v>
      </c>
      <c r="E280" s="122">
        <v>2014</v>
      </c>
      <c r="F280" s="64" t="s">
        <v>6065</v>
      </c>
      <c r="G280" s="360"/>
      <c r="H280" s="360"/>
      <c r="I280" s="357"/>
      <c r="J280" s="357">
        <v>20</v>
      </c>
    </row>
    <row r="281" spans="1:11" ht="128.25" x14ac:dyDescent="0.2">
      <c r="A281" s="600" t="s">
        <v>3458</v>
      </c>
      <c r="B281" s="600" t="s">
        <v>3459</v>
      </c>
      <c r="C281" s="600" t="s">
        <v>2081</v>
      </c>
      <c r="D281" s="600" t="s">
        <v>3455</v>
      </c>
      <c r="E281" s="122">
        <v>2014</v>
      </c>
      <c r="F281" s="600" t="s">
        <v>3062</v>
      </c>
      <c r="G281" s="122"/>
      <c r="H281" s="122"/>
      <c r="I281" s="228">
        <v>20</v>
      </c>
      <c r="J281" s="228">
        <f>I281/3</f>
        <v>6.666666666666667</v>
      </c>
    </row>
    <row r="282" spans="1:11" ht="85.5" x14ac:dyDescent="0.2">
      <c r="A282" s="66" t="s">
        <v>3501</v>
      </c>
      <c r="B282" s="600" t="s">
        <v>3502</v>
      </c>
      <c r="C282" s="600" t="s">
        <v>2081</v>
      </c>
      <c r="D282" s="600" t="s">
        <v>3503</v>
      </c>
      <c r="E282" s="600">
        <v>2014</v>
      </c>
      <c r="F282" s="600" t="s">
        <v>318</v>
      </c>
      <c r="G282" s="600" t="s">
        <v>3504</v>
      </c>
      <c r="H282" s="600"/>
      <c r="I282" s="600" t="s">
        <v>95</v>
      </c>
      <c r="J282" s="600">
        <v>5</v>
      </c>
    </row>
    <row r="283" spans="1:11" ht="171" x14ac:dyDescent="0.2">
      <c r="A283" s="66" t="s">
        <v>5043</v>
      </c>
      <c r="B283" s="600" t="s">
        <v>4753</v>
      </c>
      <c r="C283" s="600" t="s">
        <v>3593</v>
      </c>
      <c r="D283" s="72" t="s">
        <v>4922</v>
      </c>
      <c r="E283" s="122">
        <v>2014</v>
      </c>
      <c r="F283" s="600" t="s">
        <v>318</v>
      </c>
      <c r="G283" s="122" t="s">
        <v>4923</v>
      </c>
      <c r="H283" s="122" t="s">
        <v>5044</v>
      </c>
      <c r="I283" s="228" t="s">
        <v>95</v>
      </c>
      <c r="J283" s="228">
        <v>20</v>
      </c>
    </row>
    <row r="284" spans="1:11" ht="28.5" x14ac:dyDescent="0.2">
      <c r="A284" s="63" t="s">
        <v>5972</v>
      </c>
      <c r="B284" s="63" t="s">
        <v>5291</v>
      </c>
      <c r="C284" s="63" t="s">
        <v>5195</v>
      </c>
      <c r="D284" s="63" t="s">
        <v>5963</v>
      </c>
      <c r="E284" s="64">
        <v>2014</v>
      </c>
      <c r="F284" s="64" t="s">
        <v>1781</v>
      </c>
      <c r="G284" s="64"/>
      <c r="H284" s="64"/>
      <c r="I284" s="64"/>
      <c r="J284" s="64">
        <v>40</v>
      </c>
    </row>
    <row r="285" spans="1:11" ht="71.25" x14ac:dyDescent="0.2">
      <c r="A285" s="63" t="s">
        <v>5917</v>
      </c>
      <c r="B285" s="63" t="s">
        <v>5194</v>
      </c>
      <c r="C285" s="63" t="s">
        <v>5195</v>
      </c>
      <c r="D285" s="367" t="s">
        <v>5918</v>
      </c>
      <c r="E285" s="122">
        <v>2014</v>
      </c>
      <c r="F285" s="64" t="s">
        <v>5919</v>
      </c>
      <c r="G285" s="360"/>
      <c r="H285" s="360"/>
      <c r="I285" s="357" t="s">
        <v>5903</v>
      </c>
      <c r="J285" s="357">
        <v>40</v>
      </c>
    </row>
    <row r="286" spans="1:11" ht="229.5" x14ac:dyDescent="0.2">
      <c r="A286" s="600" t="s">
        <v>5084</v>
      </c>
      <c r="B286" s="600" t="s">
        <v>3886</v>
      </c>
      <c r="C286" s="600" t="s">
        <v>3869</v>
      </c>
      <c r="D286" s="600" t="s">
        <v>5163</v>
      </c>
      <c r="E286" s="122">
        <v>2014</v>
      </c>
      <c r="F286" s="600" t="s">
        <v>246</v>
      </c>
      <c r="G286" s="122"/>
      <c r="H286" s="122"/>
      <c r="I286" s="228">
        <v>20</v>
      </c>
      <c r="J286" s="228">
        <v>20</v>
      </c>
    </row>
    <row r="287" spans="1:11" ht="229.5" x14ac:dyDescent="0.2">
      <c r="A287" s="85" t="s">
        <v>3982</v>
      </c>
      <c r="B287" s="600" t="s">
        <v>3974</v>
      </c>
      <c r="C287" s="600" t="s">
        <v>3869</v>
      </c>
      <c r="D287" s="600" t="s">
        <v>5163</v>
      </c>
      <c r="E287" s="122">
        <v>2014</v>
      </c>
      <c r="F287" s="600" t="s">
        <v>246</v>
      </c>
      <c r="G287" s="122"/>
      <c r="H287" s="122"/>
      <c r="I287" s="228">
        <v>20</v>
      </c>
      <c r="J287" s="228">
        <v>20</v>
      </c>
    </row>
    <row r="288" spans="1:11" ht="114" x14ac:dyDescent="0.2">
      <c r="A288" s="66" t="s">
        <v>4935</v>
      </c>
      <c r="B288" s="600" t="s">
        <v>3643</v>
      </c>
      <c r="C288" s="600" t="s">
        <v>3593</v>
      </c>
      <c r="D288" s="600" t="s">
        <v>4936</v>
      </c>
      <c r="E288" s="122">
        <v>2014</v>
      </c>
      <c r="F288" s="600" t="s">
        <v>369</v>
      </c>
      <c r="G288" s="122" t="s">
        <v>4923</v>
      </c>
      <c r="H288" s="122" t="s">
        <v>4937</v>
      </c>
      <c r="I288" s="228" t="s">
        <v>95</v>
      </c>
      <c r="J288" s="228">
        <v>20</v>
      </c>
      <c r="K288" s="838"/>
    </row>
    <row r="289" spans="1:11" ht="114" x14ac:dyDescent="0.2">
      <c r="A289" s="367" t="s">
        <v>5914</v>
      </c>
      <c r="B289" s="63" t="s">
        <v>5194</v>
      </c>
      <c r="C289" s="63" t="s">
        <v>5195</v>
      </c>
      <c r="D289" s="600" t="s">
        <v>5915</v>
      </c>
      <c r="E289" s="122">
        <v>2014</v>
      </c>
      <c r="F289" s="64" t="s">
        <v>5916</v>
      </c>
      <c r="G289" s="360"/>
      <c r="H289" s="360"/>
      <c r="I289" s="357" t="s">
        <v>5903</v>
      </c>
      <c r="J289" s="357">
        <v>20</v>
      </c>
    </row>
    <row r="290" spans="1:11" ht="270.75" x14ac:dyDescent="0.2">
      <c r="A290" s="600" t="s">
        <v>4945</v>
      </c>
      <c r="B290" s="600" t="s">
        <v>4946</v>
      </c>
      <c r="C290" s="600" t="s">
        <v>3593</v>
      </c>
      <c r="D290" s="600" t="s">
        <v>4947</v>
      </c>
      <c r="E290" s="122"/>
      <c r="F290" s="600"/>
      <c r="G290" s="600" t="s">
        <v>4948</v>
      </c>
      <c r="H290" s="600" t="s">
        <v>4949</v>
      </c>
      <c r="I290" s="228"/>
      <c r="J290" s="228">
        <v>40</v>
      </c>
    </row>
    <row r="291" spans="1:11" ht="114" x14ac:dyDescent="0.2">
      <c r="A291" s="239" t="s">
        <v>3499</v>
      </c>
      <c r="B291" s="85" t="s">
        <v>2361</v>
      </c>
      <c r="C291" s="600" t="s">
        <v>2081</v>
      </c>
      <c r="D291" s="600" t="s">
        <v>3497</v>
      </c>
      <c r="E291" s="600">
        <v>2014</v>
      </c>
      <c r="F291" s="600">
        <v>42295</v>
      </c>
      <c r="G291" s="89" t="s">
        <v>3500</v>
      </c>
      <c r="H291" s="600"/>
      <c r="I291" s="600"/>
      <c r="J291" s="600">
        <v>10</v>
      </c>
    </row>
    <row r="292" spans="1:11" ht="142.5" x14ac:dyDescent="0.2">
      <c r="A292" s="600" t="s">
        <v>253</v>
      </c>
      <c r="B292" s="600" t="s">
        <v>3432</v>
      </c>
      <c r="C292" s="600" t="s">
        <v>199</v>
      </c>
      <c r="D292" s="607" t="s">
        <v>3433</v>
      </c>
      <c r="E292" s="600">
        <v>2014</v>
      </c>
      <c r="F292" s="600" t="s">
        <v>246</v>
      </c>
      <c r="G292" s="600" t="s">
        <v>252</v>
      </c>
      <c r="H292" s="600" t="s">
        <v>269</v>
      </c>
      <c r="I292" s="228"/>
      <c r="J292" s="159">
        <v>7</v>
      </c>
    </row>
    <row r="293" spans="1:11" ht="99.75" x14ac:dyDescent="0.2">
      <c r="A293" s="73" t="s">
        <v>258</v>
      </c>
      <c r="B293" s="600" t="s">
        <v>3436</v>
      </c>
      <c r="C293" s="161" t="s">
        <v>199</v>
      </c>
      <c r="D293" s="193" t="s">
        <v>257</v>
      </c>
      <c r="E293" s="161">
        <v>2014</v>
      </c>
      <c r="F293" s="161" t="s">
        <v>212</v>
      </c>
      <c r="G293" s="161"/>
      <c r="H293" s="161" t="s">
        <v>259</v>
      </c>
      <c r="I293" s="228"/>
      <c r="J293" s="159">
        <v>10</v>
      </c>
    </row>
    <row r="294" spans="1:11" ht="171" x14ac:dyDescent="0.2">
      <c r="A294" s="604" t="s">
        <v>781</v>
      </c>
      <c r="B294" s="604" t="s">
        <v>773</v>
      </c>
      <c r="C294" s="604" t="s">
        <v>199</v>
      </c>
      <c r="D294" s="604" t="s">
        <v>782</v>
      </c>
      <c r="E294" s="604">
        <v>2014</v>
      </c>
      <c r="F294" s="604" t="s">
        <v>296</v>
      </c>
      <c r="G294" s="604" t="s">
        <v>783</v>
      </c>
      <c r="H294" s="604" t="s">
        <v>784</v>
      </c>
      <c r="I294" s="604">
        <v>40</v>
      </c>
      <c r="J294" s="604">
        <v>40</v>
      </c>
    </row>
    <row r="295" spans="1:11" ht="71.25" x14ac:dyDescent="0.2">
      <c r="A295" s="127" t="s">
        <v>5094</v>
      </c>
      <c r="B295" s="155" t="s">
        <v>5095</v>
      </c>
      <c r="C295" s="600" t="s">
        <v>3869</v>
      </c>
      <c r="D295" s="300" t="s">
        <v>5154</v>
      </c>
      <c r="E295" s="122">
        <v>2014</v>
      </c>
      <c r="F295" s="600" t="s">
        <v>369</v>
      </c>
      <c r="G295" s="122"/>
      <c r="H295" s="122"/>
      <c r="I295" s="228"/>
      <c r="J295" s="228">
        <v>20</v>
      </c>
    </row>
    <row r="296" spans="1:11" ht="28.5" x14ac:dyDescent="0.2">
      <c r="A296" s="63" t="s">
        <v>6058</v>
      </c>
      <c r="B296" s="63" t="s">
        <v>5291</v>
      </c>
      <c r="C296" s="63" t="s">
        <v>5195</v>
      </c>
      <c r="D296" s="600" t="s">
        <v>5990</v>
      </c>
      <c r="E296" s="64">
        <v>2014</v>
      </c>
      <c r="F296" s="64" t="s">
        <v>287</v>
      </c>
      <c r="G296" s="64"/>
      <c r="H296" s="64"/>
      <c r="I296" s="64"/>
      <c r="J296" s="64">
        <v>20</v>
      </c>
    </row>
    <row r="297" spans="1:11" ht="28.5" x14ac:dyDescent="0.2">
      <c r="A297" s="63" t="s">
        <v>6045</v>
      </c>
      <c r="B297" s="63" t="s">
        <v>5291</v>
      </c>
      <c r="C297" s="63" t="s">
        <v>5195</v>
      </c>
      <c r="D297" s="600" t="s">
        <v>6046</v>
      </c>
      <c r="E297" s="64">
        <v>2014</v>
      </c>
      <c r="F297" s="64" t="s">
        <v>296</v>
      </c>
      <c r="G297" s="64"/>
      <c r="H297" s="64"/>
      <c r="I297" s="64"/>
      <c r="J297" s="64">
        <v>40</v>
      </c>
    </row>
    <row r="298" spans="1:11" ht="42.75" x14ac:dyDescent="0.2">
      <c r="A298" s="63" t="s">
        <v>6006</v>
      </c>
      <c r="B298" s="63" t="s">
        <v>5291</v>
      </c>
      <c r="C298" s="63" t="s">
        <v>5195</v>
      </c>
      <c r="D298" s="63" t="s">
        <v>6005</v>
      </c>
      <c r="E298" s="64">
        <v>2014</v>
      </c>
      <c r="F298" s="64" t="s">
        <v>336</v>
      </c>
      <c r="G298" s="64"/>
      <c r="H298" s="64"/>
      <c r="I298" s="64"/>
      <c r="J298" s="64">
        <v>20</v>
      </c>
    </row>
    <row r="299" spans="1:11" ht="128.25" x14ac:dyDescent="0.2">
      <c r="A299" s="600" t="s">
        <v>251</v>
      </c>
      <c r="B299" s="239" t="s">
        <v>3430</v>
      </c>
      <c r="C299" s="600" t="s">
        <v>199</v>
      </c>
      <c r="D299" s="193" t="s">
        <v>3431</v>
      </c>
      <c r="E299" s="600">
        <v>2014</v>
      </c>
      <c r="F299" s="600" t="s">
        <v>246</v>
      </c>
      <c r="G299" s="600" t="s">
        <v>252</v>
      </c>
      <c r="H299" s="600" t="s">
        <v>268</v>
      </c>
      <c r="I299" s="228"/>
      <c r="J299" s="159">
        <v>6.8</v>
      </c>
    </row>
    <row r="300" spans="1:11" ht="213.75" x14ac:dyDescent="0.2">
      <c r="A300" s="604" t="s">
        <v>546</v>
      </c>
      <c r="B300" s="604" t="s">
        <v>547</v>
      </c>
      <c r="C300" s="733" t="s">
        <v>199</v>
      </c>
      <c r="D300" s="604" t="s">
        <v>542</v>
      </c>
      <c r="E300" s="733">
        <v>2014</v>
      </c>
      <c r="F300" s="241" t="s">
        <v>543</v>
      </c>
      <c r="G300" s="170" t="s">
        <v>544</v>
      </c>
      <c r="H300" s="733" t="s">
        <v>548</v>
      </c>
      <c r="I300" s="236">
        <v>20</v>
      </c>
      <c r="J300" s="236">
        <v>5</v>
      </c>
    </row>
    <row r="301" spans="1:11" ht="85.5" x14ac:dyDescent="0.2">
      <c r="A301" s="600" t="s">
        <v>1966</v>
      </c>
      <c r="B301" s="600" t="s">
        <v>1967</v>
      </c>
      <c r="C301" s="600" t="s">
        <v>1347</v>
      </c>
      <c r="D301" s="600" t="s">
        <v>1965</v>
      </c>
      <c r="E301" s="122">
        <v>2014</v>
      </c>
      <c r="F301" s="600"/>
      <c r="G301" s="122"/>
      <c r="H301" s="122"/>
      <c r="I301" s="228"/>
      <c r="J301" s="228">
        <v>10</v>
      </c>
    </row>
    <row r="302" spans="1:11" ht="142.5" x14ac:dyDescent="0.2">
      <c r="A302" s="604" t="s">
        <v>785</v>
      </c>
      <c r="B302" s="604" t="s">
        <v>773</v>
      </c>
      <c r="C302" s="600" t="s">
        <v>199</v>
      </c>
      <c r="D302" s="600" t="s">
        <v>786</v>
      </c>
      <c r="E302" s="604">
        <v>2014</v>
      </c>
      <c r="F302" s="604" t="s">
        <v>499</v>
      </c>
      <c r="G302" s="604"/>
      <c r="H302" s="604" t="s">
        <v>787</v>
      </c>
      <c r="I302" s="95">
        <v>20</v>
      </c>
      <c r="J302" s="95">
        <v>20</v>
      </c>
    </row>
    <row r="303" spans="1:11" ht="142.5" x14ac:dyDescent="0.2">
      <c r="A303" s="66" t="s">
        <v>1040</v>
      </c>
      <c r="B303" s="600" t="s">
        <v>1033</v>
      </c>
      <c r="C303" s="600" t="s">
        <v>199</v>
      </c>
      <c r="D303" s="600" t="s">
        <v>1041</v>
      </c>
      <c r="E303" s="122">
        <v>2014</v>
      </c>
      <c r="F303" s="600" t="s">
        <v>1042</v>
      </c>
      <c r="G303" s="122"/>
      <c r="H303" s="122"/>
      <c r="I303" s="155">
        <v>40</v>
      </c>
      <c r="J303" s="155">
        <v>40</v>
      </c>
      <c r="K303" s="568"/>
    </row>
    <row r="304" spans="1:11" ht="83.25" customHeight="1" x14ac:dyDescent="0.2">
      <c r="A304" s="66" t="s">
        <v>1043</v>
      </c>
      <c r="B304" s="600" t="s">
        <v>1033</v>
      </c>
      <c r="C304" s="600" t="s">
        <v>199</v>
      </c>
      <c r="D304" s="600" t="s">
        <v>1044</v>
      </c>
      <c r="E304" s="122">
        <v>2014</v>
      </c>
      <c r="F304" s="600" t="s">
        <v>1045</v>
      </c>
      <c r="G304" s="122"/>
      <c r="H304" s="122"/>
      <c r="I304" s="155">
        <v>20</v>
      </c>
      <c r="J304" s="155">
        <v>20</v>
      </c>
    </row>
    <row r="305" spans="1:11" ht="356.25" x14ac:dyDescent="0.2">
      <c r="A305" s="142" t="s">
        <v>2036</v>
      </c>
      <c r="B305" s="85" t="s">
        <v>2033</v>
      </c>
      <c r="C305" s="600" t="s">
        <v>1347</v>
      </c>
      <c r="D305" s="600" t="s">
        <v>2037</v>
      </c>
      <c r="E305" s="122">
        <v>2014</v>
      </c>
      <c r="F305" s="600" t="s">
        <v>581</v>
      </c>
      <c r="G305" s="122"/>
      <c r="H305" s="88" t="s">
        <v>2038</v>
      </c>
      <c r="I305" s="228"/>
      <c r="J305" s="228">
        <v>10</v>
      </c>
    </row>
    <row r="306" spans="1:11" ht="57" x14ac:dyDescent="0.2">
      <c r="A306" s="110" t="s">
        <v>840</v>
      </c>
      <c r="B306" s="110" t="s">
        <v>820</v>
      </c>
      <c r="C306" s="101" t="s">
        <v>199</v>
      </c>
      <c r="D306" s="101" t="s">
        <v>841</v>
      </c>
      <c r="E306" s="122">
        <v>2014</v>
      </c>
      <c r="F306" s="600"/>
      <c r="G306" s="122"/>
      <c r="H306" s="122"/>
      <c r="I306" s="228"/>
      <c r="J306" s="228">
        <v>20</v>
      </c>
    </row>
    <row r="307" spans="1:11" ht="99.75" x14ac:dyDescent="0.2">
      <c r="A307" s="101" t="s">
        <v>1000</v>
      </c>
      <c r="B307" s="600" t="s">
        <v>1001</v>
      </c>
      <c r="C307" s="600" t="s">
        <v>1002</v>
      </c>
      <c r="D307" s="600" t="s">
        <v>1003</v>
      </c>
      <c r="E307" s="122">
        <v>2014</v>
      </c>
      <c r="F307" s="600" t="s">
        <v>202</v>
      </c>
      <c r="G307" s="122" t="s">
        <v>1004</v>
      </c>
      <c r="H307" s="122">
        <v>105</v>
      </c>
      <c r="I307" s="228" t="s">
        <v>95</v>
      </c>
      <c r="J307" s="228">
        <v>10</v>
      </c>
    </row>
    <row r="308" spans="1:11" ht="85.5" x14ac:dyDescent="0.25">
      <c r="A308" s="85" t="s">
        <v>845</v>
      </c>
      <c r="B308" s="85" t="s">
        <v>846</v>
      </c>
      <c r="C308" s="604" t="s">
        <v>199</v>
      </c>
      <c r="D308" s="600" t="s">
        <v>847</v>
      </c>
      <c r="E308" s="88">
        <v>2014</v>
      </c>
      <c r="F308" s="361"/>
      <c r="G308" s="362"/>
      <c r="H308" s="243"/>
      <c r="I308" s="243"/>
      <c r="J308" s="243">
        <v>5</v>
      </c>
      <c r="K308" s="805"/>
    </row>
    <row r="309" spans="1:11" ht="114" x14ac:dyDescent="0.2">
      <c r="A309" s="131" t="s">
        <v>1954</v>
      </c>
      <c r="B309" s="600" t="s">
        <v>1893</v>
      </c>
      <c r="C309" s="600" t="s">
        <v>613</v>
      </c>
      <c r="D309" s="452" t="s">
        <v>1955</v>
      </c>
      <c r="E309" s="122">
        <v>2014</v>
      </c>
      <c r="F309" s="600" t="s">
        <v>1956</v>
      </c>
      <c r="G309" s="600" t="s">
        <v>1957</v>
      </c>
      <c r="H309" s="122"/>
      <c r="I309" s="228" t="s">
        <v>95</v>
      </c>
      <c r="J309" s="228">
        <v>13.33</v>
      </c>
      <c r="K309" s="805"/>
    </row>
    <row r="310" spans="1:11" ht="213.75" x14ac:dyDescent="0.2">
      <c r="A310" s="596" t="s">
        <v>3444</v>
      </c>
      <c r="B310" s="353" t="s">
        <v>3445</v>
      </c>
      <c r="C310" s="353" t="s">
        <v>2081</v>
      </c>
      <c r="D310" s="353" t="s">
        <v>3446</v>
      </c>
      <c r="E310" s="615">
        <v>2014</v>
      </c>
      <c r="F310" s="353" t="s">
        <v>442</v>
      </c>
      <c r="G310" s="615"/>
      <c r="H310" s="615"/>
      <c r="I310" s="896" t="s">
        <v>95</v>
      </c>
      <c r="J310" s="896">
        <v>20</v>
      </c>
    </row>
    <row r="311" spans="1:11" ht="185.25" x14ac:dyDescent="0.2">
      <c r="A311" s="353" t="s">
        <v>3440</v>
      </c>
      <c r="B311" s="353" t="s">
        <v>2186</v>
      </c>
      <c r="C311" s="353" t="s">
        <v>2081</v>
      </c>
      <c r="D311" s="353" t="s">
        <v>3441</v>
      </c>
      <c r="E311" s="615">
        <v>2014</v>
      </c>
      <c r="F311" s="353" t="s">
        <v>478</v>
      </c>
      <c r="G311" s="615"/>
      <c r="H311" s="615"/>
      <c r="I311" s="896">
        <v>40</v>
      </c>
      <c r="J311" s="896">
        <v>20</v>
      </c>
    </row>
    <row r="312" spans="1:11" ht="242.25" x14ac:dyDescent="0.2">
      <c r="A312" s="600" t="s">
        <v>5066</v>
      </c>
      <c r="B312" s="600" t="s">
        <v>3864</v>
      </c>
      <c r="C312" s="600" t="s">
        <v>3593</v>
      </c>
      <c r="D312" s="600" t="s">
        <v>5067</v>
      </c>
      <c r="E312" s="122">
        <v>2014</v>
      </c>
      <c r="F312" s="600" t="s">
        <v>478</v>
      </c>
      <c r="G312" s="122"/>
      <c r="H312" s="122"/>
      <c r="I312" s="228">
        <v>20</v>
      </c>
      <c r="J312" s="228">
        <v>20</v>
      </c>
    </row>
    <row r="313" spans="1:11" ht="213.75" x14ac:dyDescent="0.2">
      <c r="A313" s="85" t="s">
        <v>1968</v>
      </c>
      <c r="B313" s="131" t="s">
        <v>1969</v>
      </c>
      <c r="C313" s="600" t="s">
        <v>1347</v>
      </c>
      <c r="D313" s="600" t="s">
        <v>1970</v>
      </c>
      <c r="E313" s="122">
        <v>2014</v>
      </c>
      <c r="F313" s="600"/>
      <c r="G313" s="122"/>
      <c r="H313" s="122"/>
      <c r="I313" s="228"/>
      <c r="J313" s="228">
        <v>10</v>
      </c>
    </row>
    <row r="314" spans="1:11" ht="342" x14ac:dyDescent="0.2">
      <c r="A314" s="384" t="s">
        <v>5942</v>
      </c>
      <c r="B314" s="63" t="s">
        <v>5480</v>
      </c>
      <c r="C314" s="63" t="s">
        <v>5195</v>
      </c>
      <c r="D314" s="384" t="s">
        <v>5943</v>
      </c>
      <c r="E314" s="122">
        <v>2014</v>
      </c>
      <c r="F314" s="64" t="s">
        <v>248</v>
      </c>
      <c r="G314" s="360"/>
      <c r="H314" s="122"/>
      <c r="I314" s="357" t="s">
        <v>95</v>
      </c>
      <c r="J314" s="357">
        <v>40</v>
      </c>
    </row>
    <row r="315" spans="1:11" ht="313.5" x14ac:dyDescent="0.2">
      <c r="A315" s="101" t="s">
        <v>5063</v>
      </c>
      <c r="B315" s="600" t="s">
        <v>3864</v>
      </c>
      <c r="C315" s="600" t="s">
        <v>3593</v>
      </c>
      <c r="D315" s="600" t="s">
        <v>5160</v>
      </c>
      <c r="E315" s="122">
        <v>2014</v>
      </c>
      <c r="F315" s="600" t="s">
        <v>657</v>
      </c>
      <c r="G315" s="122"/>
      <c r="H315" s="122"/>
      <c r="I315" s="228">
        <v>40</v>
      </c>
      <c r="J315" s="228">
        <v>40</v>
      </c>
    </row>
    <row r="316" spans="1:11" ht="242.25" x14ac:dyDescent="0.2">
      <c r="A316" s="100" t="s">
        <v>3437</v>
      </c>
      <c r="B316" s="600" t="s">
        <v>3028</v>
      </c>
      <c r="C316" s="600" t="s">
        <v>2081</v>
      </c>
      <c r="D316" s="600" t="s">
        <v>3438</v>
      </c>
      <c r="E316" s="600">
        <v>2014</v>
      </c>
      <c r="F316" s="600"/>
      <c r="G316" s="600" t="s">
        <v>3439</v>
      </c>
      <c r="H316" s="600">
        <v>153</v>
      </c>
      <c r="I316" s="600" t="s">
        <v>95</v>
      </c>
      <c r="J316" s="600">
        <v>20</v>
      </c>
    </row>
    <row r="317" spans="1:11" ht="316.5" x14ac:dyDescent="0.2">
      <c r="A317" s="301" t="s">
        <v>4933</v>
      </c>
      <c r="B317" s="600" t="s">
        <v>4095</v>
      </c>
      <c r="C317" s="600" t="s">
        <v>3593</v>
      </c>
      <c r="D317" s="600" t="s">
        <v>5156</v>
      </c>
      <c r="E317" s="122">
        <v>2014</v>
      </c>
      <c r="F317" s="600" t="s">
        <v>296</v>
      </c>
      <c r="G317" s="122"/>
      <c r="H317" s="122"/>
      <c r="I317" s="228">
        <v>2</v>
      </c>
      <c r="J317" s="228">
        <v>20</v>
      </c>
    </row>
    <row r="318" spans="1:11" ht="185.25" x14ac:dyDescent="0.2">
      <c r="A318" s="101" t="s">
        <v>800</v>
      </c>
      <c r="B318" s="600" t="s">
        <v>796</v>
      </c>
      <c r="C318" s="600" t="s">
        <v>613</v>
      </c>
      <c r="D318" s="600" t="s">
        <v>801</v>
      </c>
      <c r="E318" s="122">
        <v>2014</v>
      </c>
      <c r="F318" s="600" t="s">
        <v>318</v>
      </c>
      <c r="G318" s="122" t="s">
        <v>802</v>
      </c>
      <c r="H318" s="122" t="s">
        <v>803</v>
      </c>
      <c r="I318" s="228" t="s">
        <v>95</v>
      </c>
      <c r="J318" s="228">
        <v>20</v>
      </c>
    </row>
    <row r="319" spans="1:11" ht="228" x14ac:dyDescent="0.2">
      <c r="A319" s="93" t="s">
        <v>3489</v>
      </c>
      <c r="B319" s="600" t="s">
        <v>3490</v>
      </c>
      <c r="C319" s="73" t="s">
        <v>2081</v>
      </c>
      <c r="D319" s="193" t="s">
        <v>3487</v>
      </c>
      <c r="E319" s="600">
        <v>2014</v>
      </c>
      <c r="F319" s="600" t="s">
        <v>478</v>
      </c>
      <c r="G319" s="161" t="s">
        <v>489</v>
      </c>
      <c r="H319" s="161" t="s">
        <v>3491</v>
      </c>
      <c r="I319" s="600"/>
      <c r="J319" s="600">
        <v>10</v>
      </c>
    </row>
    <row r="320" spans="1:11" ht="285" x14ac:dyDescent="0.2">
      <c r="A320" s="69" t="s">
        <v>4912</v>
      </c>
      <c r="B320" s="600" t="s">
        <v>4913</v>
      </c>
      <c r="C320" s="600" t="s">
        <v>3593</v>
      </c>
      <c r="D320" s="68" t="s">
        <v>4914</v>
      </c>
      <c r="E320" s="600">
        <v>2014</v>
      </c>
      <c r="F320" s="600" t="s">
        <v>2274</v>
      </c>
      <c r="G320" s="600" t="s">
        <v>4915</v>
      </c>
      <c r="H320" s="600" t="s">
        <v>4916</v>
      </c>
      <c r="I320" s="600" t="s">
        <v>95</v>
      </c>
      <c r="J320" s="68">
        <v>40</v>
      </c>
    </row>
    <row r="321" spans="1:11" ht="171" x14ac:dyDescent="0.2">
      <c r="A321" s="66" t="s">
        <v>2001</v>
      </c>
      <c r="B321" s="600" t="s">
        <v>1411</v>
      </c>
      <c r="C321" s="600" t="s">
        <v>613</v>
      </c>
      <c r="D321" s="600" t="s">
        <v>2002</v>
      </c>
      <c r="E321" s="600">
        <v>2014</v>
      </c>
      <c r="F321" s="600" t="s">
        <v>926</v>
      </c>
      <c r="G321" s="600"/>
      <c r="H321" s="600"/>
      <c r="I321" s="600" t="s">
        <v>95</v>
      </c>
      <c r="J321" s="600">
        <v>20</v>
      </c>
    </row>
    <row r="322" spans="1:11" ht="114" x14ac:dyDescent="0.2">
      <c r="A322" s="93" t="s">
        <v>3496</v>
      </c>
      <c r="B322" s="85" t="s">
        <v>2361</v>
      </c>
      <c r="C322" s="600" t="s">
        <v>2081</v>
      </c>
      <c r="D322" s="600" t="s">
        <v>3497</v>
      </c>
      <c r="E322" s="600">
        <v>2014</v>
      </c>
      <c r="F322" s="600">
        <v>42295</v>
      </c>
      <c r="G322" s="89" t="s">
        <v>3498</v>
      </c>
      <c r="H322" s="600"/>
      <c r="I322" s="600"/>
      <c r="J322" s="600">
        <v>10</v>
      </c>
    </row>
    <row r="323" spans="1:11" ht="142.5" x14ac:dyDescent="0.2">
      <c r="A323" s="66" t="s">
        <v>1947</v>
      </c>
      <c r="B323" s="600" t="s">
        <v>1948</v>
      </c>
      <c r="C323" s="447" t="s">
        <v>613</v>
      </c>
      <c r="D323" s="600" t="s">
        <v>1949</v>
      </c>
      <c r="E323" s="122">
        <v>2014</v>
      </c>
      <c r="F323" s="600" t="s">
        <v>478</v>
      </c>
      <c r="G323" s="122">
        <v>9786065058170</v>
      </c>
      <c r="H323" s="122"/>
      <c r="I323" s="228" t="s">
        <v>95</v>
      </c>
      <c r="J323" s="228">
        <v>10</v>
      </c>
    </row>
    <row r="324" spans="1:11" ht="171" x14ac:dyDescent="0.2">
      <c r="A324" s="66" t="s">
        <v>1944</v>
      </c>
      <c r="B324" s="600" t="s">
        <v>1243</v>
      </c>
      <c r="C324" s="101" t="s">
        <v>613</v>
      </c>
      <c r="D324" s="447" t="s">
        <v>1945</v>
      </c>
      <c r="E324" s="600">
        <v>2014</v>
      </c>
      <c r="F324" s="600" t="s">
        <v>287</v>
      </c>
      <c r="G324" s="600" t="s">
        <v>1946</v>
      </c>
      <c r="H324" s="600" t="s">
        <v>1336</v>
      </c>
      <c r="I324" s="600">
        <v>20</v>
      </c>
      <c r="J324" s="600">
        <v>20</v>
      </c>
    </row>
    <row r="325" spans="1:11" ht="242.25" x14ac:dyDescent="0.2">
      <c r="A325" s="66" t="s">
        <v>5111</v>
      </c>
      <c r="B325" s="600" t="s">
        <v>4169</v>
      </c>
      <c r="C325" s="600" t="s">
        <v>3869</v>
      </c>
      <c r="D325" s="334" t="s">
        <v>5169</v>
      </c>
      <c r="E325" s="600">
        <v>2014</v>
      </c>
      <c r="F325" s="600" t="s">
        <v>592</v>
      </c>
      <c r="G325" s="600"/>
      <c r="H325" s="600" t="s">
        <v>5112</v>
      </c>
      <c r="I325" s="600">
        <v>40</v>
      </c>
      <c r="J325" s="600">
        <v>40</v>
      </c>
      <c r="K325" s="805"/>
    </row>
    <row r="326" spans="1:11" ht="114" x14ac:dyDescent="0.2">
      <c r="A326" s="63" t="s">
        <v>5912</v>
      </c>
      <c r="B326" s="63" t="s">
        <v>5194</v>
      </c>
      <c r="C326" s="63" t="s">
        <v>5195</v>
      </c>
      <c r="D326" s="600" t="s">
        <v>5913</v>
      </c>
      <c r="E326" s="122">
        <v>2014</v>
      </c>
      <c r="F326" s="64" t="s">
        <v>5756</v>
      </c>
      <c r="G326" s="360"/>
      <c r="H326" s="360"/>
      <c r="I326" s="357" t="s">
        <v>5903</v>
      </c>
      <c r="J326" s="357">
        <v>40</v>
      </c>
      <c r="K326" s="805"/>
    </row>
    <row r="327" spans="1:11" ht="213.75" x14ac:dyDescent="0.2">
      <c r="A327" s="353" t="s">
        <v>3540</v>
      </c>
      <c r="B327" s="596" t="s">
        <v>3541</v>
      </c>
      <c r="C327" s="353" t="s">
        <v>2109</v>
      </c>
      <c r="D327" s="353" t="s">
        <v>3542</v>
      </c>
      <c r="E327" s="615">
        <v>2014</v>
      </c>
      <c r="F327" s="353" t="s">
        <v>478</v>
      </c>
      <c r="G327" s="615" t="s">
        <v>2043</v>
      </c>
      <c r="H327" s="615">
        <v>42197</v>
      </c>
      <c r="I327" s="896">
        <v>20</v>
      </c>
      <c r="J327" s="896">
        <v>6.67</v>
      </c>
    </row>
    <row r="328" spans="1:11" ht="213.75" x14ac:dyDescent="0.2">
      <c r="A328" s="353" t="s">
        <v>3540</v>
      </c>
      <c r="B328" s="614" t="s">
        <v>3541</v>
      </c>
      <c r="C328" s="353" t="s">
        <v>2109</v>
      </c>
      <c r="D328" s="353" t="s">
        <v>3542</v>
      </c>
      <c r="E328" s="615">
        <v>2014</v>
      </c>
      <c r="F328" s="353" t="s">
        <v>478</v>
      </c>
      <c r="G328" s="615" t="s">
        <v>2043</v>
      </c>
      <c r="H328" s="615">
        <v>42197</v>
      </c>
      <c r="I328" s="896">
        <v>20</v>
      </c>
      <c r="J328" s="896">
        <v>6.67</v>
      </c>
    </row>
    <row r="329" spans="1:11" ht="57" x14ac:dyDescent="0.2">
      <c r="A329" s="63" t="s">
        <v>6016</v>
      </c>
      <c r="B329" s="63" t="s">
        <v>5291</v>
      </c>
      <c r="C329" s="63" t="s">
        <v>5195</v>
      </c>
      <c r="D329" s="63" t="s">
        <v>6017</v>
      </c>
      <c r="E329" s="64">
        <v>2014</v>
      </c>
      <c r="F329" s="64" t="s">
        <v>592</v>
      </c>
      <c r="G329" s="64"/>
      <c r="H329" s="64"/>
      <c r="I329" s="64"/>
      <c r="J329" s="64">
        <v>20</v>
      </c>
    </row>
    <row r="330" spans="1:11" ht="28.5" x14ac:dyDescent="0.2">
      <c r="A330" s="63" t="s">
        <v>6002</v>
      </c>
      <c r="B330" s="63" t="s">
        <v>5291</v>
      </c>
      <c r="C330" s="63" t="s">
        <v>5195</v>
      </c>
      <c r="D330" s="63" t="s">
        <v>6003</v>
      </c>
      <c r="E330" s="64">
        <v>2014</v>
      </c>
      <c r="F330" s="64" t="s">
        <v>336</v>
      </c>
      <c r="G330" s="64"/>
      <c r="H330" s="64"/>
      <c r="I330" s="64"/>
      <c r="J330" s="64">
        <v>20</v>
      </c>
    </row>
    <row r="331" spans="1:11" ht="213.75" x14ac:dyDescent="0.2">
      <c r="A331" s="600" t="s">
        <v>2015</v>
      </c>
      <c r="B331" s="600" t="s">
        <v>1790</v>
      </c>
      <c r="C331" s="600"/>
      <c r="D331" s="245" t="s">
        <v>2016</v>
      </c>
      <c r="E331" s="600">
        <v>2014</v>
      </c>
      <c r="F331" s="600">
        <v>12</v>
      </c>
      <c r="G331" s="600" t="s">
        <v>2013</v>
      </c>
      <c r="H331" s="600" t="s">
        <v>2017</v>
      </c>
      <c r="I331" s="600"/>
      <c r="J331" s="600">
        <v>20</v>
      </c>
    </row>
    <row r="332" spans="1:11" ht="213.75" x14ac:dyDescent="0.2">
      <c r="A332" s="600" t="s">
        <v>1986</v>
      </c>
      <c r="B332" s="600" t="s">
        <v>1987</v>
      </c>
      <c r="C332" s="600" t="s">
        <v>613</v>
      </c>
      <c r="D332" s="244" t="s">
        <v>1980</v>
      </c>
      <c r="E332" s="122">
        <v>2014</v>
      </c>
      <c r="F332" s="600"/>
      <c r="G332" s="607" t="s">
        <v>1985</v>
      </c>
      <c r="H332" s="122"/>
      <c r="I332" s="228"/>
      <c r="J332" s="228">
        <v>10</v>
      </c>
      <c r="K332" s="838"/>
    </row>
    <row r="333" spans="1:11" ht="28.5" x14ac:dyDescent="0.2">
      <c r="A333" s="63" t="s">
        <v>6033</v>
      </c>
      <c r="B333" s="63" t="s">
        <v>5291</v>
      </c>
      <c r="C333" s="63" t="s">
        <v>5195</v>
      </c>
      <c r="D333" s="63" t="s">
        <v>6034</v>
      </c>
      <c r="E333" s="64">
        <v>2014</v>
      </c>
      <c r="F333" s="64" t="s">
        <v>499</v>
      </c>
      <c r="G333" s="64"/>
      <c r="H333" s="64"/>
      <c r="I333" s="64"/>
      <c r="J333" s="64">
        <v>40</v>
      </c>
    </row>
    <row r="334" spans="1:11" ht="199.5" x14ac:dyDescent="0.2">
      <c r="A334" s="600" t="s">
        <v>4977</v>
      </c>
      <c r="B334" s="600" t="s">
        <v>4978</v>
      </c>
      <c r="C334" s="600" t="s">
        <v>3593</v>
      </c>
      <c r="D334" s="447" t="s">
        <v>4979</v>
      </c>
      <c r="E334" s="122">
        <v>2014</v>
      </c>
      <c r="F334" s="600" t="s">
        <v>2274</v>
      </c>
      <c r="G334" s="452" t="s">
        <v>4980</v>
      </c>
      <c r="H334" s="122" t="s">
        <v>4981</v>
      </c>
      <c r="I334" s="228"/>
      <c r="J334" s="228">
        <v>40</v>
      </c>
    </row>
    <row r="335" spans="1:11" ht="99.75" x14ac:dyDescent="0.2">
      <c r="A335" s="101" t="s">
        <v>4986</v>
      </c>
      <c r="B335" s="600" t="s">
        <v>3722</v>
      </c>
      <c r="C335" s="600" t="s">
        <v>3593</v>
      </c>
      <c r="D335" s="600" t="s">
        <v>4987</v>
      </c>
      <c r="E335" s="122">
        <v>2014</v>
      </c>
      <c r="F335" s="600" t="s">
        <v>318</v>
      </c>
      <c r="G335" s="122" t="s">
        <v>4923</v>
      </c>
      <c r="H335" s="122" t="s">
        <v>4988</v>
      </c>
      <c r="I335" s="228">
        <v>20</v>
      </c>
      <c r="J335" s="228">
        <v>20</v>
      </c>
      <c r="K335" s="805"/>
    </row>
    <row r="336" spans="1:11" ht="213.75" x14ac:dyDescent="0.2">
      <c r="A336" s="66" t="s">
        <v>2024</v>
      </c>
      <c r="B336" s="66" t="s">
        <v>613</v>
      </c>
      <c r="C336" s="66" t="s">
        <v>1512</v>
      </c>
      <c r="D336" s="600" t="s">
        <v>2025</v>
      </c>
      <c r="E336" s="122">
        <v>2014</v>
      </c>
      <c r="F336" s="600" t="s">
        <v>212</v>
      </c>
      <c r="G336" s="122"/>
      <c r="H336" s="122" t="s">
        <v>2026</v>
      </c>
      <c r="I336" s="228" t="s">
        <v>95</v>
      </c>
      <c r="J336" s="228">
        <v>20</v>
      </c>
      <c r="K336" s="805"/>
    </row>
    <row r="337" spans="1:11" ht="185.25" x14ac:dyDescent="0.2">
      <c r="A337" s="353" t="s">
        <v>3442</v>
      </c>
      <c r="B337" s="353" t="s">
        <v>3443</v>
      </c>
      <c r="C337" s="353" t="s">
        <v>2081</v>
      </c>
      <c r="D337" s="353" t="s">
        <v>3441</v>
      </c>
      <c r="E337" s="615">
        <v>2014</v>
      </c>
      <c r="F337" s="353" t="s">
        <v>478</v>
      </c>
      <c r="G337" s="615"/>
      <c r="H337" s="615"/>
      <c r="I337" s="896">
        <v>40</v>
      </c>
      <c r="J337" s="896">
        <v>20</v>
      </c>
    </row>
    <row r="338" spans="1:11" ht="242.25" x14ac:dyDescent="0.2">
      <c r="A338" s="614" t="s">
        <v>3442</v>
      </c>
      <c r="B338" s="353" t="s">
        <v>3505</v>
      </c>
      <c r="C338" s="353" t="s">
        <v>2081</v>
      </c>
      <c r="D338" s="353" t="s">
        <v>3475</v>
      </c>
      <c r="E338" s="615">
        <v>2014</v>
      </c>
      <c r="F338" s="353" t="s">
        <v>478</v>
      </c>
      <c r="G338" s="615"/>
      <c r="H338" s="615">
        <v>62</v>
      </c>
      <c r="I338" s="896" t="s">
        <v>95</v>
      </c>
      <c r="J338" s="615">
        <v>20</v>
      </c>
    </row>
    <row r="339" spans="1:11" ht="42.75" x14ac:dyDescent="0.2">
      <c r="A339" s="63" t="s">
        <v>6004</v>
      </c>
      <c r="B339" s="63" t="s">
        <v>5291</v>
      </c>
      <c r="C339" s="63" t="s">
        <v>5195</v>
      </c>
      <c r="D339" s="63" t="s">
        <v>6005</v>
      </c>
      <c r="E339" s="64">
        <v>2014</v>
      </c>
      <c r="F339" s="64" t="s">
        <v>336</v>
      </c>
      <c r="G339" s="64"/>
      <c r="H339" s="64"/>
      <c r="I339" s="64"/>
      <c r="J339" s="64">
        <v>20</v>
      </c>
    </row>
    <row r="340" spans="1:11" ht="372" x14ac:dyDescent="0.2">
      <c r="A340" s="600" t="s">
        <v>5085</v>
      </c>
      <c r="B340" s="600" t="s">
        <v>3886</v>
      </c>
      <c r="C340" s="600" t="s">
        <v>3869</v>
      </c>
      <c r="D340" s="600" t="s">
        <v>5164</v>
      </c>
      <c r="E340" s="122">
        <v>2014</v>
      </c>
      <c r="F340" s="600" t="s">
        <v>246</v>
      </c>
      <c r="G340" s="122"/>
      <c r="H340" s="122"/>
      <c r="I340" s="228">
        <v>40</v>
      </c>
      <c r="J340" s="228">
        <v>40</v>
      </c>
    </row>
    <row r="341" spans="1:11" ht="142.5" x14ac:dyDescent="0.2">
      <c r="A341" s="66" t="s">
        <v>3530</v>
      </c>
      <c r="B341" s="600" t="s">
        <v>3531</v>
      </c>
      <c r="C341" s="600" t="s">
        <v>2109</v>
      </c>
      <c r="D341" s="600" t="s">
        <v>3532</v>
      </c>
      <c r="E341" s="122">
        <v>2014</v>
      </c>
      <c r="F341" s="600" t="s">
        <v>212</v>
      </c>
      <c r="G341" s="122"/>
      <c r="H341" s="122"/>
      <c r="I341" s="228" t="s">
        <v>95</v>
      </c>
      <c r="J341" s="228">
        <v>20</v>
      </c>
    </row>
    <row r="342" spans="1:11" ht="71.25" x14ac:dyDescent="0.2">
      <c r="A342" s="368" t="s">
        <v>5922</v>
      </c>
      <c r="B342" s="63" t="s">
        <v>5194</v>
      </c>
      <c r="C342" s="63" t="s">
        <v>5195</v>
      </c>
      <c r="D342" s="64" t="s">
        <v>5923</v>
      </c>
      <c r="E342" s="360">
        <v>2014</v>
      </c>
      <c r="F342" s="64" t="s">
        <v>5924</v>
      </c>
      <c r="G342" s="360"/>
      <c r="H342" s="360"/>
      <c r="I342" s="357" t="s">
        <v>5903</v>
      </c>
      <c r="J342" s="357">
        <v>40</v>
      </c>
    </row>
    <row r="343" spans="1:11" ht="171" x14ac:dyDescent="0.2">
      <c r="A343" s="355" t="s">
        <v>5897</v>
      </c>
      <c r="B343" s="118"/>
      <c r="C343" s="63" t="s">
        <v>5195</v>
      </c>
      <c r="D343" s="355" t="s">
        <v>5898</v>
      </c>
      <c r="E343" s="355">
        <v>2014</v>
      </c>
      <c r="F343" s="355" t="s">
        <v>499</v>
      </c>
      <c r="G343" s="64"/>
      <c r="H343" s="64" t="s">
        <v>5519</v>
      </c>
      <c r="I343" s="64">
        <v>20</v>
      </c>
      <c r="J343" s="64">
        <v>20</v>
      </c>
      <c r="K343" s="805"/>
    </row>
    <row r="344" spans="1:11" ht="85.5" x14ac:dyDescent="0.2">
      <c r="A344" s="63" t="s">
        <v>5906</v>
      </c>
      <c r="B344" s="63" t="s">
        <v>5194</v>
      </c>
      <c r="C344" s="63" t="s">
        <v>5195</v>
      </c>
      <c r="D344" s="600" t="s">
        <v>5907</v>
      </c>
      <c r="E344" s="122">
        <v>2014</v>
      </c>
      <c r="F344" s="64" t="s">
        <v>287</v>
      </c>
      <c r="G344" s="360" t="s">
        <v>5615</v>
      </c>
      <c r="H344" s="360" t="s">
        <v>5908</v>
      </c>
      <c r="I344" s="357" t="s">
        <v>5903</v>
      </c>
      <c r="J344" s="357">
        <v>40</v>
      </c>
      <c r="K344" s="805"/>
    </row>
    <row r="345" spans="1:11" ht="128.25" x14ac:dyDescent="0.2">
      <c r="A345" s="596" t="s">
        <v>1952</v>
      </c>
      <c r="B345" s="353" t="s">
        <v>1953</v>
      </c>
      <c r="C345" s="353" t="s">
        <v>613</v>
      </c>
      <c r="D345" s="353" t="s">
        <v>957</v>
      </c>
      <c r="E345" s="615">
        <v>2014</v>
      </c>
      <c r="F345" s="353" t="s">
        <v>657</v>
      </c>
      <c r="G345" s="615"/>
      <c r="H345" s="615"/>
      <c r="I345" s="896" t="s">
        <v>95</v>
      </c>
      <c r="J345" s="896">
        <v>20</v>
      </c>
    </row>
    <row r="346" spans="1:11" ht="128.25" x14ac:dyDescent="0.2">
      <c r="A346" s="614" t="s">
        <v>954</v>
      </c>
      <c r="B346" s="353" t="s">
        <v>955</v>
      </c>
      <c r="C346" s="353" t="s">
        <v>956</v>
      </c>
      <c r="D346" s="353" t="s">
        <v>957</v>
      </c>
      <c r="E346" s="615">
        <v>2014</v>
      </c>
      <c r="F346" s="353" t="s">
        <v>657</v>
      </c>
      <c r="G346" s="615"/>
      <c r="H346" s="615"/>
      <c r="I346" s="896" t="s">
        <v>95</v>
      </c>
      <c r="J346" s="896">
        <v>20</v>
      </c>
    </row>
    <row r="347" spans="1:11" x14ac:dyDescent="0.2">
      <c r="D347" s="57"/>
    </row>
    <row r="348" spans="1:11" ht="171" x14ac:dyDescent="0.2">
      <c r="A348" s="73" t="s">
        <v>7305</v>
      </c>
      <c r="B348" s="73" t="s">
        <v>7306</v>
      </c>
      <c r="C348" s="66" t="s">
        <v>6129</v>
      </c>
      <c r="D348" s="73" t="s">
        <v>7307</v>
      </c>
      <c r="E348" s="73">
        <v>2014</v>
      </c>
      <c r="F348" s="73" t="s">
        <v>202</v>
      </c>
      <c r="G348" s="73" t="s">
        <v>7308</v>
      </c>
      <c r="H348" s="73" t="s">
        <v>7309</v>
      </c>
      <c r="I348" s="73">
        <v>20</v>
      </c>
      <c r="J348" s="447">
        <v>20</v>
      </c>
    </row>
    <row r="349" spans="1:11" ht="171" x14ac:dyDescent="0.2">
      <c r="A349" s="447" t="s">
        <v>7310</v>
      </c>
      <c r="B349" s="447" t="s">
        <v>7311</v>
      </c>
      <c r="C349" s="66" t="s">
        <v>6129</v>
      </c>
      <c r="D349" s="73" t="s">
        <v>7307</v>
      </c>
      <c r="E349" s="73">
        <v>2014</v>
      </c>
      <c r="F349" s="73" t="s">
        <v>202</v>
      </c>
      <c r="G349" s="73" t="s">
        <v>7308</v>
      </c>
      <c r="H349" s="447" t="s">
        <v>7312</v>
      </c>
      <c r="I349" s="447">
        <v>20</v>
      </c>
      <c r="J349" s="447">
        <v>10</v>
      </c>
    </row>
    <row r="350" spans="1:11" ht="299.25" x14ac:dyDescent="0.2">
      <c r="A350" s="73" t="s">
        <v>7313</v>
      </c>
      <c r="B350" s="73" t="s">
        <v>7314</v>
      </c>
      <c r="C350" s="66" t="s">
        <v>6129</v>
      </c>
      <c r="D350" s="91" t="s">
        <v>7315</v>
      </c>
      <c r="E350" s="73">
        <v>2014</v>
      </c>
      <c r="F350" s="73" t="s">
        <v>318</v>
      </c>
      <c r="G350" s="73" t="s">
        <v>7316</v>
      </c>
      <c r="H350" s="73">
        <v>204</v>
      </c>
      <c r="I350" s="73">
        <v>20</v>
      </c>
      <c r="J350" s="73">
        <v>10</v>
      </c>
    </row>
    <row r="351" spans="1:11" ht="99.75" x14ac:dyDescent="0.2">
      <c r="A351" s="447" t="s">
        <v>7303</v>
      </c>
      <c r="B351" s="447" t="s">
        <v>9578</v>
      </c>
      <c r="C351" s="66" t="s">
        <v>6129</v>
      </c>
      <c r="D351" s="447" t="s">
        <v>7317</v>
      </c>
      <c r="E351" s="447">
        <v>2014</v>
      </c>
      <c r="F351" s="447" t="s">
        <v>7318</v>
      </c>
      <c r="G351" s="447" t="s">
        <v>7304</v>
      </c>
      <c r="H351" s="447" t="s">
        <v>7319</v>
      </c>
      <c r="I351" s="447">
        <v>20</v>
      </c>
      <c r="J351" s="399">
        <f>I351/5</f>
        <v>4</v>
      </c>
    </row>
    <row r="352" spans="1:11" ht="71.25" x14ac:dyDescent="0.2">
      <c r="A352" s="353" t="s">
        <v>7320</v>
      </c>
      <c r="B352" s="353" t="s">
        <v>7321</v>
      </c>
      <c r="C352" s="596" t="s">
        <v>6129</v>
      </c>
      <c r="D352" s="353" t="s">
        <v>7322</v>
      </c>
      <c r="E352" s="353">
        <v>2014</v>
      </c>
      <c r="F352" s="353" t="s">
        <v>318</v>
      </c>
      <c r="G352" s="353" t="s">
        <v>7302</v>
      </c>
      <c r="H352" s="842" t="s">
        <v>7323</v>
      </c>
      <c r="I352" s="353">
        <v>20</v>
      </c>
      <c r="J352" s="353">
        <v>5</v>
      </c>
      <c r="K352" s="805"/>
    </row>
    <row r="353" spans="1:11" ht="71.25" x14ac:dyDescent="0.2">
      <c r="A353" s="353" t="s">
        <v>7320</v>
      </c>
      <c r="B353" s="353" t="s">
        <v>7321</v>
      </c>
      <c r="C353" s="596" t="s">
        <v>6129</v>
      </c>
      <c r="D353" s="353" t="s">
        <v>7322</v>
      </c>
      <c r="E353" s="353">
        <v>2014</v>
      </c>
      <c r="F353" s="353" t="s">
        <v>318</v>
      </c>
      <c r="G353" s="353" t="s">
        <v>7302</v>
      </c>
      <c r="H353" s="842" t="s">
        <v>7323</v>
      </c>
      <c r="I353" s="353">
        <v>20</v>
      </c>
      <c r="J353" s="353">
        <v>5</v>
      </c>
      <c r="K353" s="805"/>
    </row>
    <row r="354" spans="1:11" ht="99.75" x14ac:dyDescent="0.2">
      <c r="A354" s="829" t="s">
        <v>7324</v>
      </c>
      <c r="B354" s="829" t="s">
        <v>17478</v>
      </c>
      <c r="C354" s="830" t="s">
        <v>6129</v>
      </c>
      <c r="D354" s="829" t="s">
        <v>7325</v>
      </c>
      <c r="E354" s="836">
        <v>2014</v>
      </c>
      <c r="F354" s="829">
        <v>5</v>
      </c>
      <c r="G354" s="836" t="s">
        <v>7308</v>
      </c>
      <c r="H354" s="836"/>
      <c r="I354" s="836">
        <v>20</v>
      </c>
      <c r="J354" s="956">
        <f>I354/3</f>
        <v>6.666666666666667</v>
      </c>
      <c r="K354" s="837"/>
    </row>
    <row r="355" spans="1:11" ht="99.75" x14ac:dyDescent="0.2">
      <c r="A355" s="829" t="s">
        <v>7326</v>
      </c>
      <c r="B355" s="829" t="s">
        <v>7355</v>
      </c>
      <c r="C355" s="830" t="s">
        <v>6129</v>
      </c>
      <c r="D355" s="829" t="s">
        <v>7325</v>
      </c>
      <c r="E355" s="836">
        <v>2014</v>
      </c>
      <c r="F355" s="829">
        <v>5</v>
      </c>
      <c r="G355" s="836" t="s">
        <v>7308</v>
      </c>
      <c r="H355" s="836"/>
      <c r="I355" s="836">
        <v>20</v>
      </c>
      <c r="J355" s="956">
        <f>I355/3</f>
        <v>6.666666666666667</v>
      </c>
      <c r="K355" s="837"/>
    </row>
    <row r="356" spans="1:11" ht="99.75" x14ac:dyDescent="0.2">
      <c r="A356" s="447" t="s">
        <v>6814</v>
      </c>
      <c r="B356" s="447" t="s">
        <v>6813</v>
      </c>
      <c r="C356" s="66" t="s">
        <v>6129</v>
      </c>
      <c r="D356" s="447" t="s">
        <v>6815</v>
      </c>
      <c r="E356" s="122">
        <v>2014</v>
      </c>
      <c r="F356" s="447">
        <v>1</v>
      </c>
      <c r="G356" s="130"/>
      <c r="H356" s="122"/>
      <c r="I356" s="122">
        <v>20</v>
      </c>
      <c r="J356" s="228">
        <f>I356/5</f>
        <v>4</v>
      </c>
    </row>
    <row r="357" spans="1:11" ht="85.5" x14ac:dyDescent="0.2">
      <c r="A357" s="447" t="s">
        <v>7327</v>
      </c>
      <c r="B357" s="447" t="s">
        <v>7328</v>
      </c>
      <c r="C357" s="66" t="s">
        <v>6129</v>
      </c>
      <c r="D357" s="132" t="s">
        <v>6529</v>
      </c>
      <c r="E357" s="122">
        <v>2014</v>
      </c>
      <c r="F357" s="447">
        <v>1</v>
      </c>
      <c r="G357" s="130"/>
      <c r="H357" s="122"/>
      <c r="I357" s="122">
        <v>20</v>
      </c>
      <c r="J357" s="228">
        <f>I357/6</f>
        <v>3.3333333333333335</v>
      </c>
    </row>
    <row r="358" spans="1:11" ht="185.25" x14ac:dyDescent="0.2">
      <c r="A358" s="73" t="s">
        <v>7329</v>
      </c>
      <c r="B358" s="73" t="s">
        <v>6693</v>
      </c>
      <c r="C358" s="66" t="s">
        <v>6129</v>
      </c>
      <c r="D358" s="73" t="s">
        <v>7330</v>
      </c>
      <c r="E358" s="73">
        <v>2014</v>
      </c>
      <c r="F358" s="73" t="s">
        <v>318</v>
      </c>
      <c r="G358" s="122" t="s">
        <v>7308</v>
      </c>
      <c r="H358" s="122" t="s">
        <v>7331</v>
      </c>
      <c r="I358" s="228" t="s">
        <v>95</v>
      </c>
      <c r="J358" s="228">
        <v>20</v>
      </c>
    </row>
    <row r="359" spans="1:11" ht="213.75" x14ac:dyDescent="0.2">
      <c r="A359" s="604" t="s">
        <v>7332</v>
      </c>
      <c r="B359" s="447" t="s">
        <v>7333</v>
      </c>
      <c r="C359" s="66" t="s">
        <v>6129</v>
      </c>
      <c r="D359" s="447" t="s">
        <v>7334</v>
      </c>
      <c r="E359" s="447">
        <v>2014</v>
      </c>
      <c r="F359" s="447" t="s">
        <v>318</v>
      </c>
      <c r="G359" s="95" t="s">
        <v>7302</v>
      </c>
      <c r="H359" s="447" t="s">
        <v>7335</v>
      </c>
      <c r="I359" s="447">
        <v>20</v>
      </c>
      <c r="J359" s="447">
        <v>20</v>
      </c>
    </row>
    <row r="360" spans="1:11" ht="85.5" x14ac:dyDescent="0.2">
      <c r="A360" s="604" t="s">
        <v>7336</v>
      </c>
      <c r="B360" s="447" t="s">
        <v>7333</v>
      </c>
      <c r="C360" s="66" t="s">
        <v>6129</v>
      </c>
      <c r="D360" s="95" t="s">
        <v>7337</v>
      </c>
      <c r="E360" s="447">
        <v>2014</v>
      </c>
      <c r="F360" s="447" t="s">
        <v>318</v>
      </c>
      <c r="G360" s="95" t="s">
        <v>7338</v>
      </c>
      <c r="H360" s="95" t="s">
        <v>7339</v>
      </c>
      <c r="I360" s="447">
        <v>20</v>
      </c>
      <c r="J360" s="447">
        <v>20</v>
      </c>
    </row>
    <row r="361" spans="1:11" ht="213.75" x14ac:dyDescent="0.2">
      <c r="A361" s="66" t="s">
        <v>7340</v>
      </c>
      <c r="B361" s="447" t="s">
        <v>7341</v>
      </c>
      <c r="C361" s="66" t="s">
        <v>6129</v>
      </c>
      <c r="D361" s="447" t="s">
        <v>7342</v>
      </c>
      <c r="E361" s="447">
        <v>2014</v>
      </c>
      <c r="F361" s="447" t="s">
        <v>7343</v>
      </c>
      <c r="G361" s="447" t="s">
        <v>7302</v>
      </c>
      <c r="H361" s="447" t="s">
        <v>7344</v>
      </c>
      <c r="I361" s="447" t="s">
        <v>95</v>
      </c>
      <c r="J361" s="447">
        <v>20</v>
      </c>
    </row>
    <row r="362" spans="1:11" ht="142.5" x14ac:dyDescent="0.2">
      <c r="A362" s="73" t="s">
        <v>7345</v>
      </c>
      <c r="B362" s="447" t="s">
        <v>7346</v>
      </c>
      <c r="C362" s="66" t="s">
        <v>6129</v>
      </c>
      <c r="D362" s="447" t="s">
        <v>7347</v>
      </c>
      <c r="E362" s="122">
        <v>2014</v>
      </c>
      <c r="F362" s="447" t="s">
        <v>202</v>
      </c>
      <c r="G362" s="122" t="s">
        <v>7302</v>
      </c>
      <c r="H362" s="122" t="s">
        <v>7348</v>
      </c>
      <c r="I362" s="228" t="s">
        <v>95</v>
      </c>
      <c r="J362" s="228">
        <f>20/2</f>
        <v>10</v>
      </c>
    </row>
    <row r="363" spans="1:11" ht="142.5" x14ac:dyDescent="0.2">
      <c r="A363" s="66" t="s">
        <v>7349</v>
      </c>
      <c r="B363" s="447" t="s">
        <v>6276</v>
      </c>
      <c r="C363" s="66" t="s">
        <v>6129</v>
      </c>
      <c r="D363" s="131" t="s">
        <v>7350</v>
      </c>
      <c r="E363" s="447">
        <v>2014</v>
      </c>
      <c r="F363" s="447" t="s">
        <v>318</v>
      </c>
      <c r="G363" s="447" t="s">
        <v>7302</v>
      </c>
      <c r="H363" s="447" t="s">
        <v>690</v>
      </c>
      <c r="I363" s="447">
        <v>20</v>
      </c>
      <c r="J363" s="447">
        <v>20</v>
      </c>
    </row>
    <row r="364" spans="1:11" ht="142.5" x14ac:dyDescent="0.2">
      <c r="A364" s="66" t="s">
        <v>7351</v>
      </c>
      <c r="B364" s="447" t="s">
        <v>6276</v>
      </c>
      <c r="C364" s="66" t="s">
        <v>6129</v>
      </c>
      <c r="D364" s="447" t="s">
        <v>7350</v>
      </c>
      <c r="E364" s="447">
        <v>2014</v>
      </c>
      <c r="F364" s="447" t="s">
        <v>318</v>
      </c>
      <c r="G364" s="447" t="s">
        <v>7302</v>
      </c>
      <c r="H364" s="447" t="s">
        <v>7352</v>
      </c>
      <c r="I364" s="447">
        <v>20</v>
      </c>
      <c r="J364" s="447">
        <v>20</v>
      </c>
    </row>
    <row r="365" spans="1:11" ht="99.75" x14ac:dyDescent="0.2">
      <c r="A365" s="73" t="s">
        <v>7324</v>
      </c>
      <c r="B365" s="73" t="s">
        <v>9591</v>
      </c>
      <c r="C365" s="66" t="s">
        <v>6129</v>
      </c>
      <c r="D365" s="73" t="s">
        <v>7325</v>
      </c>
      <c r="E365" s="122">
        <v>2014</v>
      </c>
      <c r="F365" s="447">
        <v>5</v>
      </c>
      <c r="G365" s="122" t="s">
        <v>7308</v>
      </c>
      <c r="H365" s="122"/>
      <c r="I365" s="122">
        <v>20</v>
      </c>
      <c r="J365" s="228">
        <f>I365/3</f>
        <v>6.666666666666667</v>
      </c>
    </row>
    <row r="366" spans="1:11" ht="99.75" x14ac:dyDescent="0.2">
      <c r="A366" s="73" t="s">
        <v>7326</v>
      </c>
      <c r="B366" s="73" t="s">
        <v>7355</v>
      </c>
      <c r="C366" s="66" t="s">
        <v>6129</v>
      </c>
      <c r="D366" s="73" t="s">
        <v>7325</v>
      </c>
      <c r="E366" s="122">
        <v>2014</v>
      </c>
      <c r="F366" s="447">
        <v>5</v>
      </c>
      <c r="G366" s="122" t="s">
        <v>7308</v>
      </c>
      <c r="H366" s="122"/>
      <c r="I366" s="122">
        <v>20</v>
      </c>
      <c r="J366" s="228">
        <f>I366/3</f>
        <v>6.666666666666667</v>
      </c>
    </row>
    <row r="367" spans="1:11" ht="128.25" x14ac:dyDescent="0.2">
      <c r="A367" s="239" t="s">
        <v>7353</v>
      </c>
      <c r="B367" s="239" t="s">
        <v>9592</v>
      </c>
      <c r="C367" s="66" t="s">
        <v>6129</v>
      </c>
      <c r="D367" s="239" t="s">
        <v>7493</v>
      </c>
      <c r="E367" s="122">
        <v>2014</v>
      </c>
      <c r="F367" s="447">
        <v>1</v>
      </c>
      <c r="G367" s="447" t="s">
        <v>495</v>
      </c>
      <c r="H367" s="122" t="s">
        <v>7354</v>
      </c>
      <c r="I367" s="122">
        <v>20</v>
      </c>
      <c r="J367" s="228">
        <f>I367/4</f>
        <v>5</v>
      </c>
    </row>
    <row r="368" spans="1:11" ht="99.75" x14ac:dyDescent="0.2">
      <c r="A368" s="73" t="s">
        <v>7324</v>
      </c>
      <c r="B368" s="73" t="s">
        <v>9591</v>
      </c>
      <c r="C368" s="66" t="s">
        <v>6129</v>
      </c>
      <c r="D368" s="73" t="s">
        <v>7325</v>
      </c>
      <c r="E368" s="122">
        <v>2014</v>
      </c>
      <c r="F368" s="447">
        <v>5</v>
      </c>
      <c r="G368" s="122" t="s">
        <v>7308</v>
      </c>
      <c r="H368" s="122"/>
      <c r="I368" s="122">
        <v>20</v>
      </c>
      <c r="J368" s="228">
        <f>I368/3</f>
        <v>6.666666666666667</v>
      </c>
    </row>
    <row r="369" spans="1:11" ht="99.75" x14ac:dyDescent="0.2">
      <c r="A369" s="73" t="s">
        <v>7326</v>
      </c>
      <c r="B369" s="73" t="s">
        <v>7355</v>
      </c>
      <c r="C369" s="66" t="s">
        <v>6129</v>
      </c>
      <c r="D369" s="73" t="s">
        <v>7325</v>
      </c>
      <c r="E369" s="122">
        <v>2014</v>
      </c>
      <c r="F369" s="447">
        <v>5</v>
      </c>
      <c r="G369" s="122" t="s">
        <v>7308</v>
      </c>
      <c r="H369" s="122"/>
      <c r="I369" s="122">
        <v>20</v>
      </c>
      <c r="J369" s="228">
        <f>I369/3</f>
        <v>6.666666666666667</v>
      </c>
    </row>
    <row r="370" spans="1:11" ht="128.25" x14ac:dyDescent="0.2">
      <c r="A370" s="73" t="s">
        <v>7353</v>
      </c>
      <c r="B370" s="93" t="s">
        <v>7494</v>
      </c>
      <c r="C370" s="66" t="s">
        <v>6129</v>
      </c>
      <c r="D370" s="93" t="s">
        <v>7495</v>
      </c>
      <c r="E370" s="122">
        <v>2014</v>
      </c>
      <c r="F370" s="447">
        <v>1</v>
      </c>
      <c r="G370" s="73" t="s">
        <v>495</v>
      </c>
      <c r="H370" s="122" t="s">
        <v>7354</v>
      </c>
      <c r="I370" s="122">
        <v>20</v>
      </c>
      <c r="J370" s="228">
        <f>I370/4</f>
        <v>5</v>
      </c>
    </row>
    <row r="371" spans="1:11" ht="128.25" x14ac:dyDescent="0.2">
      <c r="A371" s="73" t="s">
        <v>7356</v>
      </c>
      <c r="B371" s="73" t="s">
        <v>9593</v>
      </c>
      <c r="C371" s="66" t="s">
        <v>6129</v>
      </c>
      <c r="D371" s="93" t="s">
        <v>7496</v>
      </c>
      <c r="E371" s="122">
        <v>2014</v>
      </c>
      <c r="F371" s="447">
        <v>1</v>
      </c>
      <c r="G371" s="73" t="s">
        <v>495</v>
      </c>
      <c r="H371" s="122" t="s">
        <v>7357</v>
      </c>
      <c r="I371" s="122">
        <v>20</v>
      </c>
      <c r="J371" s="228">
        <f>I371/3</f>
        <v>6.666666666666667</v>
      </c>
    </row>
    <row r="372" spans="1:11" ht="156.75" x14ac:dyDescent="0.2">
      <c r="A372" s="66" t="s">
        <v>7358</v>
      </c>
      <c r="B372" s="447" t="s">
        <v>7359</v>
      </c>
      <c r="C372" s="66" t="s">
        <v>6129</v>
      </c>
      <c r="D372" s="447" t="s">
        <v>7360</v>
      </c>
      <c r="E372" s="447">
        <v>2014</v>
      </c>
      <c r="F372" s="447" t="s">
        <v>926</v>
      </c>
      <c r="G372" s="447" t="s">
        <v>7361</v>
      </c>
      <c r="H372" s="447" t="s">
        <v>7362</v>
      </c>
      <c r="I372" s="447" t="s">
        <v>95</v>
      </c>
      <c r="J372" s="447">
        <v>8</v>
      </c>
    </row>
    <row r="373" spans="1:11" ht="201.75" x14ac:dyDescent="0.2">
      <c r="A373" s="450" t="s">
        <v>7363</v>
      </c>
      <c r="B373" s="450" t="s">
        <v>7497</v>
      </c>
      <c r="C373" s="66" t="s">
        <v>6129</v>
      </c>
      <c r="D373" s="450" t="s">
        <v>7364</v>
      </c>
      <c r="E373" s="447">
        <v>2014</v>
      </c>
      <c r="F373" s="447" t="s">
        <v>318</v>
      </c>
      <c r="G373" s="95" t="s">
        <v>7308</v>
      </c>
      <c r="H373" s="95" t="s">
        <v>7365</v>
      </c>
      <c r="I373" s="447" t="s">
        <v>95</v>
      </c>
      <c r="J373" s="447">
        <v>2.85</v>
      </c>
    </row>
    <row r="374" spans="1:11" ht="142.5" x14ac:dyDescent="0.2">
      <c r="A374" s="450" t="s">
        <v>7366</v>
      </c>
      <c r="B374" s="450" t="s">
        <v>7367</v>
      </c>
      <c r="C374" s="66" t="s">
        <v>6129</v>
      </c>
      <c r="D374" s="450" t="s">
        <v>7364</v>
      </c>
      <c r="E374" s="450">
        <v>2014</v>
      </c>
      <c r="F374" s="450" t="s">
        <v>369</v>
      </c>
      <c r="G374" s="450" t="s">
        <v>7308</v>
      </c>
      <c r="H374" s="450" t="s">
        <v>7368</v>
      </c>
      <c r="I374" s="450" t="s">
        <v>95</v>
      </c>
      <c r="J374" s="95">
        <v>3.33</v>
      </c>
    </row>
    <row r="375" spans="1:11" ht="156.75" x14ac:dyDescent="0.2">
      <c r="A375" s="101" t="s">
        <v>7369</v>
      </c>
      <c r="B375" s="447" t="s">
        <v>7370</v>
      </c>
      <c r="C375" s="66" t="s">
        <v>6129</v>
      </c>
      <c r="D375" s="447" t="s">
        <v>7371</v>
      </c>
      <c r="E375" s="447">
        <v>2014</v>
      </c>
      <c r="F375" s="447" t="s">
        <v>202</v>
      </c>
      <c r="G375" s="447" t="s">
        <v>7302</v>
      </c>
      <c r="H375" s="447" t="s">
        <v>7372</v>
      </c>
      <c r="I375" s="447" t="s">
        <v>95</v>
      </c>
      <c r="J375" s="447">
        <v>8</v>
      </c>
    </row>
    <row r="376" spans="1:11" ht="142.5" x14ac:dyDescent="0.2">
      <c r="A376" s="101" t="s">
        <v>7373</v>
      </c>
      <c r="B376" s="447" t="s">
        <v>7374</v>
      </c>
      <c r="C376" s="66" t="s">
        <v>6129</v>
      </c>
      <c r="D376" s="447" t="s">
        <v>7375</v>
      </c>
      <c r="E376" s="447">
        <v>2014</v>
      </c>
      <c r="F376" s="447" t="s">
        <v>202</v>
      </c>
      <c r="G376" s="447" t="s">
        <v>7376</v>
      </c>
      <c r="H376" s="447">
        <v>27</v>
      </c>
      <c r="I376" s="447"/>
      <c r="J376" s="447">
        <v>6.66</v>
      </c>
    </row>
    <row r="377" spans="1:11" ht="114" x14ac:dyDescent="0.2">
      <c r="A377" s="101" t="s">
        <v>7377</v>
      </c>
      <c r="B377" s="447" t="s">
        <v>7378</v>
      </c>
      <c r="C377" s="66" t="s">
        <v>6129</v>
      </c>
      <c r="D377" s="447" t="s">
        <v>7379</v>
      </c>
      <c r="E377" s="447">
        <v>2014</v>
      </c>
      <c r="F377" s="447" t="s">
        <v>7380</v>
      </c>
      <c r="G377" s="447"/>
      <c r="H377" s="246">
        <v>41609</v>
      </c>
      <c r="I377" s="447"/>
      <c r="J377" s="447">
        <v>13.33</v>
      </c>
    </row>
    <row r="378" spans="1:11" ht="327.75" x14ac:dyDescent="0.2">
      <c r="A378" s="447" t="s">
        <v>7381</v>
      </c>
      <c r="B378" s="447" t="s">
        <v>7382</v>
      </c>
      <c r="C378" s="66" t="s">
        <v>6129</v>
      </c>
      <c r="D378" s="447" t="s">
        <v>7383</v>
      </c>
      <c r="E378" s="447">
        <v>2014</v>
      </c>
      <c r="F378" s="447" t="s">
        <v>7384</v>
      </c>
      <c r="G378" s="447"/>
      <c r="H378" s="447" t="s">
        <v>7385</v>
      </c>
      <c r="I378" s="447"/>
      <c r="J378" s="447">
        <v>6.66</v>
      </c>
    </row>
    <row r="379" spans="1:11" ht="213.75" x14ac:dyDescent="0.2">
      <c r="A379" s="353" t="s">
        <v>7386</v>
      </c>
      <c r="B379" s="353" t="s">
        <v>9579</v>
      </c>
      <c r="C379" s="596" t="s">
        <v>6129</v>
      </c>
      <c r="D379" s="842" t="s">
        <v>17479</v>
      </c>
      <c r="E379" s="615">
        <v>2014</v>
      </c>
      <c r="F379" s="353" t="s">
        <v>318</v>
      </c>
      <c r="G379" s="615" t="s">
        <v>7387</v>
      </c>
      <c r="H379" s="615" t="s">
        <v>7388</v>
      </c>
      <c r="I379" s="896" t="s">
        <v>95</v>
      </c>
      <c r="J379" s="896">
        <f>20/2</f>
        <v>10</v>
      </c>
      <c r="K379" s="805"/>
    </row>
    <row r="380" spans="1:11" ht="213.75" x14ac:dyDescent="0.2">
      <c r="A380" s="353" t="s">
        <v>7389</v>
      </c>
      <c r="B380" s="353" t="s">
        <v>9579</v>
      </c>
      <c r="C380" s="596" t="s">
        <v>6129</v>
      </c>
      <c r="D380" s="842" t="s">
        <v>17479</v>
      </c>
      <c r="E380" s="615">
        <v>2014</v>
      </c>
      <c r="F380" s="353" t="s">
        <v>318</v>
      </c>
      <c r="G380" s="615" t="s">
        <v>7387</v>
      </c>
      <c r="H380" s="615" t="s">
        <v>7388</v>
      </c>
      <c r="I380" s="896" t="s">
        <v>95</v>
      </c>
      <c r="J380" s="896">
        <f>20/2</f>
        <v>10</v>
      </c>
      <c r="K380" s="805"/>
    </row>
    <row r="381" spans="1:11" ht="213.75" x14ac:dyDescent="0.2">
      <c r="A381" s="73" t="s">
        <v>7390</v>
      </c>
      <c r="B381" s="73" t="s">
        <v>9580</v>
      </c>
      <c r="C381" s="66" t="s">
        <v>6129</v>
      </c>
      <c r="D381" s="131" t="s">
        <v>7498</v>
      </c>
      <c r="E381" s="122">
        <v>2014</v>
      </c>
      <c r="F381" s="447" t="s">
        <v>318</v>
      </c>
      <c r="G381" s="155" t="s">
        <v>7387</v>
      </c>
      <c r="H381" s="155" t="s">
        <v>7391</v>
      </c>
      <c r="I381" s="155">
        <v>20</v>
      </c>
      <c r="J381" s="89">
        <f>20/3</f>
        <v>6.666666666666667</v>
      </c>
    </row>
    <row r="382" spans="1:11" ht="213.75" x14ac:dyDescent="0.2">
      <c r="A382" s="73" t="s">
        <v>7392</v>
      </c>
      <c r="B382" s="73" t="s">
        <v>9581</v>
      </c>
      <c r="C382" s="66" t="s">
        <v>6129</v>
      </c>
      <c r="D382" s="131" t="s">
        <v>7498</v>
      </c>
      <c r="E382" s="122">
        <v>2014</v>
      </c>
      <c r="F382" s="447" t="s">
        <v>318</v>
      </c>
      <c r="G382" s="122" t="s">
        <v>7387</v>
      </c>
      <c r="H382" s="122" t="s">
        <v>7393</v>
      </c>
      <c r="I382" s="228"/>
      <c r="J382" s="228">
        <f>20/2</f>
        <v>10</v>
      </c>
    </row>
    <row r="383" spans="1:11" ht="114" x14ac:dyDescent="0.2">
      <c r="A383" s="73" t="s">
        <v>7394</v>
      </c>
      <c r="B383" s="73" t="s">
        <v>9582</v>
      </c>
      <c r="C383" s="66" t="s">
        <v>6129</v>
      </c>
      <c r="D383" s="73" t="s">
        <v>7395</v>
      </c>
      <c r="E383" s="122">
        <v>2014</v>
      </c>
      <c r="F383" s="447" t="s">
        <v>6391</v>
      </c>
      <c r="G383" s="122"/>
      <c r="H383" s="122"/>
      <c r="I383" s="228">
        <v>20</v>
      </c>
      <c r="J383" s="228">
        <f>I383/3</f>
        <v>6.666666666666667</v>
      </c>
    </row>
    <row r="384" spans="1:11" ht="206.25" customHeight="1" x14ac:dyDescent="0.2">
      <c r="A384" s="73" t="s">
        <v>7492</v>
      </c>
      <c r="B384" s="447" t="s">
        <v>7396</v>
      </c>
      <c r="C384" s="66" t="s">
        <v>6129</v>
      </c>
      <c r="D384" s="446" t="s">
        <v>7397</v>
      </c>
      <c r="E384" s="447">
        <v>2014</v>
      </c>
      <c r="F384" s="447" t="s">
        <v>318</v>
      </c>
      <c r="G384" s="79" t="s">
        <v>7302</v>
      </c>
      <c r="H384" s="79" t="s">
        <v>7398</v>
      </c>
      <c r="I384" s="447">
        <v>20</v>
      </c>
      <c r="J384" s="447">
        <v>20</v>
      </c>
    </row>
    <row r="385" spans="1:10" ht="90.75" customHeight="1" x14ac:dyDescent="0.2">
      <c r="A385" s="73" t="s">
        <v>7399</v>
      </c>
      <c r="B385" s="447" t="s">
        <v>7400</v>
      </c>
      <c r="C385" s="66" t="s">
        <v>6129</v>
      </c>
      <c r="D385" s="447" t="s">
        <v>7401</v>
      </c>
      <c r="E385" s="447">
        <v>2014</v>
      </c>
      <c r="F385" s="447" t="s">
        <v>318</v>
      </c>
      <c r="G385" s="79" t="s">
        <v>7302</v>
      </c>
      <c r="H385" s="79" t="s">
        <v>7398</v>
      </c>
      <c r="I385" s="447">
        <v>20</v>
      </c>
      <c r="J385" s="447">
        <v>20</v>
      </c>
    </row>
    <row r="386" spans="1:10" ht="94.5" customHeight="1" x14ac:dyDescent="0.2">
      <c r="A386" s="450" t="s">
        <v>7402</v>
      </c>
      <c r="B386" s="447" t="s">
        <v>7403</v>
      </c>
      <c r="C386" s="66" t="s">
        <v>6129</v>
      </c>
      <c r="D386" s="447"/>
      <c r="E386" s="447">
        <v>2014</v>
      </c>
      <c r="F386" s="447" t="s">
        <v>318</v>
      </c>
      <c r="G386" s="299" t="s">
        <v>7302</v>
      </c>
      <c r="H386" s="299" t="s">
        <v>7398</v>
      </c>
      <c r="I386" s="447">
        <v>20</v>
      </c>
      <c r="J386" s="447">
        <v>20</v>
      </c>
    </row>
    <row r="387" spans="1:10" ht="213.75" x14ac:dyDescent="0.2">
      <c r="A387" s="450" t="s">
        <v>7404</v>
      </c>
      <c r="B387" s="469" t="s">
        <v>7499</v>
      </c>
      <c r="C387" s="66" t="s">
        <v>6129</v>
      </c>
      <c r="D387" s="450" t="s">
        <v>7500</v>
      </c>
      <c r="E387" s="447">
        <v>2014</v>
      </c>
      <c r="F387" s="447" t="s">
        <v>318</v>
      </c>
      <c r="G387" s="447" t="s">
        <v>7405</v>
      </c>
      <c r="H387" s="450" t="s">
        <v>7406</v>
      </c>
      <c r="I387" s="447">
        <v>20</v>
      </c>
      <c r="J387" s="89">
        <f>I387/2</f>
        <v>10</v>
      </c>
    </row>
    <row r="388" spans="1:10" ht="130.5" x14ac:dyDescent="0.2">
      <c r="A388" s="450" t="s">
        <v>7407</v>
      </c>
      <c r="B388" s="450" t="s">
        <v>9594</v>
      </c>
      <c r="C388" s="66" t="s">
        <v>6129</v>
      </c>
      <c r="D388" s="96" t="s">
        <v>7501</v>
      </c>
      <c r="E388" s="447">
        <v>2014</v>
      </c>
      <c r="F388" s="447" t="s">
        <v>318</v>
      </c>
      <c r="G388" s="450" t="s">
        <v>7408</v>
      </c>
      <c r="H388" s="447">
        <v>11</v>
      </c>
      <c r="I388" s="447">
        <v>20</v>
      </c>
      <c r="J388" s="89">
        <f>I388/2</f>
        <v>10</v>
      </c>
    </row>
    <row r="389" spans="1:10" ht="156.75" x14ac:dyDescent="0.2">
      <c r="A389" s="450" t="s">
        <v>7409</v>
      </c>
      <c r="B389" s="450" t="s">
        <v>9595</v>
      </c>
      <c r="C389" s="66" t="s">
        <v>6129</v>
      </c>
      <c r="D389" s="450" t="s">
        <v>7502</v>
      </c>
      <c r="E389" s="447">
        <v>2014</v>
      </c>
      <c r="F389" s="447" t="s">
        <v>7410</v>
      </c>
      <c r="G389" s="75" t="s">
        <v>7411</v>
      </c>
      <c r="H389" s="447">
        <v>897</v>
      </c>
      <c r="I389" s="447">
        <v>40</v>
      </c>
      <c r="J389" s="89">
        <f>I389/3</f>
        <v>13.333333333333334</v>
      </c>
    </row>
    <row r="390" spans="1:10" ht="301.5" x14ac:dyDescent="0.2">
      <c r="A390" s="450" t="s">
        <v>7503</v>
      </c>
      <c r="B390" s="469" t="s">
        <v>7504</v>
      </c>
      <c r="C390" s="66" t="s">
        <v>6129</v>
      </c>
      <c r="D390" s="96" t="s">
        <v>7505</v>
      </c>
      <c r="E390" s="447">
        <v>2014</v>
      </c>
      <c r="F390" s="447" t="s">
        <v>7410</v>
      </c>
      <c r="G390" s="450"/>
      <c r="H390" s="447">
        <v>251</v>
      </c>
      <c r="I390" s="447">
        <v>40</v>
      </c>
      <c r="J390" s="89">
        <f>I390/3</f>
        <v>13.333333333333334</v>
      </c>
    </row>
    <row r="391" spans="1:10" ht="301.5" x14ac:dyDescent="0.2">
      <c r="A391" s="604" t="s">
        <v>7412</v>
      </c>
      <c r="B391" s="450" t="s">
        <v>7413</v>
      </c>
      <c r="C391" s="66" t="s">
        <v>6129</v>
      </c>
      <c r="D391" s="96" t="s">
        <v>7506</v>
      </c>
      <c r="E391" s="447">
        <v>2014</v>
      </c>
      <c r="F391" s="447" t="s">
        <v>7410</v>
      </c>
      <c r="G391" s="450"/>
      <c r="H391" s="447"/>
      <c r="I391" s="447">
        <v>40</v>
      </c>
      <c r="J391" s="89">
        <f>I391/2</f>
        <v>20</v>
      </c>
    </row>
    <row r="392" spans="1:10" ht="189.75" x14ac:dyDescent="0.2">
      <c r="A392" s="450" t="s">
        <v>7414</v>
      </c>
      <c r="B392" s="450" t="s">
        <v>9596</v>
      </c>
      <c r="C392" s="66" t="s">
        <v>6129</v>
      </c>
      <c r="D392" s="96" t="s">
        <v>7507</v>
      </c>
      <c r="E392" s="447">
        <v>2014</v>
      </c>
      <c r="F392" s="447" t="s">
        <v>7410</v>
      </c>
      <c r="G392" s="450" t="s">
        <v>7415</v>
      </c>
      <c r="H392" s="447">
        <v>679</v>
      </c>
      <c r="I392" s="447">
        <v>20</v>
      </c>
      <c r="J392" s="89">
        <f>I392/3</f>
        <v>6.666666666666667</v>
      </c>
    </row>
    <row r="393" spans="1:10" ht="244.5" x14ac:dyDescent="0.2">
      <c r="A393" s="450" t="s">
        <v>7416</v>
      </c>
      <c r="B393" s="469" t="s">
        <v>7508</v>
      </c>
      <c r="C393" s="66" t="s">
        <v>6129</v>
      </c>
      <c r="D393" s="450" t="s">
        <v>7509</v>
      </c>
      <c r="E393" s="447">
        <v>2014</v>
      </c>
      <c r="F393" s="447" t="s">
        <v>4765</v>
      </c>
      <c r="G393" s="450" t="s">
        <v>7417</v>
      </c>
      <c r="H393" s="450" t="s">
        <v>7418</v>
      </c>
      <c r="I393" s="447">
        <v>40</v>
      </c>
      <c r="J393" s="89">
        <f>I393/2</f>
        <v>20</v>
      </c>
    </row>
    <row r="394" spans="1:10" ht="244.5" x14ac:dyDescent="0.2">
      <c r="A394" s="450" t="s">
        <v>7419</v>
      </c>
      <c r="B394" s="450" t="s">
        <v>9597</v>
      </c>
      <c r="C394" s="66" t="s">
        <v>6129</v>
      </c>
      <c r="D394" s="450" t="s">
        <v>7509</v>
      </c>
      <c r="E394" s="447">
        <v>2014</v>
      </c>
      <c r="F394" s="447" t="s">
        <v>4765</v>
      </c>
      <c r="G394" s="450" t="s">
        <v>7420</v>
      </c>
      <c r="H394" s="450" t="s">
        <v>7421</v>
      </c>
      <c r="I394" s="447">
        <v>40</v>
      </c>
      <c r="J394" s="89">
        <f>I394/3</f>
        <v>13.333333333333334</v>
      </c>
    </row>
    <row r="395" spans="1:10" ht="114" x14ac:dyDescent="0.2">
      <c r="A395" s="447" t="s">
        <v>7422</v>
      </c>
      <c r="B395" s="447" t="s">
        <v>7423</v>
      </c>
      <c r="C395" s="66" t="s">
        <v>6129</v>
      </c>
      <c r="D395" s="447" t="s">
        <v>7424</v>
      </c>
      <c r="E395" s="122">
        <v>2014</v>
      </c>
      <c r="F395" s="447" t="s">
        <v>318</v>
      </c>
      <c r="G395" s="447" t="s">
        <v>7302</v>
      </c>
      <c r="H395" s="122" t="s">
        <v>7425</v>
      </c>
      <c r="I395" s="228" t="s">
        <v>95</v>
      </c>
      <c r="J395" s="228">
        <v>5</v>
      </c>
    </row>
    <row r="396" spans="1:10" ht="114" x14ac:dyDescent="0.2">
      <c r="A396" s="447" t="s">
        <v>7426</v>
      </c>
      <c r="B396" s="447" t="s">
        <v>7423</v>
      </c>
      <c r="C396" s="66" t="s">
        <v>6129</v>
      </c>
      <c r="D396" s="447" t="s">
        <v>7424</v>
      </c>
      <c r="E396" s="122">
        <v>2014</v>
      </c>
      <c r="F396" s="447" t="s">
        <v>318</v>
      </c>
      <c r="G396" s="447" t="s">
        <v>7302</v>
      </c>
      <c r="H396" s="122" t="s">
        <v>2394</v>
      </c>
      <c r="I396" s="228"/>
      <c r="J396" s="228">
        <v>5</v>
      </c>
    </row>
    <row r="397" spans="1:10" ht="114" x14ac:dyDescent="0.2">
      <c r="A397" s="73" t="s">
        <v>7422</v>
      </c>
      <c r="B397" s="73" t="s">
        <v>7423</v>
      </c>
      <c r="C397" s="66" t="s">
        <v>6129</v>
      </c>
      <c r="D397" s="73" t="s">
        <v>7424</v>
      </c>
      <c r="E397" s="122">
        <v>2014</v>
      </c>
      <c r="F397" s="447" t="s">
        <v>318</v>
      </c>
      <c r="G397" s="73" t="s">
        <v>7302</v>
      </c>
      <c r="H397" s="122" t="s">
        <v>7425</v>
      </c>
      <c r="I397" s="228" t="s">
        <v>95</v>
      </c>
      <c r="J397" s="228">
        <v>5</v>
      </c>
    </row>
    <row r="398" spans="1:10" ht="114" x14ac:dyDescent="0.2">
      <c r="A398" s="73" t="s">
        <v>7426</v>
      </c>
      <c r="B398" s="73" t="s">
        <v>7423</v>
      </c>
      <c r="C398" s="66" t="s">
        <v>6129</v>
      </c>
      <c r="D398" s="73" t="s">
        <v>7424</v>
      </c>
      <c r="E398" s="122">
        <v>2014</v>
      </c>
      <c r="F398" s="447" t="s">
        <v>318</v>
      </c>
      <c r="G398" s="73" t="s">
        <v>7302</v>
      </c>
      <c r="H398" s="122" t="s">
        <v>2394</v>
      </c>
      <c r="I398" s="228"/>
      <c r="J398" s="228">
        <v>5</v>
      </c>
    </row>
    <row r="399" spans="1:10" ht="201.75" x14ac:dyDescent="0.2">
      <c r="A399" s="73" t="s">
        <v>7363</v>
      </c>
      <c r="B399" s="73" t="s">
        <v>7497</v>
      </c>
      <c r="C399" s="66" t="s">
        <v>6129</v>
      </c>
      <c r="D399" s="73" t="s">
        <v>7364</v>
      </c>
      <c r="E399" s="447">
        <v>2014</v>
      </c>
      <c r="F399" s="447" t="s">
        <v>318</v>
      </c>
      <c r="G399" s="79" t="s">
        <v>7308</v>
      </c>
      <c r="H399" s="79" t="s">
        <v>7365</v>
      </c>
      <c r="I399" s="447" t="s">
        <v>95</v>
      </c>
      <c r="J399" s="447">
        <v>2.85</v>
      </c>
    </row>
    <row r="400" spans="1:10" ht="142.5" x14ac:dyDescent="0.2">
      <c r="A400" s="73" t="s">
        <v>7366</v>
      </c>
      <c r="B400" s="73" t="s">
        <v>7367</v>
      </c>
      <c r="C400" s="66" t="s">
        <v>6129</v>
      </c>
      <c r="D400" s="73" t="s">
        <v>7364</v>
      </c>
      <c r="E400" s="73">
        <v>2014</v>
      </c>
      <c r="F400" s="73" t="s">
        <v>369</v>
      </c>
      <c r="G400" s="73" t="s">
        <v>7308</v>
      </c>
      <c r="H400" s="73" t="s">
        <v>7368</v>
      </c>
      <c r="I400" s="73" t="s">
        <v>95</v>
      </c>
      <c r="J400" s="79">
        <v>3.33</v>
      </c>
    </row>
    <row r="401" spans="1:11" ht="299.25" x14ac:dyDescent="0.2">
      <c r="A401" s="449" t="s">
        <v>7427</v>
      </c>
      <c r="B401" s="447" t="s">
        <v>9583</v>
      </c>
      <c r="C401" s="66" t="s">
        <v>6129</v>
      </c>
      <c r="D401" s="447" t="s">
        <v>9598</v>
      </c>
      <c r="E401" s="447">
        <v>2014</v>
      </c>
      <c r="F401" s="447" t="s">
        <v>7428</v>
      </c>
      <c r="G401" s="447" t="s">
        <v>7429</v>
      </c>
      <c r="H401" s="447" t="s">
        <v>7430</v>
      </c>
      <c r="I401" s="447" t="s">
        <v>7431</v>
      </c>
      <c r="J401" s="447">
        <v>5</v>
      </c>
    </row>
    <row r="402" spans="1:11" ht="299.25" x14ac:dyDescent="0.2">
      <c r="A402" s="450" t="s">
        <v>7432</v>
      </c>
      <c r="B402" s="447" t="s">
        <v>9584</v>
      </c>
      <c r="C402" s="66" t="s">
        <v>6129</v>
      </c>
      <c r="D402" s="447" t="s">
        <v>7510</v>
      </c>
      <c r="E402" s="447">
        <v>2014</v>
      </c>
      <c r="F402" s="447" t="s">
        <v>7428</v>
      </c>
      <c r="G402" s="447" t="s">
        <v>7429</v>
      </c>
      <c r="H402" s="447" t="s">
        <v>7433</v>
      </c>
      <c r="I402" s="447" t="s">
        <v>7434</v>
      </c>
      <c r="J402" s="447">
        <v>6.66</v>
      </c>
    </row>
    <row r="403" spans="1:11" ht="270.75" x14ac:dyDescent="0.2">
      <c r="A403" s="447" t="s">
        <v>7435</v>
      </c>
      <c r="B403" s="447" t="s">
        <v>9585</v>
      </c>
      <c r="C403" s="66" t="s">
        <v>6129</v>
      </c>
      <c r="D403" s="447" t="s">
        <v>7511</v>
      </c>
      <c r="E403" s="447">
        <v>2014</v>
      </c>
      <c r="F403" s="447" t="s">
        <v>7436</v>
      </c>
      <c r="G403" s="447" t="s">
        <v>325</v>
      </c>
      <c r="H403" s="447" t="s">
        <v>7437</v>
      </c>
      <c r="I403" s="447" t="s">
        <v>7438</v>
      </c>
      <c r="J403" s="447">
        <v>20</v>
      </c>
    </row>
    <row r="404" spans="1:11" ht="199.5" x14ac:dyDescent="0.2">
      <c r="A404" s="447" t="s">
        <v>7439</v>
      </c>
      <c r="B404" s="447" t="s">
        <v>9586</v>
      </c>
      <c r="C404" s="66" t="s">
        <v>6129</v>
      </c>
      <c r="D404" s="447" t="s">
        <v>7512</v>
      </c>
      <c r="E404" s="447">
        <v>2014</v>
      </c>
      <c r="F404" s="447" t="s">
        <v>7209</v>
      </c>
      <c r="G404" s="447" t="s">
        <v>7302</v>
      </c>
      <c r="H404" s="447" t="s">
        <v>7440</v>
      </c>
      <c r="I404" s="447" t="s">
        <v>7431</v>
      </c>
      <c r="J404" s="447">
        <v>5</v>
      </c>
    </row>
    <row r="405" spans="1:11" ht="256.5" x14ac:dyDescent="0.2">
      <c r="A405" s="447" t="s">
        <v>7381</v>
      </c>
      <c r="B405" s="447" t="s">
        <v>7382</v>
      </c>
      <c r="C405" s="66" t="s">
        <v>6129</v>
      </c>
      <c r="D405" s="447" t="s">
        <v>7513</v>
      </c>
      <c r="E405" s="447">
        <v>2014</v>
      </c>
      <c r="F405" s="447" t="s">
        <v>7436</v>
      </c>
      <c r="G405" s="447"/>
      <c r="H405" s="447" t="s">
        <v>7441</v>
      </c>
      <c r="I405" s="447" t="s">
        <v>7442</v>
      </c>
      <c r="J405" s="447">
        <v>10</v>
      </c>
    </row>
    <row r="406" spans="1:11" ht="99.75" x14ac:dyDescent="0.2">
      <c r="A406" s="353" t="s">
        <v>7303</v>
      </c>
      <c r="B406" s="353" t="s">
        <v>9578</v>
      </c>
      <c r="C406" s="596" t="s">
        <v>6129</v>
      </c>
      <c r="D406" s="353" t="s">
        <v>7317</v>
      </c>
      <c r="E406" s="353">
        <v>2014</v>
      </c>
      <c r="F406" s="353" t="s">
        <v>7318</v>
      </c>
      <c r="G406" s="353" t="s">
        <v>7304</v>
      </c>
      <c r="H406" s="353" t="s">
        <v>7319</v>
      </c>
      <c r="I406" s="353">
        <v>20</v>
      </c>
      <c r="J406" s="904">
        <f>I406/5</f>
        <v>4</v>
      </c>
      <c r="K406" s="805"/>
    </row>
    <row r="407" spans="1:11" ht="99.75" x14ac:dyDescent="0.2">
      <c r="A407" s="353" t="s">
        <v>7303</v>
      </c>
      <c r="B407" s="353" t="s">
        <v>9578</v>
      </c>
      <c r="C407" s="596" t="s">
        <v>6129</v>
      </c>
      <c r="D407" s="353" t="s">
        <v>7317</v>
      </c>
      <c r="E407" s="353">
        <v>2014</v>
      </c>
      <c r="F407" s="353" t="s">
        <v>7318</v>
      </c>
      <c r="G407" s="353" t="s">
        <v>7304</v>
      </c>
      <c r="H407" s="353" t="s">
        <v>7319</v>
      </c>
      <c r="I407" s="353">
        <v>20</v>
      </c>
      <c r="J407" s="904">
        <f>I407/5</f>
        <v>4</v>
      </c>
      <c r="K407" s="805"/>
    </row>
    <row r="408" spans="1:11" ht="171" x14ac:dyDescent="0.2">
      <c r="A408" s="447" t="s">
        <v>7443</v>
      </c>
      <c r="B408" s="447" t="s">
        <v>7243</v>
      </c>
      <c r="C408" s="66" t="s">
        <v>6129</v>
      </c>
      <c r="D408" s="73" t="s">
        <v>7307</v>
      </c>
      <c r="E408" s="73">
        <v>2014</v>
      </c>
      <c r="F408" s="73" t="s">
        <v>202</v>
      </c>
      <c r="G408" s="73" t="s">
        <v>7308</v>
      </c>
      <c r="H408" s="447" t="s">
        <v>7444</v>
      </c>
      <c r="I408" s="447">
        <v>20</v>
      </c>
      <c r="J408" s="447">
        <v>20</v>
      </c>
    </row>
    <row r="409" spans="1:11" ht="42.75" x14ac:dyDescent="0.2">
      <c r="A409" s="600" t="s">
        <v>7445</v>
      </c>
      <c r="B409" s="66" t="s">
        <v>6531</v>
      </c>
      <c r="C409" s="66" t="s">
        <v>6129</v>
      </c>
      <c r="D409" s="79" t="s">
        <v>7446</v>
      </c>
      <c r="E409" s="73">
        <v>2014</v>
      </c>
      <c r="F409" s="73" t="s">
        <v>202</v>
      </c>
      <c r="G409" s="66" t="s">
        <v>7447</v>
      </c>
      <c r="H409" s="447" t="s">
        <v>7448</v>
      </c>
      <c r="I409" s="447">
        <v>20</v>
      </c>
      <c r="J409" s="447">
        <v>20</v>
      </c>
    </row>
    <row r="410" spans="1:11" ht="42.75" x14ac:dyDescent="0.2">
      <c r="A410" s="600" t="s">
        <v>7449</v>
      </c>
      <c r="B410" s="66" t="s">
        <v>6531</v>
      </c>
      <c r="C410" s="66" t="s">
        <v>6129</v>
      </c>
      <c r="D410" s="78" t="s">
        <v>7450</v>
      </c>
      <c r="E410" s="73">
        <v>2014</v>
      </c>
      <c r="F410" s="73" t="s">
        <v>202</v>
      </c>
      <c r="G410" s="66" t="s">
        <v>7447</v>
      </c>
      <c r="H410" s="447" t="s">
        <v>7451</v>
      </c>
      <c r="I410" s="447">
        <v>20</v>
      </c>
      <c r="J410" s="447">
        <v>20</v>
      </c>
    </row>
    <row r="411" spans="1:11" ht="171" x14ac:dyDescent="0.2">
      <c r="A411" s="73" t="s">
        <v>1971</v>
      </c>
      <c r="B411" s="447" t="s">
        <v>1972</v>
      </c>
      <c r="C411" s="66" t="s">
        <v>6129</v>
      </c>
      <c r="D411" s="73" t="s">
        <v>1973</v>
      </c>
      <c r="E411" s="122">
        <v>2014</v>
      </c>
      <c r="F411" s="447"/>
      <c r="G411" s="73" t="s">
        <v>1974</v>
      </c>
      <c r="H411" s="79" t="s">
        <v>1975</v>
      </c>
      <c r="I411" s="228" t="s">
        <v>95</v>
      </c>
      <c r="J411" s="228">
        <v>20</v>
      </c>
    </row>
    <row r="412" spans="1:11" ht="171" x14ac:dyDescent="0.2">
      <c r="A412" s="66" t="s">
        <v>1976</v>
      </c>
      <c r="B412" s="447" t="s">
        <v>1977</v>
      </c>
      <c r="C412" s="66" t="s">
        <v>6129</v>
      </c>
      <c r="D412" s="73" t="s">
        <v>1973</v>
      </c>
      <c r="E412" s="122">
        <v>2014</v>
      </c>
      <c r="F412" s="447"/>
      <c r="G412" s="73" t="s">
        <v>1974</v>
      </c>
      <c r="H412" s="122" t="s">
        <v>1978</v>
      </c>
      <c r="I412" s="228"/>
      <c r="J412" s="228">
        <v>20</v>
      </c>
    </row>
    <row r="413" spans="1:11" ht="199.5" x14ac:dyDescent="0.2">
      <c r="A413" s="447" t="s">
        <v>1979</v>
      </c>
      <c r="B413" s="447" t="s">
        <v>1977</v>
      </c>
      <c r="C413" s="66" t="s">
        <v>6129</v>
      </c>
      <c r="D413" s="73" t="s">
        <v>1980</v>
      </c>
      <c r="E413" s="122">
        <v>2014</v>
      </c>
      <c r="F413" s="447"/>
      <c r="G413" s="122" t="s">
        <v>1981</v>
      </c>
      <c r="H413" s="122" t="s">
        <v>1982</v>
      </c>
      <c r="I413" s="228"/>
      <c r="J413" s="228">
        <v>10</v>
      </c>
    </row>
    <row r="414" spans="1:11" ht="128.25" x14ac:dyDescent="0.2">
      <c r="A414" s="447" t="s">
        <v>1996</v>
      </c>
      <c r="B414" s="447" t="s">
        <v>1972</v>
      </c>
      <c r="C414" s="66" t="s">
        <v>6129</v>
      </c>
      <c r="D414" s="447" t="s">
        <v>7452</v>
      </c>
      <c r="E414" s="122">
        <v>2014</v>
      </c>
      <c r="F414" s="447"/>
      <c r="G414" s="73" t="s">
        <v>1998</v>
      </c>
      <c r="H414" s="122"/>
      <c r="I414" s="228"/>
      <c r="J414" s="228">
        <v>10</v>
      </c>
    </row>
    <row r="415" spans="1:11" ht="71.25" x14ac:dyDescent="0.2">
      <c r="A415" s="447" t="s">
        <v>1993</v>
      </c>
      <c r="B415" s="447" t="s">
        <v>1977</v>
      </c>
      <c r="C415" s="66" t="s">
        <v>6129</v>
      </c>
      <c r="D415" s="73" t="s">
        <v>1994</v>
      </c>
      <c r="E415" s="122">
        <v>2014</v>
      </c>
      <c r="F415" s="447"/>
      <c r="G415" s="122"/>
      <c r="H415" s="131" t="s">
        <v>1995</v>
      </c>
      <c r="I415" s="228"/>
      <c r="J415" s="228">
        <v>10</v>
      </c>
    </row>
    <row r="416" spans="1:11" ht="71.25" x14ac:dyDescent="0.2">
      <c r="A416" s="73" t="s">
        <v>7320</v>
      </c>
      <c r="B416" s="73" t="s">
        <v>7321</v>
      </c>
      <c r="C416" s="66" t="s">
        <v>6129</v>
      </c>
      <c r="D416" s="447" t="s">
        <v>7322</v>
      </c>
      <c r="E416" s="447">
        <v>2014</v>
      </c>
      <c r="F416" s="73" t="s">
        <v>318</v>
      </c>
      <c r="G416" s="447" t="s">
        <v>7302</v>
      </c>
      <c r="H416" s="131" t="s">
        <v>7323</v>
      </c>
      <c r="I416" s="447">
        <v>20</v>
      </c>
      <c r="J416" s="447">
        <v>5</v>
      </c>
    </row>
    <row r="417" spans="1:10" ht="71.25" x14ac:dyDescent="0.2">
      <c r="A417" s="73" t="s">
        <v>7453</v>
      </c>
      <c r="B417" s="73" t="s">
        <v>6799</v>
      </c>
      <c r="C417" s="66" t="s">
        <v>6129</v>
      </c>
      <c r="D417" s="73" t="s">
        <v>7454</v>
      </c>
      <c r="E417" s="447">
        <v>2014</v>
      </c>
      <c r="F417" s="73" t="s">
        <v>553</v>
      </c>
      <c r="G417" s="447" t="s">
        <v>7455</v>
      </c>
      <c r="H417" s="447" t="s">
        <v>7456</v>
      </c>
      <c r="I417" s="447">
        <v>20</v>
      </c>
      <c r="J417" s="447">
        <v>20</v>
      </c>
    </row>
    <row r="418" spans="1:10" ht="99.75" x14ac:dyDescent="0.2">
      <c r="A418" s="73" t="s">
        <v>7457</v>
      </c>
      <c r="B418" s="73" t="s">
        <v>9587</v>
      </c>
      <c r="C418" s="66" t="s">
        <v>6129</v>
      </c>
      <c r="D418" s="73" t="s">
        <v>7458</v>
      </c>
      <c r="E418" s="73">
        <v>2014</v>
      </c>
      <c r="F418" s="91" t="s">
        <v>318</v>
      </c>
      <c r="G418" s="73">
        <v>2014</v>
      </c>
      <c r="H418" s="79" t="s">
        <v>7459</v>
      </c>
      <c r="I418" s="73">
        <v>20</v>
      </c>
      <c r="J418" s="73">
        <v>10</v>
      </c>
    </row>
    <row r="419" spans="1:10" ht="99.75" x14ac:dyDescent="0.2">
      <c r="A419" s="73" t="s">
        <v>7460</v>
      </c>
      <c r="B419" s="73" t="s">
        <v>9588</v>
      </c>
      <c r="C419" s="66" t="s">
        <v>6129</v>
      </c>
      <c r="D419" s="73" t="s">
        <v>7461</v>
      </c>
      <c r="E419" s="73">
        <v>2014</v>
      </c>
      <c r="F419" s="91" t="s">
        <v>318</v>
      </c>
      <c r="G419" s="73">
        <v>2014</v>
      </c>
      <c r="H419" s="79" t="s">
        <v>7462</v>
      </c>
      <c r="I419" s="73">
        <v>20</v>
      </c>
      <c r="J419" s="73">
        <v>10</v>
      </c>
    </row>
    <row r="420" spans="1:10" ht="142.5" x14ac:dyDescent="0.2">
      <c r="A420" s="66" t="s">
        <v>7463</v>
      </c>
      <c r="B420" s="447" t="s">
        <v>7464</v>
      </c>
      <c r="C420" s="66" t="s">
        <v>6129</v>
      </c>
      <c r="D420" s="447" t="s">
        <v>7465</v>
      </c>
      <c r="E420" s="122">
        <v>2014</v>
      </c>
      <c r="F420" s="447" t="s">
        <v>318</v>
      </c>
      <c r="G420" s="122" t="s">
        <v>7466</v>
      </c>
      <c r="H420" s="122" t="s">
        <v>7467</v>
      </c>
      <c r="I420" s="228" t="s">
        <v>95</v>
      </c>
      <c r="J420" s="228">
        <v>10</v>
      </c>
    </row>
    <row r="421" spans="1:10" ht="142.5" x14ac:dyDescent="0.2">
      <c r="A421" s="66" t="s">
        <v>7468</v>
      </c>
      <c r="B421" s="447" t="s">
        <v>7464</v>
      </c>
      <c r="C421" s="66" t="s">
        <v>6129</v>
      </c>
      <c r="D421" s="447" t="s">
        <v>7465</v>
      </c>
      <c r="E421" s="122">
        <v>2014</v>
      </c>
      <c r="F421" s="447" t="s">
        <v>318</v>
      </c>
      <c r="G421" s="122" t="s">
        <v>7466</v>
      </c>
      <c r="H421" s="122" t="s">
        <v>7469</v>
      </c>
      <c r="I421" s="228" t="s">
        <v>95</v>
      </c>
      <c r="J421" s="228">
        <v>10</v>
      </c>
    </row>
    <row r="422" spans="1:10" ht="156.75" x14ac:dyDescent="0.2">
      <c r="A422" s="66" t="s">
        <v>7470</v>
      </c>
      <c r="B422" s="447" t="s">
        <v>7471</v>
      </c>
      <c r="C422" s="66" t="s">
        <v>6129</v>
      </c>
      <c r="D422" s="447" t="s">
        <v>7371</v>
      </c>
      <c r="E422" s="447">
        <v>2014</v>
      </c>
      <c r="F422" s="447" t="s">
        <v>202</v>
      </c>
      <c r="G422" s="447" t="s">
        <v>7302</v>
      </c>
      <c r="H422" s="447" t="s">
        <v>7372</v>
      </c>
      <c r="I422" s="228"/>
      <c r="J422" s="228">
        <v>8</v>
      </c>
    </row>
    <row r="423" spans="1:10" ht="128.25" x14ac:dyDescent="0.2">
      <c r="A423" s="73" t="s">
        <v>7472</v>
      </c>
      <c r="B423" s="73" t="s">
        <v>7473</v>
      </c>
      <c r="C423" s="66" t="s">
        <v>6129</v>
      </c>
      <c r="D423" s="73" t="s">
        <v>7474</v>
      </c>
      <c r="E423" s="73">
        <v>2014</v>
      </c>
      <c r="F423" s="79" t="s">
        <v>2274</v>
      </c>
      <c r="G423" s="73" t="s">
        <v>7475</v>
      </c>
      <c r="H423" s="79">
        <v>618</v>
      </c>
      <c r="I423" s="228" t="s">
        <v>95</v>
      </c>
      <c r="J423" s="228">
        <v>6.66</v>
      </c>
    </row>
    <row r="424" spans="1:10" ht="201.75" x14ac:dyDescent="0.2">
      <c r="A424" s="73" t="s">
        <v>7363</v>
      </c>
      <c r="B424" s="73" t="s">
        <v>7497</v>
      </c>
      <c r="C424" s="66" t="s">
        <v>6129</v>
      </c>
      <c r="D424" s="73" t="s">
        <v>7364</v>
      </c>
      <c r="E424" s="447">
        <v>2014</v>
      </c>
      <c r="F424" s="447" t="s">
        <v>318</v>
      </c>
      <c r="G424" s="79" t="s">
        <v>7308</v>
      </c>
      <c r="H424" s="79" t="s">
        <v>7365</v>
      </c>
      <c r="I424" s="228" t="s">
        <v>95</v>
      </c>
      <c r="J424" s="447">
        <v>6.66</v>
      </c>
    </row>
    <row r="425" spans="1:10" ht="142.5" x14ac:dyDescent="0.2">
      <c r="A425" s="73" t="s">
        <v>7366</v>
      </c>
      <c r="B425" s="73" t="s">
        <v>7367</v>
      </c>
      <c r="C425" s="66" t="s">
        <v>6129</v>
      </c>
      <c r="D425" s="73" t="s">
        <v>7364</v>
      </c>
      <c r="E425" s="73">
        <v>2014</v>
      </c>
      <c r="F425" s="73" t="s">
        <v>369</v>
      </c>
      <c r="G425" s="73" t="s">
        <v>7308</v>
      </c>
      <c r="H425" s="400"/>
      <c r="I425" s="73" t="s">
        <v>95</v>
      </c>
      <c r="J425" s="79">
        <v>6.66</v>
      </c>
    </row>
    <row r="426" spans="1:10" ht="156.75" x14ac:dyDescent="0.2">
      <c r="A426" s="73" t="s">
        <v>7476</v>
      </c>
      <c r="B426" s="73" t="s">
        <v>9589</v>
      </c>
      <c r="C426" s="66" t="s">
        <v>6129</v>
      </c>
      <c r="D426" s="73" t="s">
        <v>7477</v>
      </c>
      <c r="E426" s="73">
        <v>2014</v>
      </c>
      <c r="F426" s="79" t="s">
        <v>4765</v>
      </c>
      <c r="G426" s="73"/>
      <c r="H426" s="400"/>
      <c r="I426" s="73" t="s">
        <v>95</v>
      </c>
      <c r="J426" s="79">
        <v>3.33</v>
      </c>
    </row>
    <row r="427" spans="1:10" ht="156.75" x14ac:dyDescent="0.2">
      <c r="A427" s="73" t="s">
        <v>7478</v>
      </c>
      <c r="B427" s="73" t="s">
        <v>7479</v>
      </c>
      <c r="C427" s="66" t="s">
        <v>6129</v>
      </c>
      <c r="D427" s="73" t="s">
        <v>7364</v>
      </c>
      <c r="E427" s="73">
        <v>2014</v>
      </c>
      <c r="F427" s="73" t="s">
        <v>369</v>
      </c>
      <c r="G427" s="73" t="s">
        <v>7308</v>
      </c>
      <c r="H427" s="400"/>
      <c r="I427" s="73" t="s">
        <v>95</v>
      </c>
      <c r="J427" s="79">
        <v>6.66</v>
      </c>
    </row>
    <row r="428" spans="1:10" ht="142.5" x14ac:dyDescent="0.2">
      <c r="A428" s="447" t="s">
        <v>7480</v>
      </c>
      <c r="B428" s="447" t="s">
        <v>7481</v>
      </c>
      <c r="C428" s="66" t="s">
        <v>6129</v>
      </c>
      <c r="D428" s="447" t="s">
        <v>7465</v>
      </c>
      <c r="E428" s="122">
        <v>2014</v>
      </c>
      <c r="F428" s="447" t="s">
        <v>318</v>
      </c>
      <c r="G428" s="122" t="s">
        <v>7466</v>
      </c>
      <c r="H428" s="122" t="s">
        <v>7482</v>
      </c>
      <c r="I428" s="228" t="s">
        <v>95</v>
      </c>
      <c r="J428" s="228">
        <v>8</v>
      </c>
    </row>
    <row r="429" spans="1:10" ht="142.5" x14ac:dyDescent="0.2">
      <c r="A429" s="447" t="s">
        <v>7427</v>
      </c>
      <c r="B429" s="79" t="s">
        <v>9583</v>
      </c>
      <c r="C429" s="66" t="s">
        <v>6129</v>
      </c>
      <c r="D429" s="447" t="s">
        <v>7483</v>
      </c>
      <c r="E429" s="122">
        <v>2014</v>
      </c>
      <c r="F429" s="447" t="s">
        <v>318</v>
      </c>
      <c r="G429" s="122" t="s">
        <v>7376</v>
      </c>
      <c r="H429" s="122">
        <v>27</v>
      </c>
      <c r="I429" s="228" t="s">
        <v>95</v>
      </c>
      <c r="J429" s="228">
        <v>6.66</v>
      </c>
    </row>
    <row r="430" spans="1:10" ht="142.5" x14ac:dyDescent="0.2">
      <c r="A430" s="66" t="s">
        <v>7463</v>
      </c>
      <c r="B430" s="447" t="s">
        <v>7464</v>
      </c>
      <c r="C430" s="66" t="s">
        <v>6129</v>
      </c>
      <c r="D430" s="447" t="s">
        <v>7465</v>
      </c>
      <c r="E430" s="122">
        <v>2014</v>
      </c>
      <c r="F430" s="447" t="s">
        <v>318</v>
      </c>
      <c r="G430" s="122" t="s">
        <v>7466</v>
      </c>
      <c r="H430" s="122" t="s">
        <v>7467</v>
      </c>
      <c r="I430" s="228" t="s">
        <v>95</v>
      </c>
      <c r="J430" s="228">
        <v>10</v>
      </c>
    </row>
    <row r="431" spans="1:10" ht="142.5" x14ac:dyDescent="0.2">
      <c r="A431" s="66" t="s">
        <v>7468</v>
      </c>
      <c r="B431" s="447" t="s">
        <v>7464</v>
      </c>
      <c r="C431" s="66" t="s">
        <v>6129</v>
      </c>
      <c r="D431" s="447" t="s">
        <v>7465</v>
      </c>
      <c r="E431" s="122">
        <v>2014</v>
      </c>
      <c r="F431" s="447" t="s">
        <v>318</v>
      </c>
      <c r="G431" s="122" t="s">
        <v>7466</v>
      </c>
      <c r="H431" s="122" t="s">
        <v>7469</v>
      </c>
      <c r="I431" s="228"/>
      <c r="J431" s="228">
        <v>10</v>
      </c>
    </row>
    <row r="432" spans="1:10" ht="156.75" x14ac:dyDescent="0.2">
      <c r="A432" s="66" t="s">
        <v>7470</v>
      </c>
      <c r="B432" s="447" t="s">
        <v>7471</v>
      </c>
      <c r="C432" s="66" t="s">
        <v>6129</v>
      </c>
      <c r="D432" s="447" t="s">
        <v>7371</v>
      </c>
      <c r="E432" s="447">
        <v>2014</v>
      </c>
      <c r="F432" s="447" t="s">
        <v>202</v>
      </c>
      <c r="G432" s="447" t="s">
        <v>7302</v>
      </c>
      <c r="H432" s="447" t="s">
        <v>7372</v>
      </c>
      <c r="I432" s="447" t="s">
        <v>95</v>
      </c>
      <c r="J432" s="228">
        <v>8</v>
      </c>
    </row>
    <row r="433" spans="1:10" ht="128.25" x14ac:dyDescent="0.2">
      <c r="A433" s="73" t="s">
        <v>7472</v>
      </c>
      <c r="B433" s="73" t="s">
        <v>7473</v>
      </c>
      <c r="C433" s="66" t="s">
        <v>6129</v>
      </c>
      <c r="D433" s="73" t="s">
        <v>7474</v>
      </c>
      <c r="E433" s="73">
        <v>2014</v>
      </c>
      <c r="F433" s="79" t="s">
        <v>2274</v>
      </c>
      <c r="G433" s="73" t="s">
        <v>7475</v>
      </c>
      <c r="H433" s="79">
        <v>618</v>
      </c>
      <c r="I433" s="228"/>
      <c r="J433" s="228">
        <v>6.66</v>
      </c>
    </row>
    <row r="434" spans="1:10" ht="327.75" x14ac:dyDescent="0.2">
      <c r="A434" s="73" t="s">
        <v>7381</v>
      </c>
      <c r="B434" s="73" t="s">
        <v>7382</v>
      </c>
      <c r="C434" s="66" t="s">
        <v>6129</v>
      </c>
      <c r="D434" s="73" t="s">
        <v>7383</v>
      </c>
      <c r="E434" s="73">
        <v>2014</v>
      </c>
      <c r="F434" s="73" t="s">
        <v>248</v>
      </c>
      <c r="G434" s="73"/>
      <c r="H434" s="73" t="s">
        <v>7484</v>
      </c>
      <c r="I434" s="228"/>
      <c r="J434" s="228">
        <v>6.66</v>
      </c>
    </row>
    <row r="435" spans="1:10" ht="156.75" x14ac:dyDescent="0.2">
      <c r="A435" s="447" t="s">
        <v>7485</v>
      </c>
      <c r="B435" s="447" t="s">
        <v>7486</v>
      </c>
      <c r="C435" s="66" t="s">
        <v>6129</v>
      </c>
      <c r="D435" s="447" t="s">
        <v>7371</v>
      </c>
      <c r="E435" s="447">
        <v>2014</v>
      </c>
      <c r="F435" s="447" t="s">
        <v>202</v>
      </c>
      <c r="G435" s="447" t="s">
        <v>7302</v>
      </c>
      <c r="H435" s="122" t="s">
        <v>7487</v>
      </c>
      <c r="I435" s="228"/>
      <c r="J435" s="228">
        <v>8</v>
      </c>
    </row>
    <row r="436" spans="1:10" ht="142.5" x14ac:dyDescent="0.2">
      <c r="A436" s="447" t="s">
        <v>7480</v>
      </c>
      <c r="B436" s="447" t="s">
        <v>7481</v>
      </c>
      <c r="C436" s="66" t="s">
        <v>6129</v>
      </c>
      <c r="D436" s="447" t="s">
        <v>7465</v>
      </c>
      <c r="E436" s="122">
        <v>2014</v>
      </c>
      <c r="F436" s="447" t="s">
        <v>318</v>
      </c>
      <c r="G436" s="122" t="s">
        <v>7466</v>
      </c>
      <c r="H436" s="122" t="s">
        <v>7482</v>
      </c>
      <c r="I436" s="228"/>
      <c r="J436" s="228">
        <v>8</v>
      </c>
    </row>
    <row r="437" spans="1:10" ht="142.5" x14ac:dyDescent="0.2">
      <c r="A437" s="73" t="s">
        <v>7488</v>
      </c>
      <c r="B437" s="447" t="s">
        <v>6743</v>
      </c>
      <c r="C437" s="66" t="s">
        <v>6129</v>
      </c>
      <c r="D437" s="73" t="s">
        <v>7489</v>
      </c>
      <c r="E437" s="122">
        <v>2014</v>
      </c>
      <c r="F437" s="447" t="s">
        <v>202</v>
      </c>
      <c r="G437" s="122" t="s">
        <v>7490</v>
      </c>
      <c r="H437" s="122" t="s">
        <v>7491</v>
      </c>
      <c r="I437" s="228" t="s">
        <v>95</v>
      </c>
      <c r="J437" s="228">
        <v>20</v>
      </c>
    </row>
    <row r="438" spans="1:10" ht="128.25" x14ac:dyDescent="0.2">
      <c r="A438" s="101" t="s">
        <v>7897</v>
      </c>
      <c r="B438" s="447" t="s">
        <v>7845</v>
      </c>
      <c r="C438" s="447" t="s">
        <v>7545</v>
      </c>
      <c r="D438" s="131" t="s">
        <v>7898</v>
      </c>
      <c r="E438" s="447">
        <v>2014</v>
      </c>
      <c r="F438" s="447"/>
      <c r="G438" s="447"/>
      <c r="H438" s="447"/>
      <c r="I438" s="447"/>
      <c r="J438" s="447">
        <v>20</v>
      </c>
    </row>
    <row r="439" spans="1:10" ht="256.5" x14ac:dyDescent="0.2">
      <c r="A439" s="101" t="s">
        <v>7899</v>
      </c>
      <c r="B439" s="447" t="s">
        <v>7845</v>
      </c>
      <c r="C439" s="447" t="s">
        <v>7545</v>
      </c>
      <c r="D439" s="447" t="s">
        <v>7900</v>
      </c>
      <c r="E439" s="447">
        <v>2014</v>
      </c>
      <c r="F439" s="447"/>
      <c r="G439" s="447"/>
      <c r="H439" s="447"/>
      <c r="I439" s="447"/>
      <c r="J439" s="447">
        <v>20</v>
      </c>
    </row>
    <row r="440" spans="1:10" ht="242.25" x14ac:dyDescent="0.2">
      <c r="A440" s="447" t="s">
        <v>7901</v>
      </c>
      <c r="B440" s="447" t="s">
        <v>7845</v>
      </c>
      <c r="C440" s="447" t="s">
        <v>7545</v>
      </c>
      <c r="D440" s="447" t="s">
        <v>7902</v>
      </c>
      <c r="E440" s="447">
        <v>2014</v>
      </c>
      <c r="F440" s="447"/>
      <c r="G440" s="447"/>
      <c r="H440" s="447"/>
      <c r="I440" s="447"/>
      <c r="J440" s="447">
        <v>20</v>
      </c>
    </row>
    <row r="441" spans="1:10" ht="242.25" x14ac:dyDescent="0.2">
      <c r="A441" s="447" t="s">
        <v>7903</v>
      </c>
      <c r="B441" s="447" t="s">
        <v>7845</v>
      </c>
      <c r="C441" s="447" t="s">
        <v>7545</v>
      </c>
      <c r="D441" s="447" t="s">
        <v>7904</v>
      </c>
      <c r="E441" s="447">
        <v>2014</v>
      </c>
      <c r="F441" s="447"/>
      <c r="G441" s="447"/>
      <c r="H441" s="447"/>
      <c r="I441" s="447"/>
      <c r="J441" s="447">
        <v>20</v>
      </c>
    </row>
    <row r="442" spans="1:10" ht="128.25" x14ac:dyDescent="0.2">
      <c r="A442" s="447" t="s">
        <v>7905</v>
      </c>
      <c r="B442" s="447" t="s">
        <v>7845</v>
      </c>
      <c r="C442" s="447" t="s">
        <v>7545</v>
      </c>
      <c r="D442" s="447" t="s">
        <v>7906</v>
      </c>
      <c r="E442" s="447">
        <v>2014</v>
      </c>
      <c r="F442" s="447"/>
      <c r="G442" s="447"/>
      <c r="H442" s="447"/>
      <c r="I442" s="447"/>
      <c r="J442" s="447">
        <v>20</v>
      </c>
    </row>
    <row r="443" spans="1:10" ht="99.75" x14ac:dyDescent="0.2">
      <c r="A443" s="101" t="s">
        <v>7907</v>
      </c>
      <c r="B443" s="447" t="s">
        <v>7569</v>
      </c>
      <c r="C443" s="447" t="s">
        <v>7545</v>
      </c>
      <c r="D443" s="447" t="s">
        <v>7908</v>
      </c>
      <c r="E443" s="447">
        <v>2014</v>
      </c>
      <c r="F443" s="447">
        <v>11</v>
      </c>
      <c r="G443" s="447"/>
      <c r="H443" s="447"/>
      <c r="I443" s="447">
        <v>20</v>
      </c>
      <c r="J443" s="447">
        <v>20</v>
      </c>
    </row>
    <row r="444" spans="1:10" ht="57" x14ac:dyDescent="0.2">
      <c r="A444" s="101" t="s">
        <v>7909</v>
      </c>
      <c r="B444" s="447" t="s">
        <v>7569</v>
      </c>
      <c r="C444" s="447" t="s">
        <v>7545</v>
      </c>
      <c r="D444" s="447"/>
      <c r="E444" s="447">
        <v>2014</v>
      </c>
      <c r="F444" s="447">
        <v>9</v>
      </c>
      <c r="G444" s="447"/>
      <c r="H444" s="447"/>
      <c r="I444" s="447">
        <v>20</v>
      </c>
      <c r="J444" s="447">
        <v>20</v>
      </c>
    </row>
    <row r="445" spans="1:10" ht="71.25" x14ac:dyDescent="0.2">
      <c r="A445" s="101" t="s">
        <v>7910</v>
      </c>
      <c r="B445" s="447" t="s">
        <v>7911</v>
      </c>
      <c r="C445" s="447" t="s">
        <v>7545</v>
      </c>
      <c r="D445" s="447" t="s">
        <v>7912</v>
      </c>
      <c r="E445" s="447">
        <v>2014</v>
      </c>
      <c r="F445" s="447" t="s">
        <v>499</v>
      </c>
      <c r="G445" s="447"/>
      <c r="H445" s="447"/>
      <c r="I445" s="447" t="s">
        <v>95</v>
      </c>
      <c r="J445" s="447">
        <v>10</v>
      </c>
    </row>
    <row r="446" spans="1:10" ht="71.25" x14ac:dyDescent="0.2">
      <c r="A446" s="101" t="s">
        <v>7913</v>
      </c>
      <c r="B446" s="447" t="s">
        <v>7592</v>
      </c>
      <c r="C446" s="447" t="s">
        <v>7545</v>
      </c>
      <c r="D446" s="447" t="s">
        <v>7914</v>
      </c>
      <c r="E446" s="447">
        <v>2014</v>
      </c>
      <c r="F446" s="447" t="s">
        <v>1522</v>
      </c>
      <c r="G446" s="447"/>
      <c r="H446" s="447"/>
      <c r="I446" s="447" t="s">
        <v>95</v>
      </c>
      <c r="J446" s="447">
        <v>20</v>
      </c>
    </row>
    <row r="447" spans="1:10" ht="99.75" x14ac:dyDescent="0.2">
      <c r="A447" s="101" t="s">
        <v>7915</v>
      </c>
      <c r="B447" s="447" t="s">
        <v>7592</v>
      </c>
      <c r="C447" s="447" t="s">
        <v>7545</v>
      </c>
      <c r="D447" s="447" t="s">
        <v>7916</v>
      </c>
      <c r="E447" s="447">
        <v>2014</v>
      </c>
      <c r="F447" s="447" t="s">
        <v>1522</v>
      </c>
      <c r="G447" s="447"/>
      <c r="H447" s="447"/>
      <c r="I447" s="447"/>
      <c r="J447" s="447">
        <v>20</v>
      </c>
    </row>
    <row r="448" spans="1:10" ht="114" x14ac:dyDescent="0.2">
      <c r="A448" s="101" t="s">
        <v>7913</v>
      </c>
      <c r="B448" s="447" t="s">
        <v>7917</v>
      </c>
      <c r="C448" s="447" t="s">
        <v>7545</v>
      </c>
      <c r="D448" s="447" t="s">
        <v>7918</v>
      </c>
      <c r="E448" s="447">
        <v>2014</v>
      </c>
      <c r="F448" s="447" t="s">
        <v>1522</v>
      </c>
      <c r="G448" s="447"/>
      <c r="H448" s="447"/>
      <c r="I448" s="447"/>
      <c r="J448" s="447">
        <v>4</v>
      </c>
    </row>
    <row r="449" spans="1:10" ht="14.25" x14ac:dyDescent="0.2">
      <c r="A449" s="447"/>
      <c r="B449" s="447"/>
      <c r="C449" s="447" t="s">
        <v>7545</v>
      </c>
      <c r="D449" s="447"/>
      <c r="E449" s="447"/>
      <c r="F449" s="447"/>
      <c r="G449" s="447"/>
      <c r="H449" s="447"/>
      <c r="I449" s="447"/>
      <c r="J449" s="447"/>
    </row>
    <row r="450" spans="1:10" ht="85.5" x14ac:dyDescent="0.2">
      <c r="A450" s="447" t="s">
        <v>7919</v>
      </c>
      <c r="B450" s="447" t="s">
        <v>7592</v>
      </c>
      <c r="C450" s="447" t="s">
        <v>7545</v>
      </c>
      <c r="D450" s="447" t="s">
        <v>7920</v>
      </c>
      <c r="E450" s="447">
        <v>2014</v>
      </c>
      <c r="F450" s="447" t="s">
        <v>442</v>
      </c>
      <c r="G450" s="447"/>
      <c r="H450" s="447"/>
      <c r="I450" s="447"/>
      <c r="J450" s="447">
        <v>20</v>
      </c>
    </row>
    <row r="451" spans="1:10" ht="342" x14ac:dyDescent="0.2">
      <c r="A451" s="131" t="s">
        <v>7921</v>
      </c>
      <c r="B451" s="447" t="s">
        <v>7552</v>
      </c>
      <c r="C451" s="447" t="s">
        <v>7545</v>
      </c>
      <c r="D451" s="134" t="s">
        <v>7922</v>
      </c>
      <c r="E451" s="447">
        <v>2014</v>
      </c>
      <c r="F451" s="447"/>
      <c r="G451" s="447" t="s">
        <v>7923</v>
      </c>
      <c r="H451" s="447" t="s">
        <v>7924</v>
      </c>
      <c r="I451" s="447">
        <v>20</v>
      </c>
      <c r="J451" s="447">
        <v>20</v>
      </c>
    </row>
    <row r="452" spans="1:10" ht="256.5" x14ac:dyDescent="0.2">
      <c r="A452" s="600" t="s">
        <v>7925</v>
      </c>
      <c r="B452" s="447" t="s">
        <v>7552</v>
      </c>
      <c r="C452" s="447" t="s">
        <v>7545</v>
      </c>
      <c r="D452" s="446" t="s">
        <v>7926</v>
      </c>
      <c r="E452" s="447">
        <v>2014</v>
      </c>
      <c r="F452" s="447"/>
      <c r="G452" s="447" t="s">
        <v>7927</v>
      </c>
      <c r="H452" s="447" t="s">
        <v>7928</v>
      </c>
      <c r="I452" s="447">
        <v>20</v>
      </c>
      <c r="J452" s="447">
        <v>20</v>
      </c>
    </row>
    <row r="453" spans="1:10" ht="228" x14ac:dyDescent="0.2">
      <c r="A453" s="600" t="s">
        <v>7929</v>
      </c>
      <c r="B453" s="78" t="s">
        <v>7552</v>
      </c>
      <c r="C453" s="447" t="s">
        <v>7545</v>
      </c>
      <c r="D453" s="447" t="s">
        <v>7930</v>
      </c>
      <c r="E453" s="447">
        <v>2014</v>
      </c>
      <c r="F453" s="447"/>
      <c r="G453" s="447" t="s">
        <v>3627</v>
      </c>
      <c r="H453" s="238" t="s">
        <v>7931</v>
      </c>
      <c r="I453" s="447">
        <v>20</v>
      </c>
      <c r="J453" s="447">
        <v>20</v>
      </c>
    </row>
    <row r="454" spans="1:10" ht="242.25" x14ac:dyDescent="0.2">
      <c r="A454" s="600" t="s">
        <v>9590</v>
      </c>
      <c r="B454" s="447" t="s">
        <v>7552</v>
      </c>
      <c r="C454" s="447" t="s">
        <v>7545</v>
      </c>
      <c r="D454" s="447" t="s">
        <v>7932</v>
      </c>
      <c r="E454" s="447">
        <v>2014</v>
      </c>
      <c r="F454" s="447"/>
      <c r="G454" s="447"/>
      <c r="H454" s="447"/>
      <c r="I454" s="447">
        <v>40</v>
      </c>
      <c r="J454" s="447">
        <v>40</v>
      </c>
    </row>
    <row r="455" spans="1:10" ht="85.5" x14ac:dyDescent="0.2">
      <c r="A455" s="447" t="s">
        <v>7933</v>
      </c>
      <c r="B455" s="447" t="s">
        <v>7552</v>
      </c>
      <c r="C455" s="447" t="s">
        <v>7545</v>
      </c>
      <c r="D455" s="447" t="s">
        <v>7934</v>
      </c>
      <c r="E455" s="447">
        <v>2014</v>
      </c>
      <c r="F455" s="447"/>
      <c r="G455" s="447"/>
      <c r="H455" s="447"/>
      <c r="I455" s="447">
        <v>20</v>
      </c>
      <c r="J455" s="78">
        <v>20</v>
      </c>
    </row>
    <row r="456" spans="1:10" ht="57" x14ac:dyDescent="0.2">
      <c r="A456" s="447" t="s">
        <v>7935</v>
      </c>
      <c r="B456" s="447" t="s">
        <v>7936</v>
      </c>
      <c r="C456" s="447" t="s">
        <v>7545</v>
      </c>
      <c r="D456" s="447" t="s">
        <v>7937</v>
      </c>
      <c r="E456" s="447">
        <v>2014</v>
      </c>
      <c r="F456" s="447" t="s">
        <v>7938</v>
      </c>
      <c r="G456" s="447"/>
      <c r="H456" s="447"/>
      <c r="I456" s="447"/>
      <c r="J456" s="447">
        <v>40</v>
      </c>
    </row>
    <row r="457" spans="1:10" ht="99.75" x14ac:dyDescent="0.2">
      <c r="A457" s="447" t="s">
        <v>7939</v>
      </c>
      <c r="B457" s="447" t="s">
        <v>7936</v>
      </c>
      <c r="C457" s="447" t="s">
        <v>7545</v>
      </c>
      <c r="D457" s="447" t="s">
        <v>7940</v>
      </c>
      <c r="E457" s="447">
        <v>2014</v>
      </c>
      <c r="F457" s="447" t="s">
        <v>7941</v>
      </c>
      <c r="G457" s="447" t="s">
        <v>7942</v>
      </c>
      <c r="H457" s="447"/>
      <c r="I457" s="447" t="s">
        <v>95</v>
      </c>
      <c r="J457" s="447">
        <v>20</v>
      </c>
    </row>
    <row r="458" spans="1:10" ht="356.25" x14ac:dyDescent="0.2">
      <c r="A458" s="435" t="s">
        <v>7943</v>
      </c>
      <c r="B458" s="447" t="s">
        <v>7936</v>
      </c>
      <c r="C458" s="447" t="s">
        <v>7545</v>
      </c>
      <c r="D458" s="447" t="s">
        <v>8007</v>
      </c>
      <c r="E458" s="447">
        <v>2014</v>
      </c>
      <c r="F458" s="447" t="s">
        <v>7944</v>
      </c>
      <c r="G458" s="447" t="s">
        <v>7942</v>
      </c>
      <c r="H458" s="447"/>
      <c r="I458" s="447"/>
      <c r="J458" s="447">
        <v>20</v>
      </c>
    </row>
    <row r="459" spans="1:10" ht="42.75" x14ac:dyDescent="0.2">
      <c r="A459" s="604" t="s">
        <v>7945</v>
      </c>
      <c r="B459" s="447" t="s">
        <v>7627</v>
      </c>
      <c r="C459" s="447" t="s">
        <v>7545</v>
      </c>
      <c r="D459" s="95" t="s">
        <v>7946</v>
      </c>
      <c r="E459" s="447">
        <v>2014</v>
      </c>
      <c r="F459" s="447" t="s">
        <v>3062</v>
      </c>
      <c r="G459" s="447"/>
      <c r="H459" s="447"/>
      <c r="I459" s="447">
        <v>20</v>
      </c>
      <c r="J459" s="447">
        <v>20</v>
      </c>
    </row>
    <row r="460" spans="1:10" ht="85.5" x14ac:dyDescent="0.2">
      <c r="A460" s="604" t="s">
        <v>7947</v>
      </c>
      <c r="B460" s="447" t="s">
        <v>7627</v>
      </c>
      <c r="C460" s="447" t="s">
        <v>7545</v>
      </c>
      <c r="D460" s="124" t="s">
        <v>7948</v>
      </c>
      <c r="E460" s="447">
        <v>2014</v>
      </c>
      <c r="F460" s="447" t="s">
        <v>220</v>
      </c>
      <c r="G460" s="447"/>
      <c r="H460" s="447" t="s">
        <v>7949</v>
      </c>
      <c r="I460" s="447">
        <v>20</v>
      </c>
      <c r="J460" s="447">
        <v>20</v>
      </c>
    </row>
    <row r="461" spans="1:10" ht="57" x14ac:dyDescent="0.2">
      <c r="A461" s="101" t="s">
        <v>7950</v>
      </c>
      <c r="B461" s="447" t="s">
        <v>7836</v>
      </c>
      <c r="C461" s="447" t="s">
        <v>7545</v>
      </c>
      <c r="D461" s="447" t="s">
        <v>7951</v>
      </c>
      <c r="E461" s="122">
        <v>2014</v>
      </c>
      <c r="F461" s="447" t="s">
        <v>499</v>
      </c>
      <c r="G461" s="122"/>
      <c r="H461" s="122"/>
      <c r="I461" s="228" t="s">
        <v>95</v>
      </c>
      <c r="J461" s="155">
        <v>20</v>
      </c>
    </row>
    <row r="462" spans="1:10" ht="57" x14ac:dyDescent="0.2">
      <c r="A462" s="101" t="s">
        <v>7952</v>
      </c>
      <c r="B462" s="447" t="s">
        <v>7836</v>
      </c>
      <c r="C462" s="447" t="s">
        <v>7545</v>
      </c>
      <c r="D462" s="447" t="s">
        <v>7951</v>
      </c>
      <c r="E462" s="122">
        <v>2014</v>
      </c>
      <c r="F462" s="447" t="s">
        <v>499</v>
      </c>
      <c r="G462" s="122"/>
      <c r="H462" s="122"/>
      <c r="I462" s="228"/>
      <c r="J462" s="155">
        <v>20</v>
      </c>
    </row>
    <row r="463" spans="1:10" ht="57" x14ac:dyDescent="0.2">
      <c r="A463" s="447" t="s">
        <v>7953</v>
      </c>
      <c r="B463" s="447" t="s">
        <v>7836</v>
      </c>
      <c r="C463" s="447" t="s">
        <v>7545</v>
      </c>
      <c r="D463" s="447" t="s">
        <v>7954</v>
      </c>
      <c r="E463" s="122">
        <v>2014</v>
      </c>
      <c r="F463" s="447" t="s">
        <v>926</v>
      </c>
      <c r="G463" s="122"/>
      <c r="H463" s="122"/>
      <c r="I463" s="228"/>
      <c r="J463" s="155">
        <v>20</v>
      </c>
    </row>
    <row r="464" spans="1:10" ht="71.25" x14ac:dyDescent="0.2">
      <c r="A464" s="449" t="s">
        <v>7955</v>
      </c>
      <c r="B464" s="447" t="s">
        <v>7836</v>
      </c>
      <c r="C464" s="447" t="s">
        <v>7545</v>
      </c>
      <c r="D464" s="447" t="s">
        <v>7956</v>
      </c>
      <c r="E464" s="122">
        <v>2014</v>
      </c>
      <c r="F464" s="447" t="s">
        <v>926</v>
      </c>
      <c r="G464" s="122"/>
      <c r="H464" s="122"/>
      <c r="I464" s="228"/>
      <c r="J464" s="155">
        <v>40</v>
      </c>
    </row>
    <row r="465" spans="1:10" ht="71.25" x14ac:dyDescent="0.2">
      <c r="A465" s="447" t="s">
        <v>7957</v>
      </c>
      <c r="B465" s="447" t="s">
        <v>7836</v>
      </c>
      <c r="C465" s="447" t="s">
        <v>7545</v>
      </c>
      <c r="D465" s="447" t="s">
        <v>7958</v>
      </c>
      <c r="E465" s="122">
        <v>2014</v>
      </c>
      <c r="F465" s="447" t="s">
        <v>296</v>
      </c>
      <c r="G465" s="122"/>
      <c r="H465" s="122"/>
      <c r="I465" s="228"/>
      <c r="J465" s="155">
        <v>20</v>
      </c>
    </row>
    <row r="466" spans="1:10" ht="85.5" x14ac:dyDescent="0.2">
      <c r="A466" s="447" t="s">
        <v>7959</v>
      </c>
      <c r="B466" s="447" t="s">
        <v>7836</v>
      </c>
      <c r="C466" s="447" t="s">
        <v>7545</v>
      </c>
      <c r="D466" s="447" t="s">
        <v>7960</v>
      </c>
      <c r="E466" s="122">
        <v>2014</v>
      </c>
      <c r="F466" s="447" t="s">
        <v>287</v>
      </c>
      <c r="G466" s="122"/>
      <c r="H466" s="122"/>
      <c r="I466" s="228"/>
      <c r="J466" s="228">
        <v>20</v>
      </c>
    </row>
    <row r="467" spans="1:10" ht="57" x14ac:dyDescent="0.2">
      <c r="A467" s="101" t="s">
        <v>7961</v>
      </c>
      <c r="B467" s="447" t="s">
        <v>7962</v>
      </c>
      <c r="C467" s="447" t="s">
        <v>7545</v>
      </c>
      <c r="D467" s="447" t="s">
        <v>7963</v>
      </c>
      <c r="E467" s="447">
        <v>2014</v>
      </c>
      <c r="F467" s="447" t="s">
        <v>499</v>
      </c>
      <c r="G467" s="447"/>
      <c r="H467" s="447"/>
      <c r="I467" s="447" t="s">
        <v>95</v>
      </c>
      <c r="J467" s="447">
        <v>10</v>
      </c>
    </row>
    <row r="468" spans="1:10" ht="99.75" x14ac:dyDescent="0.2">
      <c r="A468" s="101" t="s">
        <v>7660</v>
      </c>
      <c r="B468" s="447" t="s">
        <v>7745</v>
      </c>
      <c r="C468" s="447" t="s">
        <v>7545</v>
      </c>
      <c r="D468" s="447" t="s">
        <v>7964</v>
      </c>
      <c r="E468" s="447">
        <v>2014</v>
      </c>
      <c r="F468" s="447" t="s">
        <v>7965</v>
      </c>
      <c r="G468" s="447"/>
      <c r="H468" s="447"/>
      <c r="I468" s="447">
        <v>40</v>
      </c>
      <c r="J468" s="447">
        <v>40</v>
      </c>
    </row>
    <row r="469" spans="1:10" ht="313.5" x14ac:dyDescent="0.2">
      <c r="A469" s="447" t="s">
        <v>7966</v>
      </c>
      <c r="B469" s="447" t="s">
        <v>7745</v>
      </c>
      <c r="C469" s="447" t="s">
        <v>7545</v>
      </c>
      <c r="D469" s="447" t="s">
        <v>7967</v>
      </c>
      <c r="E469" s="447">
        <v>2014</v>
      </c>
      <c r="F469" s="447" t="s">
        <v>7968</v>
      </c>
      <c r="G469" s="447"/>
      <c r="H469" s="447"/>
      <c r="I469" s="447">
        <v>40</v>
      </c>
      <c r="J469" s="447">
        <v>40</v>
      </c>
    </row>
    <row r="470" spans="1:10" ht="370.5" x14ac:dyDescent="0.2">
      <c r="A470" s="447" t="s">
        <v>7969</v>
      </c>
      <c r="B470" s="447" t="s">
        <v>7745</v>
      </c>
      <c r="C470" s="447" t="s">
        <v>7545</v>
      </c>
      <c r="D470" s="447" t="s">
        <v>7970</v>
      </c>
      <c r="E470" s="447">
        <v>2014</v>
      </c>
      <c r="F470" s="447" t="s">
        <v>7971</v>
      </c>
      <c r="G470" s="447"/>
      <c r="H470" s="447"/>
      <c r="I470" s="447">
        <v>40</v>
      </c>
      <c r="J470" s="447">
        <v>40</v>
      </c>
    </row>
    <row r="471" spans="1:10" ht="342" x14ac:dyDescent="0.2">
      <c r="A471" s="447" t="s">
        <v>7972</v>
      </c>
      <c r="B471" s="447" t="s">
        <v>7777</v>
      </c>
      <c r="C471" s="447" t="s">
        <v>7545</v>
      </c>
      <c r="D471" s="447" t="s">
        <v>7973</v>
      </c>
      <c r="E471" s="447">
        <v>2014</v>
      </c>
      <c r="F471" s="447" t="s">
        <v>7974</v>
      </c>
      <c r="G471" s="447"/>
      <c r="H471" s="447"/>
      <c r="I471" s="447">
        <v>20</v>
      </c>
      <c r="J471" s="447">
        <v>10</v>
      </c>
    </row>
    <row r="472" spans="1:10" ht="142.5" x14ac:dyDescent="0.2">
      <c r="A472" s="447" t="s">
        <v>7975</v>
      </c>
      <c r="B472" s="447" t="s">
        <v>7976</v>
      </c>
      <c r="C472" s="447" t="s">
        <v>7545</v>
      </c>
      <c r="D472" s="447" t="s">
        <v>7977</v>
      </c>
      <c r="E472" s="447">
        <v>2014</v>
      </c>
      <c r="F472" s="238">
        <v>42351</v>
      </c>
      <c r="G472" s="447"/>
      <c r="H472" s="447"/>
      <c r="I472" s="447">
        <v>20</v>
      </c>
      <c r="J472" s="447">
        <v>6.6</v>
      </c>
    </row>
    <row r="473" spans="1:10" ht="171" x14ac:dyDescent="0.2">
      <c r="A473" s="447" t="s">
        <v>7978</v>
      </c>
      <c r="B473" s="447" t="s">
        <v>7745</v>
      </c>
      <c r="C473" s="447" t="s">
        <v>7545</v>
      </c>
      <c r="D473" s="447" t="s">
        <v>7979</v>
      </c>
      <c r="E473" s="447">
        <v>2014</v>
      </c>
      <c r="F473" s="447" t="s">
        <v>7980</v>
      </c>
      <c r="G473" s="447"/>
      <c r="H473" s="447"/>
      <c r="I473" s="447">
        <v>40</v>
      </c>
      <c r="J473" s="447">
        <v>40</v>
      </c>
    </row>
    <row r="474" spans="1:10" ht="14.25" x14ac:dyDescent="0.2">
      <c r="A474" s="447"/>
      <c r="B474" s="447"/>
      <c r="C474" s="447" t="s">
        <v>7545</v>
      </c>
      <c r="D474" s="447"/>
      <c r="E474" s="447"/>
      <c r="F474" s="447"/>
      <c r="G474" s="447"/>
      <c r="H474" s="447"/>
      <c r="I474" s="447"/>
      <c r="J474" s="447"/>
    </row>
    <row r="475" spans="1:10" ht="85.5" x14ac:dyDescent="0.2">
      <c r="A475" s="447" t="s">
        <v>7981</v>
      </c>
      <c r="B475" s="447" t="s">
        <v>7745</v>
      </c>
      <c r="C475" s="447" t="s">
        <v>7545</v>
      </c>
      <c r="D475" s="447" t="s">
        <v>7982</v>
      </c>
      <c r="E475" s="447">
        <v>2014</v>
      </c>
      <c r="F475" s="447" t="s">
        <v>7983</v>
      </c>
      <c r="G475" s="447"/>
      <c r="H475" s="447"/>
      <c r="I475" s="447">
        <v>20</v>
      </c>
      <c r="J475" s="447">
        <v>20</v>
      </c>
    </row>
    <row r="476" spans="1:10" ht="99.75" x14ac:dyDescent="0.2">
      <c r="A476" s="447" t="s">
        <v>7984</v>
      </c>
      <c r="B476" s="447" t="s">
        <v>7745</v>
      </c>
      <c r="C476" s="447" t="s">
        <v>7545</v>
      </c>
      <c r="D476" s="447" t="s">
        <v>7985</v>
      </c>
      <c r="E476" s="447">
        <v>2014</v>
      </c>
      <c r="F476" s="447" t="s">
        <v>7986</v>
      </c>
      <c r="G476" s="447"/>
      <c r="H476" s="447"/>
      <c r="I476" s="447">
        <v>40</v>
      </c>
      <c r="J476" s="447">
        <v>40</v>
      </c>
    </row>
    <row r="477" spans="1:10" ht="199.5" x14ac:dyDescent="0.2">
      <c r="A477" s="79" t="s">
        <v>7987</v>
      </c>
      <c r="B477" s="447" t="s">
        <v>7561</v>
      </c>
      <c r="C477" s="447" t="s">
        <v>7545</v>
      </c>
      <c r="D477" s="447" t="s">
        <v>7988</v>
      </c>
      <c r="E477" s="447">
        <v>2014</v>
      </c>
      <c r="F477" s="447"/>
      <c r="G477" s="447" t="s">
        <v>806</v>
      </c>
      <c r="H477" s="447" t="s">
        <v>7989</v>
      </c>
      <c r="I477" s="447">
        <v>20</v>
      </c>
      <c r="J477" s="447">
        <v>20</v>
      </c>
    </row>
    <row r="478" spans="1:10" ht="285" x14ac:dyDescent="0.2">
      <c r="A478" s="131" t="s">
        <v>7990</v>
      </c>
      <c r="B478" s="447" t="s">
        <v>7561</v>
      </c>
      <c r="C478" s="447" t="s">
        <v>7545</v>
      </c>
      <c r="D478" s="447" t="s">
        <v>7991</v>
      </c>
      <c r="E478" s="447">
        <v>2014</v>
      </c>
      <c r="F478" s="447"/>
      <c r="G478" s="447"/>
      <c r="H478" s="447"/>
      <c r="I478" s="447">
        <v>40</v>
      </c>
      <c r="J478" s="447">
        <v>40</v>
      </c>
    </row>
    <row r="479" spans="1:10" ht="409.5" x14ac:dyDescent="0.2">
      <c r="A479" s="73" t="s">
        <v>7992</v>
      </c>
      <c r="B479" s="447" t="s">
        <v>7561</v>
      </c>
      <c r="C479" s="447" t="s">
        <v>7545</v>
      </c>
      <c r="D479" s="155" t="s">
        <v>7993</v>
      </c>
      <c r="E479" s="447">
        <v>2014</v>
      </c>
      <c r="F479" s="447"/>
      <c r="G479" s="447"/>
      <c r="H479" s="447"/>
      <c r="I479" s="447">
        <v>20</v>
      </c>
      <c r="J479" s="447">
        <v>20</v>
      </c>
    </row>
    <row r="480" spans="1:10" ht="213.75" x14ac:dyDescent="0.2">
      <c r="A480" s="73" t="s">
        <v>7994</v>
      </c>
      <c r="B480" s="447" t="s">
        <v>7561</v>
      </c>
      <c r="C480" s="447" t="s">
        <v>7545</v>
      </c>
      <c r="D480" s="447" t="s">
        <v>7995</v>
      </c>
      <c r="E480" s="447">
        <v>2014</v>
      </c>
      <c r="F480" s="447"/>
      <c r="G480" s="447"/>
      <c r="H480" s="447"/>
      <c r="I480" s="447">
        <v>20</v>
      </c>
      <c r="J480" s="447">
        <v>20</v>
      </c>
    </row>
    <row r="481" spans="1:10" ht="85.5" x14ac:dyDescent="0.2">
      <c r="A481" s="96" t="s">
        <v>7996</v>
      </c>
      <c r="B481" s="447" t="s">
        <v>7997</v>
      </c>
      <c r="C481" s="447" t="s">
        <v>7545</v>
      </c>
      <c r="D481" s="124" t="s">
        <v>7998</v>
      </c>
      <c r="E481" s="447">
        <v>2014</v>
      </c>
      <c r="F481" s="447" t="s">
        <v>499</v>
      </c>
      <c r="G481" s="447"/>
      <c r="H481" s="447"/>
      <c r="I481" s="447">
        <v>40</v>
      </c>
      <c r="J481" s="447">
        <v>20</v>
      </c>
    </row>
    <row r="482" spans="1:10" ht="156.75" x14ac:dyDescent="0.2">
      <c r="A482" s="101" t="s">
        <v>7999</v>
      </c>
      <c r="B482" s="447" t="s">
        <v>7694</v>
      </c>
      <c r="C482" s="447" t="s">
        <v>7545</v>
      </c>
      <c r="D482" s="131" t="s">
        <v>8000</v>
      </c>
      <c r="E482" s="447">
        <v>2014</v>
      </c>
      <c r="F482" s="447">
        <v>10</v>
      </c>
      <c r="G482" s="447"/>
      <c r="H482" s="447"/>
      <c r="I482" s="447" t="s">
        <v>95</v>
      </c>
      <c r="J482" s="447">
        <v>40</v>
      </c>
    </row>
    <row r="483" spans="1:10" ht="199.5" x14ac:dyDescent="0.2">
      <c r="A483" s="101" t="s">
        <v>8001</v>
      </c>
      <c r="B483" s="447" t="s">
        <v>7694</v>
      </c>
      <c r="C483" s="447" t="s">
        <v>7545</v>
      </c>
      <c r="D483" s="447" t="s">
        <v>8002</v>
      </c>
      <c r="E483" s="447">
        <v>2014</v>
      </c>
      <c r="F483" s="447">
        <v>9</v>
      </c>
      <c r="G483" s="447"/>
      <c r="H483" s="447"/>
      <c r="I483" s="447"/>
      <c r="J483" s="447">
        <v>20</v>
      </c>
    </row>
    <row r="484" spans="1:10" ht="171" x14ac:dyDescent="0.2">
      <c r="A484" s="447" t="s">
        <v>8003</v>
      </c>
      <c r="B484" s="447" t="s">
        <v>7694</v>
      </c>
      <c r="C484" s="447" t="s">
        <v>7545</v>
      </c>
      <c r="D484" s="447" t="s">
        <v>8004</v>
      </c>
      <c r="E484" s="447">
        <v>2014</v>
      </c>
      <c r="F484" s="447">
        <v>11</v>
      </c>
      <c r="G484" s="447"/>
      <c r="H484" s="447"/>
      <c r="I484" s="447"/>
      <c r="J484" s="447">
        <v>20</v>
      </c>
    </row>
    <row r="485" spans="1:10" ht="142.5" x14ac:dyDescent="0.2">
      <c r="A485" s="447" t="s">
        <v>8005</v>
      </c>
      <c r="B485" s="447" t="s">
        <v>7694</v>
      </c>
      <c r="C485" s="447" t="s">
        <v>7545</v>
      </c>
      <c r="D485" s="447" t="s">
        <v>8006</v>
      </c>
      <c r="E485" s="447">
        <v>2014</v>
      </c>
      <c r="F485" s="447">
        <v>12</v>
      </c>
      <c r="G485" s="447"/>
      <c r="H485" s="447"/>
      <c r="I485" s="447"/>
      <c r="J485" s="447">
        <v>20</v>
      </c>
    </row>
    <row r="486" spans="1:10" ht="156.75" x14ac:dyDescent="0.2">
      <c r="A486" s="101" t="s">
        <v>8329</v>
      </c>
      <c r="B486" s="447" t="s">
        <v>8274</v>
      </c>
      <c r="C486" s="447" t="s">
        <v>8021</v>
      </c>
      <c r="D486" s="447" t="s">
        <v>8330</v>
      </c>
      <c r="E486" s="122">
        <v>2014</v>
      </c>
      <c r="F486" s="447" t="s">
        <v>287</v>
      </c>
      <c r="G486" s="122"/>
      <c r="H486" s="122" t="s">
        <v>8331</v>
      </c>
      <c r="I486" s="228" t="s">
        <v>95</v>
      </c>
      <c r="J486" s="228">
        <v>20</v>
      </c>
    </row>
    <row r="487" spans="1:10" ht="71.25" x14ac:dyDescent="0.2">
      <c r="A487" s="101" t="s">
        <v>8029</v>
      </c>
      <c r="B487" s="447" t="s">
        <v>8030</v>
      </c>
      <c r="C487" s="447" t="s">
        <v>8021</v>
      </c>
      <c r="D487" s="447" t="s">
        <v>8332</v>
      </c>
      <c r="E487" s="122">
        <v>2014</v>
      </c>
      <c r="F487" s="447" t="s">
        <v>318</v>
      </c>
      <c r="G487" s="122" t="s">
        <v>8082</v>
      </c>
      <c r="H487" s="122"/>
      <c r="I487" s="228">
        <v>40</v>
      </c>
      <c r="J487" s="228">
        <v>20</v>
      </c>
    </row>
    <row r="488" spans="1:10" ht="171" x14ac:dyDescent="0.2">
      <c r="A488" s="101" t="s">
        <v>8333</v>
      </c>
      <c r="B488" s="447" t="s">
        <v>8030</v>
      </c>
      <c r="C488" s="447" t="s">
        <v>8021</v>
      </c>
      <c r="D488" s="447" t="s">
        <v>8334</v>
      </c>
      <c r="E488" s="122">
        <v>2014</v>
      </c>
      <c r="F488" s="447" t="s">
        <v>8335</v>
      </c>
      <c r="G488" s="122"/>
      <c r="H488" s="332" t="s">
        <v>8336</v>
      </c>
      <c r="I488" s="228">
        <v>20</v>
      </c>
      <c r="J488" s="228">
        <v>20</v>
      </c>
    </row>
    <row r="489" spans="1:10" ht="99.75" x14ac:dyDescent="0.2">
      <c r="A489" s="447" t="s">
        <v>8337</v>
      </c>
      <c r="B489" s="447" t="s">
        <v>8030</v>
      </c>
      <c r="C489" s="447" t="s">
        <v>8021</v>
      </c>
      <c r="D489" s="447" t="s">
        <v>8338</v>
      </c>
      <c r="E489" s="122">
        <v>2014</v>
      </c>
      <c r="F489" s="447"/>
      <c r="G489" s="122"/>
      <c r="H489" s="122"/>
      <c r="I489" s="228">
        <v>40</v>
      </c>
      <c r="J489" s="228">
        <v>40</v>
      </c>
    </row>
    <row r="490" spans="1:10" ht="114" x14ac:dyDescent="0.2">
      <c r="A490" s="447" t="s">
        <v>8339</v>
      </c>
      <c r="B490" s="447" t="s">
        <v>8340</v>
      </c>
      <c r="C490" s="447" t="s">
        <v>8021</v>
      </c>
      <c r="D490" s="447" t="s">
        <v>8341</v>
      </c>
      <c r="E490" s="447">
        <v>2014</v>
      </c>
      <c r="F490" s="447"/>
      <c r="G490" s="447"/>
      <c r="H490" s="447"/>
      <c r="I490" s="447"/>
      <c r="J490" s="447">
        <v>10</v>
      </c>
    </row>
    <row r="491" spans="1:10" ht="171" x14ac:dyDescent="0.2">
      <c r="A491" s="447" t="s">
        <v>8342</v>
      </c>
      <c r="B491" s="447" t="s">
        <v>8030</v>
      </c>
      <c r="C491" s="447" t="s">
        <v>8021</v>
      </c>
      <c r="D491" s="447" t="s">
        <v>8343</v>
      </c>
      <c r="E491" s="122">
        <v>2014</v>
      </c>
      <c r="F491" s="447" t="s">
        <v>8344</v>
      </c>
      <c r="G491" s="122"/>
      <c r="H491" s="122" t="s">
        <v>8345</v>
      </c>
      <c r="I491" s="228">
        <v>20</v>
      </c>
      <c r="J491" s="228">
        <v>20</v>
      </c>
    </row>
    <row r="492" spans="1:10" ht="128.25" x14ac:dyDescent="0.2">
      <c r="A492" s="73" t="s">
        <v>8346</v>
      </c>
      <c r="B492" s="447" t="s">
        <v>8347</v>
      </c>
      <c r="C492" s="447" t="s">
        <v>8021</v>
      </c>
      <c r="D492" s="73" t="s">
        <v>8369</v>
      </c>
      <c r="E492" s="447">
        <v>2014</v>
      </c>
      <c r="F492" s="447">
        <v>11</v>
      </c>
      <c r="G492" s="447"/>
      <c r="H492" s="447"/>
      <c r="I492" s="447">
        <v>40</v>
      </c>
      <c r="J492" s="447">
        <v>20</v>
      </c>
    </row>
    <row r="493" spans="1:10" ht="256.5" x14ac:dyDescent="0.2">
      <c r="A493" s="101" t="s">
        <v>8348</v>
      </c>
      <c r="B493" s="447" t="s">
        <v>8023</v>
      </c>
      <c r="C493" s="447" t="s">
        <v>8021</v>
      </c>
      <c r="D493" s="447" t="s">
        <v>7900</v>
      </c>
      <c r="E493" s="447">
        <v>2014</v>
      </c>
      <c r="F493" s="447"/>
      <c r="G493" s="447"/>
      <c r="H493" s="447"/>
      <c r="I493" s="447"/>
      <c r="J493" s="447">
        <v>20</v>
      </c>
    </row>
    <row r="494" spans="1:10" ht="57" x14ac:dyDescent="0.2">
      <c r="A494" s="447" t="s">
        <v>8349</v>
      </c>
      <c r="B494" s="447" t="s">
        <v>8023</v>
      </c>
      <c r="C494" s="447" t="s">
        <v>8021</v>
      </c>
      <c r="D494" s="447" t="s">
        <v>8350</v>
      </c>
      <c r="E494" s="447">
        <v>2014</v>
      </c>
      <c r="F494" s="447"/>
      <c r="G494" s="447"/>
      <c r="H494" s="447"/>
      <c r="I494" s="447"/>
      <c r="J494" s="447">
        <v>20</v>
      </c>
    </row>
    <row r="495" spans="1:10" ht="242.25" x14ac:dyDescent="0.2">
      <c r="A495" s="447" t="s">
        <v>8351</v>
      </c>
      <c r="B495" s="447" t="s">
        <v>8023</v>
      </c>
      <c r="C495" s="447" t="s">
        <v>8021</v>
      </c>
      <c r="D495" s="447" t="s">
        <v>7904</v>
      </c>
      <c r="E495" s="447">
        <v>2014</v>
      </c>
      <c r="F495" s="447"/>
      <c r="G495" s="447"/>
      <c r="H495" s="447"/>
      <c r="I495" s="447"/>
      <c r="J495" s="447">
        <v>20</v>
      </c>
    </row>
    <row r="496" spans="1:10" ht="114" x14ac:dyDescent="0.2">
      <c r="A496" s="447" t="s">
        <v>8339</v>
      </c>
      <c r="B496" s="447" t="s">
        <v>8340</v>
      </c>
      <c r="C496" s="447" t="s">
        <v>8021</v>
      </c>
      <c r="D496" s="447" t="s">
        <v>8341</v>
      </c>
      <c r="E496" s="447">
        <v>2014</v>
      </c>
      <c r="F496" s="447"/>
      <c r="G496" s="447"/>
      <c r="H496" s="447"/>
      <c r="I496" s="447"/>
      <c r="J496" s="447">
        <v>10</v>
      </c>
    </row>
    <row r="497" spans="1:11" ht="114" x14ac:dyDescent="0.2">
      <c r="A497" s="101" t="s">
        <v>8352</v>
      </c>
      <c r="B497" s="447" t="s">
        <v>8242</v>
      </c>
      <c r="C497" s="447" t="s">
        <v>8021</v>
      </c>
      <c r="D497" s="447" t="s">
        <v>8353</v>
      </c>
      <c r="E497" s="122">
        <v>2014</v>
      </c>
      <c r="F497" s="447" t="s">
        <v>296</v>
      </c>
      <c r="G497" s="467">
        <v>9786068201658</v>
      </c>
      <c r="H497" s="122" t="s">
        <v>8354</v>
      </c>
      <c r="I497" s="228" t="s">
        <v>95</v>
      </c>
      <c r="J497" s="228">
        <v>20</v>
      </c>
    </row>
    <row r="498" spans="1:11" ht="85.5" x14ac:dyDescent="0.2">
      <c r="A498" s="73" t="s">
        <v>8355</v>
      </c>
      <c r="B498" s="447" t="s">
        <v>8356</v>
      </c>
      <c r="C498" s="447" t="s">
        <v>8021</v>
      </c>
      <c r="D498" s="73" t="s">
        <v>8357</v>
      </c>
      <c r="E498" s="447">
        <v>2014</v>
      </c>
      <c r="F498" s="447">
        <v>11</v>
      </c>
      <c r="G498" s="447"/>
      <c r="H498" s="447"/>
      <c r="I498" s="447">
        <v>40</v>
      </c>
      <c r="J498" s="447">
        <v>20</v>
      </c>
    </row>
    <row r="499" spans="1:11" ht="128.25" x14ac:dyDescent="0.2">
      <c r="A499" s="73" t="s">
        <v>8358</v>
      </c>
      <c r="B499" s="447" t="s">
        <v>8347</v>
      </c>
      <c r="C499" s="447" t="s">
        <v>8021</v>
      </c>
      <c r="D499" s="73" t="s">
        <v>8369</v>
      </c>
      <c r="E499" s="447">
        <v>2014</v>
      </c>
      <c r="F499" s="447">
        <v>11</v>
      </c>
      <c r="G499" s="447"/>
      <c r="H499" s="447"/>
      <c r="I499" s="447">
        <v>40</v>
      </c>
      <c r="J499" s="447">
        <v>20</v>
      </c>
    </row>
    <row r="500" spans="1:11" ht="242.25" x14ac:dyDescent="0.2">
      <c r="A500" s="101" t="s">
        <v>8359</v>
      </c>
      <c r="B500" s="447" t="s">
        <v>8200</v>
      </c>
      <c r="C500" s="447" t="s">
        <v>8021</v>
      </c>
      <c r="D500" s="447" t="s">
        <v>8360</v>
      </c>
      <c r="E500" s="122">
        <v>2014</v>
      </c>
      <c r="F500" s="238">
        <v>42361</v>
      </c>
      <c r="G500" s="122"/>
      <c r="H500" s="122"/>
      <c r="I500" s="228" t="s">
        <v>95</v>
      </c>
      <c r="J500" s="228">
        <v>40</v>
      </c>
    </row>
    <row r="501" spans="1:11" ht="85.5" x14ac:dyDescent="0.2">
      <c r="A501" s="62" t="s">
        <v>8370</v>
      </c>
      <c r="B501" s="447" t="s">
        <v>8356</v>
      </c>
      <c r="C501" s="447" t="s">
        <v>8021</v>
      </c>
      <c r="D501" s="447" t="s">
        <v>8357</v>
      </c>
      <c r="E501" s="122">
        <v>2014</v>
      </c>
      <c r="F501" s="447" t="s">
        <v>3466</v>
      </c>
      <c r="G501" s="122"/>
      <c r="H501" s="122"/>
      <c r="I501" s="228">
        <v>40</v>
      </c>
      <c r="J501" s="228">
        <v>20</v>
      </c>
    </row>
    <row r="502" spans="1:11" ht="183" customHeight="1" x14ac:dyDescent="0.2">
      <c r="A502" s="450" t="s">
        <v>8361</v>
      </c>
      <c r="B502" s="447" t="s">
        <v>8277</v>
      </c>
      <c r="C502" s="447" t="s">
        <v>8021</v>
      </c>
      <c r="D502" s="450" t="s">
        <v>8362</v>
      </c>
      <c r="E502" s="122">
        <v>2014</v>
      </c>
      <c r="F502" s="447" t="s">
        <v>318</v>
      </c>
      <c r="G502" s="122"/>
      <c r="H502" s="122"/>
      <c r="I502" s="228">
        <v>20</v>
      </c>
      <c r="J502" s="228">
        <v>20</v>
      </c>
    </row>
    <row r="503" spans="1:11" ht="285" x14ac:dyDescent="0.2">
      <c r="A503" s="450" t="s">
        <v>8363</v>
      </c>
      <c r="B503" s="450" t="s">
        <v>8149</v>
      </c>
      <c r="C503" s="447" t="s">
        <v>8021</v>
      </c>
      <c r="D503" s="450" t="s">
        <v>8364</v>
      </c>
      <c r="E503" s="450">
        <v>2014</v>
      </c>
      <c r="F503" s="450" t="s">
        <v>8365</v>
      </c>
      <c r="G503" s="450"/>
      <c r="H503" s="450"/>
      <c r="I503" s="450"/>
      <c r="J503" s="450">
        <v>40</v>
      </c>
    </row>
    <row r="504" spans="1:11" ht="57" x14ac:dyDescent="0.2">
      <c r="A504" s="450" t="s">
        <v>8366</v>
      </c>
      <c r="B504" s="447" t="s">
        <v>8367</v>
      </c>
      <c r="C504" s="447" t="s">
        <v>8021</v>
      </c>
      <c r="D504" s="447" t="s">
        <v>8368</v>
      </c>
      <c r="E504" s="122">
        <v>2014</v>
      </c>
      <c r="F504" s="447" t="s">
        <v>318</v>
      </c>
      <c r="G504" s="122"/>
      <c r="H504" s="122"/>
      <c r="I504" s="228" t="s">
        <v>95</v>
      </c>
      <c r="J504" s="228">
        <v>10</v>
      </c>
    </row>
    <row r="505" spans="1:11" ht="142.5" x14ac:dyDescent="0.2">
      <c r="A505" s="596" t="s">
        <v>9337</v>
      </c>
      <c r="B505" s="353" t="s">
        <v>8634</v>
      </c>
      <c r="C505" s="353" t="s">
        <v>8378</v>
      </c>
      <c r="D505" s="597" t="s">
        <v>9338</v>
      </c>
      <c r="E505" s="615">
        <v>2014</v>
      </c>
      <c r="F505" s="353" t="s">
        <v>926</v>
      </c>
      <c r="G505" s="615"/>
      <c r="H505" s="615"/>
      <c r="I505" s="896" t="s">
        <v>95</v>
      </c>
      <c r="J505" s="963">
        <v>20</v>
      </c>
      <c r="K505" s="805"/>
    </row>
    <row r="506" spans="1:11" ht="156.75" x14ac:dyDescent="0.2">
      <c r="A506" s="596" t="s">
        <v>9339</v>
      </c>
      <c r="B506" s="353" t="s">
        <v>8634</v>
      </c>
      <c r="C506" s="353" t="s">
        <v>8378</v>
      </c>
      <c r="D506" s="597" t="s">
        <v>9340</v>
      </c>
      <c r="E506" s="615">
        <v>2014</v>
      </c>
      <c r="F506" s="353" t="s">
        <v>318</v>
      </c>
      <c r="G506" s="615"/>
      <c r="H506" s="615"/>
      <c r="I506" s="896" t="s">
        <v>95</v>
      </c>
      <c r="J506" s="963">
        <v>20</v>
      </c>
      <c r="K506" s="805"/>
    </row>
    <row r="507" spans="1:11" ht="199.5" x14ac:dyDescent="0.2">
      <c r="A507" s="447" t="s">
        <v>9341</v>
      </c>
      <c r="B507" s="447" t="s">
        <v>8634</v>
      </c>
      <c r="C507" s="447" t="s">
        <v>8378</v>
      </c>
      <c r="D507" s="447" t="s">
        <v>9342</v>
      </c>
      <c r="E507" s="122">
        <v>2014</v>
      </c>
      <c r="F507" s="447" t="s">
        <v>499</v>
      </c>
      <c r="G507" s="122"/>
      <c r="H507" s="122"/>
      <c r="I507" s="228" t="s">
        <v>95</v>
      </c>
      <c r="J507" s="515">
        <v>20</v>
      </c>
    </row>
    <row r="508" spans="1:11" ht="228" x14ac:dyDescent="0.2">
      <c r="A508" s="447" t="s">
        <v>9343</v>
      </c>
      <c r="B508" s="447" t="s">
        <v>9344</v>
      </c>
      <c r="C508" s="447" t="s">
        <v>8378</v>
      </c>
      <c r="D508" s="447" t="s">
        <v>9345</v>
      </c>
      <c r="E508" s="122">
        <v>2014</v>
      </c>
      <c r="F508" s="447" t="s">
        <v>336</v>
      </c>
      <c r="G508" s="122"/>
      <c r="H508" s="122"/>
      <c r="I508" s="228" t="s">
        <v>95</v>
      </c>
      <c r="J508" s="122">
        <v>20</v>
      </c>
    </row>
    <row r="509" spans="1:11" ht="71.25" x14ac:dyDescent="0.2">
      <c r="A509" s="447" t="s">
        <v>9346</v>
      </c>
      <c r="B509" s="447" t="s">
        <v>9347</v>
      </c>
      <c r="C509" s="447" t="s">
        <v>8378</v>
      </c>
      <c r="D509" s="447" t="s">
        <v>9348</v>
      </c>
      <c r="E509" s="122">
        <v>2014</v>
      </c>
      <c r="F509" s="447" t="s">
        <v>296</v>
      </c>
      <c r="G509" s="122" t="s">
        <v>9349</v>
      </c>
      <c r="H509" s="122"/>
      <c r="I509" s="228" t="s">
        <v>95</v>
      </c>
      <c r="J509" s="515">
        <v>10</v>
      </c>
    </row>
    <row r="510" spans="1:11" ht="142.5" x14ac:dyDescent="0.2">
      <c r="A510" s="101" t="s">
        <v>9350</v>
      </c>
      <c r="B510" s="447" t="s">
        <v>8433</v>
      </c>
      <c r="C510" s="447" t="s">
        <v>8378</v>
      </c>
      <c r="D510" s="447" t="s">
        <v>9351</v>
      </c>
      <c r="E510" s="122">
        <v>2014</v>
      </c>
      <c r="F510" s="447" t="s">
        <v>4765</v>
      </c>
      <c r="G510" s="122"/>
      <c r="H510" s="122"/>
      <c r="I510" s="228" t="s">
        <v>95</v>
      </c>
      <c r="J510" s="228">
        <v>40</v>
      </c>
    </row>
    <row r="511" spans="1:11" ht="114" x14ac:dyDescent="0.2">
      <c r="A511" s="101" t="s">
        <v>9352</v>
      </c>
      <c r="B511" s="447" t="s">
        <v>8433</v>
      </c>
      <c r="C511" s="447" t="s">
        <v>8378</v>
      </c>
      <c r="D511" s="117" t="s">
        <v>9353</v>
      </c>
      <c r="E511" s="122">
        <v>2014</v>
      </c>
      <c r="F511" s="447" t="s">
        <v>4765</v>
      </c>
      <c r="G511" s="122"/>
      <c r="H511" s="122"/>
      <c r="I511" s="228"/>
      <c r="J511" s="228">
        <v>20</v>
      </c>
    </row>
    <row r="512" spans="1:11" ht="99.75" x14ac:dyDescent="0.2">
      <c r="A512" s="447" t="s">
        <v>9354</v>
      </c>
      <c r="B512" s="447" t="s">
        <v>8433</v>
      </c>
      <c r="C512" s="447" t="s">
        <v>8378</v>
      </c>
      <c r="D512" s="85" t="s">
        <v>9355</v>
      </c>
      <c r="E512" s="122">
        <v>2014</v>
      </c>
      <c r="F512" s="447" t="s">
        <v>318</v>
      </c>
      <c r="G512" s="122"/>
      <c r="H512" s="122"/>
      <c r="I512" s="228"/>
      <c r="J512" s="228">
        <v>20</v>
      </c>
    </row>
    <row r="513" spans="1:11" ht="185.25" x14ac:dyDescent="0.2">
      <c r="A513" s="66" t="s">
        <v>9356</v>
      </c>
      <c r="B513" s="447" t="s">
        <v>9057</v>
      </c>
      <c r="C513" s="447" t="s">
        <v>8378</v>
      </c>
      <c r="D513" s="447" t="s">
        <v>9357</v>
      </c>
      <c r="E513" s="447">
        <v>2014</v>
      </c>
      <c r="F513" s="447" t="s">
        <v>478</v>
      </c>
      <c r="G513" s="447" t="s">
        <v>489</v>
      </c>
      <c r="H513" s="447" t="s">
        <v>9358</v>
      </c>
      <c r="I513" s="447" t="s">
        <v>95</v>
      </c>
      <c r="J513" s="447">
        <v>20</v>
      </c>
    </row>
    <row r="514" spans="1:11" ht="185.25" x14ac:dyDescent="0.2">
      <c r="A514" s="66" t="s">
        <v>9359</v>
      </c>
      <c r="B514" s="447" t="s">
        <v>9360</v>
      </c>
      <c r="C514" s="447" t="s">
        <v>8378</v>
      </c>
      <c r="D514" s="447" t="s">
        <v>9357</v>
      </c>
      <c r="E514" s="447">
        <v>2014</v>
      </c>
      <c r="F514" s="447" t="s">
        <v>478</v>
      </c>
      <c r="G514" s="447" t="s">
        <v>489</v>
      </c>
      <c r="H514" s="447" t="s">
        <v>9361</v>
      </c>
      <c r="I514" s="447">
        <v>20</v>
      </c>
      <c r="J514" s="447">
        <v>10</v>
      </c>
    </row>
    <row r="515" spans="1:11" ht="171" x14ac:dyDescent="0.2">
      <c r="A515" s="66" t="s">
        <v>9362</v>
      </c>
      <c r="B515" s="447" t="s">
        <v>8441</v>
      </c>
      <c r="C515" s="447" t="s">
        <v>8378</v>
      </c>
      <c r="D515" s="447" t="s">
        <v>9363</v>
      </c>
      <c r="E515" s="447">
        <v>2014</v>
      </c>
      <c r="F515" s="447" t="s">
        <v>3466</v>
      </c>
      <c r="G515" s="447" t="s">
        <v>9364</v>
      </c>
      <c r="H515" s="447" t="s">
        <v>9365</v>
      </c>
      <c r="I515" s="447">
        <v>20</v>
      </c>
      <c r="J515" s="447">
        <v>20</v>
      </c>
    </row>
    <row r="516" spans="1:11" ht="199.5" x14ac:dyDescent="0.2">
      <c r="A516" s="66" t="s">
        <v>9366</v>
      </c>
      <c r="B516" s="447" t="s">
        <v>8441</v>
      </c>
      <c r="C516" s="447" t="s">
        <v>8378</v>
      </c>
      <c r="D516" s="447" t="s">
        <v>9367</v>
      </c>
      <c r="E516" s="447">
        <v>2014</v>
      </c>
      <c r="F516" s="447" t="s">
        <v>478</v>
      </c>
      <c r="G516" s="447" t="s">
        <v>1991</v>
      </c>
      <c r="H516" s="447" t="s">
        <v>9368</v>
      </c>
      <c r="I516" s="447">
        <v>20</v>
      </c>
      <c r="J516" s="447">
        <v>20</v>
      </c>
    </row>
    <row r="517" spans="1:11" ht="171" x14ac:dyDescent="0.2">
      <c r="A517" s="101" t="s">
        <v>9369</v>
      </c>
      <c r="B517" s="447" t="s">
        <v>8451</v>
      </c>
      <c r="C517" s="447" t="s">
        <v>8378</v>
      </c>
      <c r="D517" s="447" t="s">
        <v>9370</v>
      </c>
      <c r="E517" s="447">
        <v>2014</v>
      </c>
      <c r="F517" s="447" t="s">
        <v>478</v>
      </c>
      <c r="G517" s="447" t="s">
        <v>252</v>
      </c>
      <c r="H517" s="447" t="s">
        <v>9371</v>
      </c>
      <c r="I517" s="447" t="s">
        <v>95</v>
      </c>
      <c r="J517" s="447">
        <v>20</v>
      </c>
    </row>
    <row r="518" spans="1:11" ht="156.75" x14ac:dyDescent="0.2">
      <c r="A518" s="101" t="s">
        <v>9372</v>
      </c>
      <c r="B518" s="447" t="s">
        <v>8602</v>
      </c>
      <c r="C518" s="73" t="s">
        <v>8378</v>
      </c>
      <c r="D518" s="350" t="s">
        <v>9373</v>
      </c>
      <c r="E518" s="447">
        <v>2014</v>
      </c>
      <c r="F518" s="447" t="s">
        <v>202</v>
      </c>
      <c r="G518" s="447"/>
      <c r="H518" s="447"/>
      <c r="I518" s="447" t="s">
        <v>95</v>
      </c>
      <c r="J518" s="447">
        <v>20</v>
      </c>
    </row>
    <row r="519" spans="1:11" ht="228" x14ac:dyDescent="0.2">
      <c r="A519" s="101" t="s">
        <v>9374</v>
      </c>
      <c r="B519" s="447" t="s">
        <v>8602</v>
      </c>
      <c r="C519" s="73" t="s">
        <v>8378</v>
      </c>
      <c r="D519" s="447" t="s">
        <v>9375</v>
      </c>
      <c r="E519" s="447">
        <v>2014</v>
      </c>
      <c r="F519" s="447" t="s">
        <v>202</v>
      </c>
      <c r="G519" s="447"/>
      <c r="H519" s="447"/>
      <c r="I519" s="447" t="s">
        <v>95</v>
      </c>
      <c r="J519" s="447">
        <v>20</v>
      </c>
    </row>
    <row r="520" spans="1:11" ht="142.5" x14ac:dyDescent="0.2">
      <c r="A520" s="596" t="s">
        <v>9337</v>
      </c>
      <c r="B520" s="353" t="s">
        <v>8634</v>
      </c>
      <c r="C520" s="353" t="s">
        <v>8378</v>
      </c>
      <c r="D520" s="597" t="s">
        <v>9338</v>
      </c>
      <c r="E520" s="615">
        <v>2014</v>
      </c>
      <c r="F520" s="353" t="s">
        <v>926</v>
      </c>
      <c r="G520" s="615"/>
      <c r="H520" s="615"/>
      <c r="I520" s="896" t="s">
        <v>95</v>
      </c>
      <c r="J520" s="963">
        <v>20</v>
      </c>
      <c r="K520" s="805"/>
    </row>
    <row r="521" spans="1:11" ht="156.75" x14ac:dyDescent="0.2">
      <c r="A521" s="596" t="s">
        <v>9339</v>
      </c>
      <c r="B521" s="353" t="s">
        <v>8634</v>
      </c>
      <c r="C521" s="353" t="s">
        <v>8378</v>
      </c>
      <c r="D521" s="597" t="s">
        <v>9340</v>
      </c>
      <c r="E521" s="615">
        <v>2014</v>
      </c>
      <c r="F521" s="353" t="s">
        <v>318</v>
      </c>
      <c r="G521" s="615"/>
      <c r="H521" s="615"/>
      <c r="I521" s="896" t="s">
        <v>95</v>
      </c>
      <c r="J521" s="963">
        <v>20</v>
      </c>
      <c r="K521" s="805"/>
    </row>
    <row r="522" spans="1:11" ht="199.5" x14ac:dyDescent="0.2">
      <c r="A522" s="447" t="s">
        <v>9341</v>
      </c>
      <c r="B522" s="447" t="s">
        <v>8634</v>
      </c>
      <c r="C522" s="447" t="s">
        <v>8378</v>
      </c>
      <c r="D522" s="447" t="s">
        <v>9342</v>
      </c>
      <c r="E522" s="122">
        <v>2014</v>
      </c>
      <c r="F522" s="447" t="s">
        <v>499</v>
      </c>
      <c r="G522" s="122"/>
      <c r="H522" s="122"/>
      <c r="I522" s="228" t="s">
        <v>95</v>
      </c>
      <c r="J522" s="515">
        <v>20</v>
      </c>
    </row>
    <row r="523" spans="1:11" ht="228" x14ac:dyDescent="0.2">
      <c r="A523" s="447" t="s">
        <v>9343</v>
      </c>
      <c r="B523" s="447" t="s">
        <v>9344</v>
      </c>
      <c r="C523" s="447" t="s">
        <v>8378</v>
      </c>
      <c r="D523" s="447" t="s">
        <v>9345</v>
      </c>
      <c r="E523" s="122">
        <v>2014</v>
      </c>
      <c r="F523" s="447" t="s">
        <v>336</v>
      </c>
      <c r="G523" s="122"/>
      <c r="H523" s="122"/>
      <c r="I523" s="228" t="s">
        <v>95</v>
      </c>
      <c r="J523" s="122">
        <v>20</v>
      </c>
    </row>
    <row r="524" spans="1:11" ht="71.25" x14ac:dyDescent="0.2">
      <c r="A524" s="447" t="s">
        <v>9346</v>
      </c>
      <c r="B524" s="447" t="s">
        <v>9347</v>
      </c>
      <c r="C524" s="447" t="s">
        <v>8378</v>
      </c>
      <c r="D524" s="447" t="s">
        <v>9348</v>
      </c>
      <c r="E524" s="122">
        <v>2014</v>
      </c>
      <c r="F524" s="447" t="s">
        <v>296</v>
      </c>
      <c r="G524" s="122" t="s">
        <v>9349</v>
      </c>
      <c r="H524" s="122"/>
      <c r="I524" s="228" t="s">
        <v>95</v>
      </c>
      <c r="J524" s="515">
        <v>10</v>
      </c>
    </row>
    <row r="525" spans="1:11" ht="85.5" x14ac:dyDescent="0.2">
      <c r="A525" s="66" t="s">
        <v>9376</v>
      </c>
      <c r="B525" s="447" t="s">
        <v>9171</v>
      </c>
      <c r="C525" s="447" t="s">
        <v>8378</v>
      </c>
      <c r="D525" s="447" t="s">
        <v>9377</v>
      </c>
      <c r="E525" s="447">
        <v>2014</v>
      </c>
      <c r="F525" s="447" t="s">
        <v>336</v>
      </c>
      <c r="G525" s="447"/>
      <c r="H525" s="447"/>
      <c r="I525" s="447" t="s">
        <v>95</v>
      </c>
      <c r="J525" s="447">
        <v>40</v>
      </c>
    </row>
    <row r="526" spans="1:11" ht="142.5" x14ac:dyDescent="0.2">
      <c r="A526" s="66" t="s">
        <v>9378</v>
      </c>
      <c r="B526" s="447" t="s">
        <v>9171</v>
      </c>
      <c r="C526" s="447" t="s">
        <v>8378</v>
      </c>
      <c r="D526" s="446" t="s">
        <v>9379</v>
      </c>
      <c r="E526" s="447">
        <v>2014</v>
      </c>
      <c r="F526" s="447" t="s">
        <v>926</v>
      </c>
      <c r="G526" s="447"/>
      <c r="H526" s="447"/>
      <c r="I526" s="447"/>
      <c r="J526" s="447">
        <v>20</v>
      </c>
    </row>
    <row r="527" spans="1:11" ht="28.5" x14ac:dyDescent="0.2">
      <c r="A527" s="66" t="s">
        <v>9225</v>
      </c>
      <c r="B527" s="447" t="s">
        <v>8662</v>
      </c>
      <c r="C527" s="447" t="s">
        <v>8378</v>
      </c>
      <c r="D527" s="447" t="s">
        <v>9226</v>
      </c>
      <c r="E527" s="122">
        <v>2014</v>
      </c>
      <c r="F527" s="447" t="s">
        <v>592</v>
      </c>
      <c r="G527" s="122"/>
      <c r="H527" s="122"/>
      <c r="I527" s="228" t="s">
        <v>95</v>
      </c>
      <c r="J527" s="228">
        <v>20</v>
      </c>
    </row>
    <row r="528" spans="1:11" ht="156.75" x14ac:dyDescent="0.2">
      <c r="A528" s="450" t="s">
        <v>9380</v>
      </c>
      <c r="B528" s="73" t="s">
        <v>9208</v>
      </c>
      <c r="C528" s="447" t="s">
        <v>8378</v>
      </c>
      <c r="D528" s="450" t="s">
        <v>9381</v>
      </c>
      <c r="E528" s="73">
        <v>2014</v>
      </c>
      <c r="F528" s="79" t="s">
        <v>657</v>
      </c>
      <c r="G528" s="75"/>
      <c r="H528" s="79"/>
      <c r="I528" s="447" t="s">
        <v>95</v>
      </c>
      <c r="J528" s="516">
        <v>20</v>
      </c>
    </row>
    <row r="529" spans="1:10" ht="313.5" x14ac:dyDescent="0.2">
      <c r="A529" s="447" t="s">
        <v>9382</v>
      </c>
      <c r="B529" s="450" t="s">
        <v>9383</v>
      </c>
      <c r="C529" s="447" t="s">
        <v>8378</v>
      </c>
      <c r="D529" s="449" t="s">
        <v>9384</v>
      </c>
      <c r="E529" s="447">
        <v>2014</v>
      </c>
      <c r="F529" s="447" t="s">
        <v>478</v>
      </c>
      <c r="G529" s="447" t="s">
        <v>9385</v>
      </c>
      <c r="H529" s="447">
        <v>19</v>
      </c>
      <c r="I529" s="447" t="s">
        <v>95</v>
      </c>
      <c r="J529" s="447">
        <v>6.66</v>
      </c>
    </row>
    <row r="530" spans="1:10" ht="128.25" x14ac:dyDescent="0.2">
      <c r="A530" s="450" t="s">
        <v>9386</v>
      </c>
      <c r="B530" s="450" t="s">
        <v>9387</v>
      </c>
      <c r="C530" s="447" t="s">
        <v>8378</v>
      </c>
      <c r="D530" s="450" t="s">
        <v>9388</v>
      </c>
      <c r="E530" s="447">
        <v>2014</v>
      </c>
      <c r="F530" s="447" t="s">
        <v>296</v>
      </c>
      <c r="G530" s="447"/>
      <c r="H530" s="447"/>
      <c r="I530" s="447" t="s">
        <v>95</v>
      </c>
      <c r="J530" s="447">
        <v>10</v>
      </c>
    </row>
    <row r="531" spans="1:10" ht="327.75" x14ac:dyDescent="0.2">
      <c r="A531" s="447" t="s">
        <v>9389</v>
      </c>
      <c r="B531" s="447" t="s">
        <v>8612</v>
      </c>
      <c r="C531" s="447" t="s">
        <v>8378</v>
      </c>
      <c r="D531" s="447" t="s">
        <v>9390</v>
      </c>
      <c r="E531" s="447">
        <v>2014</v>
      </c>
      <c r="F531" s="447" t="s">
        <v>1064</v>
      </c>
      <c r="G531" s="447" t="s">
        <v>9391</v>
      </c>
      <c r="H531" s="447" t="s">
        <v>8615</v>
      </c>
      <c r="I531" s="450" t="s">
        <v>95</v>
      </c>
      <c r="J531" s="450">
        <v>20</v>
      </c>
    </row>
    <row r="532" spans="1:10" ht="327.75" x14ac:dyDescent="0.2">
      <c r="A532" s="447" t="s">
        <v>9392</v>
      </c>
      <c r="B532" s="447" t="s">
        <v>8480</v>
      </c>
      <c r="C532" s="447" t="s">
        <v>8378</v>
      </c>
      <c r="D532" s="447" t="s">
        <v>9390</v>
      </c>
      <c r="E532" s="447">
        <v>2014</v>
      </c>
      <c r="F532" s="447" t="s">
        <v>1064</v>
      </c>
      <c r="G532" s="447" t="s">
        <v>9391</v>
      </c>
      <c r="H532" s="447" t="s">
        <v>8616</v>
      </c>
      <c r="I532" s="450" t="s">
        <v>95</v>
      </c>
      <c r="J532" s="450">
        <v>20</v>
      </c>
    </row>
    <row r="533" spans="1:10" ht="128.25" x14ac:dyDescent="0.2">
      <c r="A533" s="101" t="s">
        <v>9393</v>
      </c>
      <c r="B533" s="447" t="s">
        <v>8480</v>
      </c>
      <c r="C533" s="447" t="s">
        <v>8378</v>
      </c>
      <c r="D533" s="447" t="s">
        <v>9394</v>
      </c>
      <c r="E533" s="122">
        <v>2014</v>
      </c>
      <c r="F533" s="447" t="s">
        <v>202</v>
      </c>
      <c r="G533" s="332" t="s">
        <v>9395</v>
      </c>
      <c r="H533" s="122"/>
      <c r="I533" s="228" t="s">
        <v>95</v>
      </c>
      <c r="J533" s="122">
        <v>20</v>
      </c>
    </row>
    <row r="534" spans="1:10" ht="128.25" x14ac:dyDescent="0.2">
      <c r="A534" s="101" t="s">
        <v>9396</v>
      </c>
      <c r="B534" s="447" t="s">
        <v>8480</v>
      </c>
      <c r="C534" s="447" t="s">
        <v>8378</v>
      </c>
      <c r="D534" s="447" t="s">
        <v>9397</v>
      </c>
      <c r="E534" s="122">
        <v>2014</v>
      </c>
      <c r="F534" s="447" t="s">
        <v>248</v>
      </c>
      <c r="G534" s="332" t="s">
        <v>9395</v>
      </c>
      <c r="H534" s="122"/>
      <c r="I534" s="228" t="s">
        <v>95</v>
      </c>
      <c r="J534" s="122">
        <v>20</v>
      </c>
    </row>
    <row r="535" spans="1:10" ht="128.25" x14ac:dyDescent="0.2">
      <c r="A535" s="101" t="s">
        <v>9398</v>
      </c>
      <c r="B535" s="447" t="s">
        <v>8480</v>
      </c>
      <c r="C535" s="447" t="s">
        <v>8378</v>
      </c>
      <c r="D535" s="447" t="s">
        <v>9399</v>
      </c>
      <c r="E535" s="122">
        <v>2014</v>
      </c>
      <c r="F535" s="447" t="s">
        <v>248</v>
      </c>
      <c r="G535" s="332" t="s">
        <v>9395</v>
      </c>
      <c r="H535" s="122"/>
      <c r="I535" s="228" t="s">
        <v>95</v>
      </c>
      <c r="J535" s="122">
        <v>20</v>
      </c>
    </row>
    <row r="536" spans="1:10" ht="85.5" x14ac:dyDescent="0.2">
      <c r="A536" s="447" t="s">
        <v>9400</v>
      </c>
      <c r="B536" s="447" t="s">
        <v>9401</v>
      </c>
      <c r="C536" s="447" t="s">
        <v>8378</v>
      </c>
      <c r="D536" s="447" t="s">
        <v>9212</v>
      </c>
      <c r="E536" s="122">
        <v>2014</v>
      </c>
      <c r="F536" s="447" t="s">
        <v>296</v>
      </c>
      <c r="G536" s="122" t="s">
        <v>9402</v>
      </c>
      <c r="H536" s="122"/>
      <c r="I536" s="228">
        <v>20</v>
      </c>
      <c r="J536" s="228">
        <v>10</v>
      </c>
    </row>
    <row r="537" spans="1:10" ht="57" x14ac:dyDescent="0.2">
      <c r="A537" s="447" t="s">
        <v>9403</v>
      </c>
      <c r="B537" s="447" t="s">
        <v>9404</v>
      </c>
      <c r="C537" s="447" t="s">
        <v>8378</v>
      </c>
      <c r="D537" s="447" t="s">
        <v>9212</v>
      </c>
      <c r="E537" s="122">
        <v>2014</v>
      </c>
      <c r="F537" s="447" t="s">
        <v>296</v>
      </c>
      <c r="G537" s="122" t="s">
        <v>9402</v>
      </c>
      <c r="H537" s="122"/>
      <c r="I537" s="228">
        <v>20</v>
      </c>
      <c r="J537" s="228">
        <v>20</v>
      </c>
    </row>
    <row r="538" spans="1:10" ht="185.25" x14ac:dyDescent="0.2">
      <c r="A538" s="447" t="s">
        <v>9405</v>
      </c>
      <c r="B538" s="447" t="s">
        <v>9406</v>
      </c>
      <c r="C538" s="447" t="s">
        <v>8378</v>
      </c>
      <c r="D538" s="447" t="s">
        <v>9407</v>
      </c>
      <c r="E538" s="122">
        <v>2014</v>
      </c>
      <c r="F538" s="447" t="s">
        <v>418</v>
      </c>
      <c r="G538" s="122">
        <v>2014</v>
      </c>
      <c r="H538" s="447"/>
      <c r="I538" s="228">
        <v>20</v>
      </c>
      <c r="J538" s="447">
        <v>20</v>
      </c>
    </row>
    <row r="539" spans="1:10" ht="185.25" x14ac:dyDescent="0.2">
      <c r="A539" s="447" t="s">
        <v>9408</v>
      </c>
      <c r="B539" s="447" t="s">
        <v>9406</v>
      </c>
      <c r="C539" s="447" t="s">
        <v>8378</v>
      </c>
      <c r="D539" s="447" t="s">
        <v>9407</v>
      </c>
      <c r="E539" s="122">
        <v>2014</v>
      </c>
      <c r="F539" s="447" t="s">
        <v>418</v>
      </c>
      <c r="G539" s="122">
        <v>2014</v>
      </c>
      <c r="H539" s="447"/>
      <c r="I539" s="228">
        <v>20</v>
      </c>
      <c r="J539" s="447">
        <v>20</v>
      </c>
    </row>
    <row r="540" spans="1:10" ht="85.5" x14ac:dyDescent="0.2">
      <c r="A540" s="447" t="s">
        <v>9409</v>
      </c>
      <c r="B540" s="447" t="s">
        <v>9406</v>
      </c>
      <c r="C540" s="447" t="s">
        <v>8378</v>
      </c>
      <c r="D540" s="447" t="s">
        <v>9410</v>
      </c>
      <c r="E540" s="122">
        <v>2014</v>
      </c>
      <c r="F540" s="447" t="s">
        <v>418</v>
      </c>
      <c r="G540" s="122">
        <v>2014</v>
      </c>
      <c r="H540" s="447"/>
      <c r="I540" s="228">
        <v>20</v>
      </c>
      <c r="J540" s="447">
        <v>20</v>
      </c>
    </row>
    <row r="541" spans="1:10" ht="85.5" x14ac:dyDescent="0.2">
      <c r="A541" s="447" t="s">
        <v>9411</v>
      </c>
      <c r="B541" s="447" t="s">
        <v>9406</v>
      </c>
      <c r="C541" s="447" t="s">
        <v>8378</v>
      </c>
      <c r="D541" s="447" t="s">
        <v>9410</v>
      </c>
      <c r="E541" s="122">
        <v>2014</v>
      </c>
      <c r="F541" s="447" t="s">
        <v>418</v>
      </c>
      <c r="G541" s="122">
        <v>2014</v>
      </c>
      <c r="H541" s="447"/>
      <c r="I541" s="228">
        <v>20</v>
      </c>
      <c r="J541" s="447">
        <v>20</v>
      </c>
    </row>
    <row r="542" spans="1:10" ht="213.75" x14ac:dyDescent="0.2">
      <c r="A542" s="447" t="s">
        <v>9576</v>
      </c>
      <c r="B542" s="447" t="s">
        <v>8753</v>
      </c>
      <c r="C542" s="447" t="s">
        <v>8378</v>
      </c>
      <c r="D542" s="447" t="s">
        <v>9412</v>
      </c>
      <c r="E542" s="447">
        <v>2014</v>
      </c>
      <c r="F542" s="447" t="s">
        <v>336</v>
      </c>
      <c r="G542" s="447"/>
      <c r="H542" s="447"/>
      <c r="I542" s="447"/>
      <c r="J542" s="447">
        <v>40</v>
      </c>
    </row>
    <row r="543" spans="1:10" ht="99.75" x14ac:dyDescent="0.2">
      <c r="A543" s="447" t="s">
        <v>9577</v>
      </c>
      <c r="B543" s="447" t="s">
        <v>8753</v>
      </c>
      <c r="C543" s="447" t="s">
        <v>8378</v>
      </c>
      <c r="D543" s="447" t="s">
        <v>9413</v>
      </c>
      <c r="E543" s="447">
        <v>2014</v>
      </c>
      <c r="F543" s="447" t="s">
        <v>296</v>
      </c>
      <c r="G543" s="447"/>
      <c r="H543" s="447"/>
      <c r="I543" s="447"/>
      <c r="J543" s="447">
        <v>20</v>
      </c>
    </row>
    <row r="544" spans="1:10" ht="142.5" x14ac:dyDescent="0.2">
      <c r="A544" s="447" t="s">
        <v>9414</v>
      </c>
      <c r="B544" s="447" t="s">
        <v>8753</v>
      </c>
      <c r="C544" s="447" t="s">
        <v>8378</v>
      </c>
      <c r="D544" s="447" t="s">
        <v>9415</v>
      </c>
      <c r="E544" s="447">
        <v>2014</v>
      </c>
      <c r="F544" s="447" t="s">
        <v>926</v>
      </c>
      <c r="G544" s="447"/>
      <c r="H544" s="447"/>
      <c r="I544" s="447"/>
      <c r="J544" s="447">
        <v>20</v>
      </c>
    </row>
    <row r="545" spans="1:10" ht="185.25" x14ac:dyDescent="0.2">
      <c r="A545" s="66" t="s">
        <v>9416</v>
      </c>
      <c r="B545" s="447" t="s">
        <v>8762</v>
      </c>
      <c r="C545" s="447" t="s">
        <v>8378</v>
      </c>
      <c r="D545" s="447" t="s">
        <v>9417</v>
      </c>
      <c r="E545" s="122">
        <v>2014</v>
      </c>
      <c r="F545" s="447" t="s">
        <v>499</v>
      </c>
      <c r="G545" s="122"/>
      <c r="H545" s="122"/>
      <c r="I545" s="228">
        <v>20</v>
      </c>
      <c r="J545" s="228"/>
    </row>
    <row r="546" spans="1:10" ht="156.75" x14ac:dyDescent="0.2">
      <c r="A546" s="66" t="s">
        <v>9418</v>
      </c>
      <c r="B546" s="447" t="s">
        <v>8762</v>
      </c>
      <c r="C546" s="447" t="s">
        <v>8378</v>
      </c>
      <c r="D546" s="447" t="s">
        <v>9419</v>
      </c>
      <c r="E546" s="122">
        <v>2014</v>
      </c>
      <c r="F546" s="447" t="s">
        <v>926</v>
      </c>
      <c r="G546" s="122"/>
      <c r="H546" s="122"/>
      <c r="I546" s="228">
        <v>40</v>
      </c>
      <c r="J546" s="228"/>
    </row>
    <row r="547" spans="1:10" ht="114" x14ac:dyDescent="0.2">
      <c r="A547" s="447" t="s">
        <v>9420</v>
      </c>
      <c r="B547" s="447" t="s">
        <v>8762</v>
      </c>
      <c r="C547" s="447" t="s">
        <v>8378</v>
      </c>
      <c r="D547" s="447" t="s">
        <v>9421</v>
      </c>
      <c r="E547" s="122">
        <v>2014</v>
      </c>
      <c r="F547" s="447" t="s">
        <v>287</v>
      </c>
      <c r="G547" s="122"/>
      <c r="H547" s="122"/>
      <c r="I547" s="228">
        <v>20</v>
      </c>
      <c r="J547" s="228"/>
    </row>
    <row r="548" spans="1:10" ht="28.5" x14ac:dyDescent="0.2">
      <c r="A548" s="447" t="s">
        <v>4719</v>
      </c>
      <c r="B548" s="447" t="s">
        <v>8762</v>
      </c>
      <c r="C548" s="447" t="s">
        <v>8378</v>
      </c>
      <c r="D548" s="79" t="s">
        <v>9422</v>
      </c>
      <c r="E548" s="122">
        <v>2014</v>
      </c>
      <c r="F548" s="447" t="s">
        <v>336</v>
      </c>
      <c r="G548" s="122"/>
      <c r="H548" s="122"/>
      <c r="I548" s="228">
        <v>20</v>
      </c>
      <c r="J548" s="228"/>
    </row>
    <row r="549" spans="1:10" ht="114" x14ac:dyDescent="0.2">
      <c r="A549" s="447" t="s">
        <v>9423</v>
      </c>
      <c r="B549" s="447" t="s">
        <v>8762</v>
      </c>
      <c r="C549" s="447" t="s">
        <v>8378</v>
      </c>
      <c r="D549" s="447" t="s">
        <v>9424</v>
      </c>
      <c r="E549" s="122">
        <v>2014</v>
      </c>
      <c r="F549" s="447" t="s">
        <v>318</v>
      </c>
      <c r="G549" s="122"/>
      <c r="H549" s="122"/>
      <c r="I549" s="228">
        <v>20</v>
      </c>
      <c r="J549" s="228"/>
    </row>
    <row r="550" spans="1:10" ht="128.25" x14ac:dyDescent="0.2">
      <c r="A550" s="101" t="s">
        <v>9425</v>
      </c>
      <c r="B550" s="447" t="s">
        <v>8518</v>
      </c>
      <c r="C550" s="101" t="s">
        <v>8378</v>
      </c>
      <c r="D550" s="447" t="s">
        <v>9571</v>
      </c>
      <c r="E550" s="447">
        <v>2014</v>
      </c>
      <c r="F550" s="447" t="s">
        <v>926</v>
      </c>
      <c r="G550" s="447"/>
      <c r="H550" s="447" t="s">
        <v>9426</v>
      </c>
      <c r="I550" s="447" t="s">
        <v>95</v>
      </c>
      <c r="J550" s="447">
        <v>20</v>
      </c>
    </row>
    <row r="551" spans="1:10" ht="213.75" x14ac:dyDescent="0.2">
      <c r="A551" s="447" t="s">
        <v>9427</v>
      </c>
      <c r="B551" s="447" t="s">
        <v>8518</v>
      </c>
      <c r="C551" s="101" t="s">
        <v>8378</v>
      </c>
      <c r="D551" s="447" t="s">
        <v>9572</v>
      </c>
      <c r="E551" s="447">
        <v>2014</v>
      </c>
      <c r="F551" s="447" t="s">
        <v>296</v>
      </c>
      <c r="G551" s="447" t="s">
        <v>9428</v>
      </c>
      <c r="H551" s="447" t="s">
        <v>9426</v>
      </c>
      <c r="I551" s="447" t="s">
        <v>95</v>
      </c>
      <c r="J551" s="447">
        <v>20</v>
      </c>
    </row>
    <row r="552" spans="1:10" ht="142.5" x14ac:dyDescent="0.2">
      <c r="A552" s="450" t="s">
        <v>9429</v>
      </c>
      <c r="B552" s="447" t="s">
        <v>9430</v>
      </c>
      <c r="C552" s="73" t="s">
        <v>8378</v>
      </c>
      <c r="D552" s="450" t="s">
        <v>9431</v>
      </c>
      <c r="E552" s="450">
        <v>2014</v>
      </c>
      <c r="F552" s="95" t="s">
        <v>657</v>
      </c>
      <c r="G552" s="450" t="s">
        <v>9432</v>
      </c>
      <c r="H552" s="95" t="s">
        <v>9433</v>
      </c>
      <c r="I552" s="95"/>
      <c r="J552" s="95">
        <v>40</v>
      </c>
    </row>
    <row r="553" spans="1:10" ht="142.5" x14ac:dyDescent="0.2">
      <c r="A553" s="450" t="s">
        <v>9434</v>
      </c>
      <c r="B553" s="447" t="s">
        <v>9430</v>
      </c>
      <c r="C553" s="73" t="s">
        <v>8378</v>
      </c>
      <c r="D553" s="450" t="s">
        <v>9431</v>
      </c>
      <c r="E553" s="450">
        <v>2014</v>
      </c>
      <c r="F553" s="95" t="s">
        <v>657</v>
      </c>
      <c r="G553" s="450" t="s">
        <v>9432</v>
      </c>
      <c r="H553" s="95" t="s">
        <v>9433</v>
      </c>
      <c r="I553" s="95"/>
      <c r="J553" s="95">
        <v>40</v>
      </c>
    </row>
    <row r="554" spans="1:10" ht="156.75" x14ac:dyDescent="0.2">
      <c r="A554" s="101" t="s">
        <v>9435</v>
      </c>
      <c r="B554" s="447" t="s">
        <v>9430</v>
      </c>
      <c r="C554" s="73" t="s">
        <v>8378</v>
      </c>
      <c r="D554" s="447" t="s">
        <v>9436</v>
      </c>
      <c r="E554" s="122">
        <v>2014</v>
      </c>
      <c r="F554" s="447" t="s">
        <v>336</v>
      </c>
      <c r="G554" s="122" t="s">
        <v>9437</v>
      </c>
      <c r="H554" s="122" t="s">
        <v>9438</v>
      </c>
      <c r="I554" s="228">
        <v>2</v>
      </c>
      <c r="J554" s="228">
        <v>20</v>
      </c>
    </row>
    <row r="555" spans="1:10" ht="171" x14ac:dyDescent="0.2">
      <c r="A555" s="450" t="s">
        <v>9439</v>
      </c>
      <c r="B555" s="447" t="s">
        <v>9440</v>
      </c>
      <c r="C555" s="73" t="s">
        <v>8378</v>
      </c>
      <c r="D555" s="450" t="s">
        <v>9441</v>
      </c>
      <c r="E555" s="450">
        <v>2014</v>
      </c>
      <c r="F555" s="95" t="s">
        <v>318</v>
      </c>
      <c r="G555" s="450" t="s">
        <v>9442</v>
      </c>
      <c r="H555" s="95" t="s">
        <v>9443</v>
      </c>
      <c r="I555" s="228">
        <v>2</v>
      </c>
      <c r="J555" s="95">
        <v>10</v>
      </c>
    </row>
    <row r="556" spans="1:10" ht="128.25" x14ac:dyDescent="0.2">
      <c r="A556" s="101" t="s">
        <v>9444</v>
      </c>
      <c r="B556" s="447" t="s">
        <v>9430</v>
      </c>
      <c r="C556" s="73" t="s">
        <v>8378</v>
      </c>
      <c r="D556" s="447" t="s">
        <v>9445</v>
      </c>
      <c r="E556" s="122">
        <v>2014</v>
      </c>
      <c r="F556" s="447" t="s">
        <v>296</v>
      </c>
      <c r="G556" s="122" t="s">
        <v>9446</v>
      </c>
      <c r="H556" s="122" t="s">
        <v>9447</v>
      </c>
      <c r="I556" s="228">
        <v>2</v>
      </c>
      <c r="J556" s="228">
        <v>20</v>
      </c>
    </row>
    <row r="557" spans="1:10" ht="142.5" x14ac:dyDescent="0.2">
      <c r="A557" s="447" t="s">
        <v>9448</v>
      </c>
      <c r="B557" s="447" t="s">
        <v>9430</v>
      </c>
      <c r="C557" s="73" t="s">
        <v>8378</v>
      </c>
      <c r="D557" s="447" t="s">
        <v>9449</v>
      </c>
      <c r="E557" s="122">
        <v>2014</v>
      </c>
      <c r="F557" s="447" t="s">
        <v>287</v>
      </c>
      <c r="G557" s="449" t="s">
        <v>9450</v>
      </c>
      <c r="H557" s="122" t="s">
        <v>9451</v>
      </c>
      <c r="I557" s="228"/>
      <c r="J557" s="228">
        <v>20</v>
      </c>
    </row>
    <row r="558" spans="1:10" ht="199.5" x14ac:dyDescent="0.2">
      <c r="A558" s="449" t="s">
        <v>9452</v>
      </c>
      <c r="B558" s="447" t="s">
        <v>9440</v>
      </c>
      <c r="C558" s="73" t="s">
        <v>8378</v>
      </c>
      <c r="D558" s="75" t="s">
        <v>9453</v>
      </c>
      <c r="E558" s="447">
        <v>2014</v>
      </c>
      <c r="F558" s="132" t="s">
        <v>478</v>
      </c>
      <c r="G558" s="358" t="s">
        <v>9454</v>
      </c>
      <c r="H558" s="78" t="s">
        <v>9455</v>
      </c>
      <c r="I558" s="78">
        <v>40</v>
      </c>
      <c r="J558" s="78">
        <v>20</v>
      </c>
    </row>
    <row r="559" spans="1:10" ht="199.5" x14ac:dyDescent="0.2">
      <c r="A559" s="447" t="s">
        <v>9456</v>
      </c>
      <c r="B559" s="101" t="s">
        <v>9457</v>
      </c>
      <c r="C559" s="73" t="s">
        <v>8378</v>
      </c>
      <c r="D559" s="75" t="s">
        <v>9453</v>
      </c>
      <c r="E559" s="447">
        <v>2014</v>
      </c>
      <c r="F559" s="132" t="s">
        <v>478</v>
      </c>
      <c r="G559" s="358" t="s">
        <v>9454</v>
      </c>
      <c r="H559" s="78" t="s">
        <v>9455</v>
      </c>
      <c r="I559" s="78">
        <v>40</v>
      </c>
      <c r="J559" s="78">
        <v>13</v>
      </c>
    </row>
    <row r="560" spans="1:10" ht="199.5" x14ac:dyDescent="0.2">
      <c r="A560" s="101" t="s">
        <v>9458</v>
      </c>
      <c r="B560" s="73" t="s">
        <v>8629</v>
      </c>
      <c r="C560" s="73" t="s">
        <v>8378</v>
      </c>
      <c r="D560" s="447" t="s">
        <v>9459</v>
      </c>
      <c r="E560" s="73">
        <v>2014</v>
      </c>
      <c r="F560" s="73" t="s">
        <v>3062</v>
      </c>
      <c r="G560" s="73"/>
      <c r="H560" s="73"/>
      <c r="I560" s="73">
        <v>40</v>
      </c>
      <c r="J560" s="354">
        <v>40</v>
      </c>
    </row>
    <row r="561" spans="1:10" ht="228" x14ac:dyDescent="0.2">
      <c r="A561" s="101" t="s">
        <v>9460</v>
      </c>
      <c r="B561" s="73" t="s">
        <v>8629</v>
      </c>
      <c r="C561" s="73" t="s">
        <v>8378</v>
      </c>
      <c r="D561" s="447" t="s">
        <v>9461</v>
      </c>
      <c r="E561" s="73">
        <v>2014</v>
      </c>
      <c r="F561" s="73" t="s">
        <v>202</v>
      </c>
      <c r="G561" s="73"/>
      <c r="H561" s="73"/>
      <c r="I561" s="73">
        <v>20</v>
      </c>
      <c r="J561" s="354">
        <v>20</v>
      </c>
    </row>
    <row r="562" spans="1:10" ht="142.5" x14ac:dyDescent="0.2">
      <c r="A562" s="101" t="s">
        <v>9462</v>
      </c>
      <c r="B562" s="73" t="s">
        <v>8629</v>
      </c>
      <c r="C562" s="73" t="s">
        <v>8378</v>
      </c>
      <c r="D562" s="447" t="s">
        <v>9463</v>
      </c>
      <c r="E562" s="122">
        <v>2014</v>
      </c>
      <c r="F562" s="447" t="s">
        <v>220</v>
      </c>
      <c r="G562" s="122"/>
      <c r="H562" s="122"/>
      <c r="I562" s="73">
        <v>40</v>
      </c>
      <c r="J562" s="354">
        <v>40</v>
      </c>
    </row>
    <row r="563" spans="1:10" ht="370.5" x14ac:dyDescent="0.2">
      <c r="A563" s="101" t="s">
        <v>9464</v>
      </c>
      <c r="B563" s="447" t="s">
        <v>9465</v>
      </c>
      <c r="C563" s="73" t="s">
        <v>8378</v>
      </c>
      <c r="D563" s="447" t="s">
        <v>9466</v>
      </c>
      <c r="E563" s="122">
        <v>2014</v>
      </c>
      <c r="F563" s="447" t="s">
        <v>220</v>
      </c>
      <c r="G563" s="122"/>
      <c r="H563" s="122"/>
      <c r="I563" s="73">
        <v>40</v>
      </c>
      <c r="J563" s="354">
        <v>20</v>
      </c>
    </row>
    <row r="564" spans="1:10" ht="114" x14ac:dyDescent="0.2">
      <c r="A564" s="101" t="s">
        <v>9467</v>
      </c>
      <c r="B564" s="447" t="s">
        <v>9465</v>
      </c>
      <c r="C564" s="73" t="s">
        <v>8378</v>
      </c>
      <c r="D564" s="447" t="s">
        <v>9468</v>
      </c>
      <c r="E564" s="122">
        <v>2014</v>
      </c>
      <c r="F564" s="447" t="s">
        <v>248</v>
      </c>
      <c r="G564" s="122"/>
      <c r="H564" s="122"/>
      <c r="I564" s="73">
        <v>40</v>
      </c>
      <c r="J564" s="354">
        <v>20</v>
      </c>
    </row>
    <row r="565" spans="1:10" ht="228" x14ac:dyDescent="0.2">
      <c r="A565" s="101" t="s">
        <v>9469</v>
      </c>
      <c r="B565" s="447" t="s">
        <v>9465</v>
      </c>
      <c r="C565" s="73" t="s">
        <v>8378</v>
      </c>
      <c r="D565" s="447" t="s">
        <v>9470</v>
      </c>
      <c r="E565" s="122">
        <v>2014</v>
      </c>
      <c r="F565" s="447" t="s">
        <v>236</v>
      </c>
      <c r="G565" s="122"/>
      <c r="H565" s="122"/>
      <c r="I565" s="73">
        <v>20</v>
      </c>
      <c r="J565" s="354">
        <v>10</v>
      </c>
    </row>
    <row r="566" spans="1:10" ht="57" x14ac:dyDescent="0.2">
      <c r="A566" s="66" t="s">
        <v>9471</v>
      </c>
      <c r="B566" s="447" t="s">
        <v>8681</v>
      </c>
      <c r="C566" s="101" t="s">
        <v>8378</v>
      </c>
      <c r="D566" s="447" t="s">
        <v>9472</v>
      </c>
      <c r="E566" s="447">
        <v>2014</v>
      </c>
      <c r="F566" s="447" t="s">
        <v>1925</v>
      </c>
      <c r="G566" s="447" t="s">
        <v>9473</v>
      </c>
      <c r="H566" s="447"/>
      <c r="I566" s="447" t="s">
        <v>95</v>
      </c>
      <c r="J566" s="447">
        <v>20</v>
      </c>
    </row>
    <row r="567" spans="1:10" ht="185.25" x14ac:dyDescent="0.2">
      <c r="A567" s="101" t="s">
        <v>9474</v>
      </c>
      <c r="B567" s="447" t="s">
        <v>9475</v>
      </c>
      <c r="C567" s="73" t="s">
        <v>8378</v>
      </c>
      <c r="D567" s="449" t="s">
        <v>9476</v>
      </c>
      <c r="E567" s="122">
        <v>2014</v>
      </c>
      <c r="F567" s="447" t="s">
        <v>926</v>
      </c>
      <c r="G567" s="122"/>
      <c r="H567" s="122"/>
      <c r="I567" s="228" t="s">
        <v>95</v>
      </c>
      <c r="J567" s="228">
        <f>20/3</f>
        <v>6.666666666666667</v>
      </c>
    </row>
    <row r="568" spans="1:10" ht="42.75" x14ac:dyDescent="0.2">
      <c r="A568" s="101" t="s">
        <v>9477</v>
      </c>
      <c r="B568" s="447" t="s">
        <v>9478</v>
      </c>
      <c r="C568" s="101" t="s">
        <v>8378</v>
      </c>
      <c r="D568" s="447" t="s">
        <v>9479</v>
      </c>
      <c r="E568" s="122">
        <v>2014</v>
      </c>
      <c r="F568" s="447" t="s">
        <v>592</v>
      </c>
      <c r="G568" s="122"/>
      <c r="H568" s="332" t="s">
        <v>9480</v>
      </c>
      <c r="I568" s="228">
        <v>40</v>
      </c>
      <c r="J568" s="228">
        <v>20</v>
      </c>
    </row>
    <row r="569" spans="1:10" ht="42.75" x14ac:dyDescent="0.2">
      <c r="A569" s="447" t="s">
        <v>9481</v>
      </c>
      <c r="B569" s="447" t="s">
        <v>8685</v>
      </c>
      <c r="C569" s="447" t="s">
        <v>8378</v>
      </c>
      <c r="D569" s="447" t="s">
        <v>9482</v>
      </c>
      <c r="E569" s="122">
        <v>2014</v>
      </c>
      <c r="F569" s="447" t="s">
        <v>418</v>
      </c>
      <c r="G569" s="122">
        <v>2014</v>
      </c>
      <c r="H569" s="122"/>
      <c r="I569" s="228">
        <v>20</v>
      </c>
      <c r="J569" s="447">
        <v>20</v>
      </c>
    </row>
    <row r="570" spans="1:10" ht="42.75" x14ac:dyDescent="0.2">
      <c r="A570" s="447" t="s">
        <v>9483</v>
      </c>
      <c r="B570" s="447" t="s">
        <v>8685</v>
      </c>
      <c r="C570" s="447" t="s">
        <v>8378</v>
      </c>
      <c r="D570" s="447" t="s">
        <v>9482</v>
      </c>
      <c r="E570" s="122">
        <v>2014</v>
      </c>
      <c r="F570" s="447" t="s">
        <v>418</v>
      </c>
      <c r="G570" s="122">
        <v>2014</v>
      </c>
      <c r="H570" s="122"/>
      <c r="I570" s="228">
        <v>20</v>
      </c>
      <c r="J570" s="447">
        <v>20</v>
      </c>
    </row>
    <row r="571" spans="1:10" ht="57" x14ac:dyDescent="0.2">
      <c r="A571" s="447" t="s">
        <v>9484</v>
      </c>
      <c r="B571" s="447" t="s">
        <v>8685</v>
      </c>
      <c r="C571" s="447" t="s">
        <v>8378</v>
      </c>
      <c r="D571" s="447" t="s">
        <v>9482</v>
      </c>
      <c r="E571" s="122">
        <v>2014</v>
      </c>
      <c r="F571" s="447" t="s">
        <v>418</v>
      </c>
      <c r="G571" s="122">
        <v>2014</v>
      </c>
      <c r="H571" s="122"/>
      <c r="I571" s="228">
        <v>20</v>
      </c>
      <c r="J571" s="447">
        <v>20</v>
      </c>
    </row>
    <row r="572" spans="1:10" ht="75.75" customHeight="1" x14ac:dyDescent="0.2">
      <c r="A572" s="447" t="s">
        <v>9485</v>
      </c>
      <c r="B572" s="447" t="s">
        <v>8685</v>
      </c>
      <c r="C572" s="447" t="s">
        <v>8378</v>
      </c>
      <c r="D572" s="447" t="s">
        <v>9482</v>
      </c>
      <c r="E572" s="122">
        <v>2014</v>
      </c>
      <c r="F572" s="447" t="s">
        <v>418</v>
      </c>
      <c r="G572" s="122">
        <v>2014</v>
      </c>
      <c r="H572" s="122"/>
      <c r="I572" s="228">
        <v>20</v>
      </c>
      <c r="J572" s="447">
        <v>20</v>
      </c>
    </row>
    <row r="573" spans="1:10" ht="42.75" x14ac:dyDescent="0.2">
      <c r="A573" s="447" t="s">
        <v>9486</v>
      </c>
      <c r="B573" s="447" t="s">
        <v>8685</v>
      </c>
      <c r="C573" s="447" t="s">
        <v>8378</v>
      </c>
      <c r="D573" s="447" t="s">
        <v>9482</v>
      </c>
      <c r="E573" s="122">
        <v>2014</v>
      </c>
      <c r="F573" s="447" t="s">
        <v>418</v>
      </c>
      <c r="G573" s="122">
        <v>2014</v>
      </c>
      <c r="H573" s="122"/>
      <c r="I573" s="228">
        <v>20</v>
      </c>
      <c r="J573" s="447">
        <v>20</v>
      </c>
    </row>
    <row r="574" spans="1:10" ht="142.5" x14ac:dyDescent="0.2">
      <c r="A574" s="447" t="s">
        <v>9487</v>
      </c>
      <c r="B574" s="447" t="s">
        <v>8693</v>
      </c>
      <c r="C574" s="447" t="s">
        <v>8378</v>
      </c>
      <c r="D574" s="72" t="s">
        <v>9488</v>
      </c>
      <c r="E574" s="447">
        <v>2014</v>
      </c>
      <c r="F574" s="447" t="s">
        <v>9489</v>
      </c>
      <c r="G574" s="447"/>
      <c r="H574" s="447"/>
      <c r="I574" s="447" t="s">
        <v>95</v>
      </c>
      <c r="J574" s="447">
        <v>20</v>
      </c>
    </row>
    <row r="575" spans="1:10" ht="285" x14ac:dyDescent="0.2">
      <c r="A575" s="150" t="s">
        <v>9490</v>
      </c>
      <c r="B575" s="447" t="s">
        <v>8693</v>
      </c>
      <c r="C575" s="447" t="s">
        <v>8378</v>
      </c>
      <c r="D575" s="72" t="s">
        <v>9491</v>
      </c>
      <c r="E575" s="122">
        <v>2014</v>
      </c>
      <c r="F575" s="447" t="s">
        <v>9492</v>
      </c>
      <c r="G575" s="122"/>
      <c r="H575" s="122"/>
      <c r="I575" s="447" t="s">
        <v>95</v>
      </c>
      <c r="J575" s="155">
        <v>40</v>
      </c>
    </row>
    <row r="576" spans="1:10" ht="85.5" x14ac:dyDescent="0.2">
      <c r="A576" s="101" t="s">
        <v>9493</v>
      </c>
      <c r="B576" s="447" t="s">
        <v>9494</v>
      </c>
      <c r="C576" s="101" t="s">
        <v>8378</v>
      </c>
      <c r="D576" s="447" t="s">
        <v>9495</v>
      </c>
      <c r="E576" s="447">
        <v>2014</v>
      </c>
      <c r="F576" s="447" t="s">
        <v>220</v>
      </c>
      <c r="G576" s="447" t="s">
        <v>9496</v>
      </c>
      <c r="H576" s="447" t="s">
        <v>9497</v>
      </c>
      <c r="I576" s="447">
        <v>20</v>
      </c>
      <c r="J576" s="447">
        <v>10</v>
      </c>
    </row>
    <row r="577" spans="1:10" ht="57" x14ac:dyDescent="0.2">
      <c r="A577" s="101" t="s">
        <v>8427</v>
      </c>
      <c r="B577" s="447" t="s">
        <v>9498</v>
      </c>
      <c r="C577" s="447" t="s">
        <v>8378</v>
      </c>
      <c r="D577" s="447" t="s">
        <v>9499</v>
      </c>
      <c r="E577" s="447">
        <v>2014</v>
      </c>
      <c r="F577" s="447" t="s">
        <v>220</v>
      </c>
      <c r="G577" s="447" t="s">
        <v>9500</v>
      </c>
      <c r="H577" s="447" t="s">
        <v>9501</v>
      </c>
      <c r="I577" s="447">
        <v>20</v>
      </c>
      <c r="J577" s="447">
        <v>10</v>
      </c>
    </row>
    <row r="578" spans="1:10" ht="114" x14ac:dyDescent="0.2">
      <c r="A578" s="450" t="s">
        <v>9382</v>
      </c>
      <c r="B578" s="450" t="s">
        <v>9502</v>
      </c>
      <c r="C578" s="450" t="s">
        <v>8378</v>
      </c>
      <c r="D578" s="450" t="s">
        <v>9503</v>
      </c>
      <c r="E578" s="447">
        <v>2014</v>
      </c>
      <c r="F578" s="447" t="s">
        <v>246</v>
      </c>
      <c r="G578" s="521" t="s">
        <v>9504</v>
      </c>
      <c r="H578" s="75" t="s">
        <v>9504</v>
      </c>
      <c r="I578" s="447">
        <v>20</v>
      </c>
      <c r="J578" s="447">
        <v>6.67</v>
      </c>
    </row>
    <row r="579" spans="1:10" ht="163.5" customHeight="1" x14ac:dyDescent="0.2">
      <c r="A579" s="450" t="s">
        <v>9386</v>
      </c>
      <c r="B579" s="450" t="s">
        <v>9387</v>
      </c>
      <c r="C579" s="450" t="s">
        <v>8378</v>
      </c>
      <c r="D579" s="450" t="s">
        <v>9505</v>
      </c>
      <c r="E579" s="447">
        <v>2014</v>
      </c>
      <c r="F579" s="447" t="s">
        <v>296</v>
      </c>
      <c r="G579" s="75" t="s">
        <v>9506</v>
      </c>
      <c r="H579" s="447"/>
      <c r="I579" s="447">
        <v>20</v>
      </c>
      <c r="J579" s="447">
        <v>6.67</v>
      </c>
    </row>
    <row r="580" spans="1:10" ht="154.5" customHeight="1" x14ac:dyDescent="0.2">
      <c r="A580" s="964" t="s">
        <v>17476</v>
      </c>
      <c r="B580" s="447"/>
      <c r="C580" s="447"/>
      <c r="D580" s="450" t="s">
        <v>9505</v>
      </c>
      <c r="E580" s="447"/>
      <c r="F580" s="447"/>
      <c r="G580" s="75" t="s">
        <v>9506</v>
      </c>
      <c r="H580" s="447"/>
      <c r="I580" s="447"/>
      <c r="J580" s="447"/>
    </row>
    <row r="581" spans="1:10" ht="42.75" x14ac:dyDescent="0.2">
      <c r="A581" s="447" t="s">
        <v>9507</v>
      </c>
      <c r="B581" s="447" t="s">
        <v>8772</v>
      </c>
      <c r="C581" s="447" t="s">
        <v>8378</v>
      </c>
      <c r="D581" s="450" t="s">
        <v>9573</v>
      </c>
      <c r="E581" s="447">
        <v>2014</v>
      </c>
      <c r="F581" s="447" t="s">
        <v>318</v>
      </c>
      <c r="G581" s="447"/>
      <c r="H581" s="447"/>
      <c r="I581" s="447" t="s">
        <v>95</v>
      </c>
      <c r="J581" s="447">
        <v>20</v>
      </c>
    </row>
    <row r="582" spans="1:10" ht="142.5" x14ac:dyDescent="0.2">
      <c r="A582" s="488" t="s">
        <v>9508</v>
      </c>
      <c r="B582" s="447" t="s">
        <v>9509</v>
      </c>
      <c r="C582" s="447" t="s">
        <v>8378</v>
      </c>
      <c r="D582" s="447" t="s">
        <v>9510</v>
      </c>
      <c r="E582" s="447">
        <v>2014</v>
      </c>
      <c r="F582" s="447" t="s">
        <v>9511</v>
      </c>
      <c r="G582" s="447"/>
      <c r="H582" s="447"/>
      <c r="I582" s="447" t="s">
        <v>95</v>
      </c>
      <c r="J582" s="447">
        <v>40</v>
      </c>
    </row>
    <row r="583" spans="1:10" ht="213.75" x14ac:dyDescent="0.2">
      <c r="A583" s="447" t="s">
        <v>9512</v>
      </c>
      <c r="B583" s="447" t="s">
        <v>8772</v>
      </c>
      <c r="C583" s="447" t="s">
        <v>8378</v>
      </c>
      <c r="D583" s="450" t="s">
        <v>9513</v>
      </c>
      <c r="E583" s="447">
        <v>2014</v>
      </c>
      <c r="F583" s="447" t="s">
        <v>9514</v>
      </c>
      <c r="G583" s="447"/>
      <c r="H583" s="447"/>
      <c r="I583" s="447"/>
      <c r="J583" s="447">
        <v>20</v>
      </c>
    </row>
    <row r="584" spans="1:10" ht="256.5" x14ac:dyDescent="0.2">
      <c r="A584" s="488" t="s">
        <v>9515</v>
      </c>
      <c r="B584" s="447" t="s">
        <v>8772</v>
      </c>
      <c r="C584" s="447" t="s">
        <v>8378</v>
      </c>
      <c r="D584" s="447" t="s">
        <v>9516</v>
      </c>
      <c r="E584" s="447">
        <v>2014</v>
      </c>
      <c r="F584" s="447" t="s">
        <v>9517</v>
      </c>
      <c r="G584" s="447"/>
      <c r="H584" s="447"/>
      <c r="I584" s="447" t="s">
        <v>95</v>
      </c>
      <c r="J584" s="447">
        <v>20</v>
      </c>
    </row>
    <row r="585" spans="1:10" ht="57" x14ac:dyDescent="0.2">
      <c r="A585" s="447" t="s">
        <v>9574</v>
      </c>
      <c r="B585" s="447" t="s">
        <v>8772</v>
      </c>
      <c r="C585" s="447" t="s">
        <v>8378</v>
      </c>
      <c r="D585" s="239" t="s">
        <v>9518</v>
      </c>
      <c r="E585" s="447">
        <v>2014</v>
      </c>
      <c r="F585" s="447" t="s">
        <v>9517</v>
      </c>
      <c r="G585" s="447"/>
      <c r="H585" s="447"/>
      <c r="I585" s="447" t="s">
        <v>95</v>
      </c>
      <c r="J585" s="447">
        <v>20</v>
      </c>
    </row>
    <row r="586" spans="1:10" ht="85.5" x14ac:dyDescent="0.2">
      <c r="A586" s="239" t="s">
        <v>9519</v>
      </c>
      <c r="B586" s="447" t="s">
        <v>8772</v>
      </c>
      <c r="C586" s="447" t="s">
        <v>8378</v>
      </c>
      <c r="D586" s="75" t="s">
        <v>9520</v>
      </c>
      <c r="E586" s="447">
        <v>2014</v>
      </c>
      <c r="F586" s="447" t="s">
        <v>9517</v>
      </c>
      <c r="G586" s="350" t="s">
        <v>9575</v>
      </c>
      <c r="H586" s="447"/>
      <c r="I586" s="447" t="s">
        <v>95</v>
      </c>
      <c r="J586" s="447">
        <v>20</v>
      </c>
    </row>
    <row r="587" spans="1:10" ht="114" x14ac:dyDescent="0.2">
      <c r="A587" s="450" t="s">
        <v>9521</v>
      </c>
      <c r="B587" s="450" t="s">
        <v>9522</v>
      </c>
      <c r="C587" s="450"/>
      <c r="D587" s="450" t="s">
        <v>9523</v>
      </c>
      <c r="E587" s="450">
        <v>2014</v>
      </c>
      <c r="F587" s="95" t="s">
        <v>9524</v>
      </c>
      <c r="G587" s="95"/>
      <c r="H587" s="95"/>
      <c r="I587" s="95" t="s">
        <v>95</v>
      </c>
      <c r="J587" s="95">
        <v>20</v>
      </c>
    </row>
    <row r="588" spans="1:10" ht="71.25" x14ac:dyDescent="0.2">
      <c r="A588" s="101" t="s">
        <v>9525</v>
      </c>
      <c r="B588" s="447" t="s">
        <v>8778</v>
      </c>
      <c r="C588" s="447" t="s">
        <v>8378</v>
      </c>
      <c r="D588" s="447" t="s">
        <v>9526</v>
      </c>
      <c r="E588" s="122">
        <v>2014</v>
      </c>
      <c r="F588" s="447" t="s">
        <v>220</v>
      </c>
      <c r="G588" s="122"/>
      <c r="H588" s="122"/>
      <c r="I588" s="228" t="s">
        <v>95</v>
      </c>
      <c r="J588" s="122">
        <v>20</v>
      </c>
    </row>
    <row r="589" spans="1:10" ht="142.5" x14ac:dyDescent="0.2">
      <c r="A589" s="101" t="s">
        <v>9527</v>
      </c>
      <c r="B589" s="450" t="s">
        <v>9132</v>
      </c>
      <c r="C589" s="447" t="s">
        <v>8378</v>
      </c>
      <c r="D589" s="450" t="s">
        <v>9528</v>
      </c>
      <c r="E589" s="447">
        <v>2014</v>
      </c>
      <c r="F589" s="447" t="s">
        <v>926</v>
      </c>
      <c r="G589" s="447"/>
      <c r="H589" s="447"/>
      <c r="I589" s="447" t="s">
        <v>95</v>
      </c>
      <c r="J589" s="447">
        <v>20</v>
      </c>
    </row>
    <row r="590" spans="1:10" ht="85.5" x14ac:dyDescent="0.2">
      <c r="A590" s="66" t="s">
        <v>9529</v>
      </c>
      <c r="B590" s="447" t="s">
        <v>9137</v>
      </c>
      <c r="C590" s="447" t="s">
        <v>8378</v>
      </c>
      <c r="D590" s="447" t="s">
        <v>9530</v>
      </c>
      <c r="E590" s="122">
        <v>2014</v>
      </c>
      <c r="F590" s="447" t="s">
        <v>336</v>
      </c>
      <c r="G590" s="122" t="s">
        <v>9531</v>
      </c>
      <c r="H590" s="122"/>
      <c r="I590" s="228" t="s">
        <v>95</v>
      </c>
      <c r="J590" s="228">
        <v>20</v>
      </c>
    </row>
    <row r="591" spans="1:10" ht="242.25" x14ac:dyDescent="0.2">
      <c r="A591" s="66" t="s">
        <v>9532</v>
      </c>
      <c r="B591" s="447" t="s">
        <v>9533</v>
      </c>
      <c r="C591" s="447" t="s">
        <v>8378</v>
      </c>
      <c r="D591" s="447" t="s">
        <v>9534</v>
      </c>
      <c r="E591" s="122">
        <v>2014</v>
      </c>
      <c r="F591" s="447" t="s">
        <v>478</v>
      </c>
      <c r="G591" s="122" t="s">
        <v>9535</v>
      </c>
      <c r="H591" s="122" t="s">
        <v>9536</v>
      </c>
      <c r="I591" s="228" t="s">
        <v>95</v>
      </c>
      <c r="J591" s="228">
        <v>13.33</v>
      </c>
    </row>
    <row r="592" spans="1:10" ht="99.75" x14ac:dyDescent="0.2">
      <c r="A592" s="66" t="s">
        <v>9537</v>
      </c>
      <c r="B592" s="447" t="s">
        <v>9137</v>
      </c>
      <c r="C592" s="447" t="s">
        <v>8378</v>
      </c>
      <c r="D592" s="447" t="s">
        <v>9472</v>
      </c>
      <c r="E592" s="122">
        <v>2014</v>
      </c>
      <c r="F592" s="447" t="s">
        <v>296</v>
      </c>
      <c r="G592" s="122" t="s">
        <v>5060</v>
      </c>
      <c r="H592" s="122"/>
      <c r="I592" s="228" t="s">
        <v>95</v>
      </c>
      <c r="J592" s="228">
        <v>20</v>
      </c>
    </row>
    <row r="593" spans="1:10" ht="85.5" x14ac:dyDescent="0.2">
      <c r="A593" s="447" t="s">
        <v>9538</v>
      </c>
      <c r="B593" s="447" t="s">
        <v>9539</v>
      </c>
      <c r="C593" s="447" t="s">
        <v>8378</v>
      </c>
      <c r="D593" s="447" t="s">
        <v>9472</v>
      </c>
      <c r="E593" s="122">
        <v>2014</v>
      </c>
      <c r="F593" s="447" t="s">
        <v>296</v>
      </c>
      <c r="G593" s="122" t="s">
        <v>5060</v>
      </c>
      <c r="H593" s="122"/>
      <c r="I593" s="228" t="s">
        <v>95</v>
      </c>
      <c r="J593" s="228">
        <v>6.66</v>
      </c>
    </row>
    <row r="594" spans="1:10" ht="114" x14ac:dyDescent="0.2">
      <c r="A594" s="101" t="s">
        <v>9540</v>
      </c>
      <c r="B594" s="447" t="s">
        <v>8903</v>
      </c>
      <c r="C594" s="447" t="s">
        <v>8378</v>
      </c>
      <c r="D594" s="75" t="s">
        <v>9223</v>
      </c>
      <c r="E594" s="122">
        <v>2014</v>
      </c>
      <c r="F594" s="447" t="s">
        <v>9541</v>
      </c>
      <c r="G594" s="122"/>
      <c r="H594" s="122"/>
      <c r="I594" s="228" t="s">
        <v>95</v>
      </c>
      <c r="J594" s="228">
        <v>20</v>
      </c>
    </row>
    <row r="595" spans="1:10" ht="85.5" x14ac:dyDescent="0.2">
      <c r="A595" s="447" t="s">
        <v>9542</v>
      </c>
      <c r="B595" s="447" t="s">
        <v>8903</v>
      </c>
      <c r="C595" s="447" t="s">
        <v>8378</v>
      </c>
      <c r="D595" s="75" t="s">
        <v>9543</v>
      </c>
      <c r="E595" s="122">
        <v>2014</v>
      </c>
      <c r="F595" s="447" t="s">
        <v>9544</v>
      </c>
      <c r="G595" s="122"/>
      <c r="H595" s="122"/>
      <c r="I595" s="228"/>
      <c r="J595" s="228">
        <v>20</v>
      </c>
    </row>
    <row r="596" spans="1:10" ht="42.75" x14ac:dyDescent="0.2">
      <c r="A596" s="73" t="s">
        <v>9545</v>
      </c>
      <c r="B596" s="73" t="s">
        <v>9158</v>
      </c>
      <c r="C596" s="73" t="s">
        <v>8378</v>
      </c>
      <c r="D596" s="73" t="s">
        <v>9482</v>
      </c>
      <c r="E596" s="73">
        <v>2014</v>
      </c>
      <c r="F596" s="79" t="s">
        <v>418</v>
      </c>
      <c r="G596" s="79">
        <v>2014</v>
      </c>
      <c r="H596" s="79"/>
      <c r="I596" s="79">
        <v>20</v>
      </c>
      <c r="J596" s="79">
        <v>20</v>
      </c>
    </row>
    <row r="597" spans="1:10" ht="99.75" x14ac:dyDescent="0.2">
      <c r="A597" s="447" t="s">
        <v>9546</v>
      </c>
      <c r="B597" s="447" t="s">
        <v>8931</v>
      </c>
      <c r="C597" s="447" t="s">
        <v>8390</v>
      </c>
      <c r="D597" s="447" t="s">
        <v>9547</v>
      </c>
      <c r="E597" s="447">
        <v>2014</v>
      </c>
      <c r="F597" s="447" t="s">
        <v>926</v>
      </c>
      <c r="G597" s="447"/>
      <c r="H597" s="447"/>
      <c r="I597" s="447" t="s">
        <v>95</v>
      </c>
      <c r="J597" s="447">
        <v>20</v>
      </c>
    </row>
    <row r="598" spans="1:10" ht="156.75" x14ac:dyDescent="0.2">
      <c r="A598" s="447" t="s">
        <v>9548</v>
      </c>
      <c r="B598" s="447" t="s">
        <v>8931</v>
      </c>
      <c r="C598" s="447" t="s">
        <v>8390</v>
      </c>
      <c r="D598" s="447" t="s">
        <v>9549</v>
      </c>
      <c r="E598" s="447">
        <v>2014</v>
      </c>
      <c r="F598" s="447" t="s">
        <v>202</v>
      </c>
      <c r="G598" s="447"/>
      <c r="H598" s="447"/>
      <c r="I598" s="447"/>
      <c r="J598" s="447">
        <v>40</v>
      </c>
    </row>
    <row r="599" spans="1:10" ht="228" x14ac:dyDescent="0.2">
      <c r="A599" s="447" t="s">
        <v>9550</v>
      </c>
      <c r="B599" s="447" t="s">
        <v>9551</v>
      </c>
      <c r="C599" s="447" t="s">
        <v>8390</v>
      </c>
      <c r="D599" s="447" t="s">
        <v>9552</v>
      </c>
      <c r="E599" s="447">
        <v>2014</v>
      </c>
      <c r="F599" s="447" t="s">
        <v>212</v>
      </c>
      <c r="G599" s="447"/>
      <c r="H599" s="447"/>
      <c r="I599" s="447"/>
      <c r="J599" s="447">
        <v>20</v>
      </c>
    </row>
    <row r="600" spans="1:10" ht="185.25" x14ac:dyDescent="0.2">
      <c r="A600" s="447" t="s">
        <v>9553</v>
      </c>
      <c r="B600" s="447" t="s">
        <v>9554</v>
      </c>
      <c r="C600" s="447" t="s">
        <v>8390</v>
      </c>
      <c r="D600" s="447" t="s">
        <v>9555</v>
      </c>
      <c r="E600" s="447">
        <v>2014</v>
      </c>
      <c r="F600" s="447" t="s">
        <v>1022</v>
      </c>
      <c r="G600" s="447"/>
      <c r="H600" s="447"/>
      <c r="I600" s="447"/>
      <c r="J600" s="447">
        <v>40</v>
      </c>
    </row>
    <row r="601" spans="1:10" ht="142.5" x14ac:dyDescent="0.2">
      <c r="A601" s="73" t="s">
        <v>9556</v>
      </c>
      <c r="B601" s="73" t="s">
        <v>9557</v>
      </c>
      <c r="C601" s="447" t="s">
        <v>8390</v>
      </c>
      <c r="D601" s="73" t="s">
        <v>9291</v>
      </c>
      <c r="E601" s="73">
        <v>2014</v>
      </c>
      <c r="F601" s="79" t="s">
        <v>336</v>
      </c>
      <c r="G601" s="73" t="s">
        <v>8687</v>
      </c>
      <c r="H601" s="79"/>
      <c r="I601" s="79">
        <v>40</v>
      </c>
      <c r="J601" s="79">
        <v>13.3</v>
      </c>
    </row>
    <row r="602" spans="1:10" ht="142.5" x14ac:dyDescent="0.2">
      <c r="A602" s="73" t="s">
        <v>9558</v>
      </c>
      <c r="B602" s="73" t="s">
        <v>9559</v>
      </c>
      <c r="C602" s="447" t="s">
        <v>8390</v>
      </c>
      <c r="D602" s="73" t="s">
        <v>9291</v>
      </c>
      <c r="E602" s="73">
        <v>2014</v>
      </c>
      <c r="F602" s="79" t="s">
        <v>336</v>
      </c>
      <c r="G602" s="73" t="s">
        <v>8687</v>
      </c>
      <c r="H602" s="79"/>
      <c r="I602" s="79">
        <v>40</v>
      </c>
      <c r="J602" s="79">
        <v>13.3</v>
      </c>
    </row>
    <row r="603" spans="1:10" ht="142.5" x14ac:dyDescent="0.2">
      <c r="A603" s="73" t="s">
        <v>8427</v>
      </c>
      <c r="B603" s="73" t="s">
        <v>9560</v>
      </c>
      <c r="C603" s="447" t="s">
        <v>8390</v>
      </c>
      <c r="D603" s="73" t="s">
        <v>9291</v>
      </c>
      <c r="E603" s="73">
        <v>2014</v>
      </c>
      <c r="F603" s="79" t="s">
        <v>336</v>
      </c>
      <c r="G603" s="73" t="s">
        <v>8687</v>
      </c>
      <c r="H603" s="79"/>
      <c r="I603" s="79">
        <v>40</v>
      </c>
      <c r="J603" s="79">
        <v>13.3</v>
      </c>
    </row>
    <row r="604" spans="1:10" ht="142.5" x14ac:dyDescent="0.2">
      <c r="A604" s="73" t="s">
        <v>9561</v>
      </c>
      <c r="B604" s="73" t="s">
        <v>9562</v>
      </c>
      <c r="C604" s="447" t="s">
        <v>8390</v>
      </c>
      <c r="D604" s="73" t="s">
        <v>9291</v>
      </c>
      <c r="E604" s="73">
        <v>2014</v>
      </c>
      <c r="F604" s="79" t="s">
        <v>336</v>
      </c>
      <c r="G604" s="73" t="s">
        <v>8687</v>
      </c>
      <c r="H604" s="79"/>
      <c r="I604" s="79">
        <v>40</v>
      </c>
      <c r="J604" s="79">
        <v>13.3</v>
      </c>
    </row>
    <row r="605" spans="1:10" ht="142.5" x14ac:dyDescent="0.2">
      <c r="A605" s="73" t="s">
        <v>9563</v>
      </c>
      <c r="B605" s="73" t="s">
        <v>9564</v>
      </c>
      <c r="C605" s="447" t="s">
        <v>8390</v>
      </c>
      <c r="D605" s="73" t="s">
        <v>9291</v>
      </c>
      <c r="E605" s="73">
        <v>2014</v>
      </c>
      <c r="F605" s="79" t="s">
        <v>336</v>
      </c>
      <c r="G605" s="73" t="s">
        <v>8687</v>
      </c>
      <c r="H605" s="79"/>
      <c r="I605" s="79">
        <v>40</v>
      </c>
      <c r="J605" s="79">
        <v>13.3</v>
      </c>
    </row>
    <row r="606" spans="1:10" ht="142.5" x14ac:dyDescent="0.2">
      <c r="A606" s="73" t="s">
        <v>9565</v>
      </c>
      <c r="B606" s="73" t="s">
        <v>9566</v>
      </c>
      <c r="C606" s="447" t="s">
        <v>8390</v>
      </c>
      <c r="D606" s="73" t="s">
        <v>9291</v>
      </c>
      <c r="E606" s="73">
        <v>2014</v>
      </c>
      <c r="F606" s="79" t="s">
        <v>336</v>
      </c>
      <c r="G606" s="73" t="s">
        <v>8687</v>
      </c>
      <c r="H606" s="79"/>
      <c r="I606" s="79">
        <v>40</v>
      </c>
      <c r="J606" s="79">
        <v>13.3</v>
      </c>
    </row>
    <row r="607" spans="1:10" ht="71.25" x14ac:dyDescent="0.2">
      <c r="A607" s="73" t="s">
        <v>9567</v>
      </c>
      <c r="B607" s="73" t="s">
        <v>9568</v>
      </c>
      <c r="C607" s="73" t="s">
        <v>8378</v>
      </c>
      <c r="D607" s="73" t="s">
        <v>9569</v>
      </c>
      <c r="E607" s="73">
        <v>2014</v>
      </c>
      <c r="F607" s="79" t="s">
        <v>926</v>
      </c>
      <c r="G607" s="73" t="s">
        <v>9570</v>
      </c>
      <c r="H607" s="79"/>
      <c r="I607" s="79">
        <v>20</v>
      </c>
      <c r="J607" s="79">
        <v>10</v>
      </c>
    </row>
    <row r="608" spans="1:10" ht="128.25" x14ac:dyDescent="0.2">
      <c r="A608" s="447" t="s">
        <v>10042</v>
      </c>
      <c r="B608" s="447" t="s">
        <v>9866</v>
      </c>
      <c r="C608" s="447" t="s">
        <v>9630</v>
      </c>
      <c r="D608" s="447" t="s">
        <v>10043</v>
      </c>
      <c r="E608" s="122">
        <v>2014</v>
      </c>
      <c r="F608" s="447" t="s">
        <v>318</v>
      </c>
      <c r="G608" s="201" t="s">
        <v>9959</v>
      </c>
      <c r="H608" s="122" t="s">
        <v>325</v>
      </c>
      <c r="I608" s="228" t="s">
        <v>95</v>
      </c>
      <c r="J608" s="228">
        <v>20</v>
      </c>
    </row>
    <row r="609" spans="1:10" ht="242.25" x14ac:dyDescent="0.2">
      <c r="A609" s="101" t="s">
        <v>10044</v>
      </c>
      <c r="B609" s="447" t="s">
        <v>9866</v>
      </c>
      <c r="C609" s="447" t="s">
        <v>9630</v>
      </c>
      <c r="D609" s="447" t="s">
        <v>10045</v>
      </c>
      <c r="E609" s="122">
        <v>2014</v>
      </c>
      <c r="F609" s="447" t="s">
        <v>926</v>
      </c>
      <c r="G609" s="332" t="s">
        <v>5772</v>
      </c>
      <c r="H609" s="122" t="s">
        <v>325</v>
      </c>
      <c r="I609" s="228">
        <v>2</v>
      </c>
      <c r="J609" s="228">
        <v>40</v>
      </c>
    </row>
    <row r="610" spans="1:10" ht="99.75" x14ac:dyDescent="0.2">
      <c r="A610" s="604" t="s">
        <v>10046</v>
      </c>
      <c r="B610" s="447" t="s">
        <v>9629</v>
      </c>
      <c r="C610" s="447" t="s">
        <v>9630</v>
      </c>
      <c r="D610" s="287" t="s">
        <v>10154</v>
      </c>
      <c r="E610" s="122">
        <v>2014</v>
      </c>
      <c r="F610" s="447" t="s">
        <v>10047</v>
      </c>
      <c r="G610" s="122" t="s">
        <v>10048</v>
      </c>
      <c r="H610" s="122" t="s">
        <v>10049</v>
      </c>
      <c r="I610" s="228" t="s">
        <v>95</v>
      </c>
      <c r="J610" s="555">
        <v>20</v>
      </c>
    </row>
    <row r="611" spans="1:10" ht="60.75" customHeight="1" x14ac:dyDescent="0.2">
      <c r="A611" s="447" t="s">
        <v>10050</v>
      </c>
      <c r="B611" s="447" t="s">
        <v>9629</v>
      </c>
      <c r="C611" s="447" t="s">
        <v>9630</v>
      </c>
      <c r="D611" s="127" t="s">
        <v>10155</v>
      </c>
      <c r="E611" s="122">
        <v>2014</v>
      </c>
      <c r="F611" s="447" t="s">
        <v>10051</v>
      </c>
      <c r="G611" s="122"/>
      <c r="H611" s="122"/>
      <c r="I611" s="228"/>
      <c r="J611" s="555">
        <v>20</v>
      </c>
    </row>
    <row r="612" spans="1:10" ht="85.5" x14ac:dyDescent="0.2">
      <c r="A612" s="604" t="s">
        <v>10052</v>
      </c>
      <c r="B612" s="447" t="s">
        <v>9629</v>
      </c>
      <c r="C612" s="447" t="s">
        <v>9630</v>
      </c>
      <c r="D612" s="447" t="s">
        <v>10053</v>
      </c>
      <c r="E612" s="122">
        <v>2014</v>
      </c>
      <c r="F612" s="447" t="s">
        <v>10054</v>
      </c>
      <c r="G612" s="122"/>
      <c r="H612" s="122"/>
      <c r="I612" s="228"/>
      <c r="J612" s="555">
        <v>20</v>
      </c>
    </row>
    <row r="613" spans="1:10" ht="156.75" x14ac:dyDescent="0.2">
      <c r="A613" s="604" t="s">
        <v>10055</v>
      </c>
      <c r="B613" s="447" t="s">
        <v>9629</v>
      </c>
      <c r="C613" s="447" t="s">
        <v>9630</v>
      </c>
      <c r="D613" s="235" t="s">
        <v>10156</v>
      </c>
      <c r="E613" s="122">
        <v>2014</v>
      </c>
      <c r="F613" s="447" t="s">
        <v>9967</v>
      </c>
      <c r="G613" s="122"/>
      <c r="H613" s="122"/>
      <c r="I613" s="228"/>
      <c r="J613" s="555">
        <v>20</v>
      </c>
    </row>
    <row r="614" spans="1:10" ht="114" x14ac:dyDescent="0.2">
      <c r="A614" s="604" t="s">
        <v>10056</v>
      </c>
      <c r="B614" s="447" t="s">
        <v>10157</v>
      </c>
      <c r="C614" s="447" t="s">
        <v>9630</v>
      </c>
      <c r="D614" s="447" t="s">
        <v>10057</v>
      </c>
      <c r="E614" s="122">
        <v>2014</v>
      </c>
      <c r="F614" s="447" t="s">
        <v>10058</v>
      </c>
      <c r="G614" s="122"/>
      <c r="H614" s="122"/>
      <c r="I614" s="228">
        <v>40</v>
      </c>
      <c r="J614" s="555">
        <v>20</v>
      </c>
    </row>
    <row r="615" spans="1:10" ht="85.5" x14ac:dyDescent="0.2">
      <c r="A615" s="604" t="s">
        <v>10059</v>
      </c>
      <c r="B615" s="447" t="s">
        <v>9629</v>
      </c>
      <c r="C615" s="447" t="s">
        <v>9630</v>
      </c>
      <c r="D615" s="235" t="s">
        <v>10060</v>
      </c>
      <c r="E615" s="122">
        <v>2014</v>
      </c>
      <c r="F615" s="447" t="s">
        <v>10061</v>
      </c>
      <c r="G615" s="122"/>
      <c r="H615" s="122"/>
      <c r="I615" s="228"/>
      <c r="J615" s="555">
        <v>20</v>
      </c>
    </row>
    <row r="616" spans="1:10" ht="156.75" x14ac:dyDescent="0.2">
      <c r="A616" s="101" t="s">
        <v>10062</v>
      </c>
      <c r="B616" s="447" t="s">
        <v>9973</v>
      </c>
      <c r="C616" s="447" t="s">
        <v>9630</v>
      </c>
      <c r="D616" s="447" t="s">
        <v>10063</v>
      </c>
      <c r="E616" s="122">
        <v>2014</v>
      </c>
      <c r="F616" s="447" t="s">
        <v>336</v>
      </c>
      <c r="G616" s="122"/>
      <c r="H616" s="122"/>
      <c r="I616" s="228" t="s">
        <v>95</v>
      </c>
      <c r="J616" s="228">
        <v>20</v>
      </c>
    </row>
    <row r="617" spans="1:10" ht="142.5" x14ac:dyDescent="0.2">
      <c r="A617" s="101" t="s">
        <v>10064</v>
      </c>
      <c r="B617" s="447" t="s">
        <v>9973</v>
      </c>
      <c r="C617" s="447" t="s">
        <v>9630</v>
      </c>
      <c r="D617" s="447" t="s">
        <v>10065</v>
      </c>
      <c r="E617" s="122">
        <v>2014</v>
      </c>
      <c r="F617" s="447" t="s">
        <v>296</v>
      </c>
      <c r="G617" s="122"/>
      <c r="H617" s="122"/>
      <c r="I617" s="228"/>
      <c r="J617" s="228">
        <v>20</v>
      </c>
    </row>
    <row r="618" spans="1:10" ht="156.75" x14ac:dyDescent="0.2">
      <c r="A618" s="447" t="s">
        <v>10066</v>
      </c>
      <c r="B618" s="447" t="s">
        <v>9973</v>
      </c>
      <c r="C618" s="447" t="s">
        <v>9630</v>
      </c>
      <c r="D618" s="447" t="s">
        <v>10067</v>
      </c>
      <c r="E618" s="122">
        <v>2014</v>
      </c>
      <c r="F618" s="447" t="s">
        <v>287</v>
      </c>
      <c r="G618" s="122"/>
      <c r="H618" s="122"/>
      <c r="I618" s="228"/>
      <c r="J618" s="228">
        <v>20</v>
      </c>
    </row>
    <row r="619" spans="1:10" ht="199.5" x14ac:dyDescent="0.2">
      <c r="A619" s="299" t="s">
        <v>10068</v>
      </c>
      <c r="B619" s="450" t="s">
        <v>9924</v>
      </c>
      <c r="C619" s="447" t="s">
        <v>9630</v>
      </c>
      <c r="D619" s="128" t="s">
        <v>10069</v>
      </c>
      <c r="E619" s="450">
        <v>2014</v>
      </c>
      <c r="F619" s="450" t="s">
        <v>287</v>
      </c>
      <c r="G619" s="450"/>
      <c r="H619" s="450"/>
      <c r="I619" s="228" t="s">
        <v>95</v>
      </c>
      <c r="J619" s="228">
        <v>20</v>
      </c>
    </row>
    <row r="620" spans="1:10" ht="114" x14ac:dyDescent="0.2">
      <c r="A620" s="603" t="s">
        <v>10070</v>
      </c>
      <c r="B620" s="450" t="s">
        <v>9924</v>
      </c>
      <c r="C620" s="447" t="s">
        <v>9630</v>
      </c>
      <c r="D620" s="128" t="s">
        <v>10071</v>
      </c>
      <c r="E620" s="450">
        <v>2014</v>
      </c>
      <c r="F620" s="450" t="s">
        <v>296</v>
      </c>
      <c r="G620" s="450"/>
      <c r="H620" s="450"/>
      <c r="I620" s="228"/>
      <c r="J620" s="228">
        <v>20</v>
      </c>
    </row>
    <row r="621" spans="1:10" ht="185.25" x14ac:dyDescent="0.2">
      <c r="A621" s="603" t="s">
        <v>10072</v>
      </c>
      <c r="B621" s="450" t="s">
        <v>9924</v>
      </c>
      <c r="C621" s="447" t="s">
        <v>9630</v>
      </c>
      <c r="D621" s="128" t="s">
        <v>10073</v>
      </c>
      <c r="E621" s="447">
        <v>2014</v>
      </c>
      <c r="F621" s="447" t="s">
        <v>318</v>
      </c>
      <c r="G621" s="447"/>
      <c r="H621" s="447"/>
      <c r="I621" s="228"/>
      <c r="J621" s="228">
        <v>20</v>
      </c>
    </row>
    <row r="622" spans="1:10" ht="213.75" x14ac:dyDescent="0.2">
      <c r="A622" s="101" t="s">
        <v>10074</v>
      </c>
      <c r="B622" s="447" t="s">
        <v>9653</v>
      </c>
      <c r="C622" s="447" t="s">
        <v>9630</v>
      </c>
      <c r="D622" s="447" t="s">
        <v>10075</v>
      </c>
      <c r="E622" s="122">
        <v>2014</v>
      </c>
      <c r="F622" s="447" t="s">
        <v>499</v>
      </c>
      <c r="G622" s="122" t="s">
        <v>806</v>
      </c>
      <c r="H622" s="122" t="s">
        <v>10076</v>
      </c>
      <c r="I622" s="228" t="s">
        <v>95</v>
      </c>
      <c r="J622" s="228">
        <v>20</v>
      </c>
    </row>
    <row r="623" spans="1:10" ht="142.5" x14ac:dyDescent="0.2">
      <c r="A623" s="101" t="s">
        <v>10077</v>
      </c>
      <c r="B623" s="447" t="s">
        <v>10078</v>
      </c>
      <c r="C623" s="447" t="s">
        <v>9630</v>
      </c>
      <c r="D623" s="447" t="s">
        <v>9974</v>
      </c>
      <c r="E623" s="122">
        <v>2014</v>
      </c>
      <c r="F623" s="447" t="s">
        <v>296</v>
      </c>
      <c r="G623" s="122"/>
      <c r="H623" s="122"/>
      <c r="I623" s="228" t="s">
        <v>95</v>
      </c>
      <c r="J623" s="228">
        <v>10</v>
      </c>
    </row>
    <row r="624" spans="1:10" ht="114" x14ac:dyDescent="0.2">
      <c r="A624" s="101" t="s">
        <v>10079</v>
      </c>
      <c r="B624" s="447" t="s">
        <v>10078</v>
      </c>
      <c r="C624" s="447" t="s">
        <v>9630</v>
      </c>
      <c r="D624" s="447" t="s">
        <v>10080</v>
      </c>
      <c r="E624" s="122">
        <v>2014</v>
      </c>
      <c r="F624" s="447" t="s">
        <v>287</v>
      </c>
      <c r="G624" s="122"/>
      <c r="H624" s="122"/>
      <c r="I624" s="228"/>
      <c r="J624" s="228">
        <v>10</v>
      </c>
    </row>
    <row r="625" spans="1:10" ht="128.25" x14ac:dyDescent="0.2">
      <c r="A625" s="447" t="s">
        <v>10081</v>
      </c>
      <c r="B625" s="447" t="s">
        <v>9978</v>
      </c>
      <c r="C625" s="447" t="s">
        <v>9630</v>
      </c>
      <c r="D625" s="447" t="s">
        <v>10082</v>
      </c>
      <c r="E625" s="122">
        <v>2014</v>
      </c>
      <c r="F625" s="447" t="s">
        <v>336</v>
      </c>
      <c r="G625" s="122"/>
      <c r="H625" s="122"/>
      <c r="I625" s="228"/>
      <c r="J625" s="228">
        <v>20</v>
      </c>
    </row>
    <row r="626" spans="1:10" ht="171" x14ac:dyDescent="0.2">
      <c r="A626" s="604" t="s">
        <v>10083</v>
      </c>
      <c r="B626" s="450" t="s">
        <v>10084</v>
      </c>
      <c r="C626" s="447" t="s">
        <v>9630</v>
      </c>
      <c r="D626" s="450" t="s">
        <v>10085</v>
      </c>
      <c r="E626" s="447">
        <v>2014</v>
      </c>
      <c r="F626" s="450" t="s">
        <v>287</v>
      </c>
      <c r="G626" s="447"/>
      <c r="H626" s="447"/>
      <c r="I626" s="447" t="s">
        <v>95</v>
      </c>
      <c r="J626" s="447">
        <v>20</v>
      </c>
    </row>
    <row r="627" spans="1:10" ht="242.25" x14ac:dyDescent="0.2">
      <c r="A627" s="450" t="s">
        <v>10086</v>
      </c>
      <c r="B627" s="450" t="s">
        <v>10084</v>
      </c>
      <c r="C627" s="447" t="s">
        <v>9630</v>
      </c>
      <c r="D627" s="450" t="s">
        <v>10087</v>
      </c>
      <c r="E627" s="447">
        <v>2014</v>
      </c>
      <c r="F627" s="450" t="s">
        <v>296</v>
      </c>
      <c r="G627" s="447"/>
      <c r="H627" s="447"/>
      <c r="I627" s="447" t="s">
        <v>95</v>
      </c>
      <c r="J627" s="447">
        <v>20</v>
      </c>
    </row>
    <row r="628" spans="1:10" ht="342" x14ac:dyDescent="0.2">
      <c r="A628" s="66" t="s">
        <v>10088</v>
      </c>
      <c r="B628" s="447" t="s">
        <v>9880</v>
      </c>
      <c r="C628" s="447" t="s">
        <v>9630</v>
      </c>
      <c r="D628" s="447" t="s">
        <v>10089</v>
      </c>
      <c r="E628" s="122">
        <v>2014</v>
      </c>
      <c r="F628" s="447" t="s">
        <v>318</v>
      </c>
      <c r="G628" s="122" t="s">
        <v>806</v>
      </c>
      <c r="H628" s="122"/>
      <c r="I628" s="228" t="s">
        <v>95</v>
      </c>
      <c r="J628" s="228">
        <v>20</v>
      </c>
    </row>
    <row r="629" spans="1:10" ht="213.75" x14ac:dyDescent="0.2">
      <c r="A629" s="66" t="s">
        <v>10090</v>
      </c>
      <c r="B629" s="447" t="s">
        <v>9880</v>
      </c>
      <c r="C629" s="447" t="s">
        <v>9630</v>
      </c>
      <c r="D629" s="447" t="s">
        <v>10091</v>
      </c>
      <c r="E629" s="122">
        <v>2014</v>
      </c>
      <c r="F629" s="447" t="s">
        <v>388</v>
      </c>
      <c r="G629" s="122"/>
      <c r="H629" s="122" t="s">
        <v>10092</v>
      </c>
      <c r="I629" s="228"/>
      <c r="J629" s="228">
        <v>20</v>
      </c>
    </row>
    <row r="630" spans="1:10" ht="213.75" x14ac:dyDescent="0.2">
      <c r="A630" s="447" t="s">
        <v>10093</v>
      </c>
      <c r="B630" s="447" t="s">
        <v>10094</v>
      </c>
      <c r="C630" s="447" t="s">
        <v>9630</v>
      </c>
      <c r="D630" s="447" t="s">
        <v>10095</v>
      </c>
      <c r="E630" s="122">
        <v>2014</v>
      </c>
      <c r="F630" s="447" t="s">
        <v>418</v>
      </c>
      <c r="G630" s="122" t="s">
        <v>9686</v>
      </c>
      <c r="H630" s="122" t="s">
        <v>10096</v>
      </c>
      <c r="I630" s="228">
        <v>40</v>
      </c>
      <c r="J630" s="228">
        <v>40</v>
      </c>
    </row>
    <row r="631" spans="1:10" ht="185.25" x14ac:dyDescent="0.2">
      <c r="A631" s="101" t="s">
        <v>10097</v>
      </c>
      <c r="B631" s="447" t="s">
        <v>9690</v>
      </c>
      <c r="C631" s="447" t="s">
        <v>9630</v>
      </c>
      <c r="D631" s="447" t="s">
        <v>10149</v>
      </c>
      <c r="E631" s="122">
        <v>2014</v>
      </c>
      <c r="F631" s="447" t="s">
        <v>926</v>
      </c>
      <c r="G631" s="122"/>
      <c r="H631" s="122"/>
      <c r="I631" s="228" t="s">
        <v>95</v>
      </c>
      <c r="J631" s="228">
        <v>20</v>
      </c>
    </row>
    <row r="632" spans="1:10" ht="85.5" x14ac:dyDescent="0.2">
      <c r="A632" s="101" t="s">
        <v>10150</v>
      </c>
      <c r="B632" s="447" t="s">
        <v>9690</v>
      </c>
      <c r="C632" s="447" t="s">
        <v>9630</v>
      </c>
      <c r="D632" s="447" t="s">
        <v>10151</v>
      </c>
      <c r="E632" s="122">
        <v>2014</v>
      </c>
      <c r="F632" s="447" t="s">
        <v>499</v>
      </c>
      <c r="G632" s="122"/>
      <c r="H632" s="122"/>
      <c r="I632" s="228"/>
      <c r="J632" s="228">
        <v>20</v>
      </c>
    </row>
    <row r="633" spans="1:10" ht="114" x14ac:dyDescent="0.2">
      <c r="A633" s="101" t="s">
        <v>10098</v>
      </c>
      <c r="B633" s="447" t="s">
        <v>10099</v>
      </c>
      <c r="C633" s="447" t="s">
        <v>9630</v>
      </c>
      <c r="D633" s="447" t="s">
        <v>10100</v>
      </c>
      <c r="E633" s="122">
        <v>2014</v>
      </c>
      <c r="F633" s="447" t="s">
        <v>202</v>
      </c>
      <c r="G633" s="122" t="s">
        <v>10101</v>
      </c>
      <c r="H633" s="122" t="s">
        <v>3706</v>
      </c>
      <c r="I633" s="228" t="s">
        <v>95</v>
      </c>
      <c r="J633" s="228">
        <v>20</v>
      </c>
    </row>
    <row r="634" spans="1:10" ht="142.5" x14ac:dyDescent="0.2">
      <c r="A634" s="66" t="s">
        <v>10102</v>
      </c>
      <c r="B634" s="447" t="s">
        <v>10018</v>
      </c>
      <c r="C634" s="447" t="s">
        <v>9630</v>
      </c>
      <c r="D634" s="447" t="s">
        <v>10103</v>
      </c>
      <c r="E634" s="122" t="s">
        <v>10104</v>
      </c>
      <c r="F634" s="447" t="s">
        <v>478</v>
      </c>
      <c r="G634" s="122" t="s">
        <v>10105</v>
      </c>
      <c r="H634" s="122" t="s">
        <v>10106</v>
      </c>
      <c r="I634" s="228" t="s">
        <v>95</v>
      </c>
      <c r="J634" s="228">
        <v>20</v>
      </c>
    </row>
    <row r="635" spans="1:10" ht="299.25" x14ac:dyDescent="0.2">
      <c r="A635" s="66" t="s">
        <v>10107</v>
      </c>
      <c r="B635" s="447" t="s">
        <v>10018</v>
      </c>
      <c r="C635" s="447" t="s">
        <v>9630</v>
      </c>
      <c r="D635" s="447" t="s">
        <v>10108</v>
      </c>
      <c r="E635" s="122">
        <v>2014</v>
      </c>
      <c r="F635" s="447" t="s">
        <v>1768</v>
      </c>
      <c r="G635" s="122"/>
      <c r="H635" s="122"/>
      <c r="I635" s="228"/>
      <c r="J635" s="228">
        <v>40</v>
      </c>
    </row>
    <row r="636" spans="1:10" ht="128.25" x14ac:dyDescent="0.2">
      <c r="A636" s="101" t="s">
        <v>10152</v>
      </c>
      <c r="B636" s="447" t="s">
        <v>9623</v>
      </c>
      <c r="C636" s="447" t="s">
        <v>9630</v>
      </c>
      <c r="D636" s="447" t="s">
        <v>10109</v>
      </c>
      <c r="E636" s="122">
        <v>2014</v>
      </c>
      <c r="F636" s="447" t="s">
        <v>478</v>
      </c>
      <c r="G636" s="122"/>
      <c r="H636" s="122"/>
      <c r="I636" s="155">
        <v>20</v>
      </c>
      <c r="J636" s="155">
        <v>20</v>
      </c>
    </row>
    <row r="637" spans="1:10" ht="57" x14ac:dyDescent="0.2">
      <c r="A637" s="101" t="s">
        <v>10153</v>
      </c>
      <c r="B637" s="447" t="s">
        <v>10110</v>
      </c>
      <c r="C637" s="447" t="s">
        <v>9630</v>
      </c>
      <c r="D637" s="447" t="s">
        <v>10111</v>
      </c>
      <c r="E637" s="122">
        <v>2014</v>
      </c>
      <c r="F637" s="447" t="s">
        <v>318</v>
      </c>
      <c r="G637" s="122"/>
      <c r="H637" s="122"/>
      <c r="I637" s="155">
        <v>10</v>
      </c>
      <c r="J637" s="155">
        <v>10</v>
      </c>
    </row>
    <row r="638" spans="1:10" ht="85.5" x14ac:dyDescent="0.2">
      <c r="A638" s="447" t="s">
        <v>10112</v>
      </c>
      <c r="B638" s="447" t="s">
        <v>10113</v>
      </c>
      <c r="C638" s="447" t="s">
        <v>9630</v>
      </c>
      <c r="D638" s="447" t="s">
        <v>10114</v>
      </c>
      <c r="E638" s="122">
        <v>2014</v>
      </c>
      <c r="F638" s="447" t="s">
        <v>318</v>
      </c>
      <c r="G638" s="122"/>
      <c r="H638" s="122"/>
      <c r="I638" s="155">
        <v>20</v>
      </c>
      <c r="J638" s="155">
        <v>20</v>
      </c>
    </row>
    <row r="639" spans="1:10" ht="128.25" x14ac:dyDescent="0.2">
      <c r="A639" s="447" t="s">
        <v>10115</v>
      </c>
      <c r="B639" s="447" t="s">
        <v>9623</v>
      </c>
      <c r="C639" s="447" t="s">
        <v>9630</v>
      </c>
      <c r="D639" s="447" t="s">
        <v>10116</v>
      </c>
      <c r="E639" s="122">
        <v>2014</v>
      </c>
      <c r="F639" s="447" t="s">
        <v>296</v>
      </c>
      <c r="G639" s="122"/>
      <c r="H639" s="122"/>
      <c r="I639" s="155">
        <v>10</v>
      </c>
      <c r="J639" s="155">
        <v>10</v>
      </c>
    </row>
    <row r="640" spans="1:10" ht="71.25" x14ac:dyDescent="0.2">
      <c r="A640" s="447" t="s">
        <v>10117</v>
      </c>
      <c r="B640" s="447" t="s">
        <v>10118</v>
      </c>
      <c r="C640" s="447" t="s">
        <v>9630</v>
      </c>
      <c r="D640" s="447" t="s">
        <v>10119</v>
      </c>
      <c r="E640" s="122">
        <v>2014</v>
      </c>
      <c r="F640" s="447" t="s">
        <v>499</v>
      </c>
      <c r="G640" s="122"/>
      <c r="H640" s="122"/>
      <c r="I640" s="155">
        <v>20</v>
      </c>
      <c r="J640" s="155">
        <v>20</v>
      </c>
    </row>
    <row r="641" spans="1:11" ht="71.25" x14ac:dyDescent="0.2">
      <c r="A641" s="447" t="s">
        <v>10120</v>
      </c>
      <c r="B641" s="447" t="s">
        <v>9623</v>
      </c>
      <c r="C641" s="447" t="s">
        <v>9630</v>
      </c>
      <c r="D641" s="447" t="s">
        <v>10121</v>
      </c>
      <c r="E641" s="122">
        <v>2014</v>
      </c>
      <c r="F641" s="447" t="s">
        <v>287</v>
      </c>
      <c r="G641" s="122"/>
      <c r="H641" s="122"/>
      <c r="I641" s="155">
        <v>20</v>
      </c>
      <c r="J641" s="155">
        <v>20</v>
      </c>
    </row>
    <row r="642" spans="1:11" ht="228" x14ac:dyDescent="0.2">
      <c r="A642" s="447" t="s">
        <v>9627</v>
      </c>
      <c r="B642" s="447" t="s">
        <v>9623</v>
      </c>
      <c r="C642" s="447" t="s">
        <v>9630</v>
      </c>
      <c r="D642" s="447" t="s">
        <v>10122</v>
      </c>
      <c r="E642" s="122">
        <v>2014</v>
      </c>
      <c r="F642" s="447" t="s">
        <v>336</v>
      </c>
      <c r="G642" s="122"/>
      <c r="H642" s="122"/>
      <c r="I642" s="155">
        <v>20</v>
      </c>
      <c r="J642" s="155">
        <v>20</v>
      </c>
    </row>
    <row r="643" spans="1:11" ht="128.25" x14ac:dyDescent="0.2">
      <c r="A643" s="450" t="s">
        <v>10123</v>
      </c>
      <c r="B643" s="450" t="s">
        <v>9623</v>
      </c>
      <c r="C643" s="447" t="s">
        <v>9630</v>
      </c>
      <c r="D643" s="450" t="s">
        <v>10124</v>
      </c>
      <c r="E643" s="450">
        <v>2014</v>
      </c>
      <c r="F643" s="450" t="s">
        <v>296</v>
      </c>
      <c r="G643" s="450"/>
      <c r="H643" s="450"/>
      <c r="I643" s="87">
        <v>20</v>
      </c>
      <c r="J643" s="87">
        <v>20</v>
      </c>
    </row>
    <row r="644" spans="1:11" ht="185.25" x14ac:dyDescent="0.2">
      <c r="A644" s="101" t="s">
        <v>10125</v>
      </c>
      <c r="B644" s="447" t="s">
        <v>10126</v>
      </c>
      <c r="C644" s="447" t="s">
        <v>9630</v>
      </c>
      <c r="D644" s="447" t="s">
        <v>10127</v>
      </c>
      <c r="E644" s="122">
        <v>2014</v>
      </c>
      <c r="F644" s="447" t="s">
        <v>10051</v>
      </c>
      <c r="G644" s="122"/>
      <c r="H644" s="122"/>
      <c r="I644" s="228">
        <v>20</v>
      </c>
      <c r="J644" s="228">
        <v>20</v>
      </c>
    </row>
    <row r="645" spans="1:11" ht="142.5" x14ac:dyDescent="0.2">
      <c r="A645" s="101" t="s">
        <v>10077</v>
      </c>
      <c r="B645" s="447" t="s">
        <v>10078</v>
      </c>
      <c r="C645" s="447" t="s">
        <v>9630</v>
      </c>
      <c r="D645" s="447" t="s">
        <v>9974</v>
      </c>
      <c r="E645" s="122">
        <v>2014</v>
      </c>
      <c r="F645" s="447" t="s">
        <v>296</v>
      </c>
      <c r="G645" s="122"/>
      <c r="H645" s="122"/>
      <c r="I645" s="228" t="s">
        <v>95</v>
      </c>
      <c r="J645" s="228">
        <v>10</v>
      </c>
    </row>
    <row r="646" spans="1:11" ht="114" x14ac:dyDescent="0.2">
      <c r="A646" s="101" t="s">
        <v>10079</v>
      </c>
      <c r="B646" s="447" t="s">
        <v>10078</v>
      </c>
      <c r="C646" s="447" t="s">
        <v>9630</v>
      </c>
      <c r="D646" s="447" t="s">
        <v>10080</v>
      </c>
      <c r="E646" s="122">
        <v>2014</v>
      </c>
      <c r="F646" s="447" t="s">
        <v>287</v>
      </c>
      <c r="G646" s="122"/>
      <c r="H646" s="122"/>
      <c r="I646" s="228"/>
      <c r="J646" s="228">
        <v>10</v>
      </c>
    </row>
    <row r="647" spans="1:11" ht="128.25" x14ac:dyDescent="0.2">
      <c r="A647" s="447" t="s">
        <v>10128</v>
      </c>
      <c r="B647" s="447" t="s">
        <v>10129</v>
      </c>
      <c r="C647" s="447" t="s">
        <v>9630</v>
      </c>
      <c r="D647" s="447" t="s">
        <v>10082</v>
      </c>
      <c r="E647" s="122">
        <v>2014</v>
      </c>
      <c r="F647" s="447" t="s">
        <v>336</v>
      </c>
      <c r="G647" s="122"/>
      <c r="H647" s="122"/>
      <c r="I647" s="228"/>
      <c r="J647" s="228">
        <v>20</v>
      </c>
    </row>
    <row r="648" spans="1:11" ht="242.25" x14ac:dyDescent="0.2">
      <c r="A648" s="447" t="s">
        <v>10131</v>
      </c>
      <c r="B648" s="447" t="s">
        <v>9723</v>
      </c>
      <c r="C648" s="447" t="s">
        <v>9630</v>
      </c>
      <c r="D648" s="161" t="s">
        <v>10132</v>
      </c>
      <c r="E648" s="122">
        <v>2014</v>
      </c>
      <c r="F648" s="447" t="s">
        <v>336</v>
      </c>
      <c r="G648" s="122"/>
      <c r="H648" s="122"/>
      <c r="I648" s="228">
        <v>2</v>
      </c>
      <c r="J648" s="228">
        <v>20</v>
      </c>
    </row>
    <row r="649" spans="1:11" ht="42.75" x14ac:dyDescent="0.2">
      <c r="A649" s="600" t="s">
        <v>10133</v>
      </c>
      <c r="B649" s="447" t="s">
        <v>9723</v>
      </c>
      <c r="C649" s="447" t="s">
        <v>9630</v>
      </c>
      <c r="D649" s="75" t="s">
        <v>9990</v>
      </c>
      <c r="E649" s="122">
        <v>2014</v>
      </c>
      <c r="F649" s="447" t="s">
        <v>592</v>
      </c>
      <c r="G649" s="122"/>
      <c r="H649" s="122"/>
      <c r="I649" s="228"/>
      <c r="J649" s="228">
        <v>20</v>
      </c>
    </row>
    <row r="650" spans="1:11" ht="75.75" customHeight="1" x14ac:dyDescent="0.2">
      <c r="A650" s="447" t="s">
        <v>10134</v>
      </c>
      <c r="B650" s="447" t="s">
        <v>9723</v>
      </c>
      <c r="C650" s="447" t="s">
        <v>9630</v>
      </c>
      <c r="D650" s="201" t="s">
        <v>9975</v>
      </c>
      <c r="E650" s="122">
        <v>2014</v>
      </c>
      <c r="F650" s="447" t="s">
        <v>499</v>
      </c>
      <c r="G650" s="122"/>
      <c r="H650" s="122"/>
      <c r="I650" s="228"/>
      <c r="J650" s="228">
        <v>20</v>
      </c>
    </row>
    <row r="651" spans="1:11" ht="327.75" x14ac:dyDescent="0.2">
      <c r="A651" s="101" t="s">
        <v>10135</v>
      </c>
      <c r="B651" s="447" t="s">
        <v>9729</v>
      </c>
      <c r="C651" s="447" t="s">
        <v>9630</v>
      </c>
      <c r="D651" s="447" t="s">
        <v>10136</v>
      </c>
      <c r="E651" s="122">
        <v>2014</v>
      </c>
      <c r="F651" s="447" t="s">
        <v>336</v>
      </c>
      <c r="G651" s="122"/>
      <c r="H651" s="122"/>
      <c r="I651" s="228" t="s">
        <v>95</v>
      </c>
      <c r="J651" s="228">
        <v>20</v>
      </c>
      <c r="K651" s="568"/>
    </row>
    <row r="652" spans="1:11" ht="409.5" x14ac:dyDescent="0.2">
      <c r="A652" s="230" t="s">
        <v>10137</v>
      </c>
      <c r="B652" s="161" t="s">
        <v>9729</v>
      </c>
      <c r="C652" s="447" t="s">
        <v>9630</v>
      </c>
      <c r="D652" s="161" t="s">
        <v>10138</v>
      </c>
      <c r="E652" s="232">
        <v>2014</v>
      </c>
      <c r="F652" s="161" t="s">
        <v>926</v>
      </c>
      <c r="G652" s="122"/>
      <c r="H652" s="122"/>
      <c r="I652" s="228"/>
      <c r="J652" s="233">
        <v>40</v>
      </c>
    </row>
    <row r="653" spans="1:11" ht="356.25" x14ac:dyDescent="0.2">
      <c r="A653" s="161" t="s">
        <v>10139</v>
      </c>
      <c r="B653" s="161" t="s">
        <v>9729</v>
      </c>
      <c r="C653" s="447" t="s">
        <v>9630</v>
      </c>
      <c r="D653" s="161" t="s">
        <v>10140</v>
      </c>
      <c r="E653" s="232">
        <v>2014</v>
      </c>
      <c r="F653" s="161" t="s">
        <v>926</v>
      </c>
      <c r="G653" s="122"/>
      <c r="H653" s="122"/>
      <c r="I653" s="228"/>
      <c r="J653" s="233">
        <v>20</v>
      </c>
    </row>
    <row r="654" spans="1:11" ht="242.25" x14ac:dyDescent="0.2">
      <c r="A654" s="447" t="s">
        <v>10141</v>
      </c>
      <c r="B654" s="447" t="s">
        <v>9729</v>
      </c>
      <c r="C654" s="447" t="s">
        <v>9630</v>
      </c>
      <c r="D654" s="447" t="s">
        <v>10142</v>
      </c>
      <c r="E654" s="122">
        <v>2014</v>
      </c>
      <c r="F654" s="447" t="s">
        <v>296</v>
      </c>
      <c r="G654" s="122" t="s">
        <v>10143</v>
      </c>
      <c r="H654" s="122" t="s">
        <v>10144</v>
      </c>
      <c r="I654" s="228"/>
      <c r="J654" s="228">
        <v>20</v>
      </c>
    </row>
    <row r="655" spans="1:11" ht="356.25" x14ac:dyDescent="0.2">
      <c r="A655" s="161" t="s">
        <v>10145</v>
      </c>
      <c r="B655" s="161" t="s">
        <v>9729</v>
      </c>
      <c r="C655" s="447" t="s">
        <v>9630</v>
      </c>
      <c r="D655" s="447" t="s">
        <v>10146</v>
      </c>
      <c r="E655" s="232">
        <v>2014</v>
      </c>
      <c r="F655" s="161" t="s">
        <v>296</v>
      </c>
      <c r="G655" s="122"/>
      <c r="H655" s="122" t="s">
        <v>10147</v>
      </c>
      <c r="I655" s="228"/>
      <c r="J655" s="228">
        <v>40</v>
      </c>
    </row>
    <row r="656" spans="1:11" ht="199.5" x14ac:dyDescent="0.2">
      <c r="A656" s="161" t="s">
        <v>10148</v>
      </c>
      <c r="B656" s="161" t="s">
        <v>9729</v>
      </c>
      <c r="C656" s="447" t="s">
        <v>9630</v>
      </c>
      <c r="D656" s="161" t="s">
        <v>10130</v>
      </c>
      <c r="E656" s="232">
        <v>2014</v>
      </c>
      <c r="F656" s="161" t="s">
        <v>296</v>
      </c>
      <c r="G656" s="122"/>
      <c r="H656" s="122"/>
      <c r="I656" s="228"/>
      <c r="J656" s="233">
        <v>20</v>
      </c>
    </row>
    <row r="657" spans="1:10" ht="85.5" x14ac:dyDescent="0.2">
      <c r="A657" s="101" t="s">
        <v>11194</v>
      </c>
      <c r="B657" s="447" t="s">
        <v>10713</v>
      </c>
      <c r="C657" s="447" t="s">
        <v>10686</v>
      </c>
      <c r="D657" s="447" t="s">
        <v>11195</v>
      </c>
      <c r="E657" s="122">
        <v>2014</v>
      </c>
      <c r="F657" s="447" t="s">
        <v>296</v>
      </c>
      <c r="G657" s="122" t="s">
        <v>11196</v>
      </c>
      <c r="H657" s="122" t="s">
        <v>11197</v>
      </c>
      <c r="I657" s="228" t="s">
        <v>95</v>
      </c>
      <c r="J657" s="228">
        <v>20</v>
      </c>
    </row>
    <row r="658" spans="1:10" ht="71.25" x14ac:dyDescent="0.2">
      <c r="A658" s="101" t="s">
        <v>11198</v>
      </c>
      <c r="B658" s="447" t="s">
        <v>10713</v>
      </c>
      <c r="C658" s="447" t="s">
        <v>10686</v>
      </c>
      <c r="D658" s="447" t="s">
        <v>11199</v>
      </c>
      <c r="E658" s="122">
        <v>2014</v>
      </c>
      <c r="F658" s="447" t="s">
        <v>296</v>
      </c>
      <c r="G658" s="122" t="s">
        <v>11200</v>
      </c>
      <c r="H658" s="122" t="s">
        <v>11201</v>
      </c>
      <c r="I658" s="228"/>
      <c r="J658" s="228">
        <v>20</v>
      </c>
    </row>
    <row r="659" spans="1:10" ht="128.25" x14ac:dyDescent="0.2">
      <c r="A659" s="447" t="s">
        <v>11202</v>
      </c>
      <c r="B659" s="447" t="s">
        <v>10713</v>
      </c>
      <c r="C659" s="447" t="s">
        <v>10686</v>
      </c>
      <c r="D659" s="447" t="s">
        <v>11203</v>
      </c>
      <c r="E659" s="122">
        <v>2014</v>
      </c>
      <c r="F659" s="447" t="s">
        <v>296</v>
      </c>
      <c r="G659" s="122"/>
      <c r="H659" s="122"/>
      <c r="I659" s="228"/>
      <c r="J659" s="228">
        <v>40</v>
      </c>
    </row>
    <row r="660" spans="1:10" ht="199.5" x14ac:dyDescent="0.2">
      <c r="A660" s="447" t="s">
        <v>11204</v>
      </c>
      <c r="B660" s="447" t="s">
        <v>10713</v>
      </c>
      <c r="C660" s="447" t="s">
        <v>10686</v>
      </c>
      <c r="D660" s="447" t="s">
        <v>11205</v>
      </c>
      <c r="E660" s="122">
        <v>2014</v>
      </c>
      <c r="F660" s="447" t="s">
        <v>478</v>
      </c>
      <c r="G660" s="122"/>
      <c r="H660" s="122"/>
      <c r="I660" s="228"/>
      <c r="J660" s="228">
        <v>40</v>
      </c>
    </row>
    <row r="661" spans="1:10" ht="114" x14ac:dyDescent="0.2">
      <c r="A661" s="447" t="s">
        <v>11206</v>
      </c>
      <c r="B661" s="447" t="s">
        <v>10713</v>
      </c>
      <c r="C661" s="447" t="s">
        <v>10686</v>
      </c>
      <c r="D661" s="447" t="s">
        <v>11207</v>
      </c>
      <c r="E661" s="122">
        <v>2014</v>
      </c>
      <c r="F661" s="447" t="s">
        <v>926</v>
      </c>
      <c r="G661" s="122"/>
      <c r="H661" s="122"/>
      <c r="I661" s="228"/>
      <c r="J661" s="228">
        <v>40</v>
      </c>
    </row>
    <row r="662" spans="1:10" ht="270.75" x14ac:dyDescent="0.2">
      <c r="A662" s="447" t="s">
        <v>11208</v>
      </c>
      <c r="B662" s="447" t="s">
        <v>10713</v>
      </c>
      <c r="C662" s="447" t="s">
        <v>10686</v>
      </c>
      <c r="D662" s="447" t="s">
        <v>11209</v>
      </c>
      <c r="E662" s="122">
        <v>2014</v>
      </c>
      <c r="F662" s="447" t="s">
        <v>478</v>
      </c>
      <c r="G662" s="122"/>
      <c r="H662" s="122"/>
      <c r="I662" s="228"/>
      <c r="J662" s="228">
        <v>40</v>
      </c>
    </row>
    <row r="663" spans="1:10" ht="42.75" x14ac:dyDescent="0.2">
      <c r="A663" s="447" t="s">
        <v>11210</v>
      </c>
      <c r="B663" s="447" t="s">
        <v>10713</v>
      </c>
      <c r="C663" s="447" t="s">
        <v>10686</v>
      </c>
      <c r="D663" s="447" t="s">
        <v>11211</v>
      </c>
      <c r="E663" s="122">
        <v>2014</v>
      </c>
      <c r="F663" s="447" t="s">
        <v>1498</v>
      </c>
      <c r="G663" s="122"/>
      <c r="H663" s="122"/>
      <c r="I663" s="228"/>
      <c r="J663" s="228">
        <v>40</v>
      </c>
    </row>
    <row r="664" spans="1:10" ht="199.5" x14ac:dyDescent="0.2">
      <c r="A664" s="447" t="s">
        <v>11212</v>
      </c>
      <c r="B664" s="447" t="s">
        <v>10713</v>
      </c>
      <c r="C664" s="447" t="s">
        <v>10686</v>
      </c>
      <c r="D664" s="447" t="s">
        <v>11213</v>
      </c>
      <c r="E664" s="122">
        <v>2014</v>
      </c>
      <c r="F664" s="447"/>
      <c r="G664" s="122"/>
      <c r="H664" s="122"/>
      <c r="I664" s="228"/>
      <c r="J664" s="228">
        <v>40</v>
      </c>
    </row>
    <row r="665" spans="1:10" ht="128.25" x14ac:dyDescent="0.2">
      <c r="A665" s="447" t="s">
        <v>11214</v>
      </c>
      <c r="B665" s="447" t="s">
        <v>10713</v>
      </c>
      <c r="C665" s="447" t="s">
        <v>10686</v>
      </c>
      <c r="D665" s="447" t="s">
        <v>11215</v>
      </c>
      <c r="E665" s="122">
        <v>2014</v>
      </c>
      <c r="F665" s="447"/>
      <c r="G665" s="122"/>
      <c r="H665" s="122"/>
      <c r="I665" s="228"/>
      <c r="J665" s="228">
        <v>20</v>
      </c>
    </row>
    <row r="666" spans="1:10" ht="99.75" x14ac:dyDescent="0.2">
      <c r="A666" s="447" t="s">
        <v>11216</v>
      </c>
      <c r="B666" s="447" t="s">
        <v>10713</v>
      </c>
      <c r="C666" s="447" t="s">
        <v>10686</v>
      </c>
      <c r="D666" s="447" t="s">
        <v>11217</v>
      </c>
      <c r="E666" s="122">
        <v>2014</v>
      </c>
      <c r="F666" s="447"/>
      <c r="G666" s="122"/>
      <c r="H666" s="122"/>
      <c r="I666" s="228"/>
      <c r="J666" s="228">
        <v>20</v>
      </c>
    </row>
    <row r="667" spans="1:10" ht="128.25" x14ac:dyDescent="0.2">
      <c r="A667" s="101" t="s">
        <v>11218</v>
      </c>
      <c r="B667" s="447" t="s">
        <v>11219</v>
      </c>
      <c r="C667" s="447" t="s">
        <v>10686</v>
      </c>
      <c r="D667" s="447" t="s">
        <v>11220</v>
      </c>
      <c r="E667" s="122">
        <v>2014</v>
      </c>
      <c r="F667" s="447" t="s">
        <v>318</v>
      </c>
      <c r="G667" s="122"/>
      <c r="H667" s="122"/>
      <c r="I667" s="228" t="s">
        <v>95</v>
      </c>
      <c r="J667" s="228">
        <v>20</v>
      </c>
    </row>
    <row r="668" spans="1:10" ht="171" x14ac:dyDescent="0.2">
      <c r="A668" s="101" t="s">
        <v>11221</v>
      </c>
      <c r="B668" s="447" t="s">
        <v>11219</v>
      </c>
      <c r="C668" s="447" t="s">
        <v>10686</v>
      </c>
      <c r="D668" s="447" t="s">
        <v>11222</v>
      </c>
      <c r="E668" s="122">
        <v>2014</v>
      </c>
      <c r="F668" s="447" t="s">
        <v>318</v>
      </c>
      <c r="G668" s="122"/>
      <c r="H668" s="122"/>
      <c r="I668" s="228"/>
      <c r="J668" s="228">
        <v>20</v>
      </c>
    </row>
    <row r="669" spans="1:10" ht="57" x14ac:dyDescent="0.2">
      <c r="A669" s="66" t="s">
        <v>11223</v>
      </c>
      <c r="B669" s="447" t="s">
        <v>10711</v>
      </c>
      <c r="C669" s="447" t="s">
        <v>10686</v>
      </c>
      <c r="D669" s="447" t="s">
        <v>11224</v>
      </c>
      <c r="E669" s="122">
        <v>2014</v>
      </c>
      <c r="F669" s="447" t="s">
        <v>11225</v>
      </c>
      <c r="G669" s="122"/>
      <c r="H669" s="122"/>
      <c r="I669" s="228">
        <v>20</v>
      </c>
      <c r="J669" s="228">
        <v>20</v>
      </c>
    </row>
    <row r="670" spans="1:10" ht="171" x14ac:dyDescent="0.2">
      <c r="A670" s="73" t="s">
        <v>11226</v>
      </c>
      <c r="B670" s="447" t="s">
        <v>10711</v>
      </c>
      <c r="C670" s="447" t="s">
        <v>10686</v>
      </c>
      <c r="D670" s="447" t="s">
        <v>11227</v>
      </c>
      <c r="E670" s="122">
        <v>2014</v>
      </c>
      <c r="F670" s="447" t="s">
        <v>11228</v>
      </c>
      <c r="G670" s="127" t="s">
        <v>11193</v>
      </c>
      <c r="H670" s="122" t="s">
        <v>11229</v>
      </c>
      <c r="I670" s="228">
        <v>20</v>
      </c>
      <c r="J670" s="228">
        <v>20</v>
      </c>
    </row>
    <row r="671" spans="1:10" ht="71.25" x14ac:dyDescent="0.2">
      <c r="A671" s="73" t="s">
        <v>11230</v>
      </c>
      <c r="B671" s="447" t="s">
        <v>10711</v>
      </c>
      <c r="C671" s="447" t="s">
        <v>10686</v>
      </c>
      <c r="D671" s="447" t="s">
        <v>11231</v>
      </c>
      <c r="E671" s="122">
        <v>2014</v>
      </c>
      <c r="F671" s="447" t="s">
        <v>11232</v>
      </c>
      <c r="G671" s="127" t="s">
        <v>3627</v>
      </c>
      <c r="H671" s="122" t="s">
        <v>11233</v>
      </c>
      <c r="I671" s="228">
        <v>20</v>
      </c>
      <c r="J671" s="228">
        <v>20</v>
      </c>
    </row>
    <row r="672" spans="1:10" ht="171" x14ac:dyDescent="0.2">
      <c r="A672" s="447" t="s">
        <v>11234</v>
      </c>
      <c r="B672" s="447" t="s">
        <v>10873</v>
      </c>
      <c r="C672" s="447" t="s">
        <v>10686</v>
      </c>
      <c r="D672" s="447" t="s">
        <v>11235</v>
      </c>
      <c r="E672" s="122">
        <v>2014</v>
      </c>
      <c r="F672" s="447" t="s">
        <v>287</v>
      </c>
      <c r="G672" s="447" t="s">
        <v>10170</v>
      </c>
      <c r="H672" s="122" t="s">
        <v>11236</v>
      </c>
      <c r="I672" s="155">
        <v>20</v>
      </c>
      <c r="J672" s="155">
        <v>20</v>
      </c>
    </row>
    <row r="673" spans="1:10" ht="228" x14ac:dyDescent="0.2">
      <c r="A673" s="287" t="s">
        <v>11237</v>
      </c>
      <c r="B673" s="447" t="s">
        <v>10689</v>
      </c>
      <c r="C673" s="447" t="s">
        <v>10686</v>
      </c>
      <c r="D673" s="447" t="s">
        <v>11238</v>
      </c>
      <c r="E673" s="447">
        <v>2014</v>
      </c>
      <c r="F673" s="447" t="s">
        <v>499</v>
      </c>
      <c r="G673" s="447"/>
      <c r="H673" s="447"/>
      <c r="I673" s="447" t="s">
        <v>95</v>
      </c>
      <c r="J673" s="447">
        <v>20</v>
      </c>
    </row>
    <row r="674" spans="1:10" ht="128.25" x14ac:dyDescent="0.2">
      <c r="A674" s="235" t="s">
        <v>11239</v>
      </c>
      <c r="B674" s="447" t="s">
        <v>10689</v>
      </c>
      <c r="C674" s="447" t="s">
        <v>10686</v>
      </c>
      <c r="D674" s="447" t="s">
        <v>10116</v>
      </c>
      <c r="E674" s="447">
        <v>2014</v>
      </c>
      <c r="F674" s="447" t="s">
        <v>296</v>
      </c>
      <c r="G674" s="447"/>
      <c r="H674" s="447"/>
      <c r="I674" s="447"/>
      <c r="J674" s="447">
        <v>20</v>
      </c>
    </row>
    <row r="675" spans="1:10" ht="71.25" x14ac:dyDescent="0.2">
      <c r="A675" s="447" t="s">
        <v>11240</v>
      </c>
      <c r="B675" s="447" t="s">
        <v>10689</v>
      </c>
      <c r="C675" s="447" t="s">
        <v>10686</v>
      </c>
      <c r="D675" s="75" t="s">
        <v>11241</v>
      </c>
      <c r="E675" s="447">
        <v>2014</v>
      </c>
      <c r="F675" s="447" t="s">
        <v>296</v>
      </c>
      <c r="G675" s="447"/>
      <c r="H675" s="447"/>
      <c r="I675" s="447"/>
      <c r="J675" s="447">
        <v>20</v>
      </c>
    </row>
    <row r="676" spans="1:10" ht="71.25" x14ac:dyDescent="0.2">
      <c r="A676" s="447" t="s">
        <v>11242</v>
      </c>
      <c r="B676" s="447" t="s">
        <v>11243</v>
      </c>
      <c r="C676" s="447" t="s">
        <v>10686</v>
      </c>
      <c r="D676" s="447" t="s">
        <v>11244</v>
      </c>
      <c r="E676" s="447">
        <v>2014</v>
      </c>
      <c r="F676" s="447"/>
      <c r="G676" s="447"/>
      <c r="H676" s="447"/>
      <c r="I676" s="447"/>
      <c r="J676" s="447">
        <v>20</v>
      </c>
    </row>
    <row r="677" spans="1:10" ht="85.5" x14ac:dyDescent="0.2">
      <c r="A677" s="447" t="s">
        <v>11245</v>
      </c>
      <c r="B677" s="447" t="s">
        <v>10689</v>
      </c>
      <c r="C677" s="447" t="s">
        <v>10686</v>
      </c>
      <c r="D677" s="447" t="s">
        <v>11246</v>
      </c>
      <c r="E677" s="447">
        <v>2014</v>
      </c>
      <c r="F677" s="447" t="s">
        <v>287</v>
      </c>
      <c r="G677" s="447"/>
      <c r="H677" s="447"/>
      <c r="I677" s="447"/>
      <c r="J677" s="447">
        <v>20</v>
      </c>
    </row>
    <row r="678" spans="1:10" ht="142.5" x14ac:dyDescent="0.2">
      <c r="A678" s="447" t="s">
        <v>11247</v>
      </c>
      <c r="B678" s="447" t="s">
        <v>10689</v>
      </c>
      <c r="C678" s="447" t="s">
        <v>10686</v>
      </c>
      <c r="D678" s="447" t="s">
        <v>11248</v>
      </c>
      <c r="E678" s="447">
        <v>2014</v>
      </c>
      <c r="F678" s="447" t="s">
        <v>318</v>
      </c>
      <c r="G678" s="447"/>
      <c r="H678" s="447"/>
      <c r="I678" s="447"/>
      <c r="J678" s="447">
        <v>20</v>
      </c>
    </row>
    <row r="679" spans="1:10" ht="85.5" x14ac:dyDescent="0.2">
      <c r="A679" s="447" t="s">
        <v>11249</v>
      </c>
      <c r="B679" s="447" t="s">
        <v>10689</v>
      </c>
      <c r="C679" s="447" t="s">
        <v>10686</v>
      </c>
      <c r="D679" s="447" t="s">
        <v>11246</v>
      </c>
      <c r="E679" s="447">
        <v>2014</v>
      </c>
      <c r="F679" s="447" t="s">
        <v>287</v>
      </c>
      <c r="G679" s="447"/>
      <c r="H679" s="447"/>
      <c r="I679" s="447"/>
      <c r="J679" s="447">
        <v>20</v>
      </c>
    </row>
    <row r="680" spans="1:10" ht="128.25" x14ac:dyDescent="0.2">
      <c r="A680" s="447" t="s">
        <v>11250</v>
      </c>
      <c r="B680" s="101" t="s">
        <v>10689</v>
      </c>
      <c r="C680" s="447" t="s">
        <v>10686</v>
      </c>
      <c r="D680" s="447" t="s">
        <v>11251</v>
      </c>
      <c r="E680" s="447">
        <v>2014</v>
      </c>
      <c r="F680" s="448" t="s">
        <v>318</v>
      </c>
      <c r="G680" s="447" t="s">
        <v>495</v>
      </c>
      <c r="H680" s="132" t="s">
        <v>11252</v>
      </c>
      <c r="I680" s="132"/>
      <c r="J680" s="74">
        <v>20</v>
      </c>
    </row>
    <row r="681" spans="1:10" ht="299.25" x14ac:dyDescent="0.2">
      <c r="A681" s="447" t="s">
        <v>11253</v>
      </c>
      <c r="B681" s="447" t="s">
        <v>10689</v>
      </c>
      <c r="C681" s="447" t="s">
        <v>10686</v>
      </c>
      <c r="D681" s="447" t="s">
        <v>11254</v>
      </c>
      <c r="E681" s="447">
        <v>2014</v>
      </c>
      <c r="F681" s="447" t="s">
        <v>287</v>
      </c>
      <c r="G681" s="447"/>
      <c r="H681" s="132"/>
      <c r="I681" s="447"/>
      <c r="J681" s="447">
        <v>20</v>
      </c>
    </row>
    <row r="682" spans="1:10" ht="128.25" x14ac:dyDescent="0.2">
      <c r="A682" s="66" t="s">
        <v>11255</v>
      </c>
      <c r="B682" s="447" t="s">
        <v>10971</v>
      </c>
      <c r="C682" s="447" t="s">
        <v>10686</v>
      </c>
      <c r="D682" s="447" t="s">
        <v>11256</v>
      </c>
      <c r="E682" s="447">
        <v>2014</v>
      </c>
      <c r="F682" s="447" t="s">
        <v>592</v>
      </c>
      <c r="G682" s="447"/>
      <c r="H682" s="447"/>
      <c r="I682" s="447" t="s">
        <v>95</v>
      </c>
      <c r="J682" s="447">
        <v>20</v>
      </c>
    </row>
    <row r="683" spans="1:10" ht="213.75" x14ac:dyDescent="0.2">
      <c r="A683" s="66" t="s">
        <v>11257</v>
      </c>
      <c r="B683" s="447" t="s">
        <v>10971</v>
      </c>
      <c r="C683" s="447" t="s">
        <v>10686</v>
      </c>
      <c r="D683" s="447" t="s">
        <v>11258</v>
      </c>
      <c r="E683" s="447">
        <v>2014</v>
      </c>
      <c r="F683" s="447" t="s">
        <v>592</v>
      </c>
      <c r="G683" s="447"/>
      <c r="H683" s="447"/>
      <c r="I683" s="447">
        <v>20</v>
      </c>
      <c r="J683" s="447">
        <v>20</v>
      </c>
    </row>
    <row r="684" spans="1:10" ht="114" x14ac:dyDescent="0.2">
      <c r="A684" s="447" t="s">
        <v>11259</v>
      </c>
      <c r="B684" s="447" t="s">
        <v>10971</v>
      </c>
      <c r="C684" s="447" t="s">
        <v>10686</v>
      </c>
      <c r="D684" s="447" t="s">
        <v>11260</v>
      </c>
      <c r="E684" s="447">
        <v>2014</v>
      </c>
      <c r="F684" s="447" t="s">
        <v>318</v>
      </c>
      <c r="G684" s="447"/>
      <c r="H684" s="447"/>
      <c r="I684" s="447">
        <v>20</v>
      </c>
      <c r="J684" s="447">
        <v>20</v>
      </c>
    </row>
    <row r="685" spans="1:10" ht="99.75" x14ac:dyDescent="0.2">
      <c r="A685" s="73" t="s">
        <v>11261</v>
      </c>
      <c r="B685" s="447" t="s">
        <v>10696</v>
      </c>
      <c r="C685" s="447" t="s">
        <v>10686</v>
      </c>
      <c r="D685" s="447" t="s">
        <v>11262</v>
      </c>
      <c r="E685" s="447">
        <v>2014</v>
      </c>
      <c r="F685" s="447" t="s">
        <v>11263</v>
      </c>
      <c r="G685" s="447"/>
      <c r="H685" s="447"/>
      <c r="I685" s="447">
        <v>20</v>
      </c>
      <c r="J685" s="447">
        <v>20</v>
      </c>
    </row>
    <row r="686" spans="1:10" ht="156.75" x14ac:dyDescent="0.2">
      <c r="A686" s="450" t="s">
        <v>11264</v>
      </c>
      <c r="B686" s="447" t="s">
        <v>10696</v>
      </c>
      <c r="C686" s="447" t="s">
        <v>10686</v>
      </c>
      <c r="D686" s="447" t="s">
        <v>11265</v>
      </c>
      <c r="E686" s="447">
        <v>2014</v>
      </c>
      <c r="F686" s="78" t="s">
        <v>11228</v>
      </c>
      <c r="G686" s="447" t="s">
        <v>495</v>
      </c>
      <c r="H686" s="447" t="s">
        <v>11266</v>
      </c>
      <c r="I686" s="447">
        <v>20</v>
      </c>
      <c r="J686" s="447">
        <v>20</v>
      </c>
    </row>
    <row r="687" spans="1:10" ht="156.75" x14ac:dyDescent="0.2">
      <c r="A687" s="450" t="s">
        <v>11267</v>
      </c>
      <c r="B687" s="447" t="s">
        <v>10696</v>
      </c>
      <c r="C687" s="447" t="s">
        <v>10686</v>
      </c>
      <c r="D687" s="447" t="s">
        <v>11268</v>
      </c>
      <c r="E687" s="447">
        <v>2014</v>
      </c>
      <c r="F687" s="78" t="s">
        <v>11228</v>
      </c>
      <c r="G687" s="447" t="s">
        <v>495</v>
      </c>
      <c r="H687" s="447" t="s">
        <v>11269</v>
      </c>
      <c r="I687" s="447">
        <v>20</v>
      </c>
      <c r="J687" s="447">
        <v>20</v>
      </c>
    </row>
    <row r="688" spans="1:10" ht="71.25" x14ac:dyDescent="0.2">
      <c r="A688" s="450" t="s">
        <v>11270</v>
      </c>
      <c r="B688" s="447" t="s">
        <v>10696</v>
      </c>
      <c r="C688" s="447" t="s">
        <v>10686</v>
      </c>
      <c r="D688" s="433" t="s">
        <v>11235</v>
      </c>
      <c r="E688" s="447">
        <v>2014</v>
      </c>
      <c r="F688" s="78" t="s">
        <v>11271</v>
      </c>
      <c r="G688" s="447" t="s">
        <v>10170</v>
      </c>
      <c r="H688" s="447" t="s">
        <v>11272</v>
      </c>
      <c r="I688" s="447">
        <v>20</v>
      </c>
      <c r="J688" s="447">
        <v>20</v>
      </c>
    </row>
    <row r="689" spans="1:10" ht="85.5" x14ac:dyDescent="0.2">
      <c r="A689" s="235" t="s">
        <v>11273</v>
      </c>
      <c r="B689" s="447" t="s">
        <v>10696</v>
      </c>
      <c r="C689" s="447" t="s">
        <v>10686</v>
      </c>
      <c r="D689" s="433" t="s">
        <v>11274</v>
      </c>
      <c r="E689" s="447">
        <v>2014</v>
      </c>
      <c r="F689" s="78" t="s">
        <v>11271</v>
      </c>
      <c r="G689" s="447" t="s">
        <v>10170</v>
      </c>
      <c r="H689" s="447" t="s">
        <v>11275</v>
      </c>
      <c r="I689" s="447">
        <v>20</v>
      </c>
      <c r="J689" s="447">
        <v>20</v>
      </c>
    </row>
    <row r="690" spans="1:10" ht="42.75" x14ac:dyDescent="0.2">
      <c r="A690" s="101" t="s">
        <v>11276</v>
      </c>
      <c r="B690" s="447" t="s">
        <v>11056</v>
      </c>
      <c r="C690" s="447" t="s">
        <v>10686</v>
      </c>
      <c r="D690" s="447" t="s">
        <v>11277</v>
      </c>
      <c r="E690" s="122">
        <v>2014</v>
      </c>
      <c r="F690" s="447" t="s">
        <v>318</v>
      </c>
      <c r="G690" s="122"/>
      <c r="H690" s="122"/>
      <c r="I690" s="228" t="s">
        <v>95</v>
      </c>
      <c r="J690" s="228">
        <v>40</v>
      </c>
    </row>
    <row r="691" spans="1:10" ht="171" x14ac:dyDescent="0.2">
      <c r="A691" s="101" t="s">
        <v>11278</v>
      </c>
      <c r="B691" s="447" t="s">
        <v>11279</v>
      </c>
      <c r="C691" s="447" t="s">
        <v>10686</v>
      </c>
      <c r="D691" s="447" t="s">
        <v>11280</v>
      </c>
      <c r="E691" s="122">
        <v>2014</v>
      </c>
      <c r="F691" s="238">
        <v>42350</v>
      </c>
      <c r="G691" s="122"/>
      <c r="H691" s="122"/>
      <c r="I691" s="228" t="s">
        <v>95</v>
      </c>
      <c r="J691" s="228">
        <v>20</v>
      </c>
    </row>
    <row r="692" spans="1:10" ht="142.5" x14ac:dyDescent="0.2">
      <c r="A692" s="101" t="s">
        <v>11281</v>
      </c>
      <c r="B692" s="447" t="s">
        <v>11282</v>
      </c>
      <c r="C692" s="447" t="s">
        <v>10686</v>
      </c>
      <c r="D692" s="447" t="s">
        <v>11283</v>
      </c>
      <c r="E692" s="122">
        <v>2014</v>
      </c>
      <c r="F692" s="447" t="s">
        <v>11284</v>
      </c>
      <c r="G692" s="122"/>
      <c r="H692" s="122"/>
      <c r="I692" s="228"/>
      <c r="J692" s="228">
        <v>10</v>
      </c>
    </row>
    <row r="693" spans="1:10" ht="128.25" x14ac:dyDescent="0.2">
      <c r="A693" s="66" t="s">
        <v>11285</v>
      </c>
      <c r="B693" s="447" t="s">
        <v>10705</v>
      </c>
      <c r="C693" s="447" t="s">
        <v>10686</v>
      </c>
      <c r="D693" s="447" t="s">
        <v>11286</v>
      </c>
      <c r="E693" s="447">
        <v>2014</v>
      </c>
      <c r="F693" s="447" t="s">
        <v>318</v>
      </c>
      <c r="G693" s="447"/>
      <c r="H693" s="447"/>
      <c r="I693" s="447" t="s">
        <v>95</v>
      </c>
      <c r="J693" s="447">
        <v>20</v>
      </c>
    </row>
    <row r="694" spans="1:10" ht="270.75" x14ac:dyDescent="0.2">
      <c r="A694" s="66" t="s">
        <v>11287</v>
      </c>
      <c r="B694" s="447" t="s">
        <v>10705</v>
      </c>
      <c r="C694" s="447" t="s">
        <v>10686</v>
      </c>
      <c r="D694" s="447" t="s">
        <v>11288</v>
      </c>
      <c r="E694" s="447">
        <v>2014</v>
      </c>
      <c r="F694" s="447" t="s">
        <v>318</v>
      </c>
      <c r="G694" s="447" t="s">
        <v>11289</v>
      </c>
      <c r="H694" s="447" t="s">
        <v>11290</v>
      </c>
      <c r="I694" s="447">
        <v>20</v>
      </c>
      <c r="J694" s="447">
        <v>20</v>
      </c>
    </row>
    <row r="695" spans="1:10" ht="185.25" x14ac:dyDescent="0.2">
      <c r="A695" s="101" t="s">
        <v>11291</v>
      </c>
      <c r="B695" s="447" t="s">
        <v>10804</v>
      </c>
      <c r="C695" s="447" t="s">
        <v>10686</v>
      </c>
      <c r="D695" s="447" t="s">
        <v>11292</v>
      </c>
      <c r="E695" s="122">
        <v>2014</v>
      </c>
      <c r="F695" s="447" t="s">
        <v>1522</v>
      </c>
      <c r="G695" s="122"/>
      <c r="H695" s="122" t="s">
        <v>11293</v>
      </c>
      <c r="I695" s="228" t="s">
        <v>95</v>
      </c>
      <c r="J695" s="228">
        <v>20</v>
      </c>
    </row>
    <row r="696" spans="1:10" ht="142.5" x14ac:dyDescent="0.2">
      <c r="A696" s="66" t="s">
        <v>11294</v>
      </c>
      <c r="B696" s="447" t="s">
        <v>11295</v>
      </c>
      <c r="C696" s="447" t="s">
        <v>10686</v>
      </c>
      <c r="D696" s="447" t="s">
        <v>11296</v>
      </c>
      <c r="E696" s="122">
        <v>2014</v>
      </c>
      <c r="F696" s="127" t="s">
        <v>11297</v>
      </c>
      <c r="G696" s="332" t="s">
        <v>11298</v>
      </c>
      <c r="H696" s="122"/>
      <c r="I696" s="228" t="s">
        <v>95</v>
      </c>
      <c r="J696" s="228">
        <v>10</v>
      </c>
    </row>
    <row r="697" spans="1:10" ht="242.25" x14ac:dyDescent="0.2">
      <c r="A697" s="447" t="s">
        <v>11299</v>
      </c>
      <c r="B697" s="447" t="s">
        <v>11300</v>
      </c>
      <c r="C697" s="447" t="s">
        <v>10686</v>
      </c>
      <c r="D697" s="447" t="s">
        <v>11301</v>
      </c>
      <c r="E697" s="122">
        <v>2014</v>
      </c>
      <c r="F697" s="447" t="s">
        <v>11302</v>
      </c>
      <c r="G697" s="332" t="s">
        <v>11303</v>
      </c>
      <c r="H697" s="122"/>
      <c r="I697" s="228"/>
      <c r="J697" s="228">
        <v>20</v>
      </c>
    </row>
    <row r="698" spans="1:10" ht="213.75" x14ac:dyDescent="0.2">
      <c r="A698" s="101" t="s">
        <v>11304</v>
      </c>
      <c r="B698" s="447" t="s">
        <v>10933</v>
      </c>
      <c r="C698" s="447" t="s">
        <v>10686</v>
      </c>
      <c r="D698" s="447" t="s">
        <v>11305</v>
      </c>
      <c r="E698" s="122">
        <v>2014</v>
      </c>
      <c r="F698" s="447" t="s">
        <v>240</v>
      </c>
      <c r="G698" s="122" t="s">
        <v>11306</v>
      </c>
      <c r="H698" s="122" t="s">
        <v>5815</v>
      </c>
      <c r="I698" s="228">
        <v>20</v>
      </c>
      <c r="J698" s="228">
        <v>20</v>
      </c>
    </row>
    <row r="699" spans="1:10" ht="185.25" x14ac:dyDescent="0.2">
      <c r="A699" s="101" t="s">
        <v>11307</v>
      </c>
      <c r="B699" s="447" t="s">
        <v>10933</v>
      </c>
      <c r="C699" s="447" t="s">
        <v>10686</v>
      </c>
      <c r="D699" s="447" t="s">
        <v>11308</v>
      </c>
      <c r="E699" s="122">
        <v>2014</v>
      </c>
      <c r="F699" s="447" t="s">
        <v>318</v>
      </c>
      <c r="G699" s="122" t="s">
        <v>11309</v>
      </c>
      <c r="H699" s="122" t="s">
        <v>11310</v>
      </c>
      <c r="I699" s="228">
        <v>40</v>
      </c>
      <c r="J699" s="228">
        <v>40</v>
      </c>
    </row>
    <row r="700" spans="1:10" ht="256.5" x14ac:dyDescent="0.2">
      <c r="A700" s="488" t="s">
        <v>11311</v>
      </c>
      <c r="B700" s="447" t="s">
        <v>10814</v>
      </c>
      <c r="C700" s="447" t="s">
        <v>10686</v>
      </c>
      <c r="D700" s="447" t="s">
        <v>11312</v>
      </c>
      <c r="E700" s="122">
        <v>2014</v>
      </c>
      <c r="F700" s="447" t="s">
        <v>318</v>
      </c>
      <c r="G700" s="122"/>
      <c r="H700" s="122"/>
      <c r="I700" s="228" t="s">
        <v>95</v>
      </c>
      <c r="J700" s="228">
        <v>20</v>
      </c>
    </row>
    <row r="701" spans="1:10" ht="285" x14ac:dyDescent="0.2">
      <c r="A701" s="488" t="s">
        <v>11313</v>
      </c>
      <c r="B701" s="447" t="s">
        <v>10814</v>
      </c>
      <c r="C701" s="447" t="s">
        <v>10686</v>
      </c>
      <c r="D701" s="447" t="s">
        <v>11314</v>
      </c>
      <c r="E701" s="122">
        <v>2014</v>
      </c>
      <c r="F701" s="447" t="s">
        <v>388</v>
      </c>
      <c r="G701" s="122"/>
      <c r="H701" s="122"/>
      <c r="I701" s="228"/>
      <c r="J701" s="228">
        <v>20</v>
      </c>
    </row>
    <row r="702" spans="1:10" ht="256.5" x14ac:dyDescent="0.2">
      <c r="A702" s="239" t="s">
        <v>11315</v>
      </c>
      <c r="B702" s="447" t="s">
        <v>10814</v>
      </c>
      <c r="C702" s="447" t="s">
        <v>10686</v>
      </c>
      <c r="D702" s="447" t="s">
        <v>11316</v>
      </c>
      <c r="E702" s="122">
        <v>2014</v>
      </c>
      <c r="F702" s="447" t="s">
        <v>388</v>
      </c>
      <c r="G702" s="122"/>
      <c r="H702" s="122"/>
      <c r="I702" s="228"/>
      <c r="J702" s="228">
        <v>20</v>
      </c>
    </row>
    <row r="703" spans="1:10" ht="71.25" x14ac:dyDescent="0.2">
      <c r="A703" s="447" t="s">
        <v>11317</v>
      </c>
      <c r="B703" s="447" t="s">
        <v>10942</v>
      </c>
      <c r="C703" s="447" t="s">
        <v>10686</v>
      </c>
      <c r="D703" s="447" t="s">
        <v>9118</v>
      </c>
      <c r="E703" s="122">
        <v>2014</v>
      </c>
      <c r="F703" s="447" t="s">
        <v>418</v>
      </c>
      <c r="G703" s="122">
        <v>2014</v>
      </c>
      <c r="H703" s="122"/>
      <c r="I703" s="228">
        <v>20</v>
      </c>
      <c r="J703" s="447">
        <v>20</v>
      </c>
    </row>
    <row r="704" spans="1:10" ht="71.25" x14ac:dyDescent="0.2">
      <c r="A704" s="101" t="s">
        <v>11318</v>
      </c>
      <c r="B704" s="447" t="s">
        <v>10942</v>
      </c>
      <c r="C704" s="447" t="s">
        <v>10686</v>
      </c>
      <c r="D704" s="447" t="s">
        <v>9118</v>
      </c>
      <c r="E704" s="122">
        <v>2014</v>
      </c>
      <c r="F704" s="447" t="s">
        <v>418</v>
      </c>
      <c r="G704" s="122">
        <v>2014</v>
      </c>
      <c r="H704" s="122"/>
      <c r="I704" s="228">
        <v>20</v>
      </c>
      <c r="J704" s="447">
        <v>20</v>
      </c>
    </row>
    <row r="705" spans="1:10" ht="71.25" x14ac:dyDescent="0.2">
      <c r="A705" s="447" t="s">
        <v>11319</v>
      </c>
      <c r="B705" s="447" t="s">
        <v>10942</v>
      </c>
      <c r="C705" s="447" t="s">
        <v>10686</v>
      </c>
      <c r="D705" s="447" t="s">
        <v>9118</v>
      </c>
      <c r="E705" s="122">
        <v>2014</v>
      </c>
      <c r="F705" s="447" t="s">
        <v>418</v>
      </c>
      <c r="G705" s="122">
        <v>2014</v>
      </c>
      <c r="H705" s="122"/>
      <c r="I705" s="228">
        <v>20</v>
      </c>
      <c r="J705" s="447">
        <v>20</v>
      </c>
    </row>
    <row r="706" spans="1:10" ht="285" x14ac:dyDescent="0.2">
      <c r="A706" s="447" t="s">
        <v>11320</v>
      </c>
      <c r="B706" s="447" t="s">
        <v>11321</v>
      </c>
      <c r="C706" s="447" t="s">
        <v>10686</v>
      </c>
      <c r="D706" s="447" t="s">
        <v>11322</v>
      </c>
      <c r="E706" s="447">
        <v>2014</v>
      </c>
      <c r="F706" s="447" t="s">
        <v>5654</v>
      </c>
      <c r="G706" s="447" t="s">
        <v>11323</v>
      </c>
      <c r="H706" s="447" t="s">
        <v>11324</v>
      </c>
      <c r="I706" s="447">
        <v>20</v>
      </c>
      <c r="J706" s="447">
        <v>20</v>
      </c>
    </row>
    <row r="707" spans="1:10" ht="285" x14ac:dyDescent="0.2">
      <c r="A707" s="447" t="s">
        <v>11325</v>
      </c>
      <c r="B707" s="447" t="s">
        <v>11321</v>
      </c>
      <c r="C707" s="447" t="s">
        <v>10686</v>
      </c>
      <c r="D707" s="447" t="s">
        <v>11322</v>
      </c>
      <c r="E707" s="447">
        <v>2014</v>
      </c>
      <c r="F707" s="447" t="s">
        <v>5654</v>
      </c>
      <c r="G707" s="447" t="s">
        <v>11323</v>
      </c>
      <c r="H707" s="447" t="s">
        <v>11324</v>
      </c>
      <c r="I707" s="447">
        <v>20</v>
      </c>
      <c r="J707" s="447">
        <v>20</v>
      </c>
    </row>
    <row r="708" spans="1:10" ht="14.25" x14ac:dyDescent="0.2">
      <c r="A708" s="127" t="s">
        <v>11326</v>
      </c>
      <c r="B708" s="447" t="s">
        <v>11133</v>
      </c>
      <c r="C708" s="447" t="s">
        <v>10686</v>
      </c>
      <c r="D708" s="363" t="s">
        <v>11327</v>
      </c>
      <c r="E708" s="122">
        <v>2014</v>
      </c>
      <c r="F708" s="447" t="s">
        <v>318</v>
      </c>
      <c r="G708" s="122" t="s">
        <v>5320</v>
      </c>
      <c r="H708" s="122" t="s">
        <v>5320</v>
      </c>
      <c r="I708" s="228" t="s">
        <v>95</v>
      </c>
      <c r="J708" s="228">
        <v>20</v>
      </c>
    </row>
    <row r="709" spans="1:10" ht="185.25" x14ac:dyDescent="0.2">
      <c r="A709" s="66" t="s">
        <v>11328</v>
      </c>
      <c r="B709" s="447" t="s">
        <v>11133</v>
      </c>
      <c r="C709" s="447" t="s">
        <v>10686</v>
      </c>
      <c r="D709" s="447" t="s">
        <v>11329</v>
      </c>
      <c r="E709" s="122">
        <v>2014</v>
      </c>
      <c r="F709" s="447" t="s">
        <v>499</v>
      </c>
      <c r="G709" s="122" t="s">
        <v>5320</v>
      </c>
      <c r="H709" s="122" t="s">
        <v>5320</v>
      </c>
      <c r="I709" s="228"/>
      <c r="J709" s="228">
        <v>40</v>
      </c>
    </row>
    <row r="710" spans="1:10" ht="99.75" x14ac:dyDescent="0.2">
      <c r="A710" s="447" t="s">
        <v>11330</v>
      </c>
      <c r="B710" s="447" t="s">
        <v>11133</v>
      </c>
      <c r="C710" s="447" t="s">
        <v>10686</v>
      </c>
      <c r="D710" s="447" t="s">
        <v>11217</v>
      </c>
      <c r="E710" s="122">
        <v>2014</v>
      </c>
      <c r="F710" s="447" t="s">
        <v>296</v>
      </c>
      <c r="G710" s="122" t="s">
        <v>5320</v>
      </c>
      <c r="H710" s="122" t="s">
        <v>5320</v>
      </c>
      <c r="I710" s="228"/>
      <c r="J710" s="228">
        <v>20</v>
      </c>
    </row>
    <row r="711" spans="1:10" ht="256.5" x14ac:dyDescent="0.2">
      <c r="A711" s="73" t="s">
        <v>11331</v>
      </c>
      <c r="B711" s="447" t="s">
        <v>11133</v>
      </c>
      <c r="C711" s="447" t="s">
        <v>10686</v>
      </c>
      <c r="D711" s="447" t="s">
        <v>11332</v>
      </c>
      <c r="E711" s="122">
        <v>2014</v>
      </c>
      <c r="F711" s="447" t="s">
        <v>287</v>
      </c>
      <c r="G711" s="122" t="s">
        <v>5320</v>
      </c>
      <c r="H711" s="122" t="s">
        <v>5320</v>
      </c>
      <c r="I711" s="228"/>
      <c r="J711" s="228">
        <v>20</v>
      </c>
    </row>
    <row r="712" spans="1:10" ht="409.5" x14ac:dyDescent="0.2">
      <c r="A712" s="101"/>
      <c r="B712" s="447"/>
      <c r="C712" s="447" t="s">
        <v>10686</v>
      </c>
      <c r="D712" s="447" t="s">
        <v>11389</v>
      </c>
      <c r="E712" s="122"/>
      <c r="F712" s="447"/>
      <c r="G712" s="122"/>
      <c r="H712" s="122"/>
      <c r="I712" s="228" t="s">
        <v>95</v>
      </c>
      <c r="J712" s="228"/>
    </row>
    <row r="713" spans="1:10" ht="85.5" x14ac:dyDescent="0.2">
      <c r="A713" s="66" t="s">
        <v>11333</v>
      </c>
      <c r="B713" s="447" t="s">
        <v>10824</v>
      </c>
      <c r="C713" s="447" t="s">
        <v>10686</v>
      </c>
      <c r="D713" s="447" t="s">
        <v>11334</v>
      </c>
      <c r="E713" s="122">
        <v>2014</v>
      </c>
      <c r="F713" s="447" t="s">
        <v>318</v>
      </c>
      <c r="G713" s="122"/>
      <c r="H713" s="122"/>
      <c r="I713" s="228">
        <v>20</v>
      </c>
      <c r="J713" s="228"/>
    </row>
    <row r="714" spans="1:10" ht="114" x14ac:dyDescent="0.2">
      <c r="A714" s="66" t="s">
        <v>11335</v>
      </c>
      <c r="B714" s="447" t="s">
        <v>10824</v>
      </c>
      <c r="C714" s="447" t="s">
        <v>10686</v>
      </c>
      <c r="D714" s="447" t="s">
        <v>11336</v>
      </c>
      <c r="E714" s="122">
        <v>2014</v>
      </c>
      <c r="F714" s="447" t="s">
        <v>318</v>
      </c>
      <c r="G714" s="122"/>
      <c r="H714" s="122"/>
      <c r="I714" s="228">
        <v>20</v>
      </c>
      <c r="J714" s="228"/>
    </row>
    <row r="715" spans="1:10" ht="142.5" x14ac:dyDescent="0.2">
      <c r="A715" s="447" t="s">
        <v>11337</v>
      </c>
      <c r="B715" s="447" t="s">
        <v>10824</v>
      </c>
      <c r="C715" s="447" t="s">
        <v>10686</v>
      </c>
      <c r="D715" s="447" t="s">
        <v>11338</v>
      </c>
      <c r="E715" s="122">
        <v>2014</v>
      </c>
      <c r="F715" s="447" t="s">
        <v>499</v>
      </c>
      <c r="G715" s="122"/>
      <c r="H715" s="122"/>
      <c r="I715" s="228">
        <v>20</v>
      </c>
      <c r="J715" s="228"/>
    </row>
    <row r="716" spans="1:10" ht="114" x14ac:dyDescent="0.2">
      <c r="A716" s="447" t="s">
        <v>11339</v>
      </c>
      <c r="B716" s="447" t="s">
        <v>10824</v>
      </c>
      <c r="C716" s="447" t="s">
        <v>10686</v>
      </c>
      <c r="D716" s="447" t="s">
        <v>11340</v>
      </c>
      <c r="E716" s="122">
        <v>2014</v>
      </c>
      <c r="F716" s="447" t="s">
        <v>287</v>
      </c>
      <c r="G716" s="122"/>
      <c r="H716" s="122"/>
      <c r="I716" s="228">
        <v>20</v>
      </c>
      <c r="J716" s="228"/>
    </row>
    <row r="717" spans="1:10" ht="28.5" x14ac:dyDescent="0.2">
      <c r="A717" s="447" t="s">
        <v>11341</v>
      </c>
      <c r="B717" s="447" t="s">
        <v>10824</v>
      </c>
      <c r="C717" s="447" t="s">
        <v>10686</v>
      </c>
      <c r="D717" s="447" t="s">
        <v>11342</v>
      </c>
      <c r="E717" s="122">
        <v>2014</v>
      </c>
      <c r="F717" s="447" t="s">
        <v>318</v>
      </c>
      <c r="G717" s="122"/>
      <c r="H717" s="122"/>
      <c r="I717" s="228">
        <v>20</v>
      </c>
      <c r="J717" s="228"/>
    </row>
    <row r="718" spans="1:10" ht="28.5" x14ac:dyDescent="0.2">
      <c r="A718" s="447" t="s">
        <v>11343</v>
      </c>
      <c r="B718" s="447" t="s">
        <v>10824</v>
      </c>
      <c r="C718" s="447" t="s">
        <v>10686</v>
      </c>
      <c r="D718" s="447" t="s">
        <v>11344</v>
      </c>
      <c r="E718" s="122">
        <v>2014</v>
      </c>
      <c r="F718" s="447" t="s">
        <v>926</v>
      </c>
      <c r="G718" s="122"/>
      <c r="H718" s="122"/>
      <c r="I718" s="228">
        <v>20</v>
      </c>
      <c r="J718" s="228"/>
    </row>
    <row r="719" spans="1:10" ht="42.75" x14ac:dyDescent="0.2">
      <c r="A719" s="447" t="s">
        <v>11345</v>
      </c>
      <c r="B719" s="447" t="s">
        <v>10824</v>
      </c>
      <c r="C719" s="447" t="s">
        <v>10686</v>
      </c>
      <c r="D719" s="447" t="s">
        <v>11344</v>
      </c>
      <c r="E719" s="122">
        <v>2014</v>
      </c>
      <c r="F719" s="447" t="s">
        <v>926</v>
      </c>
      <c r="G719" s="122"/>
      <c r="H719" s="122"/>
      <c r="I719" s="228">
        <v>20</v>
      </c>
      <c r="J719" s="228"/>
    </row>
    <row r="720" spans="1:10" ht="85.5" x14ac:dyDescent="0.2">
      <c r="A720" s="66" t="s">
        <v>11346</v>
      </c>
      <c r="B720" s="66" t="s">
        <v>11347</v>
      </c>
      <c r="C720" s="447" t="s">
        <v>10686</v>
      </c>
      <c r="D720" s="447" t="s">
        <v>11348</v>
      </c>
      <c r="E720" s="122">
        <v>2015</v>
      </c>
      <c r="F720" s="447" t="s">
        <v>240</v>
      </c>
      <c r="G720" s="122" t="s">
        <v>11349</v>
      </c>
      <c r="H720" s="122" t="s">
        <v>325</v>
      </c>
      <c r="I720" s="228" t="s">
        <v>95</v>
      </c>
      <c r="J720" s="228">
        <f>20</f>
        <v>20</v>
      </c>
    </row>
    <row r="721" spans="1:10" ht="99.75" x14ac:dyDescent="0.2">
      <c r="A721" s="101" t="s">
        <v>11350</v>
      </c>
      <c r="B721" s="447" t="s">
        <v>11351</v>
      </c>
      <c r="C721" s="447" t="s">
        <v>10686</v>
      </c>
      <c r="D721" s="447" t="s">
        <v>11352</v>
      </c>
      <c r="E721" s="122">
        <v>2014</v>
      </c>
      <c r="F721" s="447" t="s">
        <v>8146</v>
      </c>
      <c r="G721" s="122"/>
      <c r="H721" s="122"/>
      <c r="I721" s="122">
        <v>20</v>
      </c>
      <c r="J721" s="122">
        <v>20</v>
      </c>
    </row>
    <row r="722" spans="1:10" ht="228" x14ac:dyDescent="0.2">
      <c r="A722" s="447" t="s">
        <v>11390</v>
      </c>
      <c r="B722" s="447" t="s">
        <v>11353</v>
      </c>
      <c r="C722" s="447" t="s">
        <v>10686</v>
      </c>
      <c r="D722" s="447" t="s">
        <v>11354</v>
      </c>
      <c r="E722" s="447">
        <v>2014</v>
      </c>
      <c r="F722" s="238">
        <v>42136</v>
      </c>
      <c r="G722" s="447"/>
      <c r="H722" s="447"/>
      <c r="I722" s="447" t="s">
        <v>95</v>
      </c>
      <c r="J722" s="447">
        <v>10</v>
      </c>
    </row>
    <row r="723" spans="1:10" ht="156.75" x14ac:dyDescent="0.2">
      <c r="A723" s="488" t="s">
        <v>11355</v>
      </c>
      <c r="B723" s="447" t="s">
        <v>11356</v>
      </c>
      <c r="C723" s="447" t="s">
        <v>10686</v>
      </c>
      <c r="D723" s="447" t="s">
        <v>11357</v>
      </c>
      <c r="E723" s="447">
        <v>2014</v>
      </c>
      <c r="F723" s="447" t="s">
        <v>11145</v>
      </c>
      <c r="G723" s="447"/>
      <c r="H723" s="447"/>
      <c r="I723" s="447"/>
      <c r="J723" s="447">
        <v>10</v>
      </c>
    </row>
    <row r="724" spans="1:10" ht="114" x14ac:dyDescent="0.2">
      <c r="A724" s="239" t="s">
        <v>11391</v>
      </c>
      <c r="B724" s="447" t="s">
        <v>10903</v>
      </c>
      <c r="C724" s="447" t="s">
        <v>10686</v>
      </c>
      <c r="D724" s="447" t="s">
        <v>11358</v>
      </c>
      <c r="E724" s="447">
        <v>2014</v>
      </c>
      <c r="F724" s="447" t="s">
        <v>11359</v>
      </c>
      <c r="G724" s="447"/>
      <c r="H724" s="447"/>
      <c r="I724" s="447"/>
      <c r="J724" s="447">
        <v>20</v>
      </c>
    </row>
    <row r="725" spans="1:10" ht="128.25" x14ac:dyDescent="0.2">
      <c r="A725" s="66" t="s">
        <v>11360</v>
      </c>
      <c r="B725" s="447" t="s">
        <v>10840</v>
      </c>
      <c r="C725" s="447" t="s">
        <v>10686</v>
      </c>
      <c r="D725" s="447" t="s">
        <v>11327</v>
      </c>
      <c r="E725" s="122">
        <v>2014</v>
      </c>
      <c r="F725" s="447" t="s">
        <v>202</v>
      </c>
      <c r="G725" s="122" t="s">
        <v>5320</v>
      </c>
      <c r="H725" s="122" t="s">
        <v>5320</v>
      </c>
      <c r="I725" s="228">
        <v>20</v>
      </c>
      <c r="J725" s="228">
        <v>20</v>
      </c>
    </row>
    <row r="726" spans="1:10" ht="256.5" x14ac:dyDescent="0.2">
      <c r="A726" s="66" t="s">
        <v>11361</v>
      </c>
      <c r="B726" s="447" t="s">
        <v>10840</v>
      </c>
      <c r="C726" s="447" t="s">
        <v>10686</v>
      </c>
      <c r="D726" s="447" t="s">
        <v>11362</v>
      </c>
      <c r="E726" s="122">
        <v>2014</v>
      </c>
      <c r="F726" s="447" t="s">
        <v>202</v>
      </c>
      <c r="G726" s="122" t="s">
        <v>5320</v>
      </c>
      <c r="H726" s="122" t="s">
        <v>5320</v>
      </c>
      <c r="I726" s="228">
        <v>20</v>
      </c>
      <c r="J726" s="228">
        <v>20</v>
      </c>
    </row>
    <row r="727" spans="1:10" ht="327.75" x14ac:dyDescent="0.2">
      <c r="A727" s="447" t="s">
        <v>11363</v>
      </c>
      <c r="B727" s="447" t="s">
        <v>10840</v>
      </c>
      <c r="C727" s="447" t="s">
        <v>10686</v>
      </c>
      <c r="D727" s="447" t="s">
        <v>11364</v>
      </c>
      <c r="E727" s="122">
        <v>2014</v>
      </c>
      <c r="F727" s="447" t="s">
        <v>246</v>
      </c>
      <c r="G727" s="122" t="s">
        <v>5320</v>
      </c>
      <c r="H727" s="122" t="s">
        <v>5320</v>
      </c>
      <c r="I727" s="228">
        <v>40</v>
      </c>
      <c r="J727" s="228">
        <v>40</v>
      </c>
    </row>
    <row r="728" spans="1:10" ht="299.25" x14ac:dyDescent="0.2">
      <c r="A728" s="447" t="s">
        <v>11365</v>
      </c>
      <c r="B728" s="447" t="s">
        <v>10840</v>
      </c>
      <c r="C728" s="447" t="s">
        <v>10686</v>
      </c>
      <c r="D728" s="447" t="s">
        <v>11366</v>
      </c>
      <c r="E728" s="122">
        <v>2014</v>
      </c>
      <c r="F728" s="447" t="s">
        <v>212</v>
      </c>
      <c r="G728" s="122" t="s">
        <v>5320</v>
      </c>
      <c r="H728" s="122" t="s">
        <v>5320</v>
      </c>
      <c r="I728" s="228">
        <v>40</v>
      </c>
      <c r="J728" s="228">
        <v>40</v>
      </c>
    </row>
    <row r="729" spans="1:10" ht="213.75" x14ac:dyDescent="0.2">
      <c r="A729" s="447" t="s">
        <v>11367</v>
      </c>
      <c r="B729" s="447" t="s">
        <v>10840</v>
      </c>
      <c r="C729" s="447" t="s">
        <v>10686</v>
      </c>
      <c r="D729" s="447" t="s">
        <v>11368</v>
      </c>
      <c r="E729" s="122">
        <v>2014</v>
      </c>
      <c r="F729" s="447" t="s">
        <v>220</v>
      </c>
      <c r="G729" s="122" t="s">
        <v>5320</v>
      </c>
      <c r="H729" s="122" t="s">
        <v>5320</v>
      </c>
      <c r="I729" s="228">
        <v>40</v>
      </c>
      <c r="J729" s="228">
        <v>40</v>
      </c>
    </row>
    <row r="730" spans="1:10" ht="228" x14ac:dyDescent="0.2">
      <c r="A730" s="447" t="s">
        <v>11369</v>
      </c>
      <c r="B730" s="447" t="s">
        <v>10840</v>
      </c>
      <c r="C730" s="447" t="s">
        <v>10686</v>
      </c>
      <c r="D730" s="447" t="s">
        <v>11370</v>
      </c>
      <c r="E730" s="122">
        <v>2014</v>
      </c>
      <c r="F730" s="447" t="s">
        <v>248</v>
      </c>
      <c r="G730" s="122" t="s">
        <v>5320</v>
      </c>
      <c r="H730" s="122" t="s">
        <v>5320</v>
      </c>
      <c r="I730" s="228">
        <v>40</v>
      </c>
      <c r="J730" s="228">
        <v>40</v>
      </c>
    </row>
    <row r="731" spans="1:10" ht="384.75" x14ac:dyDescent="0.2">
      <c r="A731" s="447" t="s">
        <v>11371</v>
      </c>
      <c r="B731" s="447" t="s">
        <v>10840</v>
      </c>
      <c r="C731" s="447" t="s">
        <v>10686</v>
      </c>
      <c r="D731" s="447" t="s">
        <v>11372</v>
      </c>
      <c r="E731" s="122">
        <v>2014</v>
      </c>
      <c r="F731" s="447" t="s">
        <v>248</v>
      </c>
      <c r="G731" s="122" t="s">
        <v>5320</v>
      </c>
      <c r="H731" s="122" t="s">
        <v>5320</v>
      </c>
      <c r="I731" s="228">
        <v>40</v>
      </c>
      <c r="J731" s="228">
        <v>40</v>
      </c>
    </row>
    <row r="732" spans="1:10" ht="128.25" x14ac:dyDescent="0.2">
      <c r="A732" s="66" t="s">
        <v>11373</v>
      </c>
      <c r="B732" s="447" t="s">
        <v>11149</v>
      </c>
      <c r="C732" s="447" t="s">
        <v>10686</v>
      </c>
      <c r="D732" s="447" t="s">
        <v>11327</v>
      </c>
      <c r="E732" s="122">
        <v>2014</v>
      </c>
      <c r="F732" s="447" t="s">
        <v>318</v>
      </c>
      <c r="G732" s="122" t="s">
        <v>5320</v>
      </c>
      <c r="H732" s="122" t="s">
        <v>5320</v>
      </c>
      <c r="I732" s="228">
        <v>20</v>
      </c>
      <c r="J732" s="228">
        <v>20</v>
      </c>
    </row>
    <row r="733" spans="1:10" ht="256.5" x14ac:dyDescent="0.2">
      <c r="A733" s="66" t="s">
        <v>11374</v>
      </c>
      <c r="B733" s="447" t="s">
        <v>11149</v>
      </c>
      <c r="C733" s="447" t="s">
        <v>10686</v>
      </c>
      <c r="D733" s="447" t="s">
        <v>11362</v>
      </c>
      <c r="E733" s="122">
        <v>2014</v>
      </c>
      <c r="F733" s="447" t="s">
        <v>318</v>
      </c>
      <c r="G733" s="122" t="s">
        <v>5320</v>
      </c>
      <c r="H733" s="122" t="s">
        <v>5320</v>
      </c>
      <c r="I733" s="228">
        <v>20</v>
      </c>
      <c r="J733" s="228">
        <v>20</v>
      </c>
    </row>
    <row r="734" spans="1:10" ht="256.5" x14ac:dyDescent="0.2">
      <c r="A734" s="447" t="s">
        <v>11375</v>
      </c>
      <c r="B734" s="447" t="s">
        <v>11149</v>
      </c>
      <c r="C734" s="447" t="s">
        <v>10686</v>
      </c>
      <c r="D734" s="447" t="s">
        <v>11376</v>
      </c>
      <c r="E734" s="122">
        <v>2014</v>
      </c>
      <c r="F734" s="447" t="s">
        <v>478</v>
      </c>
      <c r="G734" s="122" t="s">
        <v>5320</v>
      </c>
      <c r="H734" s="122" t="s">
        <v>5320</v>
      </c>
      <c r="I734" s="228">
        <v>40</v>
      </c>
      <c r="J734" s="228">
        <v>40</v>
      </c>
    </row>
    <row r="735" spans="1:10" ht="299.25" x14ac:dyDescent="0.2">
      <c r="A735" s="447" t="s">
        <v>11377</v>
      </c>
      <c r="B735" s="447" t="s">
        <v>11149</v>
      </c>
      <c r="C735" s="447" t="s">
        <v>10686</v>
      </c>
      <c r="D735" s="447" t="s">
        <v>11366</v>
      </c>
      <c r="E735" s="122">
        <v>2014</v>
      </c>
      <c r="F735" s="447" t="s">
        <v>212</v>
      </c>
      <c r="G735" s="122" t="s">
        <v>5320</v>
      </c>
      <c r="H735" s="122" t="s">
        <v>5320</v>
      </c>
      <c r="I735" s="228">
        <v>40</v>
      </c>
      <c r="J735" s="228">
        <v>40</v>
      </c>
    </row>
    <row r="736" spans="1:10" ht="213.75" x14ac:dyDescent="0.2">
      <c r="A736" s="447" t="s">
        <v>11378</v>
      </c>
      <c r="B736" s="447" t="s">
        <v>11149</v>
      </c>
      <c r="C736" s="447" t="s">
        <v>10686</v>
      </c>
      <c r="D736" s="447" t="s">
        <v>11368</v>
      </c>
      <c r="E736" s="122">
        <v>2014</v>
      </c>
      <c r="F736" s="447" t="s">
        <v>220</v>
      </c>
      <c r="G736" s="122" t="s">
        <v>5320</v>
      </c>
      <c r="H736" s="122" t="s">
        <v>5320</v>
      </c>
      <c r="I736" s="228">
        <v>40</v>
      </c>
      <c r="J736" s="228">
        <v>40</v>
      </c>
    </row>
    <row r="737" spans="1:10" ht="256.5" x14ac:dyDescent="0.2">
      <c r="A737" s="101" t="s">
        <v>11379</v>
      </c>
      <c r="B737" s="447" t="s">
        <v>10844</v>
      </c>
      <c r="C737" s="447" t="s">
        <v>10686</v>
      </c>
      <c r="D737" s="447" t="s">
        <v>11380</v>
      </c>
      <c r="E737" s="122">
        <v>2014</v>
      </c>
      <c r="F737" s="447" t="s">
        <v>499</v>
      </c>
      <c r="G737" s="122"/>
      <c r="H737" s="122"/>
      <c r="I737" s="228" t="s">
        <v>95</v>
      </c>
      <c r="J737" s="228">
        <v>40</v>
      </c>
    </row>
    <row r="738" spans="1:10" ht="99.75" x14ac:dyDescent="0.2">
      <c r="A738" s="101" t="s">
        <v>11381</v>
      </c>
      <c r="B738" s="447" t="s">
        <v>10844</v>
      </c>
      <c r="C738" s="447" t="s">
        <v>10686</v>
      </c>
      <c r="D738" s="447" t="s">
        <v>11382</v>
      </c>
      <c r="E738" s="122">
        <v>2014</v>
      </c>
      <c r="F738" s="447" t="s">
        <v>926</v>
      </c>
      <c r="G738" s="122"/>
      <c r="H738" s="122"/>
      <c r="I738" s="228"/>
      <c r="J738" s="228">
        <v>40</v>
      </c>
    </row>
    <row r="739" spans="1:10" ht="171" x14ac:dyDescent="0.2">
      <c r="A739" s="447" t="s">
        <v>11383</v>
      </c>
      <c r="B739" s="447" t="s">
        <v>10844</v>
      </c>
      <c r="C739" s="447" t="s">
        <v>10686</v>
      </c>
      <c r="D739" s="447" t="s">
        <v>11384</v>
      </c>
      <c r="E739" s="122">
        <v>2014</v>
      </c>
      <c r="F739" s="447" t="s">
        <v>926</v>
      </c>
      <c r="G739" s="122"/>
      <c r="H739" s="122"/>
      <c r="I739" s="228"/>
      <c r="J739" s="228">
        <v>40</v>
      </c>
    </row>
    <row r="740" spans="1:10" ht="185.25" x14ac:dyDescent="0.2">
      <c r="A740" s="447" t="s">
        <v>11385</v>
      </c>
      <c r="B740" s="447" t="s">
        <v>10844</v>
      </c>
      <c r="C740" s="447" t="s">
        <v>10686</v>
      </c>
      <c r="D740" s="447" t="s">
        <v>11386</v>
      </c>
      <c r="E740" s="122">
        <v>2014</v>
      </c>
      <c r="F740" s="447" t="s">
        <v>318</v>
      </c>
      <c r="G740" s="122"/>
      <c r="H740" s="122"/>
      <c r="I740" s="228"/>
      <c r="J740" s="228">
        <v>20</v>
      </c>
    </row>
    <row r="741" spans="1:10" ht="356.25" x14ac:dyDescent="0.2">
      <c r="A741" s="101" t="s">
        <v>11387</v>
      </c>
      <c r="B741" s="447" t="s">
        <v>10852</v>
      </c>
      <c r="C741" s="447" t="s">
        <v>10686</v>
      </c>
      <c r="D741" s="447" t="s">
        <v>11388</v>
      </c>
      <c r="E741" s="122">
        <v>2014</v>
      </c>
      <c r="F741" s="447" t="s">
        <v>296</v>
      </c>
      <c r="G741" s="122"/>
      <c r="H741" s="122"/>
      <c r="I741" s="228" t="s">
        <v>95</v>
      </c>
      <c r="J741" s="228">
        <v>40</v>
      </c>
    </row>
    <row r="742" spans="1:10" ht="114" x14ac:dyDescent="0.2">
      <c r="A742" s="457" t="s">
        <v>12001</v>
      </c>
      <c r="B742" s="456" t="s">
        <v>12002</v>
      </c>
      <c r="C742" s="456" t="s">
        <v>2550</v>
      </c>
      <c r="D742" s="456" t="s">
        <v>12003</v>
      </c>
      <c r="E742" s="456">
        <v>2014</v>
      </c>
      <c r="F742" s="456" t="s">
        <v>499</v>
      </c>
      <c r="G742" s="456"/>
      <c r="H742" s="95" t="s">
        <v>12004</v>
      </c>
      <c r="I742" s="456" t="s">
        <v>95</v>
      </c>
      <c r="J742" s="456">
        <v>10</v>
      </c>
    </row>
    <row r="743" spans="1:10" ht="114" x14ac:dyDescent="0.2">
      <c r="A743" s="457" t="s">
        <v>12245</v>
      </c>
      <c r="B743" s="456" t="s">
        <v>12005</v>
      </c>
      <c r="C743" s="456" t="s">
        <v>2550</v>
      </c>
      <c r="D743" s="456" t="s">
        <v>12006</v>
      </c>
      <c r="E743" s="456">
        <v>2014</v>
      </c>
      <c r="F743" s="456" t="s">
        <v>478</v>
      </c>
      <c r="G743" s="456" t="s">
        <v>11491</v>
      </c>
      <c r="H743" s="456">
        <v>74</v>
      </c>
      <c r="I743" s="456" t="s">
        <v>95</v>
      </c>
      <c r="J743" s="456">
        <v>5</v>
      </c>
    </row>
    <row r="744" spans="1:10" ht="57" x14ac:dyDescent="0.2">
      <c r="A744" s="457" t="s">
        <v>12007</v>
      </c>
      <c r="B744" s="95" t="s">
        <v>12249</v>
      </c>
      <c r="C744" s="456" t="s">
        <v>11489</v>
      </c>
      <c r="D744" s="456" t="s">
        <v>12006</v>
      </c>
      <c r="E744" s="456">
        <v>2014</v>
      </c>
      <c r="F744" s="456" t="s">
        <v>478</v>
      </c>
      <c r="G744" s="456" t="s">
        <v>11491</v>
      </c>
      <c r="H744" s="456">
        <v>71</v>
      </c>
      <c r="I744" s="456"/>
      <c r="J744" s="456">
        <v>5</v>
      </c>
    </row>
    <row r="745" spans="1:10" ht="85.5" x14ac:dyDescent="0.2">
      <c r="A745" s="73" t="s">
        <v>12008</v>
      </c>
      <c r="B745" s="73" t="s">
        <v>12246</v>
      </c>
      <c r="C745" s="456" t="s">
        <v>2550</v>
      </c>
      <c r="D745" s="73" t="s">
        <v>12009</v>
      </c>
      <c r="E745" s="456">
        <v>2014</v>
      </c>
      <c r="F745" s="456" t="s">
        <v>12010</v>
      </c>
      <c r="G745" s="456" t="s">
        <v>12011</v>
      </c>
      <c r="H745" s="456">
        <v>102</v>
      </c>
      <c r="I745" s="456">
        <v>40</v>
      </c>
      <c r="J745" s="89">
        <f>I745/3</f>
        <v>13.333333333333334</v>
      </c>
    </row>
    <row r="746" spans="1:10" ht="114" x14ac:dyDescent="0.2">
      <c r="A746" s="457" t="s">
        <v>12001</v>
      </c>
      <c r="B746" s="456" t="s">
        <v>12002</v>
      </c>
      <c r="C746" s="456" t="s">
        <v>2550</v>
      </c>
      <c r="D746" s="456" t="s">
        <v>12003</v>
      </c>
      <c r="E746" s="456">
        <v>2014</v>
      </c>
      <c r="F746" s="456" t="s">
        <v>499</v>
      </c>
      <c r="G746" s="456"/>
      <c r="H746" s="95" t="s">
        <v>12004</v>
      </c>
      <c r="I746" s="456" t="s">
        <v>95</v>
      </c>
      <c r="J746" s="456">
        <v>10</v>
      </c>
    </row>
    <row r="747" spans="1:10" ht="156.75" x14ac:dyDescent="0.2">
      <c r="A747" s="66" t="s">
        <v>12012</v>
      </c>
      <c r="B747" s="456" t="s">
        <v>12013</v>
      </c>
      <c r="C747" s="456" t="s">
        <v>2550</v>
      </c>
      <c r="D747" s="456" t="s">
        <v>12014</v>
      </c>
      <c r="E747" s="456">
        <v>2014</v>
      </c>
      <c r="F747" s="456" t="s">
        <v>11539</v>
      </c>
      <c r="G747" s="456" t="s">
        <v>12015</v>
      </c>
      <c r="H747" s="456" t="s">
        <v>12016</v>
      </c>
      <c r="I747" s="456" t="s">
        <v>95</v>
      </c>
      <c r="J747" s="456">
        <v>5</v>
      </c>
    </row>
    <row r="748" spans="1:10" ht="138.75" customHeight="1" x14ac:dyDescent="0.2">
      <c r="A748" s="73" t="s">
        <v>12017</v>
      </c>
      <c r="B748" s="456" t="s">
        <v>11494</v>
      </c>
      <c r="C748" s="456" t="s">
        <v>2550</v>
      </c>
      <c r="D748" s="73" t="s">
        <v>12018</v>
      </c>
      <c r="E748" s="456">
        <v>2014</v>
      </c>
      <c r="F748" s="456" t="s">
        <v>2300</v>
      </c>
      <c r="G748" s="456"/>
      <c r="H748" s="456">
        <v>4</v>
      </c>
      <c r="I748" s="456" t="s">
        <v>95</v>
      </c>
      <c r="J748" s="456">
        <v>10</v>
      </c>
    </row>
    <row r="749" spans="1:10" ht="114" x14ac:dyDescent="0.2">
      <c r="A749" s="66" t="s">
        <v>12019</v>
      </c>
      <c r="B749" s="456" t="s">
        <v>12020</v>
      </c>
      <c r="C749" s="456" t="s">
        <v>2550</v>
      </c>
      <c r="D749" s="456" t="s">
        <v>12021</v>
      </c>
      <c r="E749" s="456">
        <v>2014</v>
      </c>
      <c r="F749" s="456">
        <v>6</v>
      </c>
      <c r="G749" s="456" t="s">
        <v>11567</v>
      </c>
      <c r="H749" s="456" t="s">
        <v>12022</v>
      </c>
      <c r="I749" s="456" t="s">
        <v>95</v>
      </c>
      <c r="J749" s="456">
        <v>10</v>
      </c>
    </row>
    <row r="750" spans="1:10" ht="114" x14ac:dyDescent="0.2">
      <c r="A750" s="66" t="s">
        <v>12023</v>
      </c>
      <c r="B750" s="456" t="s">
        <v>12024</v>
      </c>
      <c r="C750" s="456" t="s">
        <v>2550</v>
      </c>
      <c r="D750" s="456" t="s">
        <v>12021</v>
      </c>
      <c r="E750" s="456">
        <v>2014</v>
      </c>
      <c r="F750" s="456">
        <v>6</v>
      </c>
      <c r="G750" s="456" t="s">
        <v>12025</v>
      </c>
      <c r="H750" s="456">
        <v>71</v>
      </c>
      <c r="I750" s="456" t="s">
        <v>95</v>
      </c>
      <c r="J750" s="456">
        <v>5</v>
      </c>
    </row>
    <row r="751" spans="1:10" ht="142.5" x14ac:dyDescent="0.2">
      <c r="A751" s="456" t="s">
        <v>12026</v>
      </c>
      <c r="B751" s="456" t="s">
        <v>12027</v>
      </c>
      <c r="C751" s="456" t="s">
        <v>2550</v>
      </c>
      <c r="D751" s="456" t="s">
        <v>12028</v>
      </c>
      <c r="E751" s="456">
        <v>2014</v>
      </c>
      <c r="F751" s="456">
        <v>9</v>
      </c>
      <c r="G751" s="456" t="s">
        <v>12029</v>
      </c>
      <c r="H751" s="456">
        <v>250</v>
      </c>
      <c r="I751" s="456" t="s">
        <v>95</v>
      </c>
      <c r="J751" s="456">
        <v>3.33</v>
      </c>
    </row>
    <row r="752" spans="1:10" ht="128.25" x14ac:dyDescent="0.2">
      <c r="A752" s="456" t="s">
        <v>12030</v>
      </c>
      <c r="B752" s="456" t="s">
        <v>12031</v>
      </c>
      <c r="C752" s="456" t="s">
        <v>2550</v>
      </c>
      <c r="D752" s="456" t="s">
        <v>12032</v>
      </c>
      <c r="E752" s="456">
        <v>2014</v>
      </c>
      <c r="F752" s="456">
        <v>11</v>
      </c>
      <c r="G752" s="456" t="s">
        <v>12033</v>
      </c>
      <c r="H752" s="456" t="s">
        <v>12034</v>
      </c>
      <c r="I752" s="456" t="s">
        <v>95</v>
      </c>
      <c r="J752" s="456">
        <v>3.33</v>
      </c>
    </row>
    <row r="753" spans="1:10" ht="142.5" x14ac:dyDescent="0.2">
      <c r="A753" s="62" t="s">
        <v>12035</v>
      </c>
      <c r="B753" s="456" t="s">
        <v>12036</v>
      </c>
      <c r="C753" s="456" t="s">
        <v>2550</v>
      </c>
      <c r="D753" s="456" t="s">
        <v>12037</v>
      </c>
      <c r="E753" s="456">
        <v>2014</v>
      </c>
      <c r="F753" s="456" t="s">
        <v>3906</v>
      </c>
      <c r="G753" s="456"/>
      <c r="H753" s="456">
        <v>24</v>
      </c>
      <c r="I753" s="456">
        <v>40</v>
      </c>
      <c r="J753" s="456">
        <v>20</v>
      </c>
    </row>
    <row r="754" spans="1:10" ht="142.5" x14ac:dyDescent="0.2">
      <c r="A754" s="210" t="s">
        <v>12038</v>
      </c>
      <c r="B754" s="148" t="s">
        <v>11526</v>
      </c>
      <c r="C754" s="456" t="s">
        <v>2550</v>
      </c>
      <c r="D754" s="456" t="s">
        <v>12039</v>
      </c>
      <c r="E754" s="456">
        <v>2014</v>
      </c>
      <c r="F754" s="456" t="s">
        <v>3906</v>
      </c>
      <c r="G754" s="456"/>
      <c r="H754" s="456">
        <v>116</v>
      </c>
      <c r="I754" s="456">
        <v>20</v>
      </c>
      <c r="J754" s="456">
        <v>4</v>
      </c>
    </row>
    <row r="755" spans="1:10" ht="156.75" x14ac:dyDescent="0.2">
      <c r="A755" s="210" t="s">
        <v>12040</v>
      </c>
      <c r="B755" s="210" t="s">
        <v>12041</v>
      </c>
      <c r="C755" s="456" t="s">
        <v>2550</v>
      </c>
      <c r="D755" s="456" t="s">
        <v>12039</v>
      </c>
      <c r="E755" s="456">
        <v>2014</v>
      </c>
      <c r="F755" s="456" t="s">
        <v>3906</v>
      </c>
      <c r="G755" s="456"/>
      <c r="H755" s="456">
        <v>117</v>
      </c>
      <c r="I755" s="456">
        <v>20</v>
      </c>
      <c r="J755" s="456">
        <v>4</v>
      </c>
    </row>
    <row r="756" spans="1:10" ht="142.5" x14ac:dyDescent="0.2">
      <c r="A756" s="210" t="s">
        <v>12042</v>
      </c>
      <c r="B756" s="210" t="s">
        <v>12043</v>
      </c>
      <c r="C756" s="456" t="s">
        <v>2550</v>
      </c>
      <c r="D756" s="456" t="s">
        <v>12039</v>
      </c>
      <c r="E756" s="456">
        <v>2014</v>
      </c>
      <c r="F756" s="456" t="s">
        <v>3906</v>
      </c>
      <c r="G756" s="456"/>
      <c r="H756" s="456">
        <v>121</v>
      </c>
      <c r="I756" s="456">
        <v>20</v>
      </c>
      <c r="J756" s="456">
        <v>5</v>
      </c>
    </row>
    <row r="757" spans="1:10" ht="142.5" x14ac:dyDescent="0.2">
      <c r="A757" s="210" t="s">
        <v>12044</v>
      </c>
      <c r="B757" s="210" t="s">
        <v>12045</v>
      </c>
      <c r="C757" s="456" t="s">
        <v>2550</v>
      </c>
      <c r="D757" s="456" t="s">
        <v>12039</v>
      </c>
      <c r="E757" s="456">
        <v>2014</v>
      </c>
      <c r="F757" s="456" t="s">
        <v>3906</v>
      </c>
      <c r="G757" s="456"/>
      <c r="H757" s="456">
        <v>122</v>
      </c>
      <c r="I757" s="456">
        <v>20</v>
      </c>
      <c r="J757" s="456">
        <v>5</v>
      </c>
    </row>
    <row r="758" spans="1:10" ht="142.5" x14ac:dyDescent="0.2">
      <c r="A758" s="456" t="s">
        <v>12046</v>
      </c>
      <c r="B758" s="456" t="s">
        <v>12047</v>
      </c>
      <c r="C758" s="456" t="s">
        <v>2550</v>
      </c>
      <c r="D758" s="456" t="s">
        <v>12039</v>
      </c>
      <c r="E758" s="456">
        <v>2014</v>
      </c>
      <c r="F758" s="456" t="s">
        <v>3906</v>
      </c>
      <c r="G758" s="456"/>
      <c r="H758" s="456">
        <v>123</v>
      </c>
      <c r="I758" s="456">
        <v>20</v>
      </c>
      <c r="J758" s="456">
        <v>5</v>
      </c>
    </row>
    <row r="759" spans="1:10" ht="142.5" x14ac:dyDescent="0.2">
      <c r="A759" s="456" t="s">
        <v>12048</v>
      </c>
      <c r="B759" s="456" t="s">
        <v>12043</v>
      </c>
      <c r="C759" s="456" t="s">
        <v>2550</v>
      </c>
      <c r="D759" s="456" t="s">
        <v>12039</v>
      </c>
      <c r="E759" s="456">
        <v>2014</v>
      </c>
      <c r="F759" s="456" t="s">
        <v>3906</v>
      </c>
      <c r="G759" s="456"/>
      <c r="H759" s="456">
        <v>124</v>
      </c>
      <c r="I759" s="456">
        <v>20</v>
      </c>
      <c r="J759" s="456">
        <v>5</v>
      </c>
    </row>
    <row r="760" spans="1:10" ht="213.75" x14ac:dyDescent="0.2">
      <c r="A760" s="66" t="s">
        <v>12049</v>
      </c>
      <c r="B760" s="456" t="s">
        <v>12050</v>
      </c>
      <c r="C760" s="456" t="s">
        <v>2550</v>
      </c>
      <c r="D760" s="456" t="s">
        <v>12051</v>
      </c>
      <c r="E760" s="456">
        <v>2014</v>
      </c>
      <c r="F760" s="456" t="s">
        <v>318</v>
      </c>
      <c r="G760" s="75" t="s">
        <v>12052</v>
      </c>
      <c r="H760" s="456"/>
      <c r="I760" s="456" t="s">
        <v>95</v>
      </c>
      <c r="J760" s="456" t="s">
        <v>12053</v>
      </c>
    </row>
    <row r="761" spans="1:10" ht="213.75" x14ac:dyDescent="0.2">
      <c r="A761" s="66" t="s">
        <v>12049</v>
      </c>
      <c r="B761" s="456" t="s">
        <v>12050</v>
      </c>
      <c r="C761" s="456" t="s">
        <v>2550</v>
      </c>
      <c r="D761" s="456" t="s">
        <v>12051</v>
      </c>
      <c r="E761" s="456">
        <v>2014</v>
      </c>
      <c r="F761" s="456" t="s">
        <v>318</v>
      </c>
      <c r="G761" s="75" t="s">
        <v>12052</v>
      </c>
      <c r="H761" s="456"/>
      <c r="I761" s="456" t="s">
        <v>95</v>
      </c>
      <c r="J761" s="456">
        <v>2.85</v>
      </c>
    </row>
    <row r="762" spans="1:10" ht="171" x14ac:dyDescent="0.2">
      <c r="A762" s="66" t="s">
        <v>12054</v>
      </c>
      <c r="B762" s="456" t="s">
        <v>12055</v>
      </c>
      <c r="C762" s="456" t="s">
        <v>2550</v>
      </c>
      <c r="D762" s="456" t="s">
        <v>12056</v>
      </c>
      <c r="E762" s="456">
        <v>2014</v>
      </c>
      <c r="F762" s="456" t="s">
        <v>478</v>
      </c>
      <c r="G762" s="75" t="s">
        <v>12057</v>
      </c>
      <c r="H762" s="456"/>
      <c r="I762" s="456"/>
      <c r="J762" s="456">
        <v>2.85</v>
      </c>
    </row>
    <row r="763" spans="1:10" ht="213.75" x14ac:dyDescent="0.2">
      <c r="A763" s="456" t="s">
        <v>12058</v>
      </c>
      <c r="B763" s="456" t="s">
        <v>12059</v>
      </c>
      <c r="C763" s="456" t="s">
        <v>2550</v>
      </c>
      <c r="D763" s="456" t="s">
        <v>12051</v>
      </c>
      <c r="E763" s="456">
        <v>2014</v>
      </c>
      <c r="F763" s="456" t="s">
        <v>318</v>
      </c>
      <c r="G763" s="75" t="s">
        <v>12052</v>
      </c>
      <c r="H763" s="456"/>
      <c r="I763" s="456"/>
      <c r="J763" s="456">
        <v>2.85</v>
      </c>
    </row>
    <row r="764" spans="1:10" ht="142.5" x14ac:dyDescent="0.2">
      <c r="A764" s="66" t="s">
        <v>12060</v>
      </c>
      <c r="B764" s="456" t="s">
        <v>12061</v>
      </c>
      <c r="C764" s="456" t="s">
        <v>2550</v>
      </c>
      <c r="D764" s="456" t="s">
        <v>12062</v>
      </c>
      <c r="E764" s="456">
        <v>2014</v>
      </c>
      <c r="F764" s="456" t="s">
        <v>7428</v>
      </c>
      <c r="G764" s="456" t="s">
        <v>12063</v>
      </c>
      <c r="H764" s="456" t="s">
        <v>12064</v>
      </c>
      <c r="I764" s="456">
        <v>40</v>
      </c>
      <c r="J764" s="456">
        <v>3.33</v>
      </c>
    </row>
    <row r="765" spans="1:10" ht="185.25" x14ac:dyDescent="0.2">
      <c r="A765" s="456" t="s">
        <v>12065</v>
      </c>
      <c r="B765" s="456" t="s">
        <v>12066</v>
      </c>
      <c r="C765" s="456" t="s">
        <v>2550</v>
      </c>
      <c r="D765" s="456" t="s">
        <v>12067</v>
      </c>
      <c r="E765" s="456">
        <v>2014</v>
      </c>
      <c r="F765" s="456" t="s">
        <v>12068</v>
      </c>
      <c r="G765" s="456"/>
      <c r="H765" s="456">
        <v>72</v>
      </c>
      <c r="I765" s="456">
        <v>40</v>
      </c>
      <c r="J765" s="456">
        <v>6.66</v>
      </c>
    </row>
    <row r="766" spans="1:10" ht="185.25" x14ac:dyDescent="0.2">
      <c r="A766" s="456" t="s">
        <v>12069</v>
      </c>
      <c r="B766" s="456" t="s">
        <v>12070</v>
      </c>
      <c r="C766" s="456" t="s">
        <v>2550</v>
      </c>
      <c r="D766" s="456" t="s">
        <v>12067</v>
      </c>
      <c r="E766" s="456">
        <v>2014</v>
      </c>
      <c r="F766" s="456" t="s">
        <v>12068</v>
      </c>
      <c r="G766" s="456"/>
      <c r="H766" s="456">
        <v>68</v>
      </c>
      <c r="I766" s="456">
        <v>40</v>
      </c>
      <c r="J766" s="456">
        <v>6.66</v>
      </c>
    </row>
    <row r="767" spans="1:10" ht="399" x14ac:dyDescent="0.2">
      <c r="A767" s="457" t="s">
        <v>12071</v>
      </c>
      <c r="B767" s="456" t="s">
        <v>12072</v>
      </c>
      <c r="C767" s="456" t="s">
        <v>2550</v>
      </c>
      <c r="D767" s="75" t="s">
        <v>12244</v>
      </c>
      <c r="E767" s="456"/>
      <c r="F767" s="456"/>
      <c r="G767" s="456"/>
      <c r="H767" s="456"/>
      <c r="I767" s="456" t="s">
        <v>95</v>
      </c>
      <c r="J767" s="456">
        <v>20</v>
      </c>
    </row>
    <row r="768" spans="1:10" ht="42.75" x14ac:dyDescent="0.2">
      <c r="A768" s="457" t="s">
        <v>12073</v>
      </c>
      <c r="B768" s="456" t="s">
        <v>12072</v>
      </c>
      <c r="C768" s="456" t="s">
        <v>2550</v>
      </c>
      <c r="D768" s="456" t="s">
        <v>12074</v>
      </c>
      <c r="E768" s="456"/>
      <c r="F768" s="456"/>
      <c r="G768" s="456"/>
      <c r="H768" s="456"/>
      <c r="I768" s="456"/>
      <c r="J768" s="456">
        <v>20</v>
      </c>
    </row>
    <row r="769" spans="1:10" ht="42.75" x14ac:dyDescent="0.2">
      <c r="A769" s="457" t="s">
        <v>12075</v>
      </c>
      <c r="B769" s="456" t="s">
        <v>12072</v>
      </c>
      <c r="C769" s="456" t="s">
        <v>2550</v>
      </c>
      <c r="D769" s="456" t="s">
        <v>12074</v>
      </c>
      <c r="E769" s="456"/>
      <c r="F769" s="456"/>
      <c r="G769" s="456"/>
      <c r="H769" s="456"/>
      <c r="I769" s="456"/>
      <c r="J769" s="456">
        <v>20</v>
      </c>
    </row>
    <row r="770" spans="1:10" ht="42.75" x14ac:dyDescent="0.2">
      <c r="A770" s="457" t="s">
        <v>12076</v>
      </c>
      <c r="B770" s="456" t="s">
        <v>12072</v>
      </c>
      <c r="C770" s="456" t="s">
        <v>2550</v>
      </c>
      <c r="D770" s="456" t="s">
        <v>12074</v>
      </c>
      <c r="E770" s="456"/>
      <c r="F770" s="456"/>
      <c r="G770" s="456"/>
      <c r="H770" s="456"/>
      <c r="I770" s="456"/>
      <c r="J770" s="456">
        <v>20</v>
      </c>
    </row>
    <row r="771" spans="1:10" ht="171" x14ac:dyDescent="0.2">
      <c r="A771" s="457" t="s">
        <v>12077</v>
      </c>
      <c r="B771" s="456" t="s">
        <v>12072</v>
      </c>
      <c r="C771" s="456" t="s">
        <v>2550</v>
      </c>
      <c r="D771" s="456" t="s">
        <v>12078</v>
      </c>
      <c r="E771" s="456"/>
      <c r="F771" s="456"/>
      <c r="G771" s="456"/>
      <c r="H771" s="456"/>
      <c r="I771" s="456"/>
      <c r="J771" s="456">
        <v>20</v>
      </c>
    </row>
    <row r="772" spans="1:10" ht="142.5" x14ac:dyDescent="0.2">
      <c r="A772" s="457" t="s">
        <v>12079</v>
      </c>
      <c r="B772" s="457" t="s">
        <v>12080</v>
      </c>
      <c r="C772" s="456" t="s">
        <v>2550</v>
      </c>
      <c r="D772" s="457" t="s">
        <v>12081</v>
      </c>
      <c r="E772" s="456"/>
      <c r="F772" s="456"/>
      <c r="G772" s="456"/>
      <c r="H772" s="456"/>
      <c r="I772" s="456"/>
      <c r="J772" s="456">
        <v>3</v>
      </c>
    </row>
    <row r="773" spans="1:10" ht="156.75" x14ac:dyDescent="0.2">
      <c r="A773" s="457" t="s">
        <v>12082</v>
      </c>
      <c r="B773" s="457" t="s">
        <v>12083</v>
      </c>
      <c r="C773" s="456" t="s">
        <v>2550</v>
      </c>
      <c r="D773" s="75" t="s">
        <v>12084</v>
      </c>
      <c r="E773" s="456"/>
      <c r="F773" s="456"/>
      <c r="G773" s="456"/>
      <c r="H773" s="456"/>
      <c r="I773" s="456"/>
      <c r="J773" s="456">
        <v>20</v>
      </c>
    </row>
    <row r="774" spans="1:10" ht="71.25" x14ac:dyDescent="0.2">
      <c r="A774" s="66" t="s">
        <v>12085</v>
      </c>
      <c r="B774" s="456" t="s">
        <v>12086</v>
      </c>
      <c r="C774" s="456" t="s">
        <v>2550</v>
      </c>
      <c r="D774" s="456" t="s">
        <v>12087</v>
      </c>
      <c r="E774" s="456">
        <v>2014</v>
      </c>
      <c r="F774" s="456">
        <v>8</v>
      </c>
      <c r="G774" s="456"/>
      <c r="H774" s="456"/>
      <c r="I774" s="456" t="s">
        <v>95</v>
      </c>
      <c r="J774" s="456">
        <v>6.67</v>
      </c>
    </row>
    <row r="775" spans="1:10" ht="71.25" x14ac:dyDescent="0.2">
      <c r="A775" s="66" t="s">
        <v>12088</v>
      </c>
      <c r="B775" s="456" t="s">
        <v>12089</v>
      </c>
      <c r="C775" s="456" t="s">
        <v>2550</v>
      </c>
      <c r="D775" s="456" t="s">
        <v>12087</v>
      </c>
      <c r="E775" s="456">
        <v>2014</v>
      </c>
      <c r="F775" s="456">
        <v>8</v>
      </c>
      <c r="G775" s="456"/>
      <c r="H775" s="456"/>
      <c r="I775" s="456"/>
      <c r="J775" s="456">
        <v>5</v>
      </c>
    </row>
    <row r="776" spans="1:10" ht="270.75" x14ac:dyDescent="0.2">
      <c r="A776" s="66" t="s">
        <v>12090</v>
      </c>
      <c r="B776" s="456" t="s">
        <v>12091</v>
      </c>
      <c r="C776" s="456" t="s">
        <v>2550</v>
      </c>
      <c r="D776" s="456" t="s">
        <v>12092</v>
      </c>
      <c r="E776" s="456">
        <v>2014</v>
      </c>
      <c r="F776" s="456" t="s">
        <v>8122</v>
      </c>
      <c r="G776" s="456" t="s">
        <v>12093</v>
      </c>
      <c r="H776" s="456" t="s">
        <v>12094</v>
      </c>
      <c r="I776" s="456">
        <v>40</v>
      </c>
      <c r="J776" s="456">
        <v>20</v>
      </c>
    </row>
    <row r="777" spans="1:10" ht="128.25" x14ac:dyDescent="0.2">
      <c r="A777" s="66" t="s">
        <v>12095</v>
      </c>
      <c r="B777" s="456" t="s">
        <v>12096</v>
      </c>
      <c r="C777" s="456" t="s">
        <v>2550</v>
      </c>
      <c r="D777" s="456" t="s">
        <v>12097</v>
      </c>
      <c r="E777" s="456">
        <v>2014</v>
      </c>
      <c r="F777" s="456" t="s">
        <v>12098</v>
      </c>
      <c r="G777" s="456" t="s">
        <v>500</v>
      </c>
      <c r="H777" s="456" t="s">
        <v>12099</v>
      </c>
      <c r="I777" s="456">
        <v>20</v>
      </c>
      <c r="J777" s="456">
        <v>10</v>
      </c>
    </row>
    <row r="778" spans="1:10" ht="156.75" x14ac:dyDescent="0.2">
      <c r="A778" s="456" t="s">
        <v>12100</v>
      </c>
      <c r="B778" s="456" t="s">
        <v>12096</v>
      </c>
      <c r="C778" s="456" t="s">
        <v>2550</v>
      </c>
      <c r="D778" s="456" t="s">
        <v>12101</v>
      </c>
      <c r="E778" s="456">
        <v>2014</v>
      </c>
      <c r="F778" s="456" t="s">
        <v>12098</v>
      </c>
      <c r="G778" s="456" t="s">
        <v>12015</v>
      </c>
      <c r="H778" s="456">
        <v>49</v>
      </c>
      <c r="I778" s="456">
        <v>20</v>
      </c>
      <c r="J778" s="456">
        <v>10</v>
      </c>
    </row>
    <row r="779" spans="1:10" ht="85.5" x14ac:dyDescent="0.2">
      <c r="A779" s="456" t="s">
        <v>12102</v>
      </c>
      <c r="B779" s="456" t="s">
        <v>12103</v>
      </c>
      <c r="C779" s="456" t="s">
        <v>2550</v>
      </c>
      <c r="D779" s="73" t="s">
        <v>11899</v>
      </c>
      <c r="E779" s="456">
        <v>2014</v>
      </c>
      <c r="F779" s="456" t="s">
        <v>246</v>
      </c>
      <c r="G779" s="79" t="s">
        <v>11491</v>
      </c>
      <c r="H779" s="456" t="s">
        <v>12104</v>
      </c>
      <c r="I779" s="456">
        <v>20</v>
      </c>
      <c r="J779" s="456">
        <v>5</v>
      </c>
    </row>
    <row r="780" spans="1:10" ht="114" x14ac:dyDescent="0.2">
      <c r="A780" s="456" t="s">
        <v>12105</v>
      </c>
      <c r="B780" s="456" t="s">
        <v>12106</v>
      </c>
      <c r="C780" s="456" t="s">
        <v>2550</v>
      </c>
      <c r="D780" s="73" t="s">
        <v>11899</v>
      </c>
      <c r="E780" s="456">
        <v>2014</v>
      </c>
      <c r="F780" s="456" t="s">
        <v>246</v>
      </c>
      <c r="G780" s="79" t="s">
        <v>11491</v>
      </c>
      <c r="H780" s="456" t="s">
        <v>12107</v>
      </c>
      <c r="I780" s="456">
        <v>20</v>
      </c>
      <c r="J780" s="456">
        <v>5</v>
      </c>
    </row>
    <row r="781" spans="1:10" ht="128.25" x14ac:dyDescent="0.2">
      <c r="A781" s="456" t="s">
        <v>12108</v>
      </c>
      <c r="B781" s="456" t="s">
        <v>12109</v>
      </c>
      <c r="C781" s="456" t="s">
        <v>2550</v>
      </c>
      <c r="D781" s="75" t="s">
        <v>12110</v>
      </c>
      <c r="E781" s="456">
        <v>2014</v>
      </c>
      <c r="F781" s="456" t="s">
        <v>246</v>
      </c>
      <c r="G781" s="456" t="s">
        <v>12111</v>
      </c>
      <c r="H781" s="456">
        <v>190</v>
      </c>
      <c r="I781" s="456">
        <v>20</v>
      </c>
      <c r="J781" s="456">
        <v>10</v>
      </c>
    </row>
    <row r="782" spans="1:10" ht="128.25" x14ac:dyDescent="0.2">
      <c r="A782" s="456" t="s">
        <v>12112</v>
      </c>
      <c r="B782" s="456" t="s">
        <v>12109</v>
      </c>
      <c r="C782" s="456" t="s">
        <v>2550</v>
      </c>
      <c r="D782" s="75" t="s">
        <v>12110</v>
      </c>
      <c r="E782" s="456">
        <v>2014</v>
      </c>
      <c r="F782" s="456" t="s">
        <v>246</v>
      </c>
      <c r="G782" s="456" t="s">
        <v>12111</v>
      </c>
      <c r="H782" s="456">
        <v>191</v>
      </c>
      <c r="I782" s="456">
        <v>20</v>
      </c>
      <c r="J782" s="456">
        <v>10</v>
      </c>
    </row>
    <row r="783" spans="1:10" ht="128.25" x14ac:dyDescent="0.2">
      <c r="A783" s="456" t="s">
        <v>12113</v>
      </c>
      <c r="B783" s="456" t="s">
        <v>12114</v>
      </c>
      <c r="C783" s="456" t="s">
        <v>2550</v>
      </c>
      <c r="D783" s="75" t="s">
        <v>12110</v>
      </c>
      <c r="E783" s="456">
        <v>2014</v>
      </c>
      <c r="F783" s="456" t="s">
        <v>246</v>
      </c>
      <c r="G783" s="456" t="s">
        <v>12111</v>
      </c>
      <c r="H783" s="456" t="s">
        <v>12115</v>
      </c>
      <c r="I783" s="456">
        <v>20</v>
      </c>
      <c r="J783" s="456">
        <v>10</v>
      </c>
    </row>
    <row r="784" spans="1:10" ht="128.25" x14ac:dyDescent="0.2">
      <c r="A784" s="456" t="s">
        <v>12116</v>
      </c>
      <c r="B784" s="456" t="s">
        <v>12117</v>
      </c>
      <c r="C784" s="456" t="s">
        <v>2550</v>
      </c>
      <c r="D784" s="75" t="s">
        <v>12110</v>
      </c>
      <c r="E784" s="456">
        <v>2014</v>
      </c>
      <c r="F784" s="456" t="s">
        <v>246</v>
      </c>
      <c r="G784" s="456" t="s">
        <v>12111</v>
      </c>
      <c r="H784" s="456">
        <v>244</v>
      </c>
      <c r="I784" s="456">
        <v>20</v>
      </c>
      <c r="J784" s="456">
        <v>4</v>
      </c>
    </row>
    <row r="785" spans="1:10" ht="128.25" x14ac:dyDescent="0.2">
      <c r="A785" s="210" t="s">
        <v>12118</v>
      </c>
      <c r="B785" s="456" t="s">
        <v>12114</v>
      </c>
      <c r="C785" s="456" t="s">
        <v>2550</v>
      </c>
      <c r="D785" s="75" t="s">
        <v>12110</v>
      </c>
      <c r="E785" s="456">
        <v>2014</v>
      </c>
      <c r="F785" s="456" t="s">
        <v>246</v>
      </c>
      <c r="G785" s="456" t="s">
        <v>12111</v>
      </c>
      <c r="H785" s="456">
        <v>186</v>
      </c>
      <c r="I785" s="456">
        <v>20</v>
      </c>
      <c r="J785" s="456">
        <v>10</v>
      </c>
    </row>
    <row r="786" spans="1:10" ht="128.25" x14ac:dyDescent="0.2">
      <c r="A786" s="456" t="s">
        <v>12108</v>
      </c>
      <c r="B786" s="456" t="s">
        <v>12109</v>
      </c>
      <c r="C786" s="456" t="s">
        <v>2550</v>
      </c>
      <c r="D786" s="75" t="s">
        <v>12110</v>
      </c>
      <c r="E786" s="456">
        <v>2014</v>
      </c>
      <c r="F786" s="456" t="s">
        <v>246</v>
      </c>
      <c r="G786" s="456" t="s">
        <v>12111</v>
      </c>
      <c r="H786" s="456">
        <v>190</v>
      </c>
      <c r="I786" s="456">
        <v>20</v>
      </c>
      <c r="J786" s="456">
        <v>10</v>
      </c>
    </row>
    <row r="787" spans="1:10" ht="128.25" x14ac:dyDescent="0.2">
      <c r="A787" s="456" t="s">
        <v>12112</v>
      </c>
      <c r="B787" s="456" t="s">
        <v>12109</v>
      </c>
      <c r="C787" s="456" t="s">
        <v>2550</v>
      </c>
      <c r="D787" s="75" t="s">
        <v>12110</v>
      </c>
      <c r="E787" s="456">
        <v>2014</v>
      </c>
      <c r="F787" s="456" t="s">
        <v>246</v>
      </c>
      <c r="G787" s="456" t="s">
        <v>12111</v>
      </c>
      <c r="H787" s="456">
        <v>191</v>
      </c>
      <c r="I787" s="456">
        <v>20</v>
      </c>
      <c r="J787" s="456">
        <v>10</v>
      </c>
    </row>
    <row r="788" spans="1:10" ht="128.25" x14ac:dyDescent="0.2">
      <c r="A788" s="456" t="s">
        <v>12113</v>
      </c>
      <c r="B788" s="456" t="s">
        <v>12114</v>
      </c>
      <c r="C788" s="456" t="s">
        <v>2550</v>
      </c>
      <c r="D788" s="75" t="s">
        <v>12110</v>
      </c>
      <c r="E788" s="456">
        <v>2014</v>
      </c>
      <c r="F788" s="456" t="s">
        <v>246</v>
      </c>
      <c r="G788" s="456" t="s">
        <v>12111</v>
      </c>
      <c r="H788" s="456" t="s">
        <v>12115</v>
      </c>
      <c r="I788" s="456">
        <v>20</v>
      </c>
      <c r="J788" s="456">
        <v>10</v>
      </c>
    </row>
    <row r="789" spans="1:10" ht="128.25" x14ac:dyDescent="0.2">
      <c r="A789" s="210" t="s">
        <v>12118</v>
      </c>
      <c r="B789" s="456" t="s">
        <v>12114</v>
      </c>
      <c r="C789" s="456" t="s">
        <v>2550</v>
      </c>
      <c r="D789" s="75" t="s">
        <v>12110</v>
      </c>
      <c r="E789" s="456">
        <v>2014</v>
      </c>
      <c r="F789" s="456" t="s">
        <v>246</v>
      </c>
      <c r="G789" s="456" t="s">
        <v>12111</v>
      </c>
      <c r="H789" s="456">
        <v>186</v>
      </c>
      <c r="I789" s="456">
        <v>20</v>
      </c>
      <c r="J789" s="456">
        <v>10</v>
      </c>
    </row>
    <row r="790" spans="1:10" ht="114" x14ac:dyDescent="0.2">
      <c r="A790" s="73" t="s">
        <v>12119</v>
      </c>
      <c r="B790" s="456" t="s">
        <v>12120</v>
      </c>
      <c r="C790" s="456" t="s">
        <v>11729</v>
      </c>
      <c r="D790" s="79" t="s">
        <v>12121</v>
      </c>
      <c r="E790" s="456">
        <v>2014</v>
      </c>
      <c r="F790" s="456" t="s">
        <v>11539</v>
      </c>
      <c r="G790" s="456" t="s">
        <v>12122</v>
      </c>
      <c r="H790" s="456"/>
      <c r="I790" s="456" t="s">
        <v>95</v>
      </c>
      <c r="J790" s="456">
        <v>4</v>
      </c>
    </row>
    <row r="791" spans="1:10" ht="99.75" x14ac:dyDescent="0.2">
      <c r="A791" s="66" t="s">
        <v>12123</v>
      </c>
      <c r="B791" s="456" t="s">
        <v>12124</v>
      </c>
      <c r="C791" s="456" t="s">
        <v>11729</v>
      </c>
      <c r="D791" s="79" t="s">
        <v>12121</v>
      </c>
      <c r="E791" s="456">
        <v>2014</v>
      </c>
      <c r="F791" s="456" t="s">
        <v>11539</v>
      </c>
      <c r="G791" s="456" t="s">
        <v>12122</v>
      </c>
      <c r="H791" s="456"/>
      <c r="I791" s="456"/>
      <c r="J791" s="456">
        <v>4</v>
      </c>
    </row>
    <row r="792" spans="1:10" ht="128.25" x14ac:dyDescent="0.2">
      <c r="A792" s="66" t="s">
        <v>3453</v>
      </c>
      <c r="B792" s="456" t="s">
        <v>3454</v>
      </c>
      <c r="C792" s="456" t="s">
        <v>2081</v>
      </c>
      <c r="D792" s="456" t="s">
        <v>3455</v>
      </c>
      <c r="E792" s="122">
        <v>2014</v>
      </c>
      <c r="F792" s="456" t="s">
        <v>3062</v>
      </c>
      <c r="G792" s="122"/>
      <c r="H792" s="122" t="s">
        <v>12125</v>
      </c>
      <c r="I792" s="228">
        <v>20</v>
      </c>
      <c r="J792" s="228">
        <f>I792/5</f>
        <v>4</v>
      </c>
    </row>
    <row r="793" spans="1:10" ht="99.75" x14ac:dyDescent="0.2">
      <c r="A793" s="66" t="s">
        <v>12126</v>
      </c>
      <c r="B793" s="456" t="s">
        <v>11733</v>
      </c>
      <c r="C793" s="456" t="s">
        <v>11403</v>
      </c>
      <c r="D793" s="456" t="s">
        <v>12127</v>
      </c>
      <c r="E793" s="456">
        <v>2014</v>
      </c>
      <c r="F793" s="456" t="s">
        <v>318</v>
      </c>
      <c r="G793" s="456" t="s">
        <v>12128</v>
      </c>
      <c r="H793" s="456" t="s">
        <v>12129</v>
      </c>
      <c r="I793" s="456">
        <v>20</v>
      </c>
      <c r="J793" s="456">
        <v>20</v>
      </c>
    </row>
    <row r="794" spans="1:10" ht="99.75" x14ac:dyDescent="0.2">
      <c r="A794" s="73" t="s">
        <v>12242</v>
      </c>
      <c r="B794" s="456" t="s">
        <v>12130</v>
      </c>
      <c r="C794" s="456" t="s">
        <v>11403</v>
      </c>
      <c r="D794" s="456" t="s">
        <v>12131</v>
      </c>
      <c r="E794" s="456">
        <v>2014</v>
      </c>
      <c r="F794" s="456" t="s">
        <v>418</v>
      </c>
      <c r="G794" s="456" t="s">
        <v>12132</v>
      </c>
      <c r="H794" s="456" t="s">
        <v>12133</v>
      </c>
      <c r="I794" s="456">
        <v>20</v>
      </c>
      <c r="J794" s="456">
        <v>20</v>
      </c>
    </row>
    <row r="795" spans="1:10" ht="99.75" x14ac:dyDescent="0.2">
      <c r="A795" s="456" t="s">
        <v>12134</v>
      </c>
      <c r="B795" s="456" t="s">
        <v>12135</v>
      </c>
      <c r="C795" s="456" t="s">
        <v>11403</v>
      </c>
      <c r="D795" s="456" t="s">
        <v>12131</v>
      </c>
      <c r="E795" s="456">
        <v>2014</v>
      </c>
      <c r="F795" s="456" t="s">
        <v>418</v>
      </c>
      <c r="G795" s="456" t="s">
        <v>12132</v>
      </c>
      <c r="H795" s="456" t="s">
        <v>12136</v>
      </c>
      <c r="I795" s="456">
        <v>20</v>
      </c>
      <c r="J795" s="456">
        <v>4</v>
      </c>
    </row>
    <row r="796" spans="1:10" ht="99.75" x14ac:dyDescent="0.2">
      <c r="A796" s="456" t="s">
        <v>12137</v>
      </c>
      <c r="B796" s="456" t="s">
        <v>12138</v>
      </c>
      <c r="C796" s="456" t="s">
        <v>11403</v>
      </c>
      <c r="D796" s="456" t="s">
        <v>12131</v>
      </c>
      <c r="E796" s="456">
        <v>2014</v>
      </c>
      <c r="F796" s="456" t="s">
        <v>418</v>
      </c>
      <c r="G796" s="456" t="s">
        <v>12132</v>
      </c>
      <c r="H796" s="456" t="s">
        <v>12139</v>
      </c>
      <c r="I796" s="456">
        <v>20</v>
      </c>
      <c r="J796" s="456">
        <v>3.3</v>
      </c>
    </row>
    <row r="797" spans="1:10" ht="99.75" x14ac:dyDescent="0.2">
      <c r="A797" s="456" t="s">
        <v>12140</v>
      </c>
      <c r="B797" s="456" t="s">
        <v>12141</v>
      </c>
      <c r="C797" s="456" t="s">
        <v>11403</v>
      </c>
      <c r="D797" s="456" t="s">
        <v>12131</v>
      </c>
      <c r="E797" s="456">
        <v>2014</v>
      </c>
      <c r="F797" s="456" t="s">
        <v>418</v>
      </c>
      <c r="G797" s="456" t="s">
        <v>12132</v>
      </c>
      <c r="H797" s="456">
        <v>37</v>
      </c>
      <c r="I797" s="456">
        <v>20</v>
      </c>
      <c r="J797" s="456">
        <v>4</v>
      </c>
    </row>
    <row r="798" spans="1:10" ht="99.75" x14ac:dyDescent="0.2">
      <c r="A798" s="73" t="s">
        <v>12142</v>
      </c>
      <c r="B798" s="73" t="s">
        <v>12143</v>
      </c>
      <c r="C798" s="456" t="s">
        <v>11403</v>
      </c>
      <c r="D798" s="456" t="s">
        <v>12131</v>
      </c>
      <c r="E798" s="456">
        <v>2014</v>
      </c>
      <c r="F798" s="456" t="s">
        <v>418</v>
      </c>
      <c r="G798" s="456" t="s">
        <v>12132</v>
      </c>
      <c r="H798" s="73" t="s">
        <v>12144</v>
      </c>
      <c r="I798" s="73">
        <v>20</v>
      </c>
      <c r="J798" s="73">
        <v>6.67</v>
      </c>
    </row>
    <row r="799" spans="1:10" ht="128.25" x14ac:dyDescent="0.2">
      <c r="A799" s="456" t="s">
        <v>3458</v>
      </c>
      <c r="B799" s="456" t="s">
        <v>3459</v>
      </c>
      <c r="C799" s="456" t="s">
        <v>2081</v>
      </c>
      <c r="D799" s="456" t="s">
        <v>3455</v>
      </c>
      <c r="E799" s="122">
        <v>2014</v>
      </c>
      <c r="F799" s="456" t="s">
        <v>3062</v>
      </c>
      <c r="G799" s="122"/>
      <c r="H799" s="122" t="s">
        <v>12125</v>
      </c>
      <c r="I799" s="228">
        <v>20</v>
      </c>
      <c r="J799" s="228">
        <f>I799/3</f>
        <v>6.666666666666667</v>
      </c>
    </row>
    <row r="800" spans="1:10" ht="57" x14ac:dyDescent="0.2">
      <c r="A800" s="66" t="s">
        <v>12145</v>
      </c>
      <c r="B800" s="456" t="s">
        <v>12247</v>
      </c>
      <c r="C800" s="456" t="s">
        <v>11403</v>
      </c>
      <c r="D800" s="456" t="s">
        <v>12146</v>
      </c>
      <c r="E800" s="456">
        <v>2014</v>
      </c>
      <c r="F800" s="456" t="s">
        <v>202</v>
      </c>
      <c r="G800" s="456" t="s">
        <v>12147</v>
      </c>
      <c r="H800" s="456"/>
      <c r="I800" s="456" t="s">
        <v>95</v>
      </c>
      <c r="J800" s="456">
        <v>20</v>
      </c>
    </row>
    <row r="801" spans="1:10" ht="71.25" x14ac:dyDescent="0.2">
      <c r="A801" s="73" t="s">
        <v>12148</v>
      </c>
      <c r="B801" s="456" t="s">
        <v>12247</v>
      </c>
      <c r="C801" s="456" t="s">
        <v>11403</v>
      </c>
      <c r="D801" s="456" t="s">
        <v>12149</v>
      </c>
      <c r="E801" s="456">
        <v>2014</v>
      </c>
      <c r="F801" s="456" t="s">
        <v>220</v>
      </c>
      <c r="G801" s="456" t="s">
        <v>12150</v>
      </c>
      <c r="H801" s="456"/>
      <c r="I801" s="456">
        <v>40</v>
      </c>
      <c r="J801" s="456">
        <v>20</v>
      </c>
    </row>
    <row r="802" spans="1:10" ht="71.25" x14ac:dyDescent="0.2">
      <c r="A802" s="456" t="s">
        <v>12151</v>
      </c>
      <c r="B802" s="456" t="s">
        <v>12247</v>
      </c>
      <c r="C802" s="456" t="s">
        <v>11403</v>
      </c>
      <c r="D802" s="456" t="s">
        <v>12152</v>
      </c>
      <c r="E802" s="456">
        <v>2014</v>
      </c>
      <c r="F802" s="456" t="s">
        <v>246</v>
      </c>
      <c r="G802" s="456"/>
      <c r="H802" s="456"/>
      <c r="I802" s="456">
        <v>20</v>
      </c>
      <c r="J802" s="456">
        <v>10</v>
      </c>
    </row>
    <row r="803" spans="1:10" ht="71.25" x14ac:dyDescent="0.2">
      <c r="A803" s="456" t="s">
        <v>12153</v>
      </c>
      <c r="B803" s="456" t="s">
        <v>12247</v>
      </c>
      <c r="C803" s="456" t="s">
        <v>11403</v>
      </c>
      <c r="D803" s="456" t="s">
        <v>12154</v>
      </c>
      <c r="E803" s="456">
        <v>2014</v>
      </c>
      <c r="F803" s="456" t="s">
        <v>220</v>
      </c>
      <c r="G803" s="456" t="s">
        <v>12155</v>
      </c>
      <c r="H803" s="456"/>
      <c r="I803" s="456">
        <v>20</v>
      </c>
      <c r="J803" s="456">
        <v>10</v>
      </c>
    </row>
    <row r="804" spans="1:10" ht="71.25" x14ac:dyDescent="0.2">
      <c r="A804" s="456" t="s">
        <v>12156</v>
      </c>
      <c r="B804" s="600" t="s">
        <v>12247</v>
      </c>
      <c r="C804" s="456" t="s">
        <v>11403</v>
      </c>
      <c r="D804" s="456" t="s">
        <v>12154</v>
      </c>
      <c r="E804" s="456">
        <v>2014</v>
      </c>
      <c r="F804" s="456" t="s">
        <v>220</v>
      </c>
      <c r="G804" s="456" t="s">
        <v>12155</v>
      </c>
      <c r="H804" s="456"/>
      <c r="I804" s="456">
        <v>20</v>
      </c>
      <c r="J804" s="456">
        <v>10</v>
      </c>
    </row>
    <row r="805" spans="1:10" ht="42.75" x14ac:dyDescent="0.2">
      <c r="A805" s="456" t="s">
        <v>12157</v>
      </c>
      <c r="B805" s="456" t="s">
        <v>12247</v>
      </c>
      <c r="C805" s="456" t="s">
        <v>11403</v>
      </c>
      <c r="D805" s="456" t="s">
        <v>12158</v>
      </c>
      <c r="E805" s="456">
        <v>2014</v>
      </c>
      <c r="F805" s="456" t="s">
        <v>246</v>
      </c>
      <c r="G805" s="456" t="s">
        <v>12159</v>
      </c>
      <c r="H805" s="456"/>
      <c r="I805" s="456">
        <v>20</v>
      </c>
      <c r="J805" s="456">
        <v>10</v>
      </c>
    </row>
    <row r="806" spans="1:10" ht="71.25" x14ac:dyDescent="0.2">
      <c r="A806" s="456" t="s">
        <v>12160</v>
      </c>
      <c r="B806" s="456" t="s">
        <v>12248</v>
      </c>
      <c r="C806" s="456" t="s">
        <v>11403</v>
      </c>
      <c r="D806" s="456" t="s">
        <v>12161</v>
      </c>
      <c r="E806" s="456">
        <v>2014</v>
      </c>
      <c r="F806" s="456" t="s">
        <v>1407</v>
      </c>
      <c r="G806" s="456"/>
      <c r="H806" s="456"/>
      <c r="I806" s="456">
        <v>20</v>
      </c>
      <c r="J806" s="456">
        <v>5</v>
      </c>
    </row>
    <row r="807" spans="1:10" ht="156.75" x14ac:dyDescent="0.2">
      <c r="A807" s="73" t="s">
        <v>12162</v>
      </c>
      <c r="B807" s="456" t="s">
        <v>12163</v>
      </c>
      <c r="C807" s="456" t="s">
        <v>11403</v>
      </c>
      <c r="D807" s="456" t="s">
        <v>12164</v>
      </c>
      <c r="E807" s="456">
        <v>2014</v>
      </c>
      <c r="F807" s="456" t="s">
        <v>12165</v>
      </c>
      <c r="G807" s="456"/>
      <c r="H807" s="456"/>
      <c r="I807" s="456">
        <v>40</v>
      </c>
      <c r="J807" s="456">
        <v>10</v>
      </c>
    </row>
    <row r="808" spans="1:10" ht="99.75" x14ac:dyDescent="0.2">
      <c r="A808" s="73" t="s">
        <v>12166</v>
      </c>
      <c r="B808" s="73" t="s">
        <v>12167</v>
      </c>
      <c r="C808" s="456" t="s">
        <v>11403</v>
      </c>
      <c r="D808" s="73" t="s">
        <v>12168</v>
      </c>
      <c r="E808" s="456">
        <v>2014</v>
      </c>
      <c r="F808" s="456" t="s">
        <v>8365</v>
      </c>
      <c r="G808" s="456"/>
      <c r="H808" s="456"/>
      <c r="I808" s="456">
        <v>40</v>
      </c>
      <c r="J808" s="456">
        <v>10</v>
      </c>
    </row>
    <row r="809" spans="1:10" ht="114" x14ac:dyDescent="0.2">
      <c r="A809" s="73" t="s">
        <v>12169</v>
      </c>
      <c r="B809" s="73" t="s">
        <v>12170</v>
      </c>
      <c r="C809" s="456" t="s">
        <v>11403</v>
      </c>
      <c r="D809" s="73" t="s">
        <v>12171</v>
      </c>
      <c r="E809" s="456">
        <v>2014</v>
      </c>
      <c r="F809" s="456" t="s">
        <v>12172</v>
      </c>
      <c r="G809" s="456"/>
      <c r="H809" s="456"/>
      <c r="I809" s="456">
        <v>40</v>
      </c>
      <c r="J809" s="456">
        <v>13.33</v>
      </c>
    </row>
    <row r="810" spans="1:10" ht="57" x14ac:dyDescent="0.2">
      <c r="A810" s="73" t="s">
        <v>12173</v>
      </c>
      <c r="B810" s="456"/>
      <c r="C810" s="456" t="s">
        <v>11403</v>
      </c>
      <c r="D810" s="73" t="s">
        <v>12171</v>
      </c>
      <c r="E810" s="456">
        <v>2014</v>
      </c>
      <c r="F810" s="456" t="s">
        <v>12174</v>
      </c>
      <c r="G810" s="456"/>
      <c r="H810" s="456"/>
      <c r="I810" s="456">
        <v>40</v>
      </c>
      <c r="J810" s="456">
        <v>13.33</v>
      </c>
    </row>
    <row r="811" spans="1:10" ht="128.25" x14ac:dyDescent="0.2">
      <c r="A811" s="73" t="s">
        <v>12175</v>
      </c>
      <c r="B811" s="73" t="s">
        <v>12176</v>
      </c>
      <c r="C811" s="456" t="s">
        <v>11403</v>
      </c>
      <c r="D811" s="73" t="s">
        <v>12177</v>
      </c>
      <c r="E811" s="238"/>
      <c r="F811" s="456" t="s">
        <v>8365</v>
      </c>
      <c r="G811" s="456"/>
      <c r="H811" s="456"/>
      <c r="I811" s="456">
        <v>20</v>
      </c>
      <c r="J811" s="456">
        <v>4</v>
      </c>
    </row>
    <row r="812" spans="1:10" ht="114" x14ac:dyDescent="0.2">
      <c r="A812" s="73" t="s">
        <v>12178</v>
      </c>
      <c r="B812" s="73" t="s">
        <v>12179</v>
      </c>
      <c r="C812" s="456" t="s">
        <v>11403</v>
      </c>
      <c r="D812" s="73" t="s">
        <v>12177</v>
      </c>
      <c r="E812" s="456">
        <v>2014</v>
      </c>
      <c r="F812" s="456" t="s">
        <v>12180</v>
      </c>
      <c r="G812" s="456"/>
      <c r="H812" s="456"/>
      <c r="I812" s="456">
        <v>20</v>
      </c>
      <c r="J812" s="456">
        <v>5</v>
      </c>
    </row>
    <row r="813" spans="1:10" ht="128.25" x14ac:dyDescent="0.2">
      <c r="A813" s="73" t="s">
        <v>12181</v>
      </c>
      <c r="B813" s="73" t="s">
        <v>12182</v>
      </c>
      <c r="C813" s="456" t="s">
        <v>11403</v>
      </c>
      <c r="D813" s="73" t="s">
        <v>12183</v>
      </c>
      <c r="E813" s="456">
        <v>2014</v>
      </c>
      <c r="F813" s="456" t="s">
        <v>246</v>
      </c>
      <c r="G813" s="456"/>
      <c r="H813" s="456"/>
      <c r="I813" s="456">
        <v>20</v>
      </c>
      <c r="J813" s="456">
        <v>4</v>
      </c>
    </row>
    <row r="814" spans="1:10" ht="99.75" x14ac:dyDescent="0.2">
      <c r="A814" s="73" t="s">
        <v>12184</v>
      </c>
      <c r="B814" s="600" t="s">
        <v>12185</v>
      </c>
      <c r="C814" s="456" t="s">
        <v>11403</v>
      </c>
      <c r="D814" s="73" t="s">
        <v>12186</v>
      </c>
      <c r="E814" s="456">
        <v>2014</v>
      </c>
      <c r="F814" s="456" t="s">
        <v>246</v>
      </c>
      <c r="G814" s="456"/>
      <c r="H814" s="456"/>
      <c r="I814" s="456">
        <v>20</v>
      </c>
      <c r="J814" s="456">
        <v>20</v>
      </c>
    </row>
    <row r="815" spans="1:10" ht="213.75" x14ac:dyDescent="0.2">
      <c r="A815" s="73" t="s">
        <v>12187</v>
      </c>
      <c r="B815" s="73" t="s">
        <v>12188</v>
      </c>
      <c r="C815" s="456" t="s">
        <v>11403</v>
      </c>
      <c r="D815" s="73" t="s">
        <v>12191</v>
      </c>
      <c r="E815" s="456">
        <v>2014</v>
      </c>
      <c r="F815" s="456" t="s">
        <v>8365</v>
      </c>
      <c r="G815" s="456"/>
      <c r="H815" s="456"/>
      <c r="I815" s="456">
        <v>20</v>
      </c>
      <c r="J815" s="456">
        <v>6.66</v>
      </c>
    </row>
    <row r="816" spans="1:10" ht="213.75" x14ac:dyDescent="0.2">
      <c r="A816" s="73" t="s">
        <v>12189</v>
      </c>
      <c r="B816" s="73" t="s">
        <v>12190</v>
      </c>
      <c r="C816" s="456" t="s">
        <v>11403</v>
      </c>
      <c r="D816" s="73" t="s">
        <v>12191</v>
      </c>
      <c r="E816" s="456">
        <v>2014</v>
      </c>
      <c r="F816" s="456" t="s">
        <v>12180</v>
      </c>
      <c r="G816" s="456"/>
      <c r="H816" s="456"/>
      <c r="I816" s="456">
        <v>20</v>
      </c>
      <c r="J816" s="456">
        <v>6.66</v>
      </c>
    </row>
    <row r="817" spans="1:10" ht="99.75" x14ac:dyDescent="0.2">
      <c r="A817" s="73" t="s">
        <v>12192</v>
      </c>
      <c r="B817" s="73" t="s">
        <v>12241</v>
      </c>
      <c r="C817" s="456" t="s">
        <v>11403</v>
      </c>
      <c r="D817" s="73" t="s">
        <v>12032</v>
      </c>
      <c r="E817" s="456">
        <v>2014</v>
      </c>
      <c r="F817" s="456" t="s">
        <v>8365</v>
      </c>
      <c r="G817" s="456"/>
      <c r="H817" s="456"/>
      <c r="I817" s="456">
        <v>20</v>
      </c>
      <c r="J817" s="456">
        <v>6.66</v>
      </c>
    </row>
    <row r="818" spans="1:10" ht="57" x14ac:dyDescent="0.2">
      <c r="A818" s="73" t="s">
        <v>12193</v>
      </c>
      <c r="B818" s="73" t="s">
        <v>12194</v>
      </c>
      <c r="C818" s="456" t="s">
        <v>11403</v>
      </c>
      <c r="D818" s="600" t="s">
        <v>12195</v>
      </c>
      <c r="E818" s="456">
        <v>2014</v>
      </c>
      <c r="F818" s="456" t="s">
        <v>7274</v>
      </c>
      <c r="G818" s="456"/>
      <c r="H818" s="456"/>
      <c r="I818" s="456">
        <v>20</v>
      </c>
      <c r="J818" s="456">
        <v>10</v>
      </c>
    </row>
    <row r="819" spans="1:10" ht="213.75" x14ac:dyDescent="0.2">
      <c r="A819" s="73" t="s">
        <v>12243</v>
      </c>
      <c r="B819" s="79" t="s">
        <v>11643</v>
      </c>
      <c r="C819" s="456" t="s">
        <v>11403</v>
      </c>
      <c r="D819" s="456" t="s">
        <v>12191</v>
      </c>
      <c r="E819" s="456">
        <v>2014</v>
      </c>
      <c r="F819" s="456" t="s">
        <v>12180</v>
      </c>
      <c r="G819" s="456"/>
      <c r="H819" s="456"/>
      <c r="I819" s="456">
        <v>20</v>
      </c>
      <c r="J819" s="456">
        <v>10</v>
      </c>
    </row>
    <row r="820" spans="1:10" ht="85.5" x14ac:dyDescent="0.2">
      <c r="A820" s="73" t="s">
        <v>12008</v>
      </c>
      <c r="B820" s="73" t="s">
        <v>12246</v>
      </c>
      <c r="C820" s="456" t="s">
        <v>12196</v>
      </c>
      <c r="D820" s="73" t="s">
        <v>12009</v>
      </c>
      <c r="E820" s="456">
        <v>2014</v>
      </c>
      <c r="F820" s="456" t="s">
        <v>12010</v>
      </c>
      <c r="G820" s="456" t="s">
        <v>12011</v>
      </c>
      <c r="H820" s="456">
        <v>102</v>
      </c>
      <c r="I820" s="456">
        <v>40</v>
      </c>
      <c r="J820" s="89">
        <f>I820/3</f>
        <v>13.333333333333334</v>
      </c>
    </row>
    <row r="821" spans="1:10" ht="114" x14ac:dyDescent="0.2">
      <c r="A821" s="66" t="s">
        <v>12019</v>
      </c>
      <c r="B821" s="456" t="s">
        <v>12020</v>
      </c>
      <c r="C821" s="456" t="s">
        <v>11419</v>
      </c>
      <c r="D821" s="456" t="s">
        <v>12021</v>
      </c>
      <c r="E821" s="456">
        <v>2014</v>
      </c>
      <c r="F821" s="456">
        <v>6</v>
      </c>
      <c r="G821" s="456" t="s">
        <v>11567</v>
      </c>
      <c r="H821" s="456" t="s">
        <v>12022</v>
      </c>
      <c r="I821" s="456" t="s">
        <v>95</v>
      </c>
      <c r="J821" s="456">
        <v>10</v>
      </c>
    </row>
    <row r="822" spans="1:10" ht="142.5" x14ac:dyDescent="0.2">
      <c r="A822" s="456" t="s">
        <v>12026</v>
      </c>
      <c r="B822" s="456" t="s">
        <v>12027</v>
      </c>
      <c r="C822" s="456" t="s">
        <v>11419</v>
      </c>
      <c r="D822" s="456" t="s">
        <v>12028</v>
      </c>
      <c r="E822" s="456">
        <v>2014</v>
      </c>
      <c r="F822" s="456">
        <v>9</v>
      </c>
      <c r="G822" s="456"/>
      <c r="H822" s="456"/>
      <c r="I822" s="456" t="s">
        <v>95</v>
      </c>
      <c r="J822" s="456">
        <v>3.33</v>
      </c>
    </row>
    <row r="823" spans="1:10" ht="142.5" x14ac:dyDescent="0.2">
      <c r="A823" s="66" t="s">
        <v>12197</v>
      </c>
      <c r="B823" s="456" t="s">
        <v>12198</v>
      </c>
      <c r="C823" s="456" t="s">
        <v>11403</v>
      </c>
      <c r="D823" s="456" t="s">
        <v>12199</v>
      </c>
      <c r="E823" s="456">
        <v>2014</v>
      </c>
      <c r="F823" s="456" t="s">
        <v>478</v>
      </c>
      <c r="G823" s="456" t="s">
        <v>12200</v>
      </c>
      <c r="H823" s="238" t="s">
        <v>12201</v>
      </c>
      <c r="I823" s="456">
        <v>20</v>
      </c>
      <c r="J823" s="456">
        <v>3.33</v>
      </c>
    </row>
    <row r="824" spans="1:10" ht="156.75" x14ac:dyDescent="0.2">
      <c r="A824" s="66" t="s">
        <v>12202</v>
      </c>
      <c r="B824" s="456" t="s">
        <v>12203</v>
      </c>
      <c r="C824" s="456" t="s">
        <v>11403</v>
      </c>
      <c r="D824" s="456" t="s">
        <v>12204</v>
      </c>
      <c r="E824" s="456">
        <v>2014</v>
      </c>
      <c r="F824" s="456" t="s">
        <v>657</v>
      </c>
      <c r="G824" s="456"/>
      <c r="H824" s="238"/>
      <c r="I824" s="456">
        <v>20</v>
      </c>
      <c r="J824" s="456">
        <v>20</v>
      </c>
    </row>
    <row r="825" spans="1:10" ht="156.75" x14ac:dyDescent="0.2">
      <c r="A825" s="66" t="s">
        <v>12205</v>
      </c>
      <c r="B825" s="456" t="s">
        <v>11739</v>
      </c>
      <c r="C825" s="456" t="s">
        <v>11403</v>
      </c>
      <c r="D825" s="456" t="s">
        <v>12206</v>
      </c>
      <c r="E825" s="456">
        <v>2014</v>
      </c>
      <c r="F825" s="456" t="s">
        <v>499</v>
      </c>
      <c r="G825" s="456" t="s">
        <v>12207</v>
      </c>
      <c r="H825" s="456">
        <v>11</v>
      </c>
      <c r="I825" s="456">
        <v>20</v>
      </c>
      <c r="J825" s="456">
        <v>20</v>
      </c>
    </row>
    <row r="826" spans="1:10" ht="142.5" x14ac:dyDescent="0.2">
      <c r="A826" s="456" t="s">
        <v>12208</v>
      </c>
      <c r="B826" s="456" t="s">
        <v>12209</v>
      </c>
      <c r="C826" s="456" t="s">
        <v>11403</v>
      </c>
      <c r="D826" s="456" t="s">
        <v>12210</v>
      </c>
      <c r="E826" s="456">
        <v>2014</v>
      </c>
      <c r="F826" s="456" t="s">
        <v>12211</v>
      </c>
      <c r="G826" s="456"/>
      <c r="H826" s="456" t="s">
        <v>11684</v>
      </c>
      <c r="I826" s="456">
        <v>20</v>
      </c>
      <c r="J826" s="456">
        <v>5</v>
      </c>
    </row>
    <row r="827" spans="1:10" ht="142.5" x14ac:dyDescent="0.2">
      <c r="A827" s="456" t="s">
        <v>12212</v>
      </c>
      <c r="B827" s="456" t="s">
        <v>12213</v>
      </c>
      <c r="C827" s="456" t="s">
        <v>11403</v>
      </c>
      <c r="D827" s="456" t="s">
        <v>12199</v>
      </c>
      <c r="E827" s="456">
        <v>2014</v>
      </c>
      <c r="F827" s="456" t="s">
        <v>478</v>
      </c>
      <c r="G827" s="456" t="s">
        <v>12200</v>
      </c>
      <c r="H827" s="238" t="s">
        <v>12214</v>
      </c>
      <c r="I827" s="456">
        <v>20</v>
      </c>
      <c r="J827" s="456">
        <v>10</v>
      </c>
    </row>
    <row r="828" spans="1:10" ht="185.25" x14ac:dyDescent="0.2">
      <c r="A828" s="456" t="s">
        <v>12215</v>
      </c>
      <c r="B828" s="456" t="s">
        <v>12216</v>
      </c>
      <c r="C828" s="456" t="s">
        <v>11403</v>
      </c>
      <c r="D828" s="456" t="s">
        <v>12217</v>
      </c>
      <c r="E828" s="456">
        <v>2014</v>
      </c>
      <c r="F828" s="238">
        <v>42343</v>
      </c>
      <c r="G828" s="456" t="s">
        <v>12218</v>
      </c>
      <c r="H828" s="238" t="s">
        <v>12219</v>
      </c>
      <c r="I828" s="456">
        <v>20</v>
      </c>
      <c r="J828" s="456">
        <v>20</v>
      </c>
    </row>
    <row r="829" spans="1:10" ht="185.25" x14ac:dyDescent="0.2">
      <c r="A829" s="456" t="s">
        <v>12220</v>
      </c>
      <c r="B829" s="456" t="s">
        <v>12221</v>
      </c>
      <c r="C829" s="456" t="s">
        <v>11403</v>
      </c>
      <c r="D829" s="456" t="s">
        <v>12217</v>
      </c>
      <c r="E829" s="456">
        <v>2014</v>
      </c>
      <c r="F829" s="238">
        <v>42343</v>
      </c>
      <c r="G829" s="456" t="s">
        <v>12218</v>
      </c>
      <c r="H829" s="238" t="s">
        <v>12222</v>
      </c>
      <c r="I829" s="456">
        <v>20</v>
      </c>
      <c r="J829" s="456">
        <v>5</v>
      </c>
    </row>
    <row r="830" spans="1:10" ht="156.75" x14ac:dyDescent="0.2">
      <c r="A830" s="456" t="s">
        <v>12223</v>
      </c>
      <c r="B830" s="456" t="s">
        <v>12221</v>
      </c>
      <c r="C830" s="456" t="s">
        <v>11403</v>
      </c>
      <c r="D830" s="456" t="s">
        <v>12206</v>
      </c>
      <c r="E830" s="456">
        <v>2014</v>
      </c>
      <c r="F830" s="456" t="s">
        <v>499</v>
      </c>
      <c r="G830" s="456" t="s">
        <v>12207</v>
      </c>
      <c r="H830" s="456" t="s">
        <v>12224</v>
      </c>
      <c r="I830" s="456">
        <v>20</v>
      </c>
      <c r="J830" s="456">
        <v>5</v>
      </c>
    </row>
    <row r="831" spans="1:10" ht="71.25" x14ac:dyDescent="0.2">
      <c r="A831" s="66" t="s">
        <v>12225</v>
      </c>
      <c r="B831" s="456" t="s">
        <v>12226</v>
      </c>
      <c r="C831" s="66" t="s">
        <v>11403</v>
      </c>
      <c r="D831" s="456" t="s">
        <v>12227</v>
      </c>
      <c r="E831" s="456">
        <v>2014</v>
      </c>
      <c r="F831" s="456" t="s">
        <v>2300</v>
      </c>
      <c r="G831" s="456" t="s">
        <v>12228</v>
      </c>
      <c r="H831" s="456">
        <v>26</v>
      </c>
      <c r="I831" s="456">
        <v>20</v>
      </c>
      <c r="J831" s="456">
        <v>6.66</v>
      </c>
    </row>
    <row r="832" spans="1:10" ht="71.25" x14ac:dyDescent="0.2">
      <c r="A832" s="66" t="s">
        <v>12229</v>
      </c>
      <c r="B832" s="456" t="s">
        <v>12230</v>
      </c>
      <c r="C832" s="456" t="s">
        <v>11403</v>
      </c>
      <c r="D832" s="456" t="s">
        <v>12227</v>
      </c>
      <c r="E832" s="456">
        <v>2014</v>
      </c>
      <c r="F832" s="456" t="s">
        <v>2300</v>
      </c>
      <c r="G832" s="456" t="s">
        <v>12228</v>
      </c>
      <c r="H832" s="456" t="s">
        <v>12231</v>
      </c>
      <c r="I832" s="456">
        <v>20</v>
      </c>
      <c r="J832" s="456">
        <v>6.66</v>
      </c>
    </row>
    <row r="833" spans="1:10" ht="85.5" x14ac:dyDescent="0.2">
      <c r="A833" s="456" t="s">
        <v>12232</v>
      </c>
      <c r="B833" s="456" t="s">
        <v>12233</v>
      </c>
      <c r="C833" s="456" t="s">
        <v>11403</v>
      </c>
      <c r="D833" s="456" t="s">
        <v>12227</v>
      </c>
      <c r="E833" s="456">
        <v>2014</v>
      </c>
      <c r="F833" s="456" t="s">
        <v>2300</v>
      </c>
      <c r="G833" s="456" t="s">
        <v>12228</v>
      </c>
      <c r="H833" s="456" t="s">
        <v>11480</v>
      </c>
      <c r="I833" s="456">
        <v>20</v>
      </c>
      <c r="J833" s="456">
        <v>5</v>
      </c>
    </row>
    <row r="834" spans="1:10" ht="128.25" x14ac:dyDescent="0.2">
      <c r="A834" s="456" t="s">
        <v>12234</v>
      </c>
      <c r="B834" s="456" t="s">
        <v>12235</v>
      </c>
      <c r="C834" s="456" t="s">
        <v>11676</v>
      </c>
      <c r="D834" s="456" t="s">
        <v>12236</v>
      </c>
      <c r="E834" s="456">
        <v>2014</v>
      </c>
      <c r="F834" s="456" t="s">
        <v>2300</v>
      </c>
      <c r="G834" s="456" t="s">
        <v>12237</v>
      </c>
      <c r="H834" s="456">
        <v>45</v>
      </c>
      <c r="I834" s="456">
        <v>20</v>
      </c>
      <c r="J834" s="456">
        <v>3.33</v>
      </c>
    </row>
    <row r="835" spans="1:10" ht="128.25" x14ac:dyDescent="0.2">
      <c r="A835" s="456" t="s">
        <v>12238</v>
      </c>
      <c r="B835" s="456" t="s">
        <v>12235</v>
      </c>
      <c r="C835" s="456" t="s">
        <v>11676</v>
      </c>
      <c r="D835" s="456" t="s">
        <v>12236</v>
      </c>
      <c r="E835" s="456">
        <v>2014</v>
      </c>
      <c r="F835" s="456" t="s">
        <v>2300</v>
      </c>
      <c r="G835" s="456" t="s">
        <v>12237</v>
      </c>
      <c r="H835" s="456">
        <v>54</v>
      </c>
      <c r="I835" s="456">
        <v>20</v>
      </c>
      <c r="J835" s="456">
        <v>3.33</v>
      </c>
    </row>
    <row r="836" spans="1:10" ht="128.25" x14ac:dyDescent="0.2">
      <c r="A836" s="456" t="s">
        <v>12239</v>
      </c>
      <c r="B836" s="456" t="s">
        <v>12240</v>
      </c>
      <c r="C836" s="456" t="s">
        <v>11676</v>
      </c>
      <c r="D836" s="456" t="s">
        <v>12236</v>
      </c>
      <c r="E836" s="456">
        <v>2014</v>
      </c>
      <c r="F836" s="456" t="s">
        <v>2300</v>
      </c>
      <c r="G836" s="456" t="s">
        <v>12237</v>
      </c>
      <c r="H836" s="456">
        <v>55</v>
      </c>
      <c r="I836" s="456">
        <v>20</v>
      </c>
      <c r="J836" s="456">
        <v>5</v>
      </c>
    </row>
    <row r="837" spans="1:10" ht="114" x14ac:dyDescent="0.2">
      <c r="A837" s="66" t="s">
        <v>12863</v>
      </c>
      <c r="B837" s="571" t="s">
        <v>12387</v>
      </c>
      <c r="C837" s="571" t="s">
        <v>12253</v>
      </c>
      <c r="D837" s="571" t="s">
        <v>12864</v>
      </c>
      <c r="E837" s="571">
        <v>2012</v>
      </c>
      <c r="F837" s="571" t="s">
        <v>287</v>
      </c>
      <c r="G837" s="571"/>
      <c r="H837" s="571"/>
      <c r="I837" s="571" t="s">
        <v>95</v>
      </c>
      <c r="J837" s="571">
        <v>40</v>
      </c>
    </row>
    <row r="838" spans="1:10" ht="99.75" x14ac:dyDescent="0.2">
      <c r="A838" s="73" t="s">
        <v>12865</v>
      </c>
      <c r="B838" s="571" t="s">
        <v>12866</v>
      </c>
      <c r="C838" s="571" t="s">
        <v>12253</v>
      </c>
      <c r="D838" s="571" t="s">
        <v>12867</v>
      </c>
      <c r="E838" s="571">
        <v>2014</v>
      </c>
      <c r="F838" s="571" t="s">
        <v>318</v>
      </c>
      <c r="G838" s="571"/>
      <c r="H838" s="571"/>
      <c r="I838" s="571" t="s">
        <v>95</v>
      </c>
      <c r="J838" s="571">
        <v>20</v>
      </c>
    </row>
    <row r="839" spans="1:10" ht="99.75" x14ac:dyDescent="0.2">
      <c r="A839" s="66" t="s">
        <v>12868</v>
      </c>
      <c r="B839" s="571" t="s">
        <v>12869</v>
      </c>
      <c r="C839" s="571" t="s">
        <v>11676</v>
      </c>
      <c r="D839" s="571" t="s">
        <v>12867</v>
      </c>
      <c r="E839" s="571">
        <v>2014</v>
      </c>
      <c r="F839" s="571" t="s">
        <v>318</v>
      </c>
      <c r="G839" s="571"/>
      <c r="H839" s="571"/>
      <c r="I839" s="571"/>
      <c r="J839" s="571">
        <v>5</v>
      </c>
    </row>
    <row r="840" spans="1:10" ht="85.5" x14ac:dyDescent="0.2">
      <c r="A840" s="571" t="s">
        <v>12870</v>
      </c>
      <c r="B840" s="571" t="s">
        <v>12871</v>
      </c>
      <c r="C840" s="571" t="s">
        <v>11676</v>
      </c>
      <c r="D840" s="571" t="s">
        <v>12872</v>
      </c>
      <c r="E840" s="571">
        <v>2014</v>
      </c>
      <c r="F840" s="571" t="s">
        <v>296</v>
      </c>
      <c r="G840" s="571"/>
      <c r="H840" s="571"/>
      <c r="I840" s="571"/>
      <c r="J840" s="571">
        <v>20</v>
      </c>
    </row>
    <row r="841" spans="1:10" ht="128.25" x14ac:dyDescent="0.2">
      <c r="A841" s="571" t="s">
        <v>12234</v>
      </c>
      <c r="B841" s="571" t="s">
        <v>12235</v>
      </c>
      <c r="C841" s="571" t="s">
        <v>11676</v>
      </c>
      <c r="D841" s="571" t="s">
        <v>12236</v>
      </c>
      <c r="E841" s="571">
        <v>2014</v>
      </c>
      <c r="F841" s="571" t="s">
        <v>2300</v>
      </c>
      <c r="G841" s="571" t="s">
        <v>12237</v>
      </c>
      <c r="H841" s="571">
        <v>45</v>
      </c>
      <c r="I841" s="571">
        <v>20</v>
      </c>
      <c r="J841" s="571">
        <v>3.33</v>
      </c>
    </row>
    <row r="842" spans="1:10" ht="128.25" x14ac:dyDescent="0.2">
      <c r="A842" s="571" t="s">
        <v>12238</v>
      </c>
      <c r="B842" s="571" t="s">
        <v>12235</v>
      </c>
      <c r="C842" s="571" t="s">
        <v>11676</v>
      </c>
      <c r="D842" s="571" t="s">
        <v>12236</v>
      </c>
      <c r="E842" s="571">
        <v>2014</v>
      </c>
      <c r="F842" s="571" t="s">
        <v>2300</v>
      </c>
      <c r="G842" s="571" t="s">
        <v>12237</v>
      </c>
      <c r="H842" s="571">
        <v>54</v>
      </c>
      <c r="I842" s="571">
        <v>20</v>
      </c>
      <c r="J842" s="571">
        <v>3.33</v>
      </c>
    </row>
    <row r="843" spans="1:10" ht="128.25" x14ac:dyDescent="0.2">
      <c r="A843" s="571" t="s">
        <v>12239</v>
      </c>
      <c r="B843" s="571" t="s">
        <v>12240</v>
      </c>
      <c r="C843" s="571" t="s">
        <v>11676</v>
      </c>
      <c r="D843" s="571" t="s">
        <v>12236</v>
      </c>
      <c r="E843" s="571">
        <v>2014</v>
      </c>
      <c r="F843" s="571" t="s">
        <v>2300</v>
      </c>
      <c r="G843" s="571" t="s">
        <v>12237</v>
      </c>
      <c r="H843" s="571">
        <v>55</v>
      </c>
      <c r="I843" s="571">
        <v>20</v>
      </c>
      <c r="J843" s="571">
        <v>5</v>
      </c>
    </row>
    <row r="844" spans="1:10" ht="185.25" x14ac:dyDescent="0.2">
      <c r="A844" s="571" t="s">
        <v>12069</v>
      </c>
      <c r="B844" s="571" t="s">
        <v>12070</v>
      </c>
      <c r="C844" s="571" t="s">
        <v>11676</v>
      </c>
      <c r="D844" s="571" t="s">
        <v>12067</v>
      </c>
      <c r="E844" s="571">
        <v>2014</v>
      </c>
      <c r="F844" s="571" t="s">
        <v>12068</v>
      </c>
      <c r="G844" s="571"/>
      <c r="H844" s="571">
        <v>68</v>
      </c>
      <c r="I844" s="571">
        <v>40</v>
      </c>
      <c r="J844" s="571">
        <v>6.66</v>
      </c>
    </row>
    <row r="845" spans="1:10" ht="128.25" x14ac:dyDescent="0.2">
      <c r="A845" s="66" t="s">
        <v>3453</v>
      </c>
      <c r="B845" s="571" t="s">
        <v>3454</v>
      </c>
      <c r="C845" s="571" t="s">
        <v>11676</v>
      </c>
      <c r="D845" s="571" t="s">
        <v>3455</v>
      </c>
      <c r="E845" s="122">
        <v>2014</v>
      </c>
      <c r="F845" s="571" t="s">
        <v>3062</v>
      </c>
      <c r="G845" s="122"/>
      <c r="H845" s="122" t="s">
        <v>12125</v>
      </c>
      <c r="I845" s="228">
        <v>20</v>
      </c>
      <c r="J845" s="228">
        <f>I845/5</f>
        <v>4</v>
      </c>
    </row>
    <row r="846" spans="1:10" ht="99.75" x14ac:dyDescent="0.2">
      <c r="A846" s="571" t="s">
        <v>12137</v>
      </c>
      <c r="B846" s="571" t="s">
        <v>12138</v>
      </c>
      <c r="C846" s="571" t="s">
        <v>11676</v>
      </c>
      <c r="D846" s="571" t="s">
        <v>12131</v>
      </c>
      <c r="E846" s="571">
        <v>2014</v>
      </c>
      <c r="F846" s="571" t="s">
        <v>418</v>
      </c>
      <c r="G846" s="571" t="s">
        <v>12132</v>
      </c>
      <c r="H846" s="571" t="s">
        <v>12139</v>
      </c>
      <c r="I846" s="571">
        <v>20</v>
      </c>
      <c r="J846" s="571">
        <v>3.3</v>
      </c>
    </row>
    <row r="847" spans="1:10" ht="142.5" x14ac:dyDescent="0.2">
      <c r="A847" s="571" t="s">
        <v>12873</v>
      </c>
      <c r="B847" s="571" t="s">
        <v>12874</v>
      </c>
      <c r="C847" s="571" t="s">
        <v>11676</v>
      </c>
      <c r="D847" s="571" t="s">
        <v>12875</v>
      </c>
      <c r="E847" s="571">
        <v>2014</v>
      </c>
      <c r="F847" s="571">
        <v>5</v>
      </c>
      <c r="G847" s="571" t="s">
        <v>12365</v>
      </c>
      <c r="H847" s="571">
        <v>12</v>
      </c>
      <c r="I847" s="571">
        <v>20</v>
      </c>
      <c r="J847" s="571">
        <v>5</v>
      </c>
    </row>
    <row r="848" spans="1:10" ht="142.5" x14ac:dyDescent="0.2">
      <c r="A848" s="571" t="s">
        <v>12876</v>
      </c>
      <c r="B848" s="571" t="s">
        <v>12874</v>
      </c>
      <c r="C848" s="571" t="s">
        <v>11676</v>
      </c>
      <c r="D848" s="571" t="s">
        <v>12875</v>
      </c>
      <c r="E848" s="571">
        <v>2014</v>
      </c>
      <c r="F848" s="571">
        <v>5</v>
      </c>
      <c r="G848" s="571" t="s">
        <v>12365</v>
      </c>
      <c r="H848" s="571">
        <v>42</v>
      </c>
      <c r="I848" s="571">
        <v>20</v>
      </c>
      <c r="J848" s="571">
        <v>5</v>
      </c>
    </row>
    <row r="849" spans="1:10" ht="114" x14ac:dyDescent="0.2">
      <c r="A849" s="571" t="s">
        <v>12877</v>
      </c>
      <c r="B849" s="571" t="s">
        <v>12874</v>
      </c>
      <c r="C849" s="571" t="s">
        <v>11676</v>
      </c>
      <c r="D849" s="571" t="s">
        <v>12878</v>
      </c>
      <c r="E849" s="571">
        <v>2014</v>
      </c>
      <c r="F849" s="571">
        <v>5</v>
      </c>
      <c r="G849" s="571"/>
      <c r="H849" s="571"/>
      <c r="I849" s="571">
        <v>20</v>
      </c>
      <c r="J849" s="571">
        <v>5</v>
      </c>
    </row>
    <row r="850" spans="1:10" ht="114" x14ac:dyDescent="0.2">
      <c r="A850" s="571" t="s">
        <v>12879</v>
      </c>
      <c r="B850" s="571" t="s">
        <v>12874</v>
      </c>
      <c r="C850" s="571" t="s">
        <v>11676</v>
      </c>
      <c r="D850" s="571" t="s">
        <v>12878</v>
      </c>
      <c r="E850" s="571">
        <v>2014</v>
      </c>
      <c r="F850" s="571">
        <v>5</v>
      </c>
      <c r="G850" s="571"/>
      <c r="H850" s="571"/>
      <c r="I850" s="571">
        <v>20</v>
      </c>
      <c r="J850" s="571">
        <v>5</v>
      </c>
    </row>
    <row r="851" spans="1:10" ht="85.5" x14ac:dyDescent="0.2">
      <c r="A851" s="571" t="s">
        <v>12880</v>
      </c>
      <c r="B851" s="571" t="s">
        <v>12881</v>
      </c>
      <c r="C851" s="571" t="s">
        <v>11676</v>
      </c>
      <c r="D851" s="571" t="s">
        <v>12882</v>
      </c>
      <c r="E851" s="571">
        <v>2014</v>
      </c>
      <c r="F851" s="571">
        <v>6</v>
      </c>
      <c r="G851" s="571"/>
      <c r="H851" s="571"/>
      <c r="I851" s="571">
        <v>20</v>
      </c>
      <c r="J851" s="571">
        <v>6.66</v>
      </c>
    </row>
    <row r="852" spans="1:10" ht="71.25" x14ac:dyDescent="0.2">
      <c r="A852" s="73" t="s">
        <v>12883</v>
      </c>
      <c r="B852" s="73" t="s">
        <v>12884</v>
      </c>
      <c r="C852" s="571" t="s">
        <v>11676</v>
      </c>
      <c r="D852" s="73" t="s">
        <v>12885</v>
      </c>
      <c r="E852" s="73">
        <v>2014</v>
      </c>
      <c r="F852" s="79">
        <v>11</v>
      </c>
      <c r="G852" s="79"/>
      <c r="H852" s="79"/>
      <c r="I852" s="79">
        <v>20</v>
      </c>
      <c r="J852" s="79">
        <v>20</v>
      </c>
    </row>
    <row r="853" spans="1:10" ht="71.25" x14ac:dyDescent="0.2">
      <c r="A853" s="73" t="s">
        <v>12886</v>
      </c>
      <c r="B853" s="73" t="s">
        <v>12884</v>
      </c>
      <c r="C853" s="571" t="s">
        <v>11676</v>
      </c>
      <c r="D853" s="73" t="s">
        <v>12885</v>
      </c>
      <c r="E853" s="73">
        <v>2014</v>
      </c>
      <c r="F853" s="73">
        <v>11</v>
      </c>
      <c r="G853" s="73"/>
      <c r="H853" s="73"/>
      <c r="I853" s="73">
        <v>20</v>
      </c>
      <c r="J853" s="79">
        <v>20</v>
      </c>
    </row>
    <row r="854" spans="1:10" ht="128.25" x14ac:dyDescent="0.2">
      <c r="A854" s="73" t="s">
        <v>12887</v>
      </c>
      <c r="B854" s="73" t="s">
        <v>12884</v>
      </c>
      <c r="C854" s="571" t="s">
        <v>11676</v>
      </c>
      <c r="D854" s="73" t="s">
        <v>12888</v>
      </c>
      <c r="E854" s="73">
        <v>2014</v>
      </c>
      <c r="F854" s="79">
        <v>11</v>
      </c>
      <c r="G854" s="79"/>
      <c r="H854" s="79"/>
      <c r="I854" s="79">
        <v>20</v>
      </c>
      <c r="J854" s="79">
        <v>20</v>
      </c>
    </row>
    <row r="855" spans="1:10" ht="128.25" x14ac:dyDescent="0.2">
      <c r="A855" s="73" t="s">
        <v>12889</v>
      </c>
      <c r="B855" s="73" t="s">
        <v>12884</v>
      </c>
      <c r="C855" s="571" t="s">
        <v>11676</v>
      </c>
      <c r="D855" s="73" t="s">
        <v>12888</v>
      </c>
      <c r="E855" s="73">
        <v>2014</v>
      </c>
      <c r="F855" s="79">
        <v>11</v>
      </c>
      <c r="G855" s="79"/>
      <c r="H855" s="79"/>
      <c r="I855" s="79">
        <v>20</v>
      </c>
      <c r="J855" s="79">
        <v>20</v>
      </c>
    </row>
    <row r="856" spans="1:10" ht="128.25" x14ac:dyDescent="0.2">
      <c r="A856" s="73" t="s">
        <v>12966</v>
      </c>
      <c r="B856" s="73" t="s">
        <v>12884</v>
      </c>
      <c r="C856" s="571" t="s">
        <v>11676</v>
      </c>
      <c r="D856" s="73" t="s">
        <v>12888</v>
      </c>
      <c r="E856" s="73">
        <v>2014</v>
      </c>
      <c r="F856" s="79">
        <v>11</v>
      </c>
      <c r="G856" s="79"/>
      <c r="H856" s="79"/>
      <c r="I856" s="79">
        <v>20</v>
      </c>
      <c r="J856" s="79">
        <v>20</v>
      </c>
    </row>
    <row r="857" spans="1:10" ht="99.75" x14ac:dyDescent="0.2">
      <c r="A857" s="66" t="s">
        <v>12890</v>
      </c>
      <c r="B857" s="571" t="s">
        <v>12849</v>
      </c>
      <c r="C857" s="571" t="s">
        <v>11676</v>
      </c>
      <c r="D857" s="571" t="s">
        <v>12891</v>
      </c>
      <c r="E857" s="571">
        <v>2014</v>
      </c>
      <c r="F857" s="571" t="s">
        <v>1407</v>
      </c>
      <c r="G857" s="571"/>
      <c r="H857" s="571">
        <v>12</v>
      </c>
      <c r="I857" s="571">
        <v>20</v>
      </c>
      <c r="J857" s="571">
        <v>20</v>
      </c>
    </row>
    <row r="858" spans="1:10" ht="156.75" x14ac:dyDescent="0.2">
      <c r="A858" s="79" t="s">
        <v>12892</v>
      </c>
      <c r="B858" s="571" t="s">
        <v>12893</v>
      </c>
      <c r="C858" s="571" t="s">
        <v>11676</v>
      </c>
      <c r="D858" s="571" t="s">
        <v>12894</v>
      </c>
      <c r="E858" s="571">
        <v>2014</v>
      </c>
      <c r="F858" s="571" t="s">
        <v>202</v>
      </c>
      <c r="G858" s="571"/>
      <c r="H858" s="571">
        <v>42</v>
      </c>
      <c r="I858" s="571">
        <v>20</v>
      </c>
      <c r="J858" s="571">
        <v>10</v>
      </c>
    </row>
    <row r="859" spans="1:10" ht="156.75" x14ac:dyDescent="0.2">
      <c r="A859" s="571" t="s">
        <v>12895</v>
      </c>
      <c r="B859" s="571" t="s">
        <v>12896</v>
      </c>
      <c r="C859" s="571" t="s">
        <v>11676</v>
      </c>
      <c r="D859" s="571" t="s">
        <v>12897</v>
      </c>
      <c r="E859" s="571">
        <v>2014</v>
      </c>
      <c r="F859" s="571" t="s">
        <v>478</v>
      </c>
      <c r="G859" s="571" t="s">
        <v>12898</v>
      </c>
      <c r="H859" s="571">
        <v>35</v>
      </c>
      <c r="I859" s="571">
        <v>20</v>
      </c>
      <c r="J859" s="571">
        <v>6.66</v>
      </c>
    </row>
    <row r="860" spans="1:10" ht="128.25" x14ac:dyDescent="0.2">
      <c r="A860" s="571" t="s">
        <v>12899</v>
      </c>
      <c r="B860" s="571" t="s">
        <v>12900</v>
      </c>
      <c r="C860" s="571" t="s">
        <v>11676</v>
      </c>
      <c r="D860" s="571" t="s">
        <v>12901</v>
      </c>
      <c r="E860" s="571">
        <v>2014</v>
      </c>
      <c r="F860" s="571" t="s">
        <v>926</v>
      </c>
      <c r="G860" s="571" t="s">
        <v>12902</v>
      </c>
      <c r="H860" s="571">
        <v>24</v>
      </c>
      <c r="I860" s="571">
        <v>20</v>
      </c>
      <c r="J860" s="571">
        <v>5</v>
      </c>
    </row>
    <row r="861" spans="1:10" ht="128.25" x14ac:dyDescent="0.2">
      <c r="A861" s="571" t="s">
        <v>12903</v>
      </c>
      <c r="B861" s="571" t="s">
        <v>12849</v>
      </c>
      <c r="C861" s="571" t="s">
        <v>11676</v>
      </c>
      <c r="D861" s="571" t="s">
        <v>12901</v>
      </c>
      <c r="E861" s="571">
        <v>2014</v>
      </c>
      <c r="F861" s="571" t="s">
        <v>926</v>
      </c>
      <c r="G861" s="571" t="s">
        <v>12902</v>
      </c>
      <c r="H861" s="571"/>
      <c r="I861" s="571">
        <v>20</v>
      </c>
      <c r="J861" s="571">
        <v>20</v>
      </c>
    </row>
    <row r="862" spans="1:10" ht="128.25" x14ac:dyDescent="0.2">
      <c r="A862" s="571" t="s">
        <v>12904</v>
      </c>
      <c r="B862" s="571" t="s">
        <v>12905</v>
      </c>
      <c r="C862" s="571" t="s">
        <v>11676</v>
      </c>
      <c r="D862" s="571" t="s">
        <v>12901</v>
      </c>
      <c r="E862" s="571">
        <v>2014</v>
      </c>
      <c r="F862" s="571" t="s">
        <v>926</v>
      </c>
      <c r="G862" s="571" t="s">
        <v>12902</v>
      </c>
      <c r="H862" s="571">
        <v>30</v>
      </c>
      <c r="I862" s="571">
        <v>20</v>
      </c>
      <c r="J862" s="571">
        <v>6.66</v>
      </c>
    </row>
    <row r="863" spans="1:10" ht="128.25" x14ac:dyDescent="0.2">
      <c r="A863" s="571" t="s">
        <v>12906</v>
      </c>
      <c r="B863" s="571" t="s">
        <v>12905</v>
      </c>
      <c r="C863" s="571" t="s">
        <v>11676</v>
      </c>
      <c r="D863" s="571" t="s">
        <v>12901</v>
      </c>
      <c r="E863" s="571">
        <v>2014</v>
      </c>
      <c r="F863" s="571" t="s">
        <v>926</v>
      </c>
      <c r="G863" s="571" t="s">
        <v>12902</v>
      </c>
      <c r="H863" s="571">
        <v>35</v>
      </c>
      <c r="I863" s="571">
        <v>20</v>
      </c>
      <c r="J863" s="571">
        <v>6.66</v>
      </c>
    </row>
    <row r="864" spans="1:10" ht="57" x14ac:dyDescent="0.2">
      <c r="A864" s="571" t="s">
        <v>12907</v>
      </c>
      <c r="B864" s="571" t="s">
        <v>12849</v>
      </c>
      <c r="C864" s="571" t="s">
        <v>11676</v>
      </c>
      <c r="D864" s="571" t="s">
        <v>12908</v>
      </c>
      <c r="E864" s="571">
        <v>2014</v>
      </c>
      <c r="F864" s="571" t="s">
        <v>296</v>
      </c>
      <c r="G864" s="571" t="s">
        <v>12402</v>
      </c>
      <c r="H864" s="571">
        <v>15</v>
      </c>
      <c r="I864" s="571">
        <v>20</v>
      </c>
      <c r="J864" s="571">
        <v>20</v>
      </c>
    </row>
    <row r="865" spans="1:10" ht="57" x14ac:dyDescent="0.2">
      <c r="A865" s="571" t="s">
        <v>12909</v>
      </c>
      <c r="B865" s="571" t="s">
        <v>12910</v>
      </c>
      <c r="C865" s="571" t="s">
        <v>11676</v>
      </c>
      <c r="D865" s="571" t="s">
        <v>12911</v>
      </c>
      <c r="E865" s="571">
        <v>2014</v>
      </c>
      <c r="F865" s="571" t="s">
        <v>296</v>
      </c>
      <c r="G865" s="571" t="s">
        <v>12402</v>
      </c>
      <c r="H865" s="571">
        <v>44</v>
      </c>
      <c r="I865" s="571">
        <v>20</v>
      </c>
      <c r="J865" s="571">
        <v>10</v>
      </c>
    </row>
    <row r="866" spans="1:10" ht="57" x14ac:dyDescent="0.2">
      <c r="A866" s="79" t="s">
        <v>12912</v>
      </c>
      <c r="B866" s="571" t="s">
        <v>12913</v>
      </c>
      <c r="C866" s="571" t="s">
        <v>11676</v>
      </c>
      <c r="D866" s="571" t="s">
        <v>12911</v>
      </c>
      <c r="E866" s="571">
        <v>2014</v>
      </c>
      <c r="F866" s="571" t="s">
        <v>296</v>
      </c>
      <c r="G866" s="571" t="s">
        <v>12402</v>
      </c>
      <c r="H866" s="571">
        <v>49</v>
      </c>
      <c r="I866" s="571">
        <v>20</v>
      </c>
      <c r="J866" s="571">
        <v>6.66</v>
      </c>
    </row>
    <row r="867" spans="1:10" ht="57" x14ac:dyDescent="0.2">
      <c r="A867" s="571" t="s">
        <v>12914</v>
      </c>
      <c r="B867" s="571" t="s">
        <v>12849</v>
      </c>
      <c r="C867" s="571" t="s">
        <v>11676</v>
      </c>
      <c r="D867" s="571" t="s">
        <v>12911</v>
      </c>
      <c r="E867" s="571">
        <v>2014</v>
      </c>
      <c r="F867" s="571" t="s">
        <v>296</v>
      </c>
      <c r="G867" s="571" t="s">
        <v>12402</v>
      </c>
      <c r="H867" s="571">
        <v>51</v>
      </c>
      <c r="I867" s="571">
        <v>20</v>
      </c>
      <c r="J867" s="571">
        <v>20</v>
      </c>
    </row>
    <row r="868" spans="1:10" ht="57" x14ac:dyDescent="0.2">
      <c r="A868" s="571" t="s">
        <v>12915</v>
      </c>
      <c r="B868" s="571" t="s">
        <v>12916</v>
      </c>
      <c r="C868" s="571" t="s">
        <v>11676</v>
      </c>
      <c r="D868" s="571" t="s">
        <v>12911</v>
      </c>
      <c r="E868" s="571">
        <v>2014</v>
      </c>
      <c r="F868" s="571" t="s">
        <v>296</v>
      </c>
      <c r="G868" s="571" t="s">
        <v>12402</v>
      </c>
      <c r="H868" s="571">
        <v>52</v>
      </c>
      <c r="I868" s="571">
        <v>20</v>
      </c>
      <c r="J868" s="571">
        <v>10</v>
      </c>
    </row>
    <row r="869" spans="1:10" ht="85.5" x14ac:dyDescent="0.2">
      <c r="A869" s="571" t="s">
        <v>12917</v>
      </c>
      <c r="B869" s="571" t="s">
        <v>12918</v>
      </c>
      <c r="C869" s="571" t="s">
        <v>11676</v>
      </c>
      <c r="D869" s="571" t="s">
        <v>12911</v>
      </c>
      <c r="E869" s="571">
        <v>2014</v>
      </c>
      <c r="F869" s="571" t="s">
        <v>296</v>
      </c>
      <c r="G869" s="571" t="s">
        <v>12402</v>
      </c>
      <c r="H869" s="571">
        <v>55</v>
      </c>
      <c r="I869" s="571">
        <v>20</v>
      </c>
      <c r="J869" s="571">
        <v>4</v>
      </c>
    </row>
    <row r="870" spans="1:10" ht="57" x14ac:dyDescent="0.2">
      <c r="A870" s="571" t="s">
        <v>12919</v>
      </c>
      <c r="B870" s="571" t="s">
        <v>12849</v>
      </c>
      <c r="C870" s="571" t="s">
        <v>11676</v>
      </c>
      <c r="D870" s="571" t="s">
        <v>12920</v>
      </c>
      <c r="E870" s="571">
        <v>2014</v>
      </c>
      <c r="F870" s="571" t="s">
        <v>296</v>
      </c>
      <c r="G870" s="571"/>
      <c r="H870" s="571"/>
      <c r="I870" s="571">
        <v>20</v>
      </c>
      <c r="J870" s="571">
        <v>20</v>
      </c>
    </row>
    <row r="871" spans="1:10" ht="85.5" x14ac:dyDescent="0.2">
      <c r="A871" s="66" t="s">
        <v>12921</v>
      </c>
      <c r="B871" s="66" t="s">
        <v>12922</v>
      </c>
      <c r="C871" s="571" t="s">
        <v>11676</v>
      </c>
      <c r="D871" s="571" t="s">
        <v>12923</v>
      </c>
      <c r="E871" s="571">
        <v>2014</v>
      </c>
      <c r="F871" s="571" t="s">
        <v>318</v>
      </c>
      <c r="G871" s="571"/>
      <c r="H871" s="571"/>
      <c r="I871" s="571">
        <v>20</v>
      </c>
      <c r="J871" s="571">
        <v>3.33</v>
      </c>
    </row>
    <row r="872" spans="1:10" ht="85.5" x14ac:dyDescent="0.2">
      <c r="A872" s="66" t="s">
        <v>12924</v>
      </c>
      <c r="B872" s="571" t="s">
        <v>12925</v>
      </c>
      <c r="C872" s="66" t="s">
        <v>11676</v>
      </c>
      <c r="D872" s="571" t="s">
        <v>12926</v>
      </c>
      <c r="E872" s="571">
        <v>2014</v>
      </c>
      <c r="F872" s="571" t="s">
        <v>318</v>
      </c>
      <c r="G872" s="571"/>
      <c r="H872" s="571"/>
      <c r="I872" s="571">
        <v>20</v>
      </c>
      <c r="J872" s="571">
        <v>3.33</v>
      </c>
    </row>
    <row r="873" spans="1:10" ht="71.25" x14ac:dyDescent="0.2">
      <c r="A873" s="571" t="s">
        <v>12927</v>
      </c>
      <c r="B873" s="66" t="s">
        <v>12928</v>
      </c>
      <c r="C873" s="66" t="s">
        <v>11676</v>
      </c>
      <c r="D873" s="571" t="s">
        <v>12923</v>
      </c>
      <c r="E873" s="571">
        <v>2014</v>
      </c>
      <c r="F873" s="571" t="s">
        <v>318</v>
      </c>
      <c r="G873" s="571"/>
      <c r="H873" s="571"/>
      <c r="I873" s="571">
        <v>20</v>
      </c>
      <c r="J873" s="571">
        <v>4</v>
      </c>
    </row>
    <row r="874" spans="1:10" ht="137.25" customHeight="1" x14ac:dyDescent="0.2">
      <c r="A874" s="571" t="s">
        <v>12929</v>
      </c>
      <c r="B874" s="571" t="s">
        <v>12930</v>
      </c>
      <c r="C874" s="571" t="s">
        <v>11676</v>
      </c>
      <c r="D874" s="571" t="s">
        <v>12923</v>
      </c>
      <c r="E874" s="571">
        <v>2014</v>
      </c>
      <c r="F874" s="571" t="s">
        <v>318</v>
      </c>
      <c r="G874" s="571"/>
      <c r="H874" s="571"/>
      <c r="I874" s="571">
        <v>20</v>
      </c>
      <c r="J874" s="571">
        <v>5</v>
      </c>
    </row>
    <row r="875" spans="1:10" ht="114" x14ac:dyDescent="0.2">
      <c r="A875" s="571" t="s">
        <v>12931</v>
      </c>
      <c r="B875" s="571" t="s">
        <v>12932</v>
      </c>
      <c r="C875" s="571" t="s">
        <v>11676</v>
      </c>
      <c r="D875" s="571" t="s">
        <v>12923</v>
      </c>
      <c r="E875" s="571">
        <v>2014</v>
      </c>
      <c r="F875" s="571" t="s">
        <v>318</v>
      </c>
      <c r="G875" s="571"/>
      <c r="H875" s="571"/>
      <c r="I875" s="571">
        <v>20</v>
      </c>
      <c r="J875" s="571">
        <v>3.33</v>
      </c>
    </row>
    <row r="876" spans="1:10" ht="114" x14ac:dyDescent="0.2">
      <c r="A876" s="571" t="s">
        <v>12933</v>
      </c>
      <c r="B876" s="571" t="s">
        <v>12932</v>
      </c>
      <c r="C876" s="571" t="s">
        <v>11676</v>
      </c>
      <c r="D876" s="571" t="s">
        <v>12923</v>
      </c>
      <c r="E876" s="571">
        <v>2014</v>
      </c>
      <c r="F876" s="571" t="s">
        <v>318</v>
      </c>
      <c r="G876" s="571"/>
      <c r="H876" s="571"/>
      <c r="I876" s="571">
        <v>20</v>
      </c>
      <c r="J876" s="571" t="s">
        <v>12934</v>
      </c>
    </row>
    <row r="877" spans="1:10" ht="107.25" customHeight="1" x14ac:dyDescent="0.2">
      <c r="A877" s="571" t="s">
        <v>12935</v>
      </c>
      <c r="B877" s="571" t="s">
        <v>12936</v>
      </c>
      <c r="C877" s="571" t="s">
        <v>11676</v>
      </c>
      <c r="D877" s="571" t="s">
        <v>12923</v>
      </c>
      <c r="E877" s="571">
        <v>2014</v>
      </c>
      <c r="F877" s="571" t="s">
        <v>318</v>
      </c>
      <c r="G877" s="571"/>
      <c r="H877" s="571"/>
      <c r="I877" s="571">
        <v>20</v>
      </c>
      <c r="J877" s="571">
        <v>4</v>
      </c>
    </row>
    <row r="878" spans="1:10" ht="85.5" x14ac:dyDescent="0.2">
      <c r="A878" s="571" t="s">
        <v>12937</v>
      </c>
      <c r="B878" s="571" t="s">
        <v>12938</v>
      </c>
      <c r="C878" s="571" t="s">
        <v>11676</v>
      </c>
      <c r="D878" s="571" t="s">
        <v>12923</v>
      </c>
      <c r="E878" s="571">
        <v>2014</v>
      </c>
      <c r="F878" s="571" t="s">
        <v>318</v>
      </c>
      <c r="G878" s="571"/>
      <c r="H878" s="571"/>
      <c r="I878" s="571">
        <v>20</v>
      </c>
      <c r="J878" s="571">
        <v>4</v>
      </c>
    </row>
    <row r="879" spans="1:10" ht="85.5" x14ac:dyDescent="0.2">
      <c r="A879" s="571" t="s">
        <v>12939</v>
      </c>
      <c r="B879" s="571" t="s">
        <v>12940</v>
      </c>
      <c r="C879" s="571" t="s">
        <v>11676</v>
      </c>
      <c r="D879" s="571" t="s">
        <v>12941</v>
      </c>
      <c r="E879" s="571">
        <v>2014</v>
      </c>
      <c r="F879" s="571" t="s">
        <v>926</v>
      </c>
      <c r="G879" s="571"/>
      <c r="H879" s="571"/>
      <c r="I879" s="571">
        <v>20</v>
      </c>
      <c r="J879" s="571">
        <v>5</v>
      </c>
    </row>
    <row r="880" spans="1:10" ht="85.5" x14ac:dyDescent="0.2">
      <c r="A880" s="571" t="s">
        <v>12942</v>
      </c>
      <c r="B880" s="571" t="s">
        <v>12943</v>
      </c>
      <c r="C880" s="571" t="s">
        <v>11676</v>
      </c>
      <c r="D880" s="571" t="s">
        <v>12941</v>
      </c>
      <c r="E880" s="571">
        <v>2014</v>
      </c>
      <c r="F880" s="571" t="s">
        <v>926</v>
      </c>
      <c r="G880" s="571"/>
      <c r="H880" s="571"/>
      <c r="I880" s="571">
        <v>20</v>
      </c>
      <c r="J880" s="571">
        <v>5</v>
      </c>
    </row>
    <row r="881" spans="1:10" ht="71.25" x14ac:dyDescent="0.2">
      <c r="A881" s="571" t="s">
        <v>12944</v>
      </c>
      <c r="B881" s="571" t="s">
        <v>12945</v>
      </c>
      <c r="C881" s="571" t="s">
        <v>11676</v>
      </c>
      <c r="D881" s="571" t="s">
        <v>12833</v>
      </c>
      <c r="E881" s="571">
        <v>2014</v>
      </c>
      <c r="F881" s="571" t="s">
        <v>296</v>
      </c>
      <c r="G881" s="571"/>
      <c r="H881" s="571"/>
      <c r="I881" s="571">
        <v>20</v>
      </c>
      <c r="J881" s="571">
        <v>5</v>
      </c>
    </row>
    <row r="882" spans="1:10" ht="71.25" x14ac:dyDescent="0.2">
      <c r="A882" s="571" t="s">
        <v>12946</v>
      </c>
      <c r="B882" s="571" t="s">
        <v>12947</v>
      </c>
      <c r="C882" s="571" t="s">
        <v>11676</v>
      </c>
      <c r="D882" s="571" t="s">
        <v>12833</v>
      </c>
      <c r="E882" s="571">
        <v>2014</v>
      </c>
      <c r="F882" s="571" t="s">
        <v>296</v>
      </c>
      <c r="G882" s="571"/>
      <c r="H882" s="571"/>
      <c r="I882" s="571">
        <v>20</v>
      </c>
      <c r="J882" s="571">
        <v>5</v>
      </c>
    </row>
    <row r="883" spans="1:10" ht="114" x14ac:dyDescent="0.2">
      <c r="A883" s="571" t="s">
        <v>12967</v>
      </c>
      <c r="B883" s="571" t="s">
        <v>12948</v>
      </c>
      <c r="C883" s="571" t="s">
        <v>11676</v>
      </c>
      <c r="D883" s="571" t="s">
        <v>12833</v>
      </c>
      <c r="E883" s="571">
        <v>2014</v>
      </c>
      <c r="F883" s="571" t="s">
        <v>296</v>
      </c>
      <c r="G883" s="571"/>
      <c r="H883" s="571"/>
      <c r="I883" s="571">
        <v>20</v>
      </c>
      <c r="J883" s="571">
        <v>3.33</v>
      </c>
    </row>
    <row r="884" spans="1:10" ht="116.25" x14ac:dyDescent="0.2">
      <c r="A884" s="73" t="s">
        <v>12949</v>
      </c>
      <c r="B884" s="73" t="s">
        <v>12950</v>
      </c>
      <c r="C884" s="571" t="s">
        <v>11676</v>
      </c>
      <c r="D884" s="73" t="s">
        <v>12965</v>
      </c>
      <c r="E884" s="571">
        <v>2014</v>
      </c>
      <c r="F884" s="571" t="s">
        <v>318</v>
      </c>
      <c r="G884" s="73" t="s">
        <v>12951</v>
      </c>
      <c r="H884" s="73" t="s">
        <v>12952</v>
      </c>
      <c r="I884" s="571"/>
      <c r="J884" s="571">
        <v>4</v>
      </c>
    </row>
    <row r="885" spans="1:10" ht="142.5" x14ac:dyDescent="0.2">
      <c r="A885" s="571" t="s">
        <v>12873</v>
      </c>
      <c r="B885" s="571" t="s">
        <v>12874</v>
      </c>
      <c r="C885" s="571" t="s">
        <v>11676</v>
      </c>
      <c r="D885" s="571" t="s">
        <v>12875</v>
      </c>
      <c r="E885" s="571">
        <v>2014</v>
      </c>
      <c r="F885" s="571">
        <v>5</v>
      </c>
      <c r="G885" s="571" t="s">
        <v>12365</v>
      </c>
      <c r="H885" s="571">
        <v>12</v>
      </c>
      <c r="I885" s="571">
        <v>20</v>
      </c>
      <c r="J885" s="571">
        <v>5</v>
      </c>
    </row>
    <row r="886" spans="1:10" ht="142.5" x14ac:dyDescent="0.2">
      <c r="A886" s="571" t="s">
        <v>12876</v>
      </c>
      <c r="B886" s="571" t="s">
        <v>12874</v>
      </c>
      <c r="C886" s="571" t="s">
        <v>11676</v>
      </c>
      <c r="D886" s="571" t="s">
        <v>12875</v>
      </c>
      <c r="E886" s="571">
        <v>2014</v>
      </c>
      <c r="F886" s="571">
        <v>5</v>
      </c>
      <c r="G886" s="571" t="s">
        <v>12365</v>
      </c>
      <c r="H886" s="571">
        <v>42</v>
      </c>
      <c r="I886" s="571">
        <v>20</v>
      </c>
      <c r="J886" s="571">
        <v>5</v>
      </c>
    </row>
    <row r="887" spans="1:10" ht="114" x14ac:dyDescent="0.2">
      <c r="A887" s="571" t="s">
        <v>12877</v>
      </c>
      <c r="B887" s="571" t="s">
        <v>12874</v>
      </c>
      <c r="C887" s="571" t="s">
        <v>11676</v>
      </c>
      <c r="D887" s="571" t="s">
        <v>12878</v>
      </c>
      <c r="E887" s="571">
        <v>2014</v>
      </c>
      <c r="F887" s="571">
        <v>5</v>
      </c>
      <c r="G887" s="571"/>
      <c r="H887" s="571"/>
      <c r="I887" s="571">
        <v>20</v>
      </c>
      <c r="J887" s="571">
        <v>5</v>
      </c>
    </row>
    <row r="888" spans="1:10" ht="114" x14ac:dyDescent="0.2">
      <c r="A888" s="571" t="s">
        <v>12879</v>
      </c>
      <c r="B888" s="571" t="s">
        <v>12874</v>
      </c>
      <c r="C888" s="571" t="s">
        <v>11676</v>
      </c>
      <c r="D888" s="571" t="s">
        <v>12878</v>
      </c>
      <c r="E888" s="571">
        <v>2014</v>
      </c>
      <c r="F888" s="571">
        <v>5</v>
      </c>
      <c r="G888" s="571"/>
      <c r="H888" s="571"/>
      <c r="I888" s="571">
        <v>20</v>
      </c>
      <c r="J888" s="571">
        <v>5</v>
      </c>
    </row>
    <row r="889" spans="1:10" ht="85.5" x14ac:dyDescent="0.2">
      <c r="A889" s="571" t="s">
        <v>12880</v>
      </c>
      <c r="B889" s="571" t="s">
        <v>12881</v>
      </c>
      <c r="C889" s="571" t="s">
        <v>11676</v>
      </c>
      <c r="D889" s="571" t="s">
        <v>12882</v>
      </c>
      <c r="E889" s="571">
        <v>2014</v>
      </c>
      <c r="F889" s="571">
        <v>6</v>
      </c>
      <c r="G889" s="571"/>
      <c r="H889" s="571"/>
      <c r="I889" s="571">
        <v>20</v>
      </c>
      <c r="J889" s="571">
        <v>6.66</v>
      </c>
    </row>
    <row r="890" spans="1:10" ht="116.25" x14ac:dyDescent="0.2">
      <c r="A890" s="73" t="s">
        <v>12949</v>
      </c>
      <c r="B890" s="73" t="s">
        <v>12950</v>
      </c>
      <c r="C890" s="571" t="s">
        <v>11676</v>
      </c>
      <c r="D890" s="73" t="s">
        <v>12965</v>
      </c>
      <c r="E890" s="571">
        <v>2014</v>
      </c>
      <c r="F890" s="571" t="s">
        <v>318</v>
      </c>
      <c r="G890" s="73" t="s">
        <v>12951</v>
      </c>
      <c r="H890" s="73" t="s">
        <v>12952</v>
      </c>
      <c r="I890" s="571"/>
      <c r="J890" s="571">
        <v>4</v>
      </c>
    </row>
    <row r="891" spans="1:10" ht="82.5" customHeight="1" x14ac:dyDescent="0.2">
      <c r="A891" s="66" t="s">
        <v>12953</v>
      </c>
      <c r="B891" s="571" t="s">
        <v>12954</v>
      </c>
      <c r="C891" s="571" t="s">
        <v>11676</v>
      </c>
      <c r="D891" s="571" t="s">
        <v>12955</v>
      </c>
      <c r="E891" s="571">
        <v>2014</v>
      </c>
      <c r="F891" s="571">
        <v>5</v>
      </c>
      <c r="G891" s="571"/>
      <c r="H891" s="571">
        <v>26</v>
      </c>
      <c r="I891" s="571" t="s">
        <v>95</v>
      </c>
      <c r="J891" s="571">
        <v>20</v>
      </c>
    </row>
    <row r="892" spans="1:10" ht="156.75" x14ac:dyDescent="0.2">
      <c r="A892" s="66" t="s">
        <v>12956</v>
      </c>
      <c r="B892" s="571" t="s">
        <v>12957</v>
      </c>
      <c r="C892" s="571" t="s">
        <v>11676</v>
      </c>
      <c r="D892" s="571" t="s">
        <v>12958</v>
      </c>
      <c r="E892" s="571">
        <v>2014</v>
      </c>
      <c r="F892" s="571">
        <v>11</v>
      </c>
      <c r="G892" s="571" t="s">
        <v>12959</v>
      </c>
      <c r="H892" s="571" t="s">
        <v>12960</v>
      </c>
      <c r="I892" s="571">
        <v>40</v>
      </c>
      <c r="J892" s="571">
        <v>10</v>
      </c>
    </row>
    <row r="893" spans="1:10" ht="142.5" x14ac:dyDescent="0.2">
      <c r="A893" s="571" t="s">
        <v>12961</v>
      </c>
      <c r="B893" s="571" t="e">
        <f>A910- A. Teodoru, E. Mihai, A. Hancu, M.Teodoru, C. Tanasescu</f>
        <v>#VALUE!</v>
      </c>
      <c r="C893" s="571" t="s">
        <v>11676</v>
      </c>
      <c r="D893" s="571" t="s">
        <v>12962</v>
      </c>
      <c r="E893" s="571">
        <v>2014</v>
      </c>
      <c r="F893" s="571">
        <v>11</v>
      </c>
      <c r="G893" s="571" t="s">
        <v>12963</v>
      </c>
      <c r="H893" s="571" t="s">
        <v>12964</v>
      </c>
      <c r="I893" s="571">
        <v>40</v>
      </c>
      <c r="J893" s="571">
        <v>10</v>
      </c>
    </row>
    <row r="894" spans="1:10" ht="114" x14ac:dyDescent="0.2">
      <c r="A894" s="66" t="s">
        <v>13654</v>
      </c>
      <c r="B894" s="571" t="s">
        <v>13655</v>
      </c>
      <c r="C894" s="66" t="s">
        <v>11403</v>
      </c>
      <c r="D894" s="571" t="s">
        <v>13656</v>
      </c>
      <c r="E894" s="571">
        <v>2014</v>
      </c>
      <c r="F894" s="571" t="s">
        <v>4661</v>
      </c>
      <c r="G894" s="571"/>
      <c r="H894" s="571"/>
      <c r="I894" s="571">
        <v>20</v>
      </c>
      <c r="J894" s="571">
        <v>20</v>
      </c>
    </row>
    <row r="895" spans="1:10" ht="114" x14ac:dyDescent="0.2">
      <c r="A895" s="66" t="s">
        <v>13657</v>
      </c>
      <c r="B895" s="571" t="s">
        <v>13658</v>
      </c>
      <c r="C895" s="571" t="s">
        <v>11403</v>
      </c>
      <c r="D895" s="571" t="s">
        <v>13659</v>
      </c>
      <c r="E895" s="571">
        <v>2014</v>
      </c>
      <c r="F895" s="571" t="s">
        <v>318</v>
      </c>
      <c r="G895" s="571"/>
      <c r="H895" s="571"/>
      <c r="I895" s="571">
        <v>20</v>
      </c>
      <c r="J895" s="571">
        <v>7</v>
      </c>
    </row>
    <row r="896" spans="1:10" ht="114" x14ac:dyDescent="0.2">
      <c r="A896" s="571" t="s">
        <v>13660</v>
      </c>
      <c r="B896" s="571" t="s">
        <v>13661</v>
      </c>
      <c r="C896" s="66" t="s">
        <v>11403</v>
      </c>
      <c r="D896" s="571" t="s">
        <v>13659</v>
      </c>
      <c r="E896" s="571">
        <v>2014</v>
      </c>
      <c r="F896" s="571" t="s">
        <v>318</v>
      </c>
      <c r="G896" s="571"/>
      <c r="H896" s="571"/>
      <c r="I896" s="571">
        <v>20</v>
      </c>
      <c r="J896" s="571">
        <v>10</v>
      </c>
    </row>
    <row r="897" spans="1:10" ht="114" x14ac:dyDescent="0.2">
      <c r="A897" s="571" t="s">
        <v>13662</v>
      </c>
      <c r="B897" s="571" t="s">
        <v>13663</v>
      </c>
      <c r="C897" s="571" t="s">
        <v>11403</v>
      </c>
      <c r="D897" s="571" t="s">
        <v>13659</v>
      </c>
      <c r="E897" s="571">
        <v>2014</v>
      </c>
      <c r="F897" s="571" t="s">
        <v>318</v>
      </c>
      <c r="G897" s="571"/>
      <c r="H897" s="571"/>
      <c r="I897" s="571">
        <v>20</v>
      </c>
      <c r="J897" s="571">
        <v>10</v>
      </c>
    </row>
    <row r="898" spans="1:10" ht="128.25" x14ac:dyDescent="0.2">
      <c r="A898" s="571" t="s">
        <v>13664</v>
      </c>
      <c r="B898" s="571" t="s">
        <v>13655</v>
      </c>
      <c r="C898" s="66" t="s">
        <v>11403</v>
      </c>
      <c r="D898" s="571" t="s">
        <v>13665</v>
      </c>
      <c r="E898" s="571">
        <v>2014</v>
      </c>
      <c r="F898" s="571" t="s">
        <v>478</v>
      </c>
      <c r="G898" s="571" t="s">
        <v>11567</v>
      </c>
      <c r="H898" s="571" t="s">
        <v>13666</v>
      </c>
      <c r="I898" s="571">
        <v>20</v>
      </c>
      <c r="J898" s="571">
        <v>20</v>
      </c>
    </row>
    <row r="899" spans="1:10" ht="156.75" x14ac:dyDescent="0.2">
      <c r="A899" s="571" t="s">
        <v>13667</v>
      </c>
      <c r="B899" s="571" t="s">
        <v>13668</v>
      </c>
      <c r="C899" s="571" t="s">
        <v>11403</v>
      </c>
      <c r="D899" s="571" t="s">
        <v>13552</v>
      </c>
      <c r="E899" s="571">
        <v>2014</v>
      </c>
      <c r="F899" s="571" t="s">
        <v>2274</v>
      </c>
      <c r="G899" s="75" t="s">
        <v>13669</v>
      </c>
      <c r="H899" s="571"/>
      <c r="I899" s="571">
        <v>20</v>
      </c>
      <c r="J899" s="571">
        <v>10</v>
      </c>
    </row>
    <row r="900" spans="1:10" ht="114" x14ac:dyDescent="0.2">
      <c r="A900" s="571" t="s">
        <v>13670</v>
      </c>
      <c r="B900" s="571" t="s">
        <v>13655</v>
      </c>
      <c r="C900" s="66" t="s">
        <v>11403</v>
      </c>
      <c r="D900" s="571" t="s">
        <v>13671</v>
      </c>
      <c r="E900" s="571">
        <v>2014</v>
      </c>
      <c r="F900" s="571" t="s">
        <v>553</v>
      </c>
      <c r="G900" s="75" t="s">
        <v>13672</v>
      </c>
      <c r="H900" s="571"/>
      <c r="I900" s="571">
        <v>20</v>
      </c>
      <c r="J900" s="571">
        <v>20</v>
      </c>
    </row>
    <row r="901" spans="1:10" ht="228" x14ac:dyDescent="0.2">
      <c r="A901" s="571" t="s">
        <v>13673</v>
      </c>
      <c r="B901" s="571" t="s">
        <v>13655</v>
      </c>
      <c r="C901" s="571" t="s">
        <v>11403</v>
      </c>
      <c r="D901" s="571" t="s">
        <v>13674</v>
      </c>
      <c r="E901" s="571">
        <v>2014</v>
      </c>
      <c r="F901" s="571" t="s">
        <v>296</v>
      </c>
      <c r="G901" s="75" t="s">
        <v>13675</v>
      </c>
      <c r="H901" s="571"/>
      <c r="I901" s="571">
        <v>20</v>
      </c>
      <c r="J901" s="571">
        <v>20</v>
      </c>
    </row>
    <row r="902" spans="1:10" ht="242.25" x14ac:dyDescent="0.2">
      <c r="A902" s="66" t="s">
        <v>13676</v>
      </c>
      <c r="B902" s="571" t="s">
        <v>13358</v>
      </c>
      <c r="C902" s="66" t="s">
        <v>11403</v>
      </c>
      <c r="D902" s="571" t="s">
        <v>13677</v>
      </c>
      <c r="E902" s="571">
        <v>2014</v>
      </c>
      <c r="F902" s="571" t="s">
        <v>8122</v>
      </c>
      <c r="G902" s="571" t="s">
        <v>11491</v>
      </c>
      <c r="H902" s="571" t="s">
        <v>13678</v>
      </c>
      <c r="I902" s="571" t="s">
        <v>95</v>
      </c>
      <c r="J902" s="571">
        <v>20</v>
      </c>
    </row>
    <row r="903" spans="1:10" ht="242.25" x14ac:dyDescent="0.2">
      <c r="A903" s="66" t="s">
        <v>13679</v>
      </c>
      <c r="B903" s="571" t="s">
        <v>13358</v>
      </c>
      <c r="C903" s="571" t="s">
        <v>11403</v>
      </c>
      <c r="D903" s="571" t="s">
        <v>13677</v>
      </c>
      <c r="E903" s="571">
        <v>2014</v>
      </c>
      <c r="F903" s="571" t="s">
        <v>8122</v>
      </c>
      <c r="G903" s="571" t="s">
        <v>11491</v>
      </c>
      <c r="H903" s="571" t="s">
        <v>13680</v>
      </c>
      <c r="I903" s="571" t="s">
        <v>95</v>
      </c>
      <c r="J903" s="571">
        <v>20</v>
      </c>
    </row>
    <row r="904" spans="1:10" ht="85.5" x14ac:dyDescent="0.2">
      <c r="A904" s="571" t="s">
        <v>13681</v>
      </c>
      <c r="B904" s="571" t="s">
        <v>13446</v>
      </c>
      <c r="C904" s="66" t="s">
        <v>11403</v>
      </c>
      <c r="D904" s="571" t="s">
        <v>13682</v>
      </c>
      <c r="E904" s="571">
        <v>2014</v>
      </c>
      <c r="F904" s="571" t="s">
        <v>1042</v>
      </c>
      <c r="G904" s="571" t="s">
        <v>9364</v>
      </c>
      <c r="H904" s="571">
        <v>23</v>
      </c>
      <c r="I904" s="571" t="s">
        <v>95</v>
      </c>
      <c r="J904" s="571">
        <v>10</v>
      </c>
    </row>
    <row r="905" spans="1:10" ht="114" x14ac:dyDescent="0.2">
      <c r="A905" s="66" t="s">
        <v>13683</v>
      </c>
      <c r="B905" s="571" t="s">
        <v>13684</v>
      </c>
      <c r="C905" s="571" t="s">
        <v>11403</v>
      </c>
      <c r="D905" s="571" t="s">
        <v>12067</v>
      </c>
      <c r="E905" s="571">
        <v>2014</v>
      </c>
      <c r="F905" s="571" t="s">
        <v>12068</v>
      </c>
      <c r="G905" s="571"/>
      <c r="H905" s="571">
        <v>68</v>
      </c>
      <c r="I905" s="571">
        <v>40</v>
      </c>
      <c r="J905" s="571">
        <v>20</v>
      </c>
    </row>
    <row r="906" spans="1:10" ht="327.75" x14ac:dyDescent="0.2">
      <c r="A906" s="571" t="s">
        <v>13685</v>
      </c>
      <c r="B906" s="571" t="s">
        <v>13181</v>
      </c>
      <c r="C906" s="66" t="s">
        <v>11403</v>
      </c>
      <c r="D906" s="571" t="s">
        <v>13686</v>
      </c>
      <c r="E906" s="571">
        <v>2014</v>
      </c>
      <c r="F906" s="571" t="s">
        <v>296</v>
      </c>
      <c r="G906" s="571"/>
      <c r="H906" s="571"/>
      <c r="I906" s="571">
        <v>20</v>
      </c>
      <c r="J906" s="571">
        <v>6.66</v>
      </c>
    </row>
    <row r="907" spans="1:10" ht="156.75" x14ac:dyDescent="0.2">
      <c r="A907" s="571" t="s">
        <v>13687</v>
      </c>
      <c r="B907" s="571" t="s">
        <v>13688</v>
      </c>
      <c r="C907" s="571" t="s">
        <v>11403</v>
      </c>
      <c r="D907" s="571" t="s">
        <v>13689</v>
      </c>
      <c r="E907" s="571">
        <v>2014</v>
      </c>
      <c r="F907" s="571" t="s">
        <v>7428</v>
      </c>
      <c r="G907" s="571"/>
      <c r="H907" s="571">
        <v>104</v>
      </c>
      <c r="I907" s="571">
        <v>40</v>
      </c>
      <c r="J907" s="571">
        <v>20</v>
      </c>
    </row>
    <row r="908" spans="1:10" ht="128.25" x14ac:dyDescent="0.2">
      <c r="A908" s="66" t="s">
        <v>3453</v>
      </c>
      <c r="B908" s="571" t="s">
        <v>3454</v>
      </c>
      <c r="C908" s="66" t="s">
        <v>11403</v>
      </c>
      <c r="D908" s="571" t="s">
        <v>3455</v>
      </c>
      <c r="E908" s="122">
        <v>2014</v>
      </c>
      <c r="F908" s="571" t="s">
        <v>3062</v>
      </c>
      <c r="G908" s="122"/>
      <c r="H908" s="122" t="s">
        <v>12125</v>
      </c>
      <c r="I908" s="228">
        <v>20</v>
      </c>
      <c r="J908" s="228">
        <f>I908/5</f>
        <v>4</v>
      </c>
    </row>
    <row r="909" spans="1:10" ht="99.75" x14ac:dyDescent="0.2">
      <c r="A909" s="66" t="s">
        <v>12126</v>
      </c>
      <c r="B909" s="571" t="s">
        <v>11733</v>
      </c>
      <c r="C909" s="571" t="s">
        <v>11403</v>
      </c>
      <c r="D909" s="571" t="s">
        <v>12127</v>
      </c>
      <c r="E909" s="571">
        <v>2014</v>
      </c>
      <c r="F909" s="571" t="s">
        <v>318</v>
      </c>
      <c r="G909" s="571" t="s">
        <v>12128</v>
      </c>
      <c r="H909" s="576" t="s">
        <v>12129</v>
      </c>
      <c r="I909" s="571">
        <v>20</v>
      </c>
      <c r="J909" s="571">
        <v>20</v>
      </c>
    </row>
    <row r="910" spans="1:10" ht="99.75" x14ac:dyDescent="0.2">
      <c r="A910" s="965" t="s">
        <v>12242</v>
      </c>
      <c r="B910" s="571" t="s">
        <v>12130</v>
      </c>
      <c r="C910" s="66" t="s">
        <v>11403</v>
      </c>
      <c r="D910" s="571" t="s">
        <v>12131</v>
      </c>
      <c r="E910" s="571">
        <v>2014</v>
      </c>
      <c r="F910" s="571" t="s">
        <v>418</v>
      </c>
      <c r="G910" s="571" t="s">
        <v>12132</v>
      </c>
      <c r="H910" s="571" t="s">
        <v>12133</v>
      </c>
      <c r="I910" s="571">
        <v>20</v>
      </c>
      <c r="J910" s="571">
        <v>20</v>
      </c>
    </row>
    <row r="911" spans="1:10" ht="99.75" x14ac:dyDescent="0.2">
      <c r="A911" s="571" t="s">
        <v>12134</v>
      </c>
      <c r="B911" s="571" t="s">
        <v>12135</v>
      </c>
      <c r="C911" s="571" t="s">
        <v>11403</v>
      </c>
      <c r="D911" s="571" t="s">
        <v>12131</v>
      </c>
      <c r="E911" s="571">
        <v>2014</v>
      </c>
      <c r="F911" s="571" t="s">
        <v>418</v>
      </c>
      <c r="G911" s="571" t="s">
        <v>12132</v>
      </c>
      <c r="H911" s="571" t="s">
        <v>12136</v>
      </c>
      <c r="I911" s="571">
        <v>20</v>
      </c>
      <c r="J911" s="571">
        <v>4</v>
      </c>
    </row>
    <row r="912" spans="1:10" ht="99.75" x14ac:dyDescent="0.2">
      <c r="A912" s="571" t="s">
        <v>12137</v>
      </c>
      <c r="B912" s="571" t="s">
        <v>12138</v>
      </c>
      <c r="C912" s="66" t="s">
        <v>11403</v>
      </c>
      <c r="D912" s="571" t="s">
        <v>12131</v>
      </c>
      <c r="E912" s="571">
        <v>2014</v>
      </c>
      <c r="F912" s="571" t="s">
        <v>418</v>
      </c>
      <c r="G912" s="571" t="s">
        <v>12132</v>
      </c>
      <c r="H912" s="571" t="s">
        <v>12139</v>
      </c>
      <c r="I912" s="571">
        <v>20</v>
      </c>
      <c r="J912" s="571">
        <v>3.3</v>
      </c>
    </row>
    <row r="913" spans="1:10" ht="99.75" x14ac:dyDescent="0.2">
      <c r="A913" s="571" t="s">
        <v>12140</v>
      </c>
      <c r="B913" s="571" t="s">
        <v>12141</v>
      </c>
      <c r="C913" s="571" t="s">
        <v>11403</v>
      </c>
      <c r="D913" s="571" t="s">
        <v>12131</v>
      </c>
      <c r="E913" s="571">
        <v>2014</v>
      </c>
      <c r="F913" s="571" t="s">
        <v>418</v>
      </c>
      <c r="G913" s="571" t="s">
        <v>12132</v>
      </c>
      <c r="H913" s="571">
        <v>37</v>
      </c>
      <c r="I913" s="571">
        <v>20</v>
      </c>
      <c r="J913" s="571">
        <v>4</v>
      </c>
    </row>
    <row r="914" spans="1:10" ht="99.75" x14ac:dyDescent="0.2">
      <c r="A914" s="73" t="s">
        <v>12142</v>
      </c>
      <c r="B914" s="73" t="s">
        <v>12143</v>
      </c>
      <c r="C914" s="66" t="s">
        <v>11403</v>
      </c>
      <c r="D914" s="571" t="s">
        <v>12131</v>
      </c>
      <c r="E914" s="571">
        <v>2014</v>
      </c>
      <c r="F914" s="571" t="s">
        <v>418</v>
      </c>
      <c r="G914" s="571" t="s">
        <v>12132</v>
      </c>
      <c r="H914" s="73" t="s">
        <v>12144</v>
      </c>
      <c r="I914" s="73">
        <v>20</v>
      </c>
      <c r="J914" s="127">
        <v>6.67</v>
      </c>
    </row>
    <row r="915" spans="1:10" ht="142.5" x14ac:dyDescent="0.2">
      <c r="A915" s="73" t="s">
        <v>13690</v>
      </c>
      <c r="B915" s="571" t="s">
        <v>13691</v>
      </c>
      <c r="C915" s="66" t="s">
        <v>11403</v>
      </c>
      <c r="D915" s="73" t="s">
        <v>13692</v>
      </c>
      <c r="E915" s="571">
        <v>2014</v>
      </c>
      <c r="F915" s="571" t="s">
        <v>13693</v>
      </c>
      <c r="G915" s="571"/>
      <c r="H915" s="571"/>
      <c r="I915" s="571">
        <v>20</v>
      </c>
      <c r="J915" s="571">
        <v>20</v>
      </c>
    </row>
    <row r="916" spans="1:10" ht="42.75" x14ac:dyDescent="0.2">
      <c r="A916" s="66" t="s">
        <v>13694</v>
      </c>
      <c r="B916" s="571" t="s">
        <v>13695</v>
      </c>
      <c r="C916" s="571" t="s">
        <v>11403</v>
      </c>
      <c r="D916" s="571" t="s">
        <v>13696</v>
      </c>
      <c r="E916" s="571">
        <v>2014</v>
      </c>
      <c r="F916" s="571" t="s">
        <v>1042</v>
      </c>
      <c r="G916" s="571" t="s">
        <v>13697</v>
      </c>
      <c r="H916" s="571" t="s">
        <v>13698</v>
      </c>
      <c r="I916" s="571">
        <v>20</v>
      </c>
      <c r="J916" s="571">
        <v>10</v>
      </c>
    </row>
    <row r="917" spans="1:10" ht="142.5" x14ac:dyDescent="0.2">
      <c r="A917" s="66" t="s">
        <v>12060</v>
      </c>
      <c r="B917" s="571" t="s">
        <v>12061</v>
      </c>
      <c r="C917" s="66" t="s">
        <v>11403</v>
      </c>
      <c r="D917" s="571" t="s">
        <v>12062</v>
      </c>
      <c r="E917" s="571">
        <v>2014</v>
      </c>
      <c r="F917" s="571" t="s">
        <v>7428</v>
      </c>
      <c r="G917" s="571" t="s">
        <v>12063</v>
      </c>
      <c r="H917" s="571" t="s">
        <v>12064</v>
      </c>
      <c r="I917" s="571">
        <v>40</v>
      </c>
      <c r="J917" s="571">
        <v>3.33</v>
      </c>
    </row>
    <row r="918" spans="1:10" ht="156.75" x14ac:dyDescent="0.2">
      <c r="A918" s="66" t="s">
        <v>13699</v>
      </c>
      <c r="B918" s="571" t="s">
        <v>13700</v>
      </c>
      <c r="C918" s="571" t="s">
        <v>11403</v>
      </c>
      <c r="D918" s="571" t="s">
        <v>13689</v>
      </c>
      <c r="E918" s="571">
        <v>2014</v>
      </c>
      <c r="F918" s="571" t="s">
        <v>7428</v>
      </c>
      <c r="G918" s="571"/>
      <c r="H918" s="571">
        <v>104</v>
      </c>
      <c r="I918" s="571">
        <v>40</v>
      </c>
      <c r="J918" s="571">
        <v>20</v>
      </c>
    </row>
    <row r="919" spans="1:10" ht="114" x14ac:dyDescent="0.2">
      <c r="A919" s="66" t="s">
        <v>13683</v>
      </c>
      <c r="B919" s="571" t="s">
        <v>13684</v>
      </c>
      <c r="C919" s="66" t="s">
        <v>11403</v>
      </c>
      <c r="D919" s="571" t="s">
        <v>12067</v>
      </c>
      <c r="E919" s="571">
        <v>2014</v>
      </c>
      <c r="F919" s="571" t="s">
        <v>12068</v>
      </c>
      <c r="G919" s="571"/>
      <c r="H919" s="571">
        <v>68</v>
      </c>
      <c r="I919" s="571">
        <v>40</v>
      </c>
      <c r="J919" s="571">
        <v>20</v>
      </c>
    </row>
    <row r="920" spans="1:10" ht="185.25" x14ac:dyDescent="0.2">
      <c r="A920" s="571" t="s">
        <v>12065</v>
      </c>
      <c r="B920" s="571" t="s">
        <v>12066</v>
      </c>
      <c r="C920" s="571" t="s">
        <v>11403</v>
      </c>
      <c r="D920" s="571" t="s">
        <v>12067</v>
      </c>
      <c r="E920" s="571">
        <v>2014</v>
      </c>
      <c r="F920" s="571" t="s">
        <v>12068</v>
      </c>
      <c r="G920" s="571"/>
      <c r="H920" s="571">
        <v>72</v>
      </c>
      <c r="I920" s="571">
        <v>40</v>
      </c>
      <c r="J920" s="571">
        <v>6.66</v>
      </c>
    </row>
    <row r="921" spans="1:10" ht="185.25" x14ac:dyDescent="0.2">
      <c r="A921" s="571" t="s">
        <v>12069</v>
      </c>
      <c r="B921" s="571" t="s">
        <v>12070</v>
      </c>
      <c r="C921" s="66" t="s">
        <v>11403</v>
      </c>
      <c r="D921" s="571" t="s">
        <v>12067</v>
      </c>
      <c r="E921" s="571">
        <v>2014</v>
      </c>
      <c r="F921" s="571" t="s">
        <v>12068</v>
      </c>
      <c r="G921" s="571"/>
      <c r="H921" s="571">
        <v>68</v>
      </c>
      <c r="I921" s="571">
        <v>40</v>
      </c>
      <c r="J921" s="571">
        <v>6.66</v>
      </c>
    </row>
    <row r="922" spans="1:10" ht="327.75" x14ac:dyDescent="0.2">
      <c r="A922" s="571" t="s">
        <v>13685</v>
      </c>
      <c r="B922" s="571" t="s">
        <v>13181</v>
      </c>
      <c r="C922" s="571" t="s">
        <v>11403</v>
      </c>
      <c r="D922" s="571" t="s">
        <v>13686</v>
      </c>
      <c r="E922" s="571">
        <v>2014</v>
      </c>
      <c r="F922" s="571" t="s">
        <v>296</v>
      </c>
      <c r="G922" s="571"/>
      <c r="H922" s="571"/>
      <c r="I922" s="571">
        <v>20</v>
      </c>
      <c r="J922" s="571">
        <v>6.66</v>
      </c>
    </row>
    <row r="923" spans="1:10" ht="95.25" customHeight="1" x14ac:dyDescent="0.2">
      <c r="A923" s="571" t="s">
        <v>13701</v>
      </c>
      <c r="B923" s="571" t="s">
        <v>13215</v>
      </c>
      <c r="C923" s="66" t="s">
        <v>11403</v>
      </c>
      <c r="D923" s="571" t="s">
        <v>13702</v>
      </c>
      <c r="E923" s="571">
        <v>2014</v>
      </c>
      <c r="F923" s="571" t="s">
        <v>318</v>
      </c>
      <c r="G923" s="571"/>
      <c r="H923" s="571"/>
      <c r="I923" s="571" t="s">
        <v>95</v>
      </c>
      <c r="J923" s="571">
        <v>20</v>
      </c>
    </row>
    <row r="924" spans="1:10" ht="85.5" x14ac:dyDescent="0.2">
      <c r="A924" s="66" t="s">
        <v>13703</v>
      </c>
      <c r="B924" s="571" t="s">
        <v>13704</v>
      </c>
      <c r="C924" s="571" t="s">
        <v>11403</v>
      </c>
      <c r="D924" s="571" t="s">
        <v>13705</v>
      </c>
      <c r="E924" s="571">
        <v>2014</v>
      </c>
      <c r="F924" s="571" t="s">
        <v>592</v>
      </c>
      <c r="G924" s="571"/>
      <c r="H924" s="571"/>
      <c r="I924" s="571">
        <v>40</v>
      </c>
      <c r="J924" s="571">
        <v>20</v>
      </c>
    </row>
    <row r="925" spans="1:10" ht="57" x14ac:dyDescent="0.2">
      <c r="A925" s="66" t="s">
        <v>12145</v>
      </c>
      <c r="B925" s="571" t="s">
        <v>13853</v>
      </c>
      <c r="C925" s="66" t="s">
        <v>11403</v>
      </c>
      <c r="D925" s="571" t="s">
        <v>12146</v>
      </c>
      <c r="E925" s="571">
        <v>2014</v>
      </c>
      <c r="F925" s="571" t="s">
        <v>202</v>
      </c>
      <c r="G925" s="571" t="s">
        <v>12147</v>
      </c>
      <c r="H925" s="571"/>
      <c r="I925" s="571" t="s">
        <v>95</v>
      </c>
      <c r="J925" s="573">
        <v>20</v>
      </c>
    </row>
    <row r="926" spans="1:10" ht="71.25" x14ac:dyDescent="0.2">
      <c r="A926" s="575" t="s">
        <v>12148</v>
      </c>
      <c r="B926" s="571" t="s">
        <v>13853</v>
      </c>
      <c r="C926" s="571" t="s">
        <v>11403</v>
      </c>
      <c r="D926" s="571" t="s">
        <v>12149</v>
      </c>
      <c r="E926" s="571">
        <v>2014</v>
      </c>
      <c r="F926" s="571" t="s">
        <v>220</v>
      </c>
      <c r="G926" s="571" t="s">
        <v>12150</v>
      </c>
      <c r="H926" s="571"/>
      <c r="I926" s="571">
        <v>40</v>
      </c>
      <c r="J926" s="573">
        <v>20</v>
      </c>
    </row>
    <row r="927" spans="1:10" ht="71.25" x14ac:dyDescent="0.2">
      <c r="A927" s="571" t="s">
        <v>12151</v>
      </c>
      <c r="B927" s="571" t="s">
        <v>13854</v>
      </c>
      <c r="C927" s="66" t="s">
        <v>11403</v>
      </c>
      <c r="D927" s="571" t="s">
        <v>12152</v>
      </c>
      <c r="E927" s="571">
        <v>2014</v>
      </c>
      <c r="F927" s="571" t="s">
        <v>246</v>
      </c>
      <c r="G927" s="571"/>
      <c r="H927" s="571"/>
      <c r="I927" s="571">
        <v>20</v>
      </c>
      <c r="J927" s="573">
        <v>10</v>
      </c>
    </row>
    <row r="928" spans="1:10" ht="71.25" x14ac:dyDescent="0.2">
      <c r="A928" s="571" t="s">
        <v>12153</v>
      </c>
      <c r="B928" s="571" t="s">
        <v>13854</v>
      </c>
      <c r="C928" s="571" t="s">
        <v>11403</v>
      </c>
      <c r="D928" s="571" t="s">
        <v>12154</v>
      </c>
      <c r="E928" s="571">
        <v>2014</v>
      </c>
      <c r="F928" s="571" t="s">
        <v>220</v>
      </c>
      <c r="G928" s="571" t="s">
        <v>12155</v>
      </c>
      <c r="H928" s="571"/>
      <c r="I928" s="571">
        <v>20</v>
      </c>
      <c r="J928" s="573">
        <v>10</v>
      </c>
    </row>
    <row r="929" spans="1:11" ht="71.25" x14ac:dyDescent="0.2">
      <c r="A929" s="571" t="s">
        <v>12156</v>
      </c>
      <c r="B929" s="571" t="s">
        <v>13854</v>
      </c>
      <c r="C929" s="66" t="s">
        <v>11403</v>
      </c>
      <c r="D929" s="571" t="s">
        <v>12154</v>
      </c>
      <c r="E929" s="571">
        <v>2014</v>
      </c>
      <c r="F929" s="571" t="s">
        <v>220</v>
      </c>
      <c r="G929" s="571" t="s">
        <v>12155</v>
      </c>
      <c r="H929" s="571"/>
      <c r="I929" s="571">
        <v>20</v>
      </c>
      <c r="J929" s="573">
        <v>10</v>
      </c>
    </row>
    <row r="930" spans="1:11" ht="42.75" x14ac:dyDescent="0.2">
      <c r="A930" s="571" t="s">
        <v>12157</v>
      </c>
      <c r="B930" s="571" t="s">
        <v>13853</v>
      </c>
      <c r="C930" s="571" t="s">
        <v>11403</v>
      </c>
      <c r="D930" s="571" t="s">
        <v>12158</v>
      </c>
      <c r="E930" s="571">
        <v>2014</v>
      </c>
      <c r="F930" s="571" t="s">
        <v>246</v>
      </c>
      <c r="G930" s="571" t="s">
        <v>12159</v>
      </c>
      <c r="H930" s="571"/>
      <c r="I930" s="571">
        <v>20</v>
      </c>
      <c r="J930" s="573">
        <v>10</v>
      </c>
    </row>
    <row r="931" spans="1:11" ht="71.25" x14ac:dyDescent="0.2">
      <c r="A931" s="571" t="s">
        <v>12160</v>
      </c>
      <c r="B931" s="571" t="s">
        <v>13855</v>
      </c>
      <c r="C931" s="66" t="s">
        <v>11403</v>
      </c>
      <c r="D931" s="571" t="s">
        <v>12161</v>
      </c>
      <c r="E931" s="571">
        <v>2014</v>
      </c>
      <c r="F931" s="571" t="s">
        <v>1407</v>
      </c>
      <c r="G931" s="571"/>
      <c r="H931" s="571"/>
      <c r="I931" s="571">
        <v>20</v>
      </c>
      <c r="J931" s="573">
        <v>5</v>
      </c>
    </row>
    <row r="932" spans="1:11" ht="211.5" customHeight="1" x14ac:dyDescent="0.2">
      <c r="A932" s="73" t="s">
        <v>12162</v>
      </c>
      <c r="B932" s="571" t="s">
        <v>12163</v>
      </c>
      <c r="C932" s="571" t="s">
        <v>11403</v>
      </c>
      <c r="D932" s="571" t="s">
        <v>12164</v>
      </c>
      <c r="E932" s="571">
        <v>2014</v>
      </c>
      <c r="F932" s="571" t="s">
        <v>12165</v>
      </c>
      <c r="G932" s="571"/>
      <c r="H932" s="571"/>
      <c r="I932" s="571">
        <v>40</v>
      </c>
      <c r="J932" s="571">
        <v>10</v>
      </c>
    </row>
    <row r="933" spans="1:11" ht="89.25" customHeight="1" x14ac:dyDescent="0.2">
      <c r="A933" s="73" t="s">
        <v>12166</v>
      </c>
      <c r="B933" s="79" t="s">
        <v>12167</v>
      </c>
      <c r="C933" s="66" t="s">
        <v>11403</v>
      </c>
      <c r="D933" s="73" t="s">
        <v>12168</v>
      </c>
      <c r="E933" s="571">
        <v>2014</v>
      </c>
      <c r="F933" s="571" t="s">
        <v>8365</v>
      </c>
      <c r="G933" s="571"/>
      <c r="H933" s="571"/>
      <c r="I933" s="571">
        <v>40</v>
      </c>
      <c r="J933" s="571">
        <v>10</v>
      </c>
    </row>
    <row r="934" spans="1:11" ht="133.5" customHeight="1" x14ac:dyDescent="0.2">
      <c r="A934" s="73" t="s">
        <v>12169</v>
      </c>
      <c r="B934" s="73" t="s">
        <v>12170</v>
      </c>
      <c r="C934" s="571" t="s">
        <v>11403</v>
      </c>
      <c r="D934" s="73" t="s">
        <v>12171</v>
      </c>
      <c r="E934" s="571">
        <v>2014</v>
      </c>
      <c r="F934" s="571" t="s">
        <v>12172</v>
      </c>
      <c r="G934" s="571"/>
      <c r="H934" s="571"/>
      <c r="I934" s="571">
        <v>40</v>
      </c>
      <c r="J934" s="571">
        <v>13.33</v>
      </c>
    </row>
    <row r="935" spans="1:11" ht="86.25" customHeight="1" x14ac:dyDescent="0.2">
      <c r="A935" s="73" t="s">
        <v>12173</v>
      </c>
      <c r="B935" s="964" t="s">
        <v>17480</v>
      </c>
      <c r="C935" s="66" t="s">
        <v>11403</v>
      </c>
      <c r="D935" s="575" t="s">
        <v>12171</v>
      </c>
      <c r="E935" s="571">
        <v>2014</v>
      </c>
      <c r="F935" s="571" t="s">
        <v>12174</v>
      </c>
      <c r="G935" s="571"/>
      <c r="H935" s="571"/>
      <c r="I935" s="571">
        <v>40</v>
      </c>
      <c r="J935" s="571">
        <v>13.33</v>
      </c>
    </row>
    <row r="936" spans="1:11" ht="128.25" x14ac:dyDescent="0.2">
      <c r="A936" s="73" t="s">
        <v>12175</v>
      </c>
      <c r="B936" s="73" t="s">
        <v>12176</v>
      </c>
      <c r="C936" s="571" t="s">
        <v>11403</v>
      </c>
      <c r="D936" s="575" t="s">
        <v>12177</v>
      </c>
      <c r="E936" s="238"/>
      <c r="F936" s="571" t="s">
        <v>8365</v>
      </c>
      <c r="G936" s="571"/>
      <c r="H936" s="571"/>
      <c r="I936" s="571">
        <v>20</v>
      </c>
      <c r="J936" s="571">
        <v>4</v>
      </c>
    </row>
    <row r="937" spans="1:11" ht="147.75" customHeight="1" x14ac:dyDescent="0.2">
      <c r="A937" s="73" t="s">
        <v>12178</v>
      </c>
      <c r="B937" s="73" t="s">
        <v>12179</v>
      </c>
      <c r="C937" s="66" t="s">
        <v>11403</v>
      </c>
      <c r="D937" s="575" t="s">
        <v>12177</v>
      </c>
      <c r="E937" s="571">
        <v>2014</v>
      </c>
      <c r="F937" s="571" t="s">
        <v>12180</v>
      </c>
      <c r="G937" s="571"/>
      <c r="H937" s="571"/>
      <c r="I937" s="571">
        <v>20</v>
      </c>
      <c r="J937" s="571">
        <v>5</v>
      </c>
    </row>
    <row r="938" spans="1:11" ht="160.5" customHeight="1" x14ac:dyDescent="0.2">
      <c r="A938" s="73" t="s">
        <v>12181</v>
      </c>
      <c r="B938" s="607" t="s">
        <v>12182</v>
      </c>
      <c r="C938" s="571" t="s">
        <v>11403</v>
      </c>
      <c r="D938" s="575" t="s">
        <v>12183</v>
      </c>
      <c r="E938" s="571">
        <v>2014</v>
      </c>
      <c r="F938" s="571" t="s">
        <v>246</v>
      </c>
      <c r="G938" s="571"/>
      <c r="H938" s="571"/>
      <c r="I938" s="571">
        <v>20</v>
      </c>
      <c r="J938" s="571">
        <v>4</v>
      </c>
    </row>
    <row r="939" spans="1:11" ht="99.75" x14ac:dyDescent="0.2">
      <c r="A939" s="73" t="s">
        <v>12184</v>
      </c>
      <c r="B939" s="600" t="s">
        <v>12185</v>
      </c>
      <c r="C939" s="66" t="s">
        <v>11403</v>
      </c>
      <c r="D939" s="575" t="s">
        <v>12186</v>
      </c>
      <c r="E939" s="571">
        <v>2014</v>
      </c>
      <c r="F939" s="571" t="s">
        <v>246</v>
      </c>
      <c r="G939" s="571"/>
      <c r="H939" s="571"/>
      <c r="I939" s="571">
        <v>20</v>
      </c>
      <c r="J939" s="571">
        <v>20</v>
      </c>
    </row>
    <row r="940" spans="1:11" ht="216" x14ac:dyDescent="0.2">
      <c r="A940" s="73" t="s">
        <v>12187</v>
      </c>
      <c r="B940" s="73" t="s">
        <v>12188</v>
      </c>
      <c r="C940" s="571" t="s">
        <v>11403</v>
      </c>
      <c r="D940" s="575" t="s">
        <v>13856</v>
      </c>
      <c r="E940" s="571">
        <v>2014</v>
      </c>
      <c r="F940" s="571" t="s">
        <v>8365</v>
      </c>
      <c r="G940" s="571"/>
      <c r="H940" s="571"/>
      <c r="I940" s="571">
        <v>20</v>
      </c>
      <c r="J940" s="571">
        <v>6.66</v>
      </c>
    </row>
    <row r="941" spans="1:11" ht="213.75" x14ac:dyDescent="0.2">
      <c r="A941" s="73" t="s">
        <v>12189</v>
      </c>
      <c r="B941" s="73" t="s">
        <v>12190</v>
      </c>
      <c r="C941" s="66" t="s">
        <v>11403</v>
      </c>
      <c r="D941" s="73" t="s">
        <v>12191</v>
      </c>
      <c r="E941" s="571">
        <v>2014</v>
      </c>
      <c r="F941" s="571" t="s">
        <v>12180</v>
      </c>
      <c r="G941" s="571"/>
      <c r="H941" s="571"/>
      <c r="I941" s="571">
        <v>20</v>
      </c>
      <c r="J941" s="571">
        <v>6.66</v>
      </c>
      <c r="K941" s="568"/>
    </row>
    <row r="942" spans="1:11" ht="99.75" x14ac:dyDescent="0.2">
      <c r="A942" s="73" t="s">
        <v>12192</v>
      </c>
      <c r="B942" s="73" t="s">
        <v>12241</v>
      </c>
      <c r="C942" s="571" t="s">
        <v>11403</v>
      </c>
      <c r="D942" s="73" t="s">
        <v>12032</v>
      </c>
      <c r="E942" s="571">
        <v>2014</v>
      </c>
      <c r="F942" s="571" t="s">
        <v>8365</v>
      </c>
      <c r="G942" s="571"/>
      <c r="H942" s="571"/>
      <c r="I942" s="571">
        <v>20</v>
      </c>
      <c r="J942" s="571">
        <v>6.66</v>
      </c>
      <c r="K942" s="568"/>
    </row>
    <row r="943" spans="1:11" ht="57" x14ac:dyDescent="0.2">
      <c r="A943" s="73" t="s">
        <v>12193</v>
      </c>
      <c r="B943" s="73" t="s">
        <v>12194</v>
      </c>
      <c r="C943" s="66" t="s">
        <v>11403</v>
      </c>
      <c r="D943" s="571" t="s">
        <v>12195</v>
      </c>
      <c r="E943" s="571">
        <v>2014</v>
      </c>
      <c r="F943" s="571" t="s">
        <v>7274</v>
      </c>
      <c r="G943" s="571"/>
      <c r="H943" s="571"/>
      <c r="I943" s="571">
        <v>20</v>
      </c>
      <c r="J943" s="571">
        <v>10</v>
      </c>
      <c r="K943" s="568"/>
    </row>
    <row r="944" spans="1:11" ht="57" x14ac:dyDescent="0.2">
      <c r="A944" s="571" t="s">
        <v>13706</v>
      </c>
      <c r="B944" s="602" t="s">
        <v>13707</v>
      </c>
      <c r="C944" s="66" t="s">
        <v>11403</v>
      </c>
      <c r="D944" s="571" t="s">
        <v>13708</v>
      </c>
      <c r="E944" s="571">
        <v>2014</v>
      </c>
      <c r="F944" s="571">
        <v>3</v>
      </c>
      <c r="G944" s="571"/>
      <c r="H944" s="571"/>
      <c r="I944" s="571">
        <v>20</v>
      </c>
      <c r="J944" s="571">
        <v>20</v>
      </c>
      <c r="K944" s="568"/>
    </row>
    <row r="945" spans="1:11" ht="57" x14ac:dyDescent="0.2">
      <c r="A945" s="571" t="s">
        <v>13709</v>
      </c>
      <c r="B945" s="571" t="s">
        <v>13707</v>
      </c>
      <c r="C945" s="571" t="s">
        <v>11403</v>
      </c>
      <c r="D945" s="571" t="s">
        <v>13708</v>
      </c>
      <c r="E945" s="571">
        <v>2014</v>
      </c>
      <c r="F945" s="571">
        <v>3</v>
      </c>
      <c r="G945" s="571"/>
      <c r="H945" s="571"/>
      <c r="I945" s="571">
        <v>20</v>
      </c>
      <c r="J945" s="571">
        <v>20</v>
      </c>
      <c r="K945" s="568"/>
    </row>
    <row r="946" spans="1:11" ht="57" x14ac:dyDescent="0.2">
      <c r="A946" s="571" t="s">
        <v>13710</v>
      </c>
      <c r="B946" s="571" t="s">
        <v>13707</v>
      </c>
      <c r="C946" s="66" t="s">
        <v>11403</v>
      </c>
      <c r="D946" s="571" t="s">
        <v>13711</v>
      </c>
      <c r="E946" s="571">
        <v>2014</v>
      </c>
      <c r="F946" s="571">
        <v>5</v>
      </c>
      <c r="G946" s="571"/>
      <c r="H946" s="571"/>
      <c r="I946" s="571">
        <v>20</v>
      </c>
      <c r="J946" s="571">
        <v>20</v>
      </c>
    </row>
    <row r="947" spans="1:11" ht="85.5" x14ac:dyDescent="0.2">
      <c r="A947" s="73" t="s">
        <v>13712</v>
      </c>
      <c r="B947" s="73" t="s">
        <v>13713</v>
      </c>
      <c r="C947" s="571" t="s">
        <v>11403</v>
      </c>
      <c r="D947" s="73" t="s">
        <v>13714</v>
      </c>
      <c r="E947" s="73">
        <v>2014</v>
      </c>
      <c r="F947" s="79">
        <v>5</v>
      </c>
      <c r="G947" s="79"/>
      <c r="H947" s="79"/>
      <c r="I947" s="79">
        <v>40</v>
      </c>
      <c r="J947" s="79">
        <v>20</v>
      </c>
    </row>
    <row r="948" spans="1:11" ht="42.75" x14ac:dyDescent="0.2">
      <c r="A948" s="571" t="s">
        <v>13715</v>
      </c>
      <c r="B948" s="571" t="s">
        <v>13716</v>
      </c>
      <c r="C948" s="66" t="s">
        <v>11403</v>
      </c>
      <c r="D948" s="571" t="s">
        <v>12032</v>
      </c>
      <c r="E948" s="571">
        <v>2014</v>
      </c>
      <c r="F948" s="571">
        <v>11</v>
      </c>
      <c r="G948" s="571"/>
      <c r="H948" s="571"/>
      <c r="I948" s="571">
        <v>20</v>
      </c>
      <c r="J948" s="571">
        <v>6.67</v>
      </c>
    </row>
    <row r="949" spans="1:11" ht="57" x14ac:dyDescent="0.2">
      <c r="A949" s="571" t="s">
        <v>13717</v>
      </c>
      <c r="B949" s="571" t="s">
        <v>13716</v>
      </c>
      <c r="C949" s="571" t="s">
        <v>11403</v>
      </c>
      <c r="D949" s="571" t="s">
        <v>12032</v>
      </c>
      <c r="E949" s="571">
        <v>2014</v>
      </c>
      <c r="F949" s="571">
        <v>11</v>
      </c>
      <c r="G949" s="571"/>
      <c r="H949" s="571"/>
      <c r="I949" s="571">
        <v>20</v>
      </c>
      <c r="J949" s="571">
        <v>5</v>
      </c>
    </row>
    <row r="950" spans="1:11" ht="42.75" x14ac:dyDescent="0.2">
      <c r="A950" s="571" t="s">
        <v>13718</v>
      </c>
      <c r="B950" s="571" t="s">
        <v>13716</v>
      </c>
      <c r="C950" s="66" t="s">
        <v>11403</v>
      </c>
      <c r="D950" s="571" t="s">
        <v>12032</v>
      </c>
      <c r="E950" s="571">
        <v>2014</v>
      </c>
      <c r="F950" s="571">
        <v>11</v>
      </c>
      <c r="G950" s="571"/>
      <c r="H950" s="571"/>
      <c r="I950" s="571">
        <v>20</v>
      </c>
      <c r="J950" s="571">
        <v>10</v>
      </c>
    </row>
    <row r="951" spans="1:11" ht="42.75" x14ac:dyDescent="0.2">
      <c r="A951" s="571" t="s">
        <v>13719</v>
      </c>
      <c r="B951" s="571" t="s">
        <v>13716</v>
      </c>
      <c r="C951" s="571" t="s">
        <v>11403</v>
      </c>
      <c r="D951" s="571" t="s">
        <v>12032</v>
      </c>
      <c r="E951" s="571">
        <v>2014</v>
      </c>
      <c r="F951" s="571">
        <v>11</v>
      </c>
      <c r="G951" s="571"/>
      <c r="H951" s="571"/>
      <c r="I951" s="571">
        <v>20</v>
      </c>
      <c r="J951" s="571">
        <v>6.67</v>
      </c>
    </row>
    <row r="952" spans="1:11" ht="28.5" x14ac:dyDescent="0.2">
      <c r="A952" s="571" t="s">
        <v>13720</v>
      </c>
      <c r="B952" s="571" t="s">
        <v>13716</v>
      </c>
      <c r="C952" s="66" t="s">
        <v>11403</v>
      </c>
      <c r="D952" s="571" t="s">
        <v>12032</v>
      </c>
      <c r="E952" s="571">
        <v>2014</v>
      </c>
      <c r="F952" s="571">
        <v>11</v>
      </c>
      <c r="G952" s="571"/>
      <c r="H952" s="571"/>
      <c r="I952" s="571">
        <v>20</v>
      </c>
      <c r="J952" s="571">
        <v>6.67</v>
      </c>
    </row>
    <row r="953" spans="1:11" ht="85.5" x14ac:dyDescent="0.2">
      <c r="A953" s="66" t="s">
        <v>13721</v>
      </c>
      <c r="B953" s="571" t="s">
        <v>13604</v>
      </c>
      <c r="C953" s="571" t="s">
        <v>11403</v>
      </c>
      <c r="D953" s="571" t="s">
        <v>13722</v>
      </c>
      <c r="E953" s="571">
        <v>2014</v>
      </c>
      <c r="F953" s="571" t="s">
        <v>13723</v>
      </c>
      <c r="G953" s="571" t="s">
        <v>13724</v>
      </c>
      <c r="H953" s="571" t="s">
        <v>13725</v>
      </c>
      <c r="I953" s="571">
        <v>20</v>
      </c>
      <c r="J953" s="571">
        <v>20</v>
      </c>
    </row>
    <row r="954" spans="1:11" ht="156.75" x14ac:dyDescent="0.2">
      <c r="A954" s="66" t="s">
        <v>13726</v>
      </c>
      <c r="B954" s="571" t="s">
        <v>13604</v>
      </c>
      <c r="C954" s="66" t="s">
        <v>11403</v>
      </c>
      <c r="D954" s="571" t="s">
        <v>13727</v>
      </c>
      <c r="E954" s="571">
        <v>2014</v>
      </c>
      <c r="F954" s="571" t="s">
        <v>9196</v>
      </c>
      <c r="G954" s="571" t="s">
        <v>13728</v>
      </c>
      <c r="H954" s="571" t="s">
        <v>13729</v>
      </c>
      <c r="I954" s="571">
        <v>20</v>
      </c>
      <c r="J954" s="571">
        <v>20</v>
      </c>
    </row>
    <row r="955" spans="1:11" ht="99.75" x14ac:dyDescent="0.2">
      <c r="A955" s="571" t="s">
        <v>13730</v>
      </c>
      <c r="B955" s="571" t="s">
        <v>13604</v>
      </c>
      <c r="C955" s="571" t="s">
        <v>11403</v>
      </c>
      <c r="D955" s="571" t="s">
        <v>12032</v>
      </c>
      <c r="E955" s="571">
        <v>2014</v>
      </c>
      <c r="F955" s="571" t="s">
        <v>1042</v>
      </c>
      <c r="G955" s="571" t="s">
        <v>13731</v>
      </c>
      <c r="H955" s="571">
        <v>27</v>
      </c>
      <c r="I955" s="571">
        <v>20</v>
      </c>
      <c r="J955" s="571">
        <v>20</v>
      </c>
    </row>
    <row r="956" spans="1:11" ht="142.5" x14ac:dyDescent="0.2">
      <c r="A956" s="66" t="s">
        <v>12060</v>
      </c>
      <c r="B956" s="571" t="s">
        <v>12061</v>
      </c>
      <c r="C956" s="66" t="s">
        <v>11403</v>
      </c>
      <c r="D956" s="571" t="s">
        <v>12062</v>
      </c>
      <c r="E956" s="571">
        <v>2014</v>
      </c>
      <c r="F956" s="571" t="s">
        <v>7428</v>
      </c>
      <c r="G956" s="571" t="s">
        <v>12063</v>
      </c>
      <c r="H956" s="571" t="s">
        <v>12064</v>
      </c>
      <c r="I956" s="571">
        <v>40</v>
      </c>
      <c r="J956" s="571">
        <v>3.33</v>
      </c>
    </row>
    <row r="957" spans="1:11" ht="156.75" x14ac:dyDescent="0.2">
      <c r="A957" s="66" t="s">
        <v>13699</v>
      </c>
      <c r="B957" s="571" t="s">
        <v>13700</v>
      </c>
      <c r="C957" s="571" t="s">
        <v>11403</v>
      </c>
      <c r="D957" s="571" t="s">
        <v>13689</v>
      </c>
      <c r="E957" s="571">
        <v>2014</v>
      </c>
      <c r="F957" s="571" t="s">
        <v>7428</v>
      </c>
      <c r="G957" s="571"/>
      <c r="H957" s="571">
        <v>104</v>
      </c>
      <c r="I957" s="571">
        <v>40</v>
      </c>
      <c r="J957" s="571">
        <v>20</v>
      </c>
    </row>
    <row r="958" spans="1:11" ht="156.75" x14ac:dyDescent="0.2">
      <c r="A958" s="571" t="s">
        <v>13687</v>
      </c>
      <c r="B958" s="571" t="s">
        <v>13688</v>
      </c>
      <c r="C958" s="66" t="s">
        <v>11403</v>
      </c>
      <c r="D958" s="571" t="s">
        <v>13689</v>
      </c>
      <c r="E958" s="571">
        <v>2014</v>
      </c>
      <c r="F958" s="571" t="s">
        <v>7428</v>
      </c>
      <c r="G958" s="571"/>
      <c r="H958" s="571">
        <v>104</v>
      </c>
      <c r="I958" s="571">
        <v>40</v>
      </c>
      <c r="J958" s="571">
        <v>20</v>
      </c>
    </row>
    <row r="959" spans="1:11" ht="185.25" x14ac:dyDescent="0.2">
      <c r="A959" s="571" t="s">
        <v>12065</v>
      </c>
      <c r="B959" s="571" t="s">
        <v>12066</v>
      </c>
      <c r="C959" s="571" t="s">
        <v>11403</v>
      </c>
      <c r="D959" s="571" t="s">
        <v>12067</v>
      </c>
      <c r="E959" s="571">
        <v>2014</v>
      </c>
      <c r="F959" s="571" t="s">
        <v>12068</v>
      </c>
      <c r="G959" s="571"/>
      <c r="H959" s="571">
        <v>72</v>
      </c>
      <c r="I959" s="571">
        <v>40</v>
      </c>
      <c r="J959" s="571">
        <v>6.66</v>
      </c>
    </row>
    <row r="960" spans="1:11" ht="185.25" x14ac:dyDescent="0.2">
      <c r="A960" s="571" t="s">
        <v>12069</v>
      </c>
      <c r="B960" s="571" t="s">
        <v>12070</v>
      </c>
      <c r="C960" s="66" t="s">
        <v>11403</v>
      </c>
      <c r="D960" s="571" t="s">
        <v>12067</v>
      </c>
      <c r="E960" s="571">
        <v>2014</v>
      </c>
      <c r="F960" s="571" t="s">
        <v>12068</v>
      </c>
      <c r="G960" s="571"/>
      <c r="H960" s="571">
        <v>68</v>
      </c>
      <c r="I960" s="571">
        <v>40</v>
      </c>
      <c r="J960" s="571">
        <v>6.66</v>
      </c>
    </row>
    <row r="961" spans="1:10" ht="142.5" x14ac:dyDescent="0.2">
      <c r="A961" s="571" t="s">
        <v>13732</v>
      </c>
      <c r="B961" s="571" t="s">
        <v>13733</v>
      </c>
      <c r="C961" s="571" t="s">
        <v>11403</v>
      </c>
      <c r="D961" s="571" t="s">
        <v>13686</v>
      </c>
      <c r="E961" s="571">
        <v>2014</v>
      </c>
      <c r="F961" s="571" t="s">
        <v>296</v>
      </c>
      <c r="G961" s="571"/>
      <c r="H961" s="571"/>
      <c r="I961" s="571">
        <v>20</v>
      </c>
      <c r="J961" s="571">
        <v>20</v>
      </c>
    </row>
    <row r="962" spans="1:10" ht="327.75" x14ac:dyDescent="0.2">
      <c r="A962" s="571" t="s">
        <v>13685</v>
      </c>
      <c r="B962" s="571" t="s">
        <v>13181</v>
      </c>
      <c r="C962" s="66" t="s">
        <v>11403</v>
      </c>
      <c r="D962" s="571" t="s">
        <v>13686</v>
      </c>
      <c r="E962" s="571">
        <v>2014</v>
      </c>
      <c r="F962" s="571" t="s">
        <v>296</v>
      </c>
      <c r="G962" s="571"/>
      <c r="H962" s="571"/>
      <c r="I962" s="571">
        <v>20</v>
      </c>
      <c r="J962" s="571">
        <v>6.66</v>
      </c>
    </row>
    <row r="963" spans="1:10" ht="128.25" x14ac:dyDescent="0.2">
      <c r="A963" s="571" t="s">
        <v>13734</v>
      </c>
      <c r="B963" s="571" t="s">
        <v>13295</v>
      </c>
      <c r="C963" s="571" t="s">
        <v>11403</v>
      </c>
      <c r="D963" s="571" t="s">
        <v>13735</v>
      </c>
      <c r="E963" s="571">
        <v>2014</v>
      </c>
      <c r="F963" s="571" t="s">
        <v>287</v>
      </c>
      <c r="G963" s="571" t="s">
        <v>12218</v>
      </c>
      <c r="H963" s="571" t="s">
        <v>13736</v>
      </c>
      <c r="I963" s="571">
        <v>20</v>
      </c>
      <c r="J963" s="571">
        <v>10</v>
      </c>
    </row>
    <row r="964" spans="1:10" ht="156.75" x14ac:dyDescent="0.2">
      <c r="A964" s="571" t="s">
        <v>12223</v>
      </c>
      <c r="B964" s="571" t="s">
        <v>12221</v>
      </c>
      <c r="C964" s="571" t="s">
        <v>11403</v>
      </c>
      <c r="D964" s="571" t="s">
        <v>12206</v>
      </c>
      <c r="E964" s="571">
        <v>2014</v>
      </c>
      <c r="F964" s="571" t="s">
        <v>499</v>
      </c>
      <c r="G964" s="571" t="s">
        <v>12207</v>
      </c>
      <c r="H964" s="571" t="s">
        <v>12224</v>
      </c>
      <c r="I964" s="571">
        <v>20</v>
      </c>
      <c r="J964" s="571">
        <v>5</v>
      </c>
    </row>
    <row r="965" spans="1:10" ht="142.5" x14ac:dyDescent="0.2">
      <c r="A965" s="66" t="s">
        <v>13737</v>
      </c>
      <c r="B965" s="571" t="s">
        <v>13857</v>
      </c>
      <c r="C965" s="66" t="s">
        <v>11403</v>
      </c>
      <c r="D965" s="571" t="s">
        <v>13738</v>
      </c>
      <c r="E965" s="122">
        <v>2014</v>
      </c>
      <c r="F965" s="571" t="s">
        <v>318</v>
      </c>
      <c r="G965" s="122" t="s">
        <v>13739</v>
      </c>
      <c r="H965" s="122" t="s">
        <v>13740</v>
      </c>
      <c r="I965" s="228" t="s">
        <v>95</v>
      </c>
      <c r="J965" s="228">
        <v>5</v>
      </c>
    </row>
    <row r="966" spans="1:10" ht="142.5" x14ac:dyDescent="0.2">
      <c r="A966" s="66" t="s">
        <v>13741</v>
      </c>
      <c r="B966" s="571" t="s">
        <v>13858</v>
      </c>
      <c r="C966" s="571" t="s">
        <v>11403</v>
      </c>
      <c r="D966" s="571" t="s">
        <v>13738</v>
      </c>
      <c r="E966" s="122">
        <v>2014</v>
      </c>
      <c r="F966" s="571" t="s">
        <v>318</v>
      </c>
      <c r="G966" s="122" t="s">
        <v>13739</v>
      </c>
      <c r="H966" s="122" t="s">
        <v>13740</v>
      </c>
      <c r="I966" s="228">
        <v>20</v>
      </c>
      <c r="J966" s="228">
        <v>5</v>
      </c>
    </row>
    <row r="967" spans="1:10" ht="44.25" x14ac:dyDescent="0.2">
      <c r="A967" s="571" t="s">
        <v>13742</v>
      </c>
      <c r="B967" s="573" t="s">
        <v>13859</v>
      </c>
      <c r="C967" s="66" t="s">
        <v>11403</v>
      </c>
      <c r="D967" s="571" t="s">
        <v>12032</v>
      </c>
      <c r="E967" s="122">
        <v>2014</v>
      </c>
      <c r="F967" s="571" t="s">
        <v>296</v>
      </c>
      <c r="G967" s="122" t="s">
        <v>13743</v>
      </c>
      <c r="H967" s="122" t="s">
        <v>13744</v>
      </c>
      <c r="I967" s="228">
        <v>20</v>
      </c>
      <c r="J967" s="228">
        <v>10</v>
      </c>
    </row>
    <row r="968" spans="1:10" ht="128.25" x14ac:dyDescent="0.2">
      <c r="A968" s="571" t="s">
        <v>13745</v>
      </c>
      <c r="B968" s="573" t="s">
        <v>13746</v>
      </c>
      <c r="C968" s="571" t="s">
        <v>11403</v>
      </c>
      <c r="D968" s="571" t="s">
        <v>13747</v>
      </c>
      <c r="E968" s="122">
        <v>2014</v>
      </c>
      <c r="F968" s="571" t="s">
        <v>287</v>
      </c>
      <c r="G968" s="122" t="s">
        <v>13748</v>
      </c>
      <c r="H968" s="122" t="s">
        <v>13749</v>
      </c>
      <c r="I968" s="228">
        <v>20</v>
      </c>
      <c r="J968" s="228">
        <v>20</v>
      </c>
    </row>
    <row r="969" spans="1:10" ht="128.25" x14ac:dyDescent="0.2">
      <c r="A969" s="571" t="s">
        <v>13750</v>
      </c>
      <c r="B969" s="571" t="s">
        <v>13860</v>
      </c>
      <c r="C969" s="66" t="s">
        <v>11403</v>
      </c>
      <c r="D969" s="571" t="s">
        <v>13747</v>
      </c>
      <c r="E969" s="122">
        <v>2014</v>
      </c>
      <c r="F969" s="571" t="s">
        <v>287</v>
      </c>
      <c r="G969" s="122" t="s">
        <v>13748</v>
      </c>
      <c r="H969" s="122" t="s">
        <v>13751</v>
      </c>
      <c r="I969" s="228">
        <v>20</v>
      </c>
      <c r="J969" s="228">
        <v>4</v>
      </c>
    </row>
    <row r="970" spans="1:10" ht="71.25" x14ac:dyDescent="0.2">
      <c r="A970" s="66" t="s">
        <v>12145</v>
      </c>
      <c r="B970" s="573" t="s">
        <v>13861</v>
      </c>
      <c r="C970" s="571" t="s">
        <v>11403</v>
      </c>
      <c r="D970" s="571" t="s">
        <v>13752</v>
      </c>
      <c r="E970" s="571">
        <v>2014</v>
      </c>
      <c r="F970" s="571" t="s">
        <v>202</v>
      </c>
      <c r="G970" s="571" t="s">
        <v>12147</v>
      </c>
      <c r="H970" s="571"/>
      <c r="I970" s="571" t="s">
        <v>95</v>
      </c>
      <c r="J970" s="573">
        <v>20</v>
      </c>
    </row>
    <row r="971" spans="1:10" ht="71.25" x14ac:dyDescent="0.2">
      <c r="A971" s="66" t="s">
        <v>13753</v>
      </c>
      <c r="B971" s="573" t="s">
        <v>13424</v>
      </c>
      <c r="C971" s="66" t="s">
        <v>11403</v>
      </c>
      <c r="D971" s="571" t="s">
        <v>13752</v>
      </c>
      <c r="E971" s="571">
        <v>2014</v>
      </c>
      <c r="F971" s="571" t="s">
        <v>202</v>
      </c>
      <c r="G971" s="571" t="s">
        <v>12147</v>
      </c>
      <c r="H971" s="571"/>
      <c r="I971" s="571">
        <v>40</v>
      </c>
      <c r="J971" s="573">
        <v>40</v>
      </c>
    </row>
    <row r="972" spans="1:10" ht="71.25" x14ac:dyDescent="0.2">
      <c r="A972" s="575" t="s">
        <v>12148</v>
      </c>
      <c r="B972" s="573" t="s">
        <v>13861</v>
      </c>
      <c r="C972" s="571" t="s">
        <v>11403</v>
      </c>
      <c r="D972" s="571" t="s">
        <v>13754</v>
      </c>
      <c r="E972" s="571">
        <v>2014</v>
      </c>
      <c r="F972" s="571" t="s">
        <v>220</v>
      </c>
      <c r="G972" s="571" t="s">
        <v>12150</v>
      </c>
      <c r="H972" s="571"/>
      <c r="I972" s="571">
        <v>40</v>
      </c>
      <c r="J972" s="573">
        <v>20</v>
      </c>
    </row>
    <row r="973" spans="1:10" ht="85.5" x14ac:dyDescent="0.2">
      <c r="A973" s="575" t="s">
        <v>13755</v>
      </c>
      <c r="B973" s="573" t="s">
        <v>13424</v>
      </c>
      <c r="C973" s="66" t="s">
        <v>11403</v>
      </c>
      <c r="D973" s="571" t="s">
        <v>13754</v>
      </c>
      <c r="E973" s="571">
        <v>2014</v>
      </c>
      <c r="F973" s="571" t="s">
        <v>220</v>
      </c>
      <c r="G973" s="571" t="s">
        <v>12150</v>
      </c>
      <c r="H973" s="571"/>
      <c r="I973" s="571">
        <v>40</v>
      </c>
      <c r="J973" s="573">
        <v>40</v>
      </c>
    </row>
    <row r="974" spans="1:10" ht="57" x14ac:dyDescent="0.2">
      <c r="A974" s="571" t="s">
        <v>13756</v>
      </c>
      <c r="B974" s="573" t="s">
        <v>13862</v>
      </c>
      <c r="C974" s="571" t="s">
        <v>11403</v>
      </c>
      <c r="D974" s="571" t="s">
        <v>13754</v>
      </c>
      <c r="E974" s="571">
        <v>2014</v>
      </c>
      <c r="F974" s="571" t="s">
        <v>220</v>
      </c>
      <c r="G974" s="571" t="s">
        <v>12150</v>
      </c>
      <c r="H974" s="571"/>
      <c r="I974" s="571">
        <v>40</v>
      </c>
      <c r="J974" s="573">
        <v>20</v>
      </c>
    </row>
    <row r="975" spans="1:10" ht="71.25" x14ac:dyDescent="0.2">
      <c r="A975" s="571" t="s">
        <v>13757</v>
      </c>
      <c r="B975" s="573" t="s">
        <v>13424</v>
      </c>
      <c r="C975" s="66" t="s">
        <v>11403</v>
      </c>
      <c r="D975" s="571" t="s">
        <v>12152</v>
      </c>
      <c r="E975" s="571">
        <v>2014</v>
      </c>
      <c r="F975" s="571" t="s">
        <v>246</v>
      </c>
      <c r="G975" s="571"/>
      <c r="H975" s="571"/>
      <c r="I975" s="571">
        <v>20</v>
      </c>
      <c r="J975" s="573">
        <v>20</v>
      </c>
    </row>
    <row r="976" spans="1:10" ht="71.25" x14ac:dyDescent="0.2">
      <c r="A976" s="571" t="s">
        <v>12151</v>
      </c>
      <c r="B976" s="573" t="s">
        <v>13861</v>
      </c>
      <c r="C976" s="571" t="s">
        <v>11403</v>
      </c>
      <c r="D976" s="571" t="s">
        <v>12152</v>
      </c>
      <c r="E976" s="571">
        <v>2014</v>
      </c>
      <c r="F976" s="571" t="s">
        <v>246</v>
      </c>
      <c r="G976" s="571"/>
      <c r="H976" s="571"/>
      <c r="I976" s="571">
        <v>20</v>
      </c>
      <c r="J976" s="573">
        <v>10</v>
      </c>
    </row>
    <row r="977" spans="1:10" ht="85.5" x14ac:dyDescent="0.2">
      <c r="A977" s="571" t="s">
        <v>12153</v>
      </c>
      <c r="B977" s="573" t="s">
        <v>13863</v>
      </c>
      <c r="C977" s="66" t="s">
        <v>11403</v>
      </c>
      <c r="D977" s="571" t="s">
        <v>13758</v>
      </c>
      <c r="E977" s="571">
        <v>2014</v>
      </c>
      <c r="F977" s="571" t="s">
        <v>220</v>
      </c>
      <c r="G977" s="571" t="s">
        <v>12155</v>
      </c>
      <c r="H977" s="571"/>
      <c r="I977" s="571">
        <v>20</v>
      </c>
      <c r="J977" s="573">
        <v>10</v>
      </c>
    </row>
    <row r="978" spans="1:10" ht="85.5" x14ac:dyDescent="0.2">
      <c r="A978" s="571" t="s">
        <v>13759</v>
      </c>
      <c r="B978" s="573" t="s">
        <v>13864</v>
      </c>
      <c r="C978" s="571" t="s">
        <v>11403</v>
      </c>
      <c r="D978" s="571" t="s">
        <v>13758</v>
      </c>
      <c r="E978" s="571">
        <v>2014</v>
      </c>
      <c r="F978" s="571" t="s">
        <v>220</v>
      </c>
      <c r="G978" s="571" t="s">
        <v>12155</v>
      </c>
      <c r="H978" s="571"/>
      <c r="I978" s="571">
        <v>20</v>
      </c>
      <c r="J978" s="573">
        <v>10</v>
      </c>
    </row>
    <row r="979" spans="1:10" ht="85.5" x14ac:dyDescent="0.2">
      <c r="A979" s="571" t="s">
        <v>13760</v>
      </c>
      <c r="B979" s="573" t="s">
        <v>13865</v>
      </c>
      <c r="C979" s="66" t="s">
        <v>11403</v>
      </c>
      <c r="D979" s="571" t="s">
        <v>13758</v>
      </c>
      <c r="E979" s="571">
        <v>2014</v>
      </c>
      <c r="F979" s="571" t="s">
        <v>220</v>
      </c>
      <c r="G979" s="571" t="s">
        <v>12155</v>
      </c>
      <c r="H979" s="571"/>
      <c r="I979" s="571">
        <v>20</v>
      </c>
      <c r="J979" s="573">
        <v>10</v>
      </c>
    </row>
    <row r="980" spans="1:10" ht="85.5" x14ac:dyDescent="0.2">
      <c r="A980" s="571" t="s">
        <v>12156</v>
      </c>
      <c r="B980" s="573" t="s">
        <v>13861</v>
      </c>
      <c r="C980" s="571" t="s">
        <v>11403</v>
      </c>
      <c r="D980" s="571" t="s">
        <v>13758</v>
      </c>
      <c r="E980" s="571">
        <v>2014</v>
      </c>
      <c r="F980" s="571" t="s">
        <v>220</v>
      </c>
      <c r="G980" s="571" t="s">
        <v>12155</v>
      </c>
      <c r="H980" s="571"/>
      <c r="I980" s="571">
        <v>20</v>
      </c>
      <c r="J980" s="573">
        <v>10</v>
      </c>
    </row>
    <row r="981" spans="1:10" ht="86.25" x14ac:dyDescent="0.2">
      <c r="A981" s="571" t="s">
        <v>13761</v>
      </c>
      <c r="B981" s="571" t="s">
        <v>13866</v>
      </c>
      <c r="C981" s="66" t="s">
        <v>11403</v>
      </c>
      <c r="D981" s="571" t="s">
        <v>12158</v>
      </c>
      <c r="E981" s="571">
        <v>2014</v>
      </c>
      <c r="F981" s="571" t="s">
        <v>246</v>
      </c>
      <c r="G981" s="571" t="s">
        <v>12159</v>
      </c>
      <c r="H981" s="571"/>
      <c r="I981" s="571">
        <v>20</v>
      </c>
      <c r="J981" s="573">
        <v>3</v>
      </c>
    </row>
    <row r="982" spans="1:10" ht="42.75" x14ac:dyDescent="0.2">
      <c r="A982" s="571" t="s">
        <v>13762</v>
      </c>
      <c r="B982" s="573" t="s">
        <v>13867</v>
      </c>
      <c r="C982" s="571" t="s">
        <v>11403</v>
      </c>
      <c r="D982" s="571" t="s">
        <v>12158</v>
      </c>
      <c r="E982" s="571">
        <v>2014</v>
      </c>
      <c r="F982" s="571" t="s">
        <v>246</v>
      </c>
      <c r="G982" s="571" t="s">
        <v>12159</v>
      </c>
      <c r="H982" s="571"/>
      <c r="I982" s="571">
        <v>20</v>
      </c>
      <c r="J982" s="573">
        <v>10</v>
      </c>
    </row>
    <row r="983" spans="1:10" ht="42.75" x14ac:dyDescent="0.2">
      <c r="A983" s="571" t="s">
        <v>12157</v>
      </c>
      <c r="B983" s="573" t="s">
        <v>13861</v>
      </c>
      <c r="C983" s="66" t="s">
        <v>11403</v>
      </c>
      <c r="D983" s="571" t="s">
        <v>12158</v>
      </c>
      <c r="E983" s="571">
        <v>2014</v>
      </c>
      <c r="F983" s="571" t="s">
        <v>246</v>
      </c>
      <c r="G983" s="571" t="s">
        <v>12159</v>
      </c>
      <c r="H983" s="571"/>
      <c r="I983" s="571">
        <v>20</v>
      </c>
      <c r="J983" s="573">
        <v>10</v>
      </c>
    </row>
    <row r="984" spans="1:10" ht="71.25" x14ac:dyDescent="0.2">
      <c r="A984" s="571" t="s">
        <v>12160</v>
      </c>
      <c r="B984" s="573" t="s">
        <v>13868</v>
      </c>
      <c r="C984" s="571" t="s">
        <v>11403</v>
      </c>
      <c r="D984" s="571" t="s">
        <v>12161</v>
      </c>
      <c r="E984" s="571">
        <v>2014</v>
      </c>
      <c r="F984" s="571" t="s">
        <v>1407</v>
      </c>
      <c r="G984" s="571"/>
      <c r="H984" s="571"/>
      <c r="I984" s="571">
        <v>20</v>
      </c>
      <c r="J984" s="573">
        <v>5</v>
      </c>
    </row>
    <row r="985" spans="1:10" ht="42.75" x14ac:dyDescent="0.2">
      <c r="A985" s="571" t="s">
        <v>13763</v>
      </c>
      <c r="B985" s="573" t="s">
        <v>13424</v>
      </c>
      <c r="C985" s="66" t="s">
        <v>11403</v>
      </c>
      <c r="D985" s="571" t="s">
        <v>12161</v>
      </c>
      <c r="E985" s="571">
        <v>2014</v>
      </c>
      <c r="F985" s="571" t="s">
        <v>1407</v>
      </c>
      <c r="G985" s="571"/>
      <c r="H985" s="571"/>
      <c r="I985" s="571">
        <v>20</v>
      </c>
      <c r="J985" s="573">
        <v>20</v>
      </c>
    </row>
    <row r="986" spans="1:10" ht="87" x14ac:dyDescent="0.2">
      <c r="A986" s="571" t="s">
        <v>13764</v>
      </c>
      <c r="B986" s="571" t="s">
        <v>13869</v>
      </c>
      <c r="C986" s="571" t="s">
        <v>11403</v>
      </c>
      <c r="D986" s="571" t="s">
        <v>12032</v>
      </c>
      <c r="E986" s="571">
        <v>2014</v>
      </c>
      <c r="F986" s="571" t="s">
        <v>248</v>
      </c>
      <c r="G986" s="571"/>
      <c r="H986" s="571"/>
      <c r="I986" s="571">
        <v>20</v>
      </c>
      <c r="J986" s="573">
        <v>3</v>
      </c>
    </row>
    <row r="987" spans="1:10" ht="171" x14ac:dyDescent="0.2">
      <c r="A987" s="66" t="s">
        <v>13765</v>
      </c>
      <c r="B987" s="571" t="s">
        <v>12940</v>
      </c>
      <c r="C987" s="66" t="s">
        <v>11403</v>
      </c>
      <c r="D987" s="571" t="s">
        <v>13766</v>
      </c>
      <c r="E987" s="122">
        <v>2014</v>
      </c>
      <c r="F987" s="571" t="s">
        <v>553</v>
      </c>
      <c r="G987" s="122"/>
      <c r="H987" s="122"/>
      <c r="I987" s="228" t="s">
        <v>95</v>
      </c>
      <c r="J987" s="228">
        <v>5</v>
      </c>
    </row>
    <row r="988" spans="1:10" ht="171" x14ac:dyDescent="0.2">
      <c r="A988" s="66" t="s">
        <v>13767</v>
      </c>
      <c r="B988" s="571" t="s">
        <v>13768</v>
      </c>
      <c r="C988" s="571" t="s">
        <v>11403</v>
      </c>
      <c r="D988" s="571" t="s">
        <v>13766</v>
      </c>
      <c r="E988" s="122">
        <v>2014</v>
      </c>
      <c r="F988" s="571" t="s">
        <v>553</v>
      </c>
      <c r="G988" s="122"/>
      <c r="H988" s="122"/>
      <c r="I988" s="228"/>
      <c r="J988" s="228">
        <v>6.66</v>
      </c>
    </row>
    <row r="989" spans="1:10" ht="171" x14ac:dyDescent="0.2">
      <c r="A989" s="571" t="s">
        <v>13769</v>
      </c>
      <c r="B989" s="571" t="s">
        <v>13770</v>
      </c>
      <c r="C989" s="66" t="s">
        <v>11403</v>
      </c>
      <c r="D989" s="571" t="s">
        <v>13766</v>
      </c>
      <c r="E989" s="122">
        <v>2014</v>
      </c>
      <c r="F989" s="571" t="s">
        <v>553</v>
      </c>
      <c r="G989" s="122"/>
      <c r="H989" s="122"/>
      <c r="I989" s="228"/>
      <c r="J989" s="228">
        <v>5</v>
      </c>
    </row>
    <row r="990" spans="1:10" ht="57" x14ac:dyDescent="0.2">
      <c r="A990" s="571" t="s">
        <v>13771</v>
      </c>
      <c r="B990" s="571" t="s">
        <v>13772</v>
      </c>
      <c r="C990" s="571" t="s">
        <v>11403</v>
      </c>
      <c r="D990" s="570" t="s">
        <v>13583</v>
      </c>
      <c r="E990" s="122">
        <v>2014</v>
      </c>
      <c r="F990" s="571" t="s">
        <v>418</v>
      </c>
      <c r="G990" s="122"/>
      <c r="H990" s="122"/>
      <c r="I990" s="228"/>
      <c r="J990" s="228">
        <v>5</v>
      </c>
    </row>
    <row r="991" spans="1:10" ht="57" x14ac:dyDescent="0.2">
      <c r="A991" s="571" t="s">
        <v>13773</v>
      </c>
      <c r="B991" s="571" t="s">
        <v>13774</v>
      </c>
      <c r="C991" s="66" t="s">
        <v>11403</v>
      </c>
      <c r="D991" s="570" t="s">
        <v>13583</v>
      </c>
      <c r="E991" s="122">
        <v>2014</v>
      </c>
      <c r="F991" s="571" t="s">
        <v>418</v>
      </c>
      <c r="G991" s="122"/>
      <c r="H991" s="122"/>
      <c r="I991" s="228"/>
      <c r="J991" s="228">
        <v>6.66</v>
      </c>
    </row>
    <row r="992" spans="1:10" ht="71.25" x14ac:dyDescent="0.2">
      <c r="A992" s="571" t="s">
        <v>12946</v>
      </c>
      <c r="B992" s="571" t="s">
        <v>13775</v>
      </c>
      <c r="C992" s="571" t="s">
        <v>11403</v>
      </c>
      <c r="D992" s="570" t="s">
        <v>13583</v>
      </c>
      <c r="E992" s="122">
        <v>2014</v>
      </c>
      <c r="F992" s="571" t="s">
        <v>418</v>
      </c>
      <c r="G992" s="122"/>
      <c r="H992" s="122"/>
      <c r="I992" s="228"/>
      <c r="J992" s="228">
        <v>5</v>
      </c>
    </row>
    <row r="993" spans="1:10" ht="85.5" x14ac:dyDescent="0.2">
      <c r="A993" s="571" t="s">
        <v>12967</v>
      </c>
      <c r="B993" s="571" t="s">
        <v>13776</v>
      </c>
      <c r="C993" s="66" t="s">
        <v>11403</v>
      </c>
      <c r="D993" s="570" t="s">
        <v>13583</v>
      </c>
      <c r="E993" s="122">
        <v>2014</v>
      </c>
      <c r="F993" s="571" t="s">
        <v>418</v>
      </c>
      <c r="G993" s="122"/>
      <c r="H993" s="122"/>
      <c r="I993" s="228"/>
      <c r="J993" s="228">
        <v>3.33</v>
      </c>
    </row>
    <row r="994" spans="1:10" ht="71.25" x14ac:dyDescent="0.2">
      <c r="A994" s="571" t="s">
        <v>13777</v>
      </c>
      <c r="B994" s="571" t="s">
        <v>13778</v>
      </c>
      <c r="C994" s="571" t="s">
        <v>11403</v>
      </c>
      <c r="D994" s="570" t="s">
        <v>13583</v>
      </c>
      <c r="E994" s="122">
        <v>2014</v>
      </c>
      <c r="F994" s="571" t="s">
        <v>418</v>
      </c>
      <c r="G994" s="122"/>
      <c r="H994" s="122"/>
      <c r="I994" s="228"/>
      <c r="J994" s="228">
        <v>5</v>
      </c>
    </row>
    <row r="995" spans="1:10" ht="71.25" x14ac:dyDescent="0.2">
      <c r="A995" s="571" t="s">
        <v>13779</v>
      </c>
      <c r="B995" s="571" t="s">
        <v>13780</v>
      </c>
      <c r="C995" s="66" t="s">
        <v>11403</v>
      </c>
      <c r="D995" s="570" t="s">
        <v>13583</v>
      </c>
      <c r="E995" s="122">
        <v>2014</v>
      </c>
      <c r="F995" s="571" t="s">
        <v>418</v>
      </c>
      <c r="G995" s="122"/>
      <c r="H995" s="122"/>
      <c r="I995" s="228"/>
      <c r="J995" s="228">
        <v>5</v>
      </c>
    </row>
    <row r="996" spans="1:10" ht="71.25" x14ac:dyDescent="0.2">
      <c r="A996" s="571" t="s">
        <v>13781</v>
      </c>
      <c r="B996" s="571" t="s">
        <v>13782</v>
      </c>
      <c r="C996" s="571" t="s">
        <v>11403</v>
      </c>
      <c r="D996" s="570" t="s">
        <v>13583</v>
      </c>
      <c r="E996" s="122">
        <v>2014</v>
      </c>
      <c r="F996" s="571" t="s">
        <v>418</v>
      </c>
      <c r="G996" s="122"/>
      <c r="H996" s="122"/>
      <c r="I996" s="228"/>
      <c r="J996" s="228">
        <v>5</v>
      </c>
    </row>
    <row r="997" spans="1:10" ht="128.25" x14ac:dyDescent="0.2">
      <c r="A997" s="571" t="s">
        <v>13783</v>
      </c>
      <c r="B997" s="571" t="s">
        <v>13784</v>
      </c>
      <c r="C997" s="66" t="s">
        <v>11403</v>
      </c>
      <c r="D997" s="571" t="s">
        <v>13785</v>
      </c>
      <c r="E997" s="122">
        <v>2014</v>
      </c>
      <c r="F997" s="571" t="s">
        <v>318</v>
      </c>
      <c r="G997" s="571" t="s">
        <v>13786</v>
      </c>
      <c r="H997" s="122"/>
      <c r="I997" s="228"/>
      <c r="J997" s="228">
        <v>3.33</v>
      </c>
    </row>
    <row r="998" spans="1:10" ht="128.25" x14ac:dyDescent="0.2">
      <c r="A998" s="571" t="s">
        <v>12933</v>
      </c>
      <c r="B998" s="571" t="s">
        <v>13787</v>
      </c>
      <c r="C998" s="571" t="s">
        <v>11403</v>
      </c>
      <c r="D998" s="571" t="s">
        <v>13785</v>
      </c>
      <c r="E998" s="122">
        <v>2014</v>
      </c>
      <c r="F998" s="571" t="s">
        <v>318</v>
      </c>
      <c r="G998" s="571" t="s">
        <v>13786</v>
      </c>
      <c r="H998" s="122"/>
      <c r="I998" s="228"/>
      <c r="J998" s="228">
        <v>3.33</v>
      </c>
    </row>
    <row r="999" spans="1:10" ht="114" x14ac:dyDescent="0.2">
      <c r="A999" s="571" t="s">
        <v>13788</v>
      </c>
      <c r="B999" s="571" t="s">
        <v>13789</v>
      </c>
      <c r="C999" s="66" t="s">
        <v>11403</v>
      </c>
      <c r="D999" s="571" t="s">
        <v>13785</v>
      </c>
      <c r="E999" s="122">
        <v>2014</v>
      </c>
      <c r="F999" s="571" t="s">
        <v>318</v>
      </c>
      <c r="G999" s="571" t="s">
        <v>13786</v>
      </c>
      <c r="H999" s="122"/>
      <c r="I999" s="228"/>
      <c r="J999" s="228">
        <v>4</v>
      </c>
    </row>
    <row r="1000" spans="1:10" ht="114" x14ac:dyDescent="0.2">
      <c r="A1000" s="571" t="s">
        <v>13790</v>
      </c>
      <c r="B1000" s="571" t="s">
        <v>13791</v>
      </c>
      <c r="C1000" s="571" t="s">
        <v>11403</v>
      </c>
      <c r="D1000" s="571" t="s">
        <v>13785</v>
      </c>
      <c r="E1000" s="122">
        <v>2014</v>
      </c>
      <c r="F1000" s="571" t="s">
        <v>318</v>
      </c>
      <c r="G1000" s="571" t="s">
        <v>13786</v>
      </c>
      <c r="H1000" s="122"/>
      <c r="I1000" s="228"/>
      <c r="J1000" s="228">
        <v>4</v>
      </c>
    </row>
    <row r="1001" spans="1:10" ht="114" x14ac:dyDescent="0.2">
      <c r="A1001" s="571" t="s">
        <v>13792</v>
      </c>
      <c r="B1001" s="571" t="s">
        <v>13793</v>
      </c>
      <c r="C1001" s="66" t="s">
        <v>11403</v>
      </c>
      <c r="D1001" s="571" t="s">
        <v>13785</v>
      </c>
      <c r="E1001" s="122">
        <v>2014</v>
      </c>
      <c r="F1001" s="571" t="s">
        <v>318</v>
      </c>
      <c r="G1001" s="571" t="s">
        <v>13786</v>
      </c>
      <c r="H1001" s="122"/>
      <c r="I1001" s="228"/>
      <c r="J1001" s="228">
        <v>3.33</v>
      </c>
    </row>
    <row r="1002" spans="1:10" ht="114" x14ac:dyDescent="0.2">
      <c r="A1002" s="571" t="s">
        <v>13794</v>
      </c>
      <c r="B1002" s="571" t="s">
        <v>13795</v>
      </c>
      <c r="C1002" s="571" t="s">
        <v>11403</v>
      </c>
      <c r="D1002" s="571" t="s">
        <v>13785</v>
      </c>
      <c r="E1002" s="122">
        <v>2014</v>
      </c>
      <c r="F1002" s="571" t="s">
        <v>318</v>
      </c>
      <c r="G1002" s="571" t="s">
        <v>13786</v>
      </c>
      <c r="H1002" s="122"/>
      <c r="I1002" s="228"/>
      <c r="J1002" s="228">
        <v>3.33</v>
      </c>
    </row>
    <row r="1003" spans="1:10" ht="114" x14ac:dyDescent="0.2">
      <c r="A1003" s="571" t="s">
        <v>13796</v>
      </c>
      <c r="B1003" s="571" t="s">
        <v>13797</v>
      </c>
      <c r="C1003" s="66" t="s">
        <v>11403</v>
      </c>
      <c r="D1003" s="571" t="s">
        <v>13785</v>
      </c>
      <c r="E1003" s="122">
        <v>2014</v>
      </c>
      <c r="F1003" s="571" t="s">
        <v>318</v>
      </c>
      <c r="G1003" s="571" t="s">
        <v>13786</v>
      </c>
      <c r="H1003" s="122"/>
      <c r="I1003" s="228"/>
      <c r="J1003" s="228">
        <v>5</v>
      </c>
    </row>
    <row r="1004" spans="1:10" ht="114" x14ac:dyDescent="0.2">
      <c r="A1004" s="571" t="s">
        <v>13798</v>
      </c>
      <c r="B1004" s="571" t="s">
        <v>13799</v>
      </c>
      <c r="C1004" s="571" t="s">
        <v>11403</v>
      </c>
      <c r="D1004" s="571" t="s">
        <v>13785</v>
      </c>
      <c r="E1004" s="122">
        <v>2014</v>
      </c>
      <c r="F1004" s="571" t="s">
        <v>318</v>
      </c>
      <c r="G1004" s="571" t="s">
        <v>13786</v>
      </c>
      <c r="H1004" s="122"/>
      <c r="I1004" s="228"/>
      <c r="J1004" s="228">
        <v>4</v>
      </c>
    </row>
    <row r="1005" spans="1:10" ht="114" x14ac:dyDescent="0.2">
      <c r="A1005" s="571" t="s">
        <v>13800</v>
      </c>
      <c r="B1005" s="571" t="s">
        <v>13801</v>
      </c>
      <c r="C1005" s="66" t="s">
        <v>11403</v>
      </c>
      <c r="D1005" s="571" t="s">
        <v>13785</v>
      </c>
      <c r="E1005" s="122">
        <v>2014</v>
      </c>
      <c r="F1005" s="571" t="s">
        <v>318</v>
      </c>
      <c r="G1005" s="571" t="s">
        <v>13786</v>
      </c>
      <c r="H1005" s="122"/>
      <c r="I1005" s="228"/>
      <c r="J1005" s="228">
        <v>4</v>
      </c>
    </row>
    <row r="1006" spans="1:10" ht="114" x14ac:dyDescent="0.2">
      <c r="A1006" s="571" t="s">
        <v>13798</v>
      </c>
      <c r="B1006" s="571" t="s">
        <v>13801</v>
      </c>
      <c r="C1006" s="571" t="s">
        <v>11403</v>
      </c>
      <c r="D1006" s="571" t="s">
        <v>13785</v>
      </c>
      <c r="E1006" s="122">
        <v>2014</v>
      </c>
      <c r="F1006" s="571" t="s">
        <v>318</v>
      </c>
      <c r="G1006" s="571" t="s">
        <v>13786</v>
      </c>
      <c r="H1006" s="122"/>
      <c r="I1006" s="228"/>
      <c r="J1006" s="228">
        <v>4</v>
      </c>
    </row>
    <row r="1007" spans="1:10" ht="128.25" x14ac:dyDescent="0.2">
      <c r="A1007" s="66" t="s">
        <v>13802</v>
      </c>
      <c r="B1007" s="571" t="s">
        <v>13803</v>
      </c>
      <c r="C1007" s="66" t="s">
        <v>11403</v>
      </c>
      <c r="D1007" s="571" t="s">
        <v>13804</v>
      </c>
      <c r="E1007" s="571">
        <v>2014</v>
      </c>
      <c r="F1007" s="571" t="s">
        <v>13805</v>
      </c>
      <c r="G1007" s="571" t="s">
        <v>13806</v>
      </c>
      <c r="H1007" s="238" t="s">
        <v>13807</v>
      </c>
      <c r="I1007" s="571">
        <v>20</v>
      </c>
      <c r="J1007" s="89">
        <v>3.3</v>
      </c>
    </row>
    <row r="1008" spans="1:10" ht="213.75" x14ac:dyDescent="0.2">
      <c r="A1008" s="571" t="s">
        <v>13808</v>
      </c>
      <c r="B1008" s="571" t="s">
        <v>13809</v>
      </c>
      <c r="C1008" s="571" t="s">
        <v>11403</v>
      </c>
      <c r="D1008" s="571" t="s">
        <v>13810</v>
      </c>
      <c r="E1008" s="571">
        <v>2014</v>
      </c>
      <c r="F1008" s="571" t="s">
        <v>13811</v>
      </c>
      <c r="G1008" s="571"/>
      <c r="H1008" s="571" t="s">
        <v>11684</v>
      </c>
      <c r="I1008" s="571">
        <v>20</v>
      </c>
      <c r="J1008" s="571">
        <v>5</v>
      </c>
    </row>
    <row r="1009" spans="1:10" ht="213.75" x14ac:dyDescent="0.2">
      <c r="A1009" s="571" t="s">
        <v>13812</v>
      </c>
      <c r="B1009" s="571" t="s">
        <v>13813</v>
      </c>
      <c r="C1009" s="66" t="s">
        <v>11403</v>
      </c>
      <c r="D1009" s="571" t="s">
        <v>13810</v>
      </c>
      <c r="E1009" s="571">
        <v>2014</v>
      </c>
      <c r="F1009" s="571" t="s">
        <v>13811</v>
      </c>
      <c r="G1009" s="571"/>
      <c r="H1009" s="571" t="s">
        <v>13814</v>
      </c>
      <c r="I1009" s="571">
        <v>20</v>
      </c>
      <c r="J1009" s="571">
        <v>4</v>
      </c>
    </row>
    <row r="1010" spans="1:10" ht="228" x14ac:dyDescent="0.2">
      <c r="A1010" s="571" t="s">
        <v>13815</v>
      </c>
      <c r="B1010" s="571" t="s">
        <v>13594</v>
      </c>
      <c r="C1010" s="571" t="s">
        <v>11403</v>
      </c>
      <c r="D1010" s="571" t="s">
        <v>13816</v>
      </c>
      <c r="E1010" s="571">
        <v>2014</v>
      </c>
      <c r="F1010" s="571" t="s">
        <v>926</v>
      </c>
      <c r="G1010" s="571" t="s">
        <v>13817</v>
      </c>
      <c r="H1010" s="571" t="s">
        <v>13818</v>
      </c>
      <c r="I1010" s="571">
        <v>20</v>
      </c>
      <c r="J1010" s="571">
        <v>20</v>
      </c>
    </row>
    <row r="1011" spans="1:10" ht="228" x14ac:dyDescent="0.2">
      <c r="A1011" s="571" t="s">
        <v>13819</v>
      </c>
      <c r="B1011" s="571" t="s">
        <v>13820</v>
      </c>
      <c r="C1011" s="66" t="s">
        <v>11403</v>
      </c>
      <c r="D1011" s="571" t="s">
        <v>13816</v>
      </c>
      <c r="E1011" s="571">
        <v>2014</v>
      </c>
      <c r="F1011" s="571" t="s">
        <v>926</v>
      </c>
      <c r="G1011" s="571" t="s">
        <v>13817</v>
      </c>
      <c r="H1011" s="571" t="s">
        <v>13821</v>
      </c>
      <c r="I1011" s="571">
        <v>20</v>
      </c>
      <c r="J1011" s="571">
        <v>10</v>
      </c>
    </row>
    <row r="1012" spans="1:10" ht="228" x14ac:dyDescent="0.2">
      <c r="A1012" s="571" t="s">
        <v>13822</v>
      </c>
      <c r="B1012" s="571" t="s">
        <v>13823</v>
      </c>
      <c r="C1012" s="571" t="s">
        <v>11403</v>
      </c>
      <c r="D1012" s="571" t="s">
        <v>13816</v>
      </c>
      <c r="E1012" s="571">
        <v>2014</v>
      </c>
      <c r="F1012" s="571" t="s">
        <v>926</v>
      </c>
      <c r="G1012" s="571" t="s">
        <v>13817</v>
      </c>
      <c r="H1012" s="571" t="s">
        <v>13824</v>
      </c>
      <c r="I1012" s="571">
        <v>20</v>
      </c>
      <c r="J1012" s="571">
        <v>4</v>
      </c>
    </row>
    <row r="1013" spans="1:10" ht="71.25" x14ac:dyDescent="0.2">
      <c r="A1013" s="571" t="s">
        <v>13825</v>
      </c>
      <c r="B1013" s="571" t="s">
        <v>13594</v>
      </c>
      <c r="C1013" s="66" t="s">
        <v>11403</v>
      </c>
      <c r="D1013" s="571" t="s">
        <v>13826</v>
      </c>
      <c r="E1013" s="571">
        <v>2014</v>
      </c>
      <c r="F1013" s="571" t="s">
        <v>3906</v>
      </c>
      <c r="G1013" s="571" t="s">
        <v>13827</v>
      </c>
      <c r="H1013" s="571" t="s">
        <v>13828</v>
      </c>
      <c r="I1013" s="571">
        <v>20</v>
      </c>
      <c r="J1013" s="571">
        <v>20</v>
      </c>
    </row>
    <row r="1014" spans="1:10" ht="114" x14ac:dyDescent="0.2">
      <c r="A1014" s="571" t="s">
        <v>13829</v>
      </c>
      <c r="B1014" s="571" t="s">
        <v>13594</v>
      </c>
      <c r="C1014" s="571" t="s">
        <v>11403</v>
      </c>
      <c r="D1014" s="571" t="s">
        <v>13830</v>
      </c>
      <c r="E1014" s="571">
        <v>2014</v>
      </c>
      <c r="F1014" s="571" t="s">
        <v>1925</v>
      </c>
      <c r="G1014" s="571"/>
      <c r="H1014" s="571">
        <v>1</v>
      </c>
      <c r="I1014" s="571">
        <v>20</v>
      </c>
      <c r="J1014" s="571">
        <v>20</v>
      </c>
    </row>
    <row r="1015" spans="1:10" ht="156.75" x14ac:dyDescent="0.2">
      <c r="A1015" s="571" t="s">
        <v>13831</v>
      </c>
      <c r="B1015" s="571" t="s">
        <v>13832</v>
      </c>
      <c r="C1015" s="66" t="s">
        <v>11403</v>
      </c>
      <c r="D1015" s="571" t="s">
        <v>13833</v>
      </c>
      <c r="E1015" s="571">
        <v>2014</v>
      </c>
      <c r="F1015" s="571" t="s">
        <v>1925</v>
      </c>
      <c r="G1015" s="571" t="s">
        <v>13834</v>
      </c>
      <c r="H1015" s="571" t="s">
        <v>13835</v>
      </c>
      <c r="I1015" s="571">
        <v>20</v>
      </c>
      <c r="J1015" s="571">
        <v>3.3</v>
      </c>
    </row>
    <row r="1016" spans="1:10" ht="99.75" x14ac:dyDescent="0.2">
      <c r="A1016" s="571" t="s">
        <v>13836</v>
      </c>
      <c r="B1016" s="571" t="s">
        <v>13837</v>
      </c>
      <c r="C1016" s="571" t="s">
        <v>11403</v>
      </c>
      <c r="D1016" s="571" t="s">
        <v>13833</v>
      </c>
      <c r="E1016" s="571">
        <v>2014</v>
      </c>
      <c r="F1016" s="571" t="s">
        <v>1925</v>
      </c>
      <c r="G1016" s="571" t="s">
        <v>13834</v>
      </c>
      <c r="H1016" s="571" t="s">
        <v>13835</v>
      </c>
      <c r="I1016" s="571">
        <v>20</v>
      </c>
      <c r="J1016" s="571">
        <v>6.6</v>
      </c>
    </row>
    <row r="1017" spans="1:10" ht="228" x14ac:dyDescent="0.2">
      <c r="A1017" s="571" t="s">
        <v>13838</v>
      </c>
      <c r="B1017" s="571" t="s">
        <v>13594</v>
      </c>
      <c r="C1017" s="66" t="s">
        <v>11403</v>
      </c>
      <c r="D1017" s="571" t="s">
        <v>13839</v>
      </c>
      <c r="E1017" s="571">
        <v>2014</v>
      </c>
      <c r="F1017" s="571" t="s">
        <v>13840</v>
      </c>
      <c r="G1017" s="571" t="s">
        <v>13841</v>
      </c>
      <c r="H1017" s="571" t="s">
        <v>13842</v>
      </c>
      <c r="I1017" s="571">
        <v>20</v>
      </c>
      <c r="J1017" s="571">
        <v>20</v>
      </c>
    </row>
    <row r="1018" spans="1:10" ht="156.75" x14ac:dyDescent="0.2">
      <c r="A1018" s="571" t="s">
        <v>13843</v>
      </c>
      <c r="B1018" s="571" t="s">
        <v>13594</v>
      </c>
      <c r="C1018" s="571" t="s">
        <v>11403</v>
      </c>
      <c r="D1018" s="571" t="s">
        <v>13844</v>
      </c>
      <c r="E1018" s="571">
        <v>2014</v>
      </c>
      <c r="F1018" s="571" t="s">
        <v>13845</v>
      </c>
      <c r="G1018" s="571" t="s">
        <v>13846</v>
      </c>
      <c r="H1018" s="571" t="s">
        <v>13847</v>
      </c>
      <c r="I1018" s="571">
        <v>40</v>
      </c>
      <c r="J1018" s="571">
        <v>40</v>
      </c>
    </row>
    <row r="1019" spans="1:10" ht="72.75" customHeight="1" x14ac:dyDescent="0.2">
      <c r="A1019" s="73" t="s">
        <v>12162</v>
      </c>
      <c r="B1019" s="79" t="s">
        <v>13848</v>
      </c>
      <c r="C1019" s="66" t="s">
        <v>11403</v>
      </c>
      <c r="D1019" s="73" t="s">
        <v>13849</v>
      </c>
      <c r="E1019" s="571">
        <v>2014</v>
      </c>
      <c r="F1019" s="571" t="s">
        <v>478</v>
      </c>
      <c r="G1019" s="571"/>
      <c r="H1019" s="571"/>
      <c r="I1019" s="571">
        <v>40</v>
      </c>
      <c r="J1019" s="571">
        <v>8</v>
      </c>
    </row>
    <row r="1020" spans="1:10" ht="71.25" x14ac:dyDescent="0.2">
      <c r="A1020" s="571" t="s">
        <v>13850</v>
      </c>
      <c r="B1020" s="73" t="s">
        <v>13851</v>
      </c>
      <c r="C1020" s="571" t="s">
        <v>11403</v>
      </c>
      <c r="D1020" s="73" t="s">
        <v>13852</v>
      </c>
      <c r="E1020" s="571">
        <v>2014</v>
      </c>
      <c r="F1020" s="571" t="s">
        <v>478</v>
      </c>
      <c r="G1020" s="571"/>
      <c r="H1020" s="571"/>
      <c r="I1020" s="571">
        <v>40</v>
      </c>
      <c r="J1020" s="571">
        <v>13.33</v>
      </c>
    </row>
    <row r="1021" spans="1:10" ht="171" x14ac:dyDescent="0.2">
      <c r="A1021" s="62" t="s">
        <v>14470</v>
      </c>
      <c r="B1021" s="571" t="s">
        <v>14374</v>
      </c>
      <c r="C1021" s="571" t="s">
        <v>12425</v>
      </c>
      <c r="D1021" s="571" t="s">
        <v>14471</v>
      </c>
      <c r="E1021" s="571">
        <v>2014</v>
      </c>
      <c r="F1021" s="571" t="s">
        <v>657</v>
      </c>
      <c r="G1021" s="571"/>
      <c r="H1021" s="571"/>
      <c r="I1021" s="571"/>
      <c r="J1021" s="571">
        <v>20</v>
      </c>
    </row>
    <row r="1022" spans="1:10" ht="171" x14ac:dyDescent="0.2">
      <c r="A1022" s="210" t="s">
        <v>14472</v>
      </c>
      <c r="B1022" s="148" t="s">
        <v>14473</v>
      </c>
      <c r="C1022" s="571" t="s">
        <v>12425</v>
      </c>
      <c r="D1022" s="571" t="s">
        <v>14474</v>
      </c>
      <c r="E1022" s="571">
        <v>2014</v>
      </c>
      <c r="F1022" s="571" t="s">
        <v>287</v>
      </c>
      <c r="G1022" s="571" t="s">
        <v>14475</v>
      </c>
      <c r="H1022" s="571" t="s">
        <v>12222</v>
      </c>
      <c r="I1022" s="571"/>
      <c r="J1022" s="571">
        <v>5</v>
      </c>
    </row>
    <row r="1023" spans="1:10" ht="156.75" x14ac:dyDescent="0.2">
      <c r="A1023" s="210" t="s">
        <v>14476</v>
      </c>
      <c r="B1023" s="210" t="s">
        <v>14477</v>
      </c>
      <c r="C1023" s="571" t="s">
        <v>12425</v>
      </c>
      <c r="D1023" s="571" t="s">
        <v>14478</v>
      </c>
      <c r="E1023" s="571">
        <v>2014</v>
      </c>
      <c r="F1023" s="571" t="s">
        <v>478</v>
      </c>
      <c r="G1023" s="571" t="s">
        <v>11567</v>
      </c>
      <c r="H1023" s="238" t="s">
        <v>13807</v>
      </c>
      <c r="I1023" s="571"/>
      <c r="J1023" s="571" t="s">
        <v>14479</v>
      </c>
    </row>
    <row r="1024" spans="1:10" ht="128.25" x14ac:dyDescent="0.2">
      <c r="A1024" s="210" t="s">
        <v>14480</v>
      </c>
      <c r="B1024" s="210" t="s">
        <v>14481</v>
      </c>
      <c r="C1024" s="571" t="s">
        <v>12425</v>
      </c>
      <c r="D1024" s="571" t="s">
        <v>14482</v>
      </c>
      <c r="E1024" s="571">
        <v>2014</v>
      </c>
      <c r="F1024" s="571" t="s">
        <v>499</v>
      </c>
      <c r="G1024" s="571" t="s">
        <v>12207</v>
      </c>
      <c r="H1024" s="571" t="s">
        <v>12224</v>
      </c>
      <c r="I1024" s="571"/>
      <c r="J1024" s="571">
        <v>5</v>
      </c>
    </row>
    <row r="1025" spans="1:10" ht="57" x14ac:dyDescent="0.2">
      <c r="A1025" s="66" t="s">
        <v>14483</v>
      </c>
      <c r="B1025" s="571" t="s">
        <v>14623</v>
      </c>
      <c r="C1025" s="571" t="s">
        <v>12425</v>
      </c>
      <c r="D1025" s="571" t="s">
        <v>14484</v>
      </c>
      <c r="E1025" s="571">
        <v>2014</v>
      </c>
      <c r="F1025" s="571" t="s">
        <v>14485</v>
      </c>
      <c r="G1025" s="571" t="s">
        <v>14486</v>
      </c>
      <c r="H1025" s="571">
        <v>79</v>
      </c>
      <c r="I1025" s="571">
        <v>20</v>
      </c>
      <c r="J1025" s="685">
        <f>10</f>
        <v>10</v>
      </c>
    </row>
    <row r="1026" spans="1:10" ht="128.25" x14ac:dyDescent="0.2">
      <c r="A1026" s="73" t="s">
        <v>14487</v>
      </c>
      <c r="B1026" s="73" t="s">
        <v>14624</v>
      </c>
      <c r="C1026" s="571" t="s">
        <v>12425</v>
      </c>
      <c r="D1026" s="73" t="s">
        <v>14367</v>
      </c>
      <c r="E1026" s="571">
        <v>2014</v>
      </c>
      <c r="F1026" s="571" t="s">
        <v>14488</v>
      </c>
      <c r="G1026" s="73" t="s">
        <v>14489</v>
      </c>
      <c r="H1026" s="571"/>
      <c r="I1026" s="571">
        <v>20</v>
      </c>
      <c r="J1026" s="89">
        <v>4</v>
      </c>
    </row>
    <row r="1027" spans="1:10" ht="85.5" x14ac:dyDescent="0.2">
      <c r="A1027" s="73" t="s">
        <v>12008</v>
      </c>
      <c r="B1027" s="73" t="s">
        <v>12246</v>
      </c>
      <c r="C1027" s="571" t="s">
        <v>12425</v>
      </c>
      <c r="D1027" s="73" t="s">
        <v>12009</v>
      </c>
      <c r="E1027" s="571">
        <v>2014</v>
      </c>
      <c r="F1027" s="571" t="s">
        <v>12010</v>
      </c>
      <c r="G1027" s="571" t="s">
        <v>12011</v>
      </c>
      <c r="H1027" s="571">
        <v>102</v>
      </c>
      <c r="I1027" s="571">
        <v>40</v>
      </c>
      <c r="J1027" s="89">
        <f>I1027/3</f>
        <v>13.333333333333334</v>
      </c>
    </row>
    <row r="1028" spans="1:10" ht="85.5" x14ac:dyDescent="0.2">
      <c r="A1028" s="571" t="s">
        <v>14490</v>
      </c>
      <c r="B1028" s="571" t="s">
        <v>14194</v>
      </c>
      <c r="C1028" s="571" t="s">
        <v>12425</v>
      </c>
      <c r="D1028" s="73" t="s">
        <v>12009</v>
      </c>
      <c r="E1028" s="571">
        <v>2014</v>
      </c>
      <c r="F1028" s="571" t="s">
        <v>12010</v>
      </c>
      <c r="G1028" s="571" t="s">
        <v>12011</v>
      </c>
      <c r="H1028" s="571">
        <v>103</v>
      </c>
      <c r="I1028" s="571">
        <v>40</v>
      </c>
      <c r="J1028" s="571">
        <v>40</v>
      </c>
    </row>
    <row r="1029" spans="1:10" ht="242.25" x14ac:dyDescent="0.2">
      <c r="A1029" s="571" t="s">
        <v>14491</v>
      </c>
      <c r="B1029" s="571" t="s">
        <v>14625</v>
      </c>
      <c r="C1029" s="571" t="s">
        <v>12425</v>
      </c>
      <c r="D1029" s="571" t="s">
        <v>14492</v>
      </c>
      <c r="E1029" s="571">
        <v>2014</v>
      </c>
      <c r="F1029" s="571" t="s">
        <v>592</v>
      </c>
      <c r="G1029" s="571" t="s">
        <v>14493</v>
      </c>
      <c r="H1029" s="571">
        <v>55</v>
      </c>
      <c r="I1029" s="571">
        <v>20</v>
      </c>
      <c r="J1029" s="571">
        <v>4</v>
      </c>
    </row>
    <row r="1030" spans="1:10" ht="128.25" x14ac:dyDescent="0.2">
      <c r="A1030" s="571" t="s">
        <v>14494</v>
      </c>
      <c r="B1030" s="571" t="s">
        <v>14154</v>
      </c>
      <c r="C1030" s="571" t="s">
        <v>12425</v>
      </c>
      <c r="D1030" s="571" t="s">
        <v>14495</v>
      </c>
      <c r="E1030" s="571">
        <v>2014</v>
      </c>
      <c r="F1030" s="571" t="s">
        <v>926</v>
      </c>
      <c r="G1030" s="571" t="s">
        <v>14496</v>
      </c>
      <c r="H1030" s="571" t="s">
        <v>14497</v>
      </c>
      <c r="I1030" s="571" t="s">
        <v>95</v>
      </c>
      <c r="J1030" s="571">
        <f>20/1</f>
        <v>20</v>
      </c>
    </row>
    <row r="1031" spans="1:10" ht="142.5" x14ac:dyDescent="0.2">
      <c r="A1031" s="66" t="s">
        <v>12035</v>
      </c>
      <c r="B1031" s="571" t="s">
        <v>12036</v>
      </c>
      <c r="C1031" s="571" t="s">
        <v>12425</v>
      </c>
      <c r="D1031" s="571" t="s">
        <v>12037</v>
      </c>
      <c r="E1031" s="571">
        <v>2014</v>
      </c>
      <c r="F1031" s="571" t="s">
        <v>3906</v>
      </c>
      <c r="G1031" s="571"/>
      <c r="H1031" s="571">
        <v>24</v>
      </c>
      <c r="I1031" s="571">
        <v>40</v>
      </c>
      <c r="J1031" s="571">
        <v>20</v>
      </c>
    </row>
    <row r="1032" spans="1:10" ht="142.5" x14ac:dyDescent="0.2">
      <c r="A1032" s="210" t="s">
        <v>12038</v>
      </c>
      <c r="B1032" s="100" t="s">
        <v>11526</v>
      </c>
      <c r="C1032" s="571" t="s">
        <v>12425</v>
      </c>
      <c r="D1032" s="571" t="s">
        <v>12039</v>
      </c>
      <c r="E1032" s="571">
        <v>2014</v>
      </c>
      <c r="F1032" s="571" t="s">
        <v>3906</v>
      </c>
      <c r="G1032" s="571"/>
      <c r="H1032" s="571">
        <v>116</v>
      </c>
      <c r="I1032" s="571">
        <v>20</v>
      </c>
      <c r="J1032" s="571">
        <v>4</v>
      </c>
    </row>
    <row r="1033" spans="1:10" ht="156.75" x14ac:dyDescent="0.2">
      <c r="A1033" s="210" t="s">
        <v>12040</v>
      </c>
      <c r="B1033" s="210" t="s">
        <v>12041</v>
      </c>
      <c r="C1033" s="571" t="s">
        <v>12425</v>
      </c>
      <c r="D1033" s="571" t="s">
        <v>12039</v>
      </c>
      <c r="E1033" s="571">
        <v>2014</v>
      </c>
      <c r="F1033" s="571" t="s">
        <v>3906</v>
      </c>
      <c r="G1033" s="571"/>
      <c r="H1033" s="571">
        <v>117</v>
      </c>
      <c r="I1033" s="571">
        <v>20</v>
      </c>
      <c r="J1033" s="571">
        <v>4</v>
      </c>
    </row>
    <row r="1034" spans="1:10" ht="142.5" x14ac:dyDescent="0.2">
      <c r="A1034" s="210" t="s">
        <v>12042</v>
      </c>
      <c r="B1034" s="210" t="s">
        <v>12043</v>
      </c>
      <c r="C1034" s="571" t="s">
        <v>12425</v>
      </c>
      <c r="D1034" s="571" t="s">
        <v>12039</v>
      </c>
      <c r="E1034" s="571">
        <v>2014</v>
      </c>
      <c r="F1034" s="571" t="s">
        <v>3906</v>
      </c>
      <c r="G1034" s="571"/>
      <c r="H1034" s="571">
        <v>121</v>
      </c>
      <c r="I1034" s="571">
        <v>20</v>
      </c>
      <c r="J1034" s="571">
        <v>5</v>
      </c>
    </row>
    <row r="1035" spans="1:10" ht="142.5" x14ac:dyDescent="0.2">
      <c r="A1035" s="210" t="s">
        <v>12044</v>
      </c>
      <c r="B1035" s="210" t="s">
        <v>12045</v>
      </c>
      <c r="C1035" s="571" t="s">
        <v>12425</v>
      </c>
      <c r="D1035" s="571" t="s">
        <v>12039</v>
      </c>
      <c r="E1035" s="571">
        <v>2014</v>
      </c>
      <c r="F1035" s="571" t="s">
        <v>3906</v>
      </c>
      <c r="G1035" s="571"/>
      <c r="H1035" s="571">
        <v>122</v>
      </c>
      <c r="I1035" s="571">
        <v>20</v>
      </c>
      <c r="J1035" s="571">
        <v>5</v>
      </c>
    </row>
    <row r="1036" spans="1:10" ht="142.5" x14ac:dyDescent="0.2">
      <c r="A1036" s="571" t="s">
        <v>12046</v>
      </c>
      <c r="B1036" s="571" t="s">
        <v>12047</v>
      </c>
      <c r="C1036" s="571" t="s">
        <v>12425</v>
      </c>
      <c r="D1036" s="571" t="s">
        <v>12039</v>
      </c>
      <c r="E1036" s="571">
        <v>2014</v>
      </c>
      <c r="F1036" s="571" t="s">
        <v>3906</v>
      </c>
      <c r="G1036" s="571"/>
      <c r="H1036" s="571">
        <v>123</v>
      </c>
      <c r="I1036" s="571">
        <v>20</v>
      </c>
      <c r="J1036" s="571">
        <v>5</v>
      </c>
    </row>
    <row r="1037" spans="1:10" ht="142.5" x14ac:dyDescent="0.2">
      <c r="A1037" s="571" t="s">
        <v>12048</v>
      </c>
      <c r="B1037" s="571" t="s">
        <v>12043</v>
      </c>
      <c r="C1037" s="571" t="s">
        <v>12425</v>
      </c>
      <c r="D1037" s="571" t="s">
        <v>12039</v>
      </c>
      <c r="E1037" s="571">
        <v>2014</v>
      </c>
      <c r="F1037" s="571" t="s">
        <v>3906</v>
      </c>
      <c r="G1037" s="571"/>
      <c r="H1037" s="571">
        <v>124</v>
      </c>
      <c r="I1037" s="571">
        <v>20</v>
      </c>
      <c r="J1037" s="571">
        <v>5</v>
      </c>
    </row>
    <row r="1038" spans="1:10" ht="85.5" x14ac:dyDescent="0.2">
      <c r="A1038" s="73" t="s">
        <v>12008</v>
      </c>
      <c r="B1038" s="73" t="s">
        <v>12246</v>
      </c>
      <c r="C1038" s="571" t="s">
        <v>12425</v>
      </c>
      <c r="D1038" s="73" t="s">
        <v>12009</v>
      </c>
      <c r="E1038" s="571">
        <v>2014</v>
      </c>
      <c r="F1038" s="571" t="s">
        <v>12010</v>
      </c>
      <c r="G1038" s="571" t="s">
        <v>12011</v>
      </c>
      <c r="H1038" s="571">
        <v>102</v>
      </c>
      <c r="I1038" s="571">
        <v>40</v>
      </c>
      <c r="J1038" s="89">
        <f>I1038/3</f>
        <v>13.333333333333334</v>
      </c>
    </row>
    <row r="1039" spans="1:10" ht="85.5" x14ac:dyDescent="0.2">
      <c r="A1039" s="66" t="s">
        <v>14498</v>
      </c>
      <c r="B1039" s="571" t="s">
        <v>14499</v>
      </c>
      <c r="C1039" s="571" t="s">
        <v>12425</v>
      </c>
      <c r="D1039" s="571" t="s">
        <v>14500</v>
      </c>
      <c r="E1039" s="571">
        <v>2014</v>
      </c>
      <c r="F1039" s="571">
        <v>4</v>
      </c>
      <c r="G1039" s="571" t="e">
        <f>-H1039</f>
        <v>#VALUE!</v>
      </c>
      <c r="H1039" s="571" t="s">
        <v>14501</v>
      </c>
      <c r="I1039" s="571">
        <v>40</v>
      </c>
      <c r="J1039" s="571">
        <v>40</v>
      </c>
    </row>
    <row r="1040" spans="1:10" ht="72.75" customHeight="1" x14ac:dyDescent="0.2">
      <c r="A1040" s="66"/>
      <c r="B1040" s="571"/>
      <c r="C1040" s="571" t="s">
        <v>12425</v>
      </c>
      <c r="D1040" s="571" t="s">
        <v>14502</v>
      </c>
      <c r="E1040" s="571"/>
      <c r="F1040" s="571"/>
      <c r="G1040" s="571"/>
      <c r="H1040" s="571"/>
      <c r="I1040" s="571"/>
      <c r="J1040" s="571"/>
    </row>
    <row r="1041" spans="1:10" ht="142.5" x14ac:dyDescent="0.2">
      <c r="A1041" s="66" t="s">
        <v>12197</v>
      </c>
      <c r="B1041" s="571" t="s">
        <v>12198</v>
      </c>
      <c r="C1041" s="571" t="s">
        <v>12425</v>
      </c>
      <c r="D1041" s="571" t="s">
        <v>12199</v>
      </c>
      <c r="E1041" s="571">
        <v>2014</v>
      </c>
      <c r="F1041" s="571" t="s">
        <v>478</v>
      </c>
      <c r="G1041" s="571" t="s">
        <v>12200</v>
      </c>
      <c r="H1041" s="238" t="s">
        <v>12201</v>
      </c>
      <c r="I1041" s="571">
        <v>20</v>
      </c>
      <c r="J1041" s="571">
        <v>3.33</v>
      </c>
    </row>
    <row r="1042" spans="1:10" ht="156.75" x14ac:dyDescent="0.2">
      <c r="A1042" s="66" t="s">
        <v>14503</v>
      </c>
      <c r="B1042" s="571" t="s">
        <v>14378</v>
      </c>
      <c r="C1042" s="571" t="s">
        <v>12425</v>
      </c>
      <c r="D1042" s="571" t="s">
        <v>12204</v>
      </c>
      <c r="E1042" s="571">
        <v>2014</v>
      </c>
      <c r="F1042" s="571" t="s">
        <v>657</v>
      </c>
      <c r="G1042" s="571"/>
      <c r="H1042" s="238"/>
      <c r="I1042" s="571">
        <v>20</v>
      </c>
      <c r="J1042" s="571">
        <v>20</v>
      </c>
    </row>
    <row r="1043" spans="1:10" ht="185.25" x14ac:dyDescent="0.2">
      <c r="A1043" s="571" t="s">
        <v>12220</v>
      </c>
      <c r="B1043" s="571" t="s">
        <v>12221</v>
      </c>
      <c r="C1043" s="571" t="s">
        <v>12425</v>
      </c>
      <c r="D1043" s="571" t="s">
        <v>12217</v>
      </c>
      <c r="E1043" s="571">
        <v>2014</v>
      </c>
      <c r="F1043" s="238">
        <v>42343</v>
      </c>
      <c r="G1043" s="571" t="s">
        <v>12218</v>
      </c>
      <c r="H1043" s="238" t="s">
        <v>12222</v>
      </c>
      <c r="I1043" s="571">
        <v>20</v>
      </c>
      <c r="J1043" s="571">
        <v>5</v>
      </c>
    </row>
    <row r="1044" spans="1:10" ht="156.75" x14ac:dyDescent="0.2">
      <c r="A1044" s="571" t="s">
        <v>12223</v>
      </c>
      <c r="B1044" s="571" t="s">
        <v>12221</v>
      </c>
      <c r="C1044" s="571" t="s">
        <v>12425</v>
      </c>
      <c r="D1044" s="571" t="s">
        <v>12206</v>
      </c>
      <c r="E1044" s="571">
        <v>2014</v>
      </c>
      <c r="F1044" s="571" t="s">
        <v>499</v>
      </c>
      <c r="G1044" s="571" t="s">
        <v>12207</v>
      </c>
      <c r="H1044" s="571" t="s">
        <v>12224</v>
      </c>
      <c r="I1044" s="571">
        <v>20</v>
      </c>
      <c r="J1044" s="571">
        <v>5</v>
      </c>
    </row>
    <row r="1045" spans="1:10" ht="142.5" x14ac:dyDescent="0.2">
      <c r="A1045" s="66" t="s">
        <v>14504</v>
      </c>
      <c r="B1045" s="66" t="s">
        <v>12425</v>
      </c>
      <c r="C1045" s="571" t="s">
        <v>12425</v>
      </c>
      <c r="D1045" s="66">
        <v>55</v>
      </c>
      <c r="E1045" s="66">
        <v>3</v>
      </c>
      <c r="F1045" s="66" t="s">
        <v>14505</v>
      </c>
      <c r="G1045" s="150" t="s">
        <v>14506</v>
      </c>
      <c r="H1045" s="66"/>
      <c r="I1045" s="66" t="s">
        <v>14507</v>
      </c>
      <c r="J1045" s="571">
        <v>2014</v>
      </c>
    </row>
    <row r="1046" spans="1:10" ht="156.75" x14ac:dyDescent="0.2">
      <c r="A1046" s="66" t="s">
        <v>14508</v>
      </c>
      <c r="B1046" s="571" t="s">
        <v>14509</v>
      </c>
      <c r="C1046" s="571" t="s">
        <v>12425</v>
      </c>
      <c r="D1046" s="571" t="s">
        <v>14510</v>
      </c>
      <c r="E1046" s="571">
        <v>2014</v>
      </c>
      <c r="F1046" s="571" t="s">
        <v>296</v>
      </c>
      <c r="G1046" s="571" t="s">
        <v>9364</v>
      </c>
      <c r="H1046" s="571">
        <v>29</v>
      </c>
      <c r="I1046" s="571" t="s">
        <v>95</v>
      </c>
      <c r="J1046" s="571">
        <v>10</v>
      </c>
    </row>
    <row r="1047" spans="1:10" ht="185.25" x14ac:dyDescent="0.2">
      <c r="A1047" s="66" t="s">
        <v>14511</v>
      </c>
      <c r="B1047" s="571" t="s">
        <v>14512</v>
      </c>
      <c r="C1047" s="571" t="s">
        <v>12425</v>
      </c>
      <c r="D1047" s="75" t="s">
        <v>14619</v>
      </c>
      <c r="E1047" s="571">
        <v>2014</v>
      </c>
      <c r="F1047" s="571" t="s">
        <v>318</v>
      </c>
      <c r="G1047" s="571" t="s">
        <v>14513</v>
      </c>
      <c r="H1047" s="571"/>
      <c r="I1047" s="571" t="s">
        <v>95</v>
      </c>
      <c r="J1047" s="571">
        <v>10</v>
      </c>
    </row>
    <row r="1048" spans="1:10" ht="356.25" x14ac:dyDescent="0.2">
      <c r="A1048" s="73" t="s">
        <v>13930</v>
      </c>
      <c r="B1048" s="66" t="s">
        <v>13931</v>
      </c>
      <c r="C1048" s="571" t="s">
        <v>12425</v>
      </c>
      <c r="D1048" s="571" t="s">
        <v>14514</v>
      </c>
      <c r="E1048" s="73">
        <v>2014</v>
      </c>
      <c r="F1048" s="571" t="s">
        <v>246</v>
      </c>
      <c r="G1048" s="571" t="s">
        <v>14515</v>
      </c>
      <c r="H1048" s="131" t="s">
        <v>14516</v>
      </c>
      <c r="I1048" s="208" t="s">
        <v>95</v>
      </c>
      <c r="J1048" s="73">
        <v>10</v>
      </c>
    </row>
    <row r="1049" spans="1:10" ht="228" x14ac:dyDescent="0.2">
      <c r="A1049" s="571" t="s">
        <v>13935</v>
      </c>
      <c r="B1049" s="571" t="s">
        <v>14517</v>
      </c>
      <c r="C1049" s="571" t="s">
        <v>12425</v>
      </c>
      <c r="D1049" s="571" t="s">
        <v>14518</v>
      </c>
      <c r="E1049" s="73">
        <v>2014</v>
      </c>
      <c r="F1049" s="571" t="s">
        <v>246</v>
      </c>
      <c r="G1049" s="571" t="s">
        <v>14515</v>
      </c>
      <c r="H1049" s="131" t="s">
        <v>14519</v>
      </c>
      <c r="I1049" s="208" t="s">
        <v>95</v>
      </c>
      <c r="J1049" s="73">
        <v>10</v>
      </c>
    </row>
    <row r="1050" spans="1:10" ht="71.25" x14ac:dyDescent="0.2">
      <c r="A1050" s="73" t="s">
        <v>14520</v>
      </c>
      <c r="B1050" s="73" t="s">
        <v>14620</v>
      </c>
      <c r="C1050" s="571" t="s">
        <v>12425</v>
      </c>
      <c r="D1050" s="73" t="s">
        <v>12032</v>
      </c>
      <c r="E1050" s="73">
        <v>2014</v>
      </c>
      <c r="F1050" s="73" t="s">
        <v>14521</v>
      </c>
      <c r="G1050" s="73"/>
      <c r="H1050" s="73"/>
      <c r="I1050" s="571"/>
      <c r="J1050" s="89">
        <f>20/4</f>
        <v>5</v>
      </c>
    </row>
    <row r="1051" spans="1:10" ht="85.5" x14ac:dyDescent="0.2">
      <c r="A1051" s="73" t="s">
        <v>14522</v>
      </c>
      <c r="B1051" s="73" t="s">
        <v>14523</v>
      </c>
      <c r="C1051" s="571" t="s">
        <v>12425</v>
      </c>
      <c r="D1051" s="73" t="s">
        <v>12032</v>
      </c>
      <c r="E1051" s="73">
        <v>2014</v>
      </c>
      <c r="F1051" s="73" t="s">
        <v>14521</v>
      </c>
      <c r="G1051" s="73"/>
      <c r="H1051" s="73"/>
      <c r="I1051" s="571"/>
      <c r="J1051" s="89">
        <v>6.67</v>
      </c>
    </row>
    <row r="1052" spans="1:10" ht="114" x14ac:dyDescent="0.2">
      <c r="A1052" s="73" t="s">
        <v>14524</v>
      </c>
      <c r="B1052" s="73" t="s">
        <v>14525</v>
      </c>
      <c r="C1052" s="571" t="s">
        <v>12425</v>
      </c>
      <c r="D1052" s="73" t="s">
        <v>12032</v>
      </c>
      <c r="E1052" s="73">
        <v>2014</v>
      </c>
      <c r="F1052" s="73" t="s">
        <v>14521</v>
      </c>
      <c r="G1052" s="73"/>
      <c r="H1052" s="73"/>
      <c r="I1052" s="571"/>
      <c r="J1052" s="89">
        <v>5</v>
      </c>
    </row>
    <row r="1053" spans="1:10" ht="102" x14ac:dyDescent="0.2">
      <c r="A1053" s="73" t="s">
        <v>14526</v>
      </c>
      <c r="B1053" s="73" t="s">
        <v>14527</v>
      </c>
      <c r="C1053" s="571" t="s">
        <v>12425</v>
      </c>
      <c r="D1053" s="73" t="s">
        <v>14621</v>
      </c>
      <c r="E1053" s="73">
        <v>2014</v>
      </c>
      <c r="F1053" s="73" t="s">
        <v>14528</v>
      </c>
      <c r="G1053" s="73"/>
      <c r="H1053" s="73"/>
      <c r="I1053" s="571"/>
      <c r="J1053" s="89">
        <v>8</v>
      </c>
    </row>
    <row r="1054" spans="1:10" ht="138.75" customHeight="1" x14ac:dyDescent="0.2">
      <c r="A1054" s="73" t="s">
        <v>14529</v>
      </c>
      <c r="B1054" s="73" t="s">
        <v>14530</v>
      </c>
      <c r="C1054" s="571" t="s">
        <v>12425</v>
      </c>
      <c r="D1054" s="73" t="s">
        <v>14621</v>
      </c>
      <c r="E1054" s="73">
        <v>2014</v>
      </c>
      <c r="F1054" s="73" t="s">
        <v>14528</v>
      </c>
      <c r="G1054" s="73"/>
      <c r="H1054" s="73"/>
      <c r="I1054" s="571" t="s">
        <v>95</v>
      </c>
      <c r="J1054" s="89">
        <f>40/5</f>
        <v>8</v>
      </c>
    </row>
    <row r="1055" spans="1:10" ht="128.25" x14ac:dyDescent="0.2">
      <c r="A1055" s="73" t="s">
        <v>14531</v>
      </c>
      <c r="B1055" s="417" t="s">
        <v>14622</v>
      </c>
      <c r="C1055" s="571" t="s">
        <v>12425</v>
      </c>
      <c r="D1055" s="73" t="s">
        <v>14621</v>
      </c>
      <c r="E1055" s="73">
        <v>2014</v>
      </c>
      <c r="F1055" s="73" t="s">
        <v>14528</v>
      </c>
      <c r="G1055" s="73"/>
      <c r="H1055" s="73"/>
      <c r="I1055" s="571" t="s">
        <v>95</v>
      </c>
      <c r="J1055" s="89">
        <f>40/5</f>
        <v>8</v>
      </c>
    </row>
    <row r="1056" spans="1:10" ht="57" x14ac:dyDescent="0.2">
      <c r="A1056" s="66" t="s">
        <v>14532</v>
      </c>
      <c r="B1056" s="571" t="s">
        <v>14626</v>
      </c>
      <c r="C1056" s="571" t="s">
        <v>12425</v>
      </c>
      <c r="D1056" s="571" t="s">
        <v>14484</v>
      </c>
      <c r="E1056" s="571">
        <v>2014</v>
      </c>
      <c r="F1056" s="571" t="s">
        <v>14485</v>
      </c>
      <c r="G1056" s="571" t="s">
        <v>14486</v>
      </c>
      <c r="H1056" s="571">
        <v>83</v>
      </c>
      <c r="I1056" s="686">
        <v>20</v>
      </c>
      <c r="J1056" s="686">
        <v>6.666666666666667</v>
      </c>
    </row>
    <row r="1057" spans="1:10" ht="14.25" x14ac:dyDescent="0.2">
      <c r="A1057" s="73"/>
      <c r="B1057" s="73"/>
      <c r="C1057" s="571" t="s">
        <v>12425</v>
      </c>
      <c r="D1057" s="571"/>
      <c r="E1057" s="571"/>
      <c r="F1057" s="571"/>
      <c r="G1057" s="571"/>
      <c r="H1057" s="571"/>
      <c r="I1057" s="571"/>
      <c r="J1057" s="89"/>
    </row>
    <row r="1058" spans="1:10" ht="75" customHeight="1" x14ac:dyDescent="0.2">
      <c r="A1058" s="73" t="s">
        <v>14487</v>
      </c>
      <c r="B1058" s="73" t="s">
        <v>14627</v>
      </c>
      <c r="C1058" s="571" t="s">
        <v>12425</v>
      </c>
      <c r="D1058" s="73" t="s">
        <v>14484</v>
      </c>
      <c r="E1058" s="571">
        <v>2014</v>
      </c>
      <c r="F1058" s="571" t="s">
        <v>14485</v>
      </c>
      <c r="G1058" s="73" t="s">
        <v>14486</v>
      </c>
      <c r="H1058" s="571">
        <v>84</v>
      </c>
      <c r="I1058" s="571">
        <v>20</v>
      </c>
      <c r="J1058" s="89">
        <v>6.666666666666667</v>
      </c>
    </row>
    <row r="1059" spans="1:10" ht="108.75" customHeight="1" x14ac:dyDescent="0.2">
      <c r="A1059" s="73" t="s">
        <v>14533</v>
      </c>
      <c r="B1059" s="73" t="s">
        <v>14628</v>
      </c>
      <c r="C1059" s="571" t="s">
        <v>12425</v>
      </c>
      <c r="D1059" s="73" t="s">
        <v>12009</v>
      </c>
      <c r="E1059" s="571">
        <v>2014</v>
      </c>
      <c r="F1059" s="571" t="s">
        <v>12010</v>
      </c>
      <c r="G1059" s="571" t="s">
        <v>12011</v>
      </c>
      <c r="H1059" s="571">
        <v>101</v>
      </c>
      <c r="I1059" s="571">
        <v>40</v>
      </c>
      <c r="J1059" s="89">
        <v>20</v>
      </c>
    </row>
    <row r="1060" spans="1:10" ht="156.75" x14ac:dyDescent="0.2">
      <c r="A1060" s="66" t="s">
        <v>14534</v>
      </c>
      <c r="B1060" s="571" t="s">
        <v>14535</v>
      </c>
      <c r="C1060" s="571" t="s">
        <v>12425</v>
      </c>
      <c r="D1060" s="571" t="s">
        <v>14536</v>
      </c>
      <c r="E1060" s="571">
        <v>2014</v>
      </c>
      <c r="F1060" s="571" t="s">
        <v>14537</v>
      </c>
      <c r="G1060" s="571" t="s">
        <v>14538</v>
      </c>
      <c r="H1060" s="571" t="s">
        <v>14539</v>
      </c>
      <c r="I1060" s="571" t="s">
        <v>95</v>
      </c>
      <c r="J1060" s="571">
        <v>40</v>
      </c>
    </row>
    <row r="1061" spans="1:10" ht="114" x14ac:dyDescent="0.2">
      <c r="A1061" s="66" t="s">
        <v>14540</v>
      </c>
      <c r="B1061" s="571" t="s">
        <v>14541</v>
      </c>
      <c r="C1061" s="571" t="s">
        <v>12425</v>
      </c>
      <c r="D1061" s="571" t="s">
        <v>14298</v>
      </c>
      <c r="E1061" s="571">
        <v>2014</v>
      </c>
      <c r="F1061" s="571" t="s">
        <v>296</v>
      </c>
      <c r="G1061" s="571" t="s">
        <v>13432</v>
      </c>
      <c r="H1061" s="571">
        <v>78</v>
      </c>
      <c r="I1061" s="571" t="s">
        <v>95</v>
      </c>
      <c r="J1061" s="571">
        <v>5</v>
      </c>
    </row>
    <row r="1062" spans="1:10" ht="213.75" x14ac:dyDescent="0.2">
      <c r="A1062" s="571" t="s">
        <v>14542</v>
      </c>
      <c r="B1062" s="571" t="s">
        <v>14543</v>
      </c>
      <c r="C1062" s="571" t="s">
        <v>12425</v>
      </c>
      <c r="D1062" s="571" t="s">
        <v>14544</v>
      </c>
      <c r="E1062" s="571">
        <v>2014</v>
      </c>
      <c r="F1062" s="571" t="s">
        <v>287</v>
      </c>
      <c r="G1062" s="75" t="s">
        <v>14545</v>
      </c>
      <c r="H1062" s="75">
        <v>10</v>
      </c>
      <c r="I1062" s="571" t="s">
        <v>95</v>
      </c>
      <c r="J1062" s="571">
        <v>10</v>
      </c>
    </row>
    <row r="1063" spans="1:10" ht="228" x14ac:dyDescent="0.2">
      <c r="A1063" s="571" t="s">
        <v>14546</v>
      </c>
      <c r="B1063" s="571" t="s">
        <v>14547</v>
      </c>
      <c r="C1063" s="571" t="s">
        <v>12425</v>
      </c>
      <c r="D1063" s="571" t="s">
        <v>14548</v>
      </c>
      <c r="E1063" s="571">
        <v>2014</v>
      </c>
      <c r="F1063" s="571" t="s">
        <v>1781</v>
      </c>
      <c r="G1063" s="75" t="s">
        <v>14549</v>
      </c>
      <c r="H1063" s="571"/>
      <c r="I1063" s="571" t="s">
        <v>95</v>
      </c>
      <c r="J1063" s="571">
        <v>20</v>
      </c>
    </row>
    <row r="1064" spans="1:10" ht="57" x14ac:dyDescent="0.2">
      <c r="A1064" s="66" t="s">
        <v>14532</v>
      </c>
      <c r="B1064" s="571" t="s">
        <v>14626</v>
      </c>
      <c r="C1064" s="571" t="s">
        <v>12425</v>
      </c>
      <c r="D1064" s="571" t="s">
        <v>14484</v>
      </c>
      <c r="E1064" s="571">
        <v>2014</v>
      </c>
      <c r="F1064" s="571" t="s">
        <v>14485</v>
      </c>
      <c r="G1064" s="571" t="s">
        <v>14486</v>
      </c>
      <c r="H1064" s="571">
        <v>83</v>
      </c>
      <c r="I1064" s="686">
        <v>20</v>
      </c>
      <c r="J1064" s="686">
        <v>6.666666666666667</v>
      </c>
    </row>
    <row r="1065" spans="1:10" ht="85.5" x14ac:dyDescent="0.2">
      <c r="A1065" s="73" t="s">
        <v>14533</v>
      </c>
      <c r="B1065" s="73" t="s">
        <v>14628</v>
      </c>
      <c r="C1065" s="571" t="s">
        <v>12425</v>
      </c>
      <c r="D1065" s="73" t="s">
        <v>12009</v>
      </c>
      <c r="E1065" s="571">
        <v>2014</v>
      </c>
      <c r="F1065" s="571" t="s">
        <v>12010</v>
      </c>
      <c r="G1065" s="571" t="s">
        <v>12011</v>
      </c>
      <c r="H1065" s="571">
        <v>101</v>
      </c>
      <c r="I1065" s="571">
        <v>40</v>
      </c>
      <c r="J1065" s="89">
        <v>20</v>
      </c>
    </row>
    <row r="1066" spans="1:10" ht="128.25" x14ac:dyDescent="0.2">
      <c r="A1066" s="571" t="s">
        <v>14494</v>
      </c>
      <c r="B1066" s="571" t="s">
        <v>14154</v>
      </c>
      <c r="C1066" s="571" t="s">
        <v>12425</v>
      </c>
      <c r="D1066" s="571" t="s">
        <v>14495</v>
      </c>
      <c r="E1066" s="571">
        <v>2014</v>
      </c>
      <c r="F1066" s="571" t="s">
        <v>926</v>
      </c>
      <c r="G1066" s="571" t="s">
        <v>14496</v>
      </c>
      <c r="H1066" s="571" t="s">
        <v>14497</v>
      </c>
      <c r="I1066" s="571" t="s">
        <v>95</v>
      </c>
      <c r="J1066" s="571">
        <f>20/1</f>
        <v>20</v>
      </c>
    </row>
    <row r="1067" spans="1:10" ht="85.5" x14ac:dyDescent="0.2">
      <c r="A1067" s="73" t="s">
        <v>14550</v>
      </c>
      <c r="B1067" s="571" t="s">
        <v>14350</v>
      </c>
      <c r="C1067" s="571" t="s">
        <v>12425</v>
      </c>
      <c r="D1067" s="571" t="s">
        <v>14551</v>
      </c>
      <c r="E1067" s="571">
        <v>2014</v>
      </c>
      <c r="F1067" s="571" t="s">
        <v>657</v>
      </c>
      <c r="G1067" s="571"/>
      <c r="H1067" s="571"/>
      <c r="I1067" s="571" t="s">
        <v>95</v>
      </c>
      <c r="J1067" s="571">
        <v>20</v>
      </c>
    </row>
    <row r="1068" spans="1:10" ht="85.5" x14ac:dyDescent="0.2">
      <c r="A1068" s="73" t="s">
        <v>14552</v>
      </c>
      <c r="B1068" s="571" t="s">
        <v>14350</v>
      </c>
      <c r="C1068" s="571" t="s">
        <v>12425</v>
      </c>
      <c r="D1068" s="73" t="s">
        <v>14553</v>
      </c>
      <c r="E1068" s="571">
        <v>2014</v>
      </c>
      <c r="F1068" s="238">
        <v>42090</v>
      </c>
      <c r="G1068" s="571"/>
      <c r="H1068" s="571" t="s">
        <v>14554</v>
      </c>
      <c r="I1068" s="571"/>
      <c r="J1068" s="571">
        <v>20</v>
      </c>
    </row>
    <row r="1069" spans="1:10" ht="85.5" x14ac:dyDescent="0.2">
      <c r="A1069" s="73" t="s">
        <v>14555</v>
      </c>
      <c r="B1069" s="571" t="s">
        <v>14350</v>
      </c>
      <c r="C1069" s="571" t="s">
        <v>12425</v>
      </c>
      <c r="D1069" s="73" t="s">
        <v>14556</v>
      </c>
      <c r="E1069" s="571">
        <v>2014</v>
      </c>
      <c r="F1069" s="238">
        <v>42090</v>
      </c>
      <c r="G1069" s="571"/>
      <c r="H1069" s="571" t="s">
        <v>14554</v>
      </c>
      <c r="I1069" s="571"/>
      <c r="J1069" s="571"/>
    </row>
    <row r="1070" spans="1:10" ht="71.25" x14ac:dyDescent="0.2">
      <c r="A1070" s="73" t="s">
        <v>14557</v>
      </c>
      <c r="B1070" s="571" t="s">
        <v>14350</v>
      </c>
      <c r="C1070" s="571" t="s">
        <v>12425</v>
      </c>
      <c r="D1070" s="73" t="s">
        <v>14558</v>
      </c>
      <c r="E1070" s="571">
        <v>2014</v>
      </c>
      <c r="F1070" s="571" t="s">
        <v>14559</v>
      </c>
      <c r="G1070" s="571"/>
      <c r="H1070" s="571">
        <v>19</v>
      </c>
      <c r="I1070" s="571"/>
      <c r="J1070" s="571">
        <v>20</v>
      </c>
    </row>
    <row r="1071" spans="1:10" ht="71.25" x14ac:dyDescent="0.2">
      <c r="A1071" s="73" t="s">
        <v>14560</v>
      </c>
      <c r="B1071" s="571" t="s">
        <v>14350</v>
      </c>
      <c r="C1071" s="571" t="s">
        <v>12425</v>
      </c>
      <c r="D1071" s="571" t="s">
        <v>14561</v>
      </c>
      <c r="E1071" s="571">
        <v>2014</v>
      </c>
      <c r="F1071" s="571" t="s">
        <v>14562</v>
      </c>
      <c r="G1071" s="571"/>
      <c r="H1071" s="571">
        <v>15</v>
      </c>
      <c r="I1071" s="571"/>
      <c r="J1071" s="571">
        <v>20</v>
      </c>
    </row>
    <row r="1072" spans="1:10" ht="99.75" x14ac:dyDescent="0.2">
      <c r="A1072" s="73" t="s">
        <v>14563</v>
      </c>
      <c r="B1072" s="571" t="s">
        <v>14350</v>
      </c>
      <c r="C1072" s="571" t="s">
        <v>12425</v>
      </c>
      <c r="D1072" s="571" t="s">
        <v>14564</v>
      </c>
      <c r="E1072" s="571">
        <v>2014</v>
      </c>
      <c r="F1072" s="571" t="s">
        <v>14565</v>
      </c>
      <c r="G1072" s="571"/>
      <c r="H1072" s="571">
        <v>30</v>
      </c>
      <c r="I1072" s="571"/>
      <c r="J1072" s="571">
        <v>20</v>
      </c>
    </row>
    <row r="1073" spans="1:10" ht="71.25" x14ac:dyDescent="0.2">
      <c r="A1073" s="73" t="s">
        <v>14566</v>
      </c>
      <c r="B1073" s="571" t="s">
        <v>14350</v>
      </c>
      <c r="C1073" s="571" t="s">
        <v>12425</v>
      </c>
      <c r="D1073" s="73" t="s">
        <v>14567</v>
      </c>
      <c r="E1073" s="73">
        <v>2014</v>
      </c>
      <c r="F1073" s="73" t="s">
        <v>13805</v>
      </c>
      <c r="G1073" s="73"/>
      <c r="H1073" s="73">
        <v>3</v>
      </c>
      <c r="I1073" s="73"/>
      <c r="J1073" s="73">
        <v>20</v>
      </c>
    </row>
    <row r="1074" spans="1:10" ht="57" x14ac:dyDescent="0.2">
      <c r="A1074" s="73" t="s">
        <v>14568</v>
      </c>
      <c r="B1074" s="571" t="s">
        <v>14350</v>
      </c>
      <c r="C1074" s="571" t="s">
        <v>12425</v>
      </c>
      <c r="D1074" s="73" t="s">
        <v>14569</v>
      </c>
      <c r="E1074" s="73">
        <v>2014</v>
      </c>
      <c r="F1074" s="73" t="s">
        <v>9922</v>
      </c>
      <c r="G1074" s="73"/>
      <c r="H1074" s="73">
        <v>20</v>
      </c>
      <c r="I1074" s="73"/>
      <c r="J1074" s="73">
        <v>20</v>
      </c>
    </row>
    <row r="1075" spans="1:10" ht="99.75" x14ac:dyDescent="0.2">
      <c r="A1075" s="73" t="s">
        <v>14570</v>
      </c>
      <c r="B1075" s="571" t="s">
        <v>14350</v>
      </c>
      <c r="C1075" s="571" t="s">
        <v>12425</v>
      </c>
      <c r="D1075" s="73" t="s">
        <v>14571</v>
      </c>
      <c r="E1075" s="73">
        <v>2014</v>
      </c>
      <c r="F1075" s="322">
        <v>42272</v>
      </c>
      <c r="G1075" s="73"/>
      <c r="H1075" s="73" t="s">
        <v>14572</v>
      </c>
      <c r="I1075" s="73"/>
      <c r="J1075" s="73">
        <v>20</v>
      </c>
    </row>
    <row r="1076" spans="1:10" ht="85.5" x14ac:dyDescent="0.2">
      <c r="A1076" s="73" t="s">
        <v>14573</v>
      </c>
      <c r="B1076" s="571" t="s">
        <v>14350</v>
      </c>
      <c r="C1076" s="571" t="s">
        <v>12425</v>
      </c>
      <c r="D1076" s="73"/>
      <c r="E1076" s="73">
        <v>2014</v>
      </c>
      <c r="F1076" s="322">
        <v>42306</v>
      </c>
      <c r="G1076" s="73"/>
      <c r="H1076" s="73" t="s">
        <v>14574</v>
      </c>
      <c r="I1076" s="73"/>
      <c r="J1076" s="73">
        <v>20</v>
      </c>
    </row>
    <row r="1077" spans="1:10" ht="57" x14ac:dyDescent="0.2">
      <c r="A1077" s="73" t="s">
        <v>14575</v>
      </c>
      <c r="B1077" s="571" t="s">
        <v>14350</v>
      </c>
      <c r="C1077" s="571" t="s">
        <v>12425</v>
      </c>
      <c r="D1077" s="73" t="s">
        <v>14576</v>
      </c>
      <c r="E1077" s="73">
        <v>2014</v>
      </c>
      <c r="F1077" s="73" t="s">
        <v>14577</v>
      </c>
      <c r="G1077" s="73"/>
      <c r="H1077" s="73" t="s">
        <v>14578</v>
      </c>
      <c r="I1077" s="73"/>
      <c r="J1077" s="73">
        <v>20</v>
      </c>
    </row>
    <row r="1078" spans="1:10" ht="42.75" x14ac:dyDescent="0.2">
      <c r="A1078" s="73" t="s">
        <v>14579</v>
      </c>
      <c r="B1078" s="571" t="s">
        <v>14350</v>
      </c>
      <c r="C1078" s="571" t="s">
        <v>12425</v>
      </c>
      <c r="D1078" s="73" t="s">
        <v>14580</v>
      </c>
      <c r="E1078" s="73">
        <v>2014</v>
      </c>
      <c r="F1078" s="73" t="s">
        <v>14521</v>
      </c>
      <c r="G1078" s="73"/>
      <c r="H1078" s="73" t="s">
        <v>14581</v>
      </c>
      <c r="I1078" s="73"/>
      <c r="J1078" s="73">
        <v>20</v>
      </c>
    </row>
    <row r="1079" spans="1:10" ht="57" x14ac:dyDescent="0.2">
      <c r="A1079" s="73" t="s">
        <v>14582</v>
      </c>
      <c r="B1079" s="571" t="s">
        <v>14350</v>
      </c>
      <c r="C1079" s="571" t="s">
        <v>12425</v>
      </c>
      <c r="D1079" s="73" t="s">
        <v>14583</v>
      </c>
      <c r="E1079" s="73">
        <v>2014</v>
      </c>
      <c r="F1079" s="322">
        <v>42019</v>
      </c>
      <c r="G1079" s="73"/>
      <c r="H1079" s="73" t="s">
        <v>14584</v>
      </c>
      <c r="I1079" s="73"/>
      <c r="J1079" s="73">
        <v>20</v>
      </c>
    </row>
    <row r="1080" spans="1:10" ht="57" x14ac:dyDescent="0.2">
      <c r="A1080" s="73" t="s">
        <v>14585</v>
      </c>
      <c r="B1080" s="571" t="s">
        <v>14350</v>
      </c>
      <c r="C1080" s="571" t="s">
        <v>12425</v>
      </c>
      <c r="D1080" s="73" t="s">
        <v>14583</v>
      </c>
      <c r="E1080" s="73">
        <v>2014</v>
      </c>
      <c r="F1080" s="322">
        <v>42054</v>
      </c>
      <c r="G1080" s="73"/>
      <c r="H1080" s="73" t="s">
        <v>14584</v>
      </c>
      <c r="I1080" s="73"/>
      <c r="J1080" s="73">
        <v>20</v>
      </c>
    </row>
    <row r="1081" spans="1:10" ht="57" x14ac:dyDescent="0.2">
      <c r="A1081" s="73" t="s">
        <v>14586</v>
      </c>
      <c r="B1081" s="571" t="s">
        <v>14350</v>
      </c>
      <c r="C1081" s="571" t="s">
        <v>12425</v>
      </c>
      <c r="D1081" s="73" t="s">
        <v>14583</v>
      </c>
      <c r="E1081" s="73">
        <v>2014</v>
      </c>
      <c r="F1081" s="322">
        <v>42082</v>
      </c>
      <c r="G1081" s="73"/>
      <c r="H1081" s="73" t="s">
        <v>14584</v>
      </c>
      <c r="I1081" s="73"/>
      <c r="J1081" s="73">
        <v>20</v>
      </c>
    </row>
    <row r="1082" spans="1:10" ht="57" x14ac:dyDescent="0.2">
      <c r="A1082" s="73" t="s">
        <v>14587</v>
      </c>
      <c r="B1082" s="571" t="s">
        <v>14350</v>
      </c>
      <c r="C1082" s="571" t="s">
        <v>12425</v>
      </c>
      <c r="D1082" s="73" t="s">
        <v>14583</v>
      </c>
      <c r="E1082" s="73">
        <v>2014</v>
      </c>
      <c r="F1082" s="322">
        <v>42145</v>
      </c>
      <c r="G1082" s="73"/>
      <c r="H1082" s="73" t="s">
        <v>14584</v>
      </c>
      <c r="I1082" s="73"/>
      <c r="J1082" s="73">
        <v>20</v>
      </c>
    </row>
    <row r="1083" spans="1:10" ht="57" x14ac:dyDescent="0.2">
      <c r="A1083" s="73" t="s">
        <v>14588</v>
      </c>
      <c r="B1083" s="571" t="s">
        <v>14350</v>
      </c>
      <c r="C1083" s="571" t="s">
        <v>12425</v>
      </c>
      <c r="D1083" s="73" t="s">
        <v>14583</v>
      </c>
      <c r="E1083" s="73">
        <v>2014</v>
      </c>
      <c r="F1083" s="322">
        <v>42173</v>
      </c>
      <c r="G1083" s="73"/>
      <c r="H1083" s="73" t="s">
        <v>14584</v>
      </c>
      <c r="I1083" s="73"/>
      <c r="J1083" s="73">
        <v>20</v>
      </c>
    </row>
    <row r="1084" spans="1:10" ht="57" x14ac:dyDescent="0.2">
      <c r="A1084" s="73" t="s">
        <v>14589</v>
      </c>
      <c r="B1084" s="571" t="s">
        <v>14350</v>
      </c>
      <c r="C1084" s="571" t="s">
        <v>12425</v>
      </c>
      <c r="D1084" s="73" t="s">
        <v>14583</v>
      </c>
      <c r="E1084" s="73">
        <v>2014</v>
      </c>
      <c r="F1084" s="322">
        <v>42236</v>
      </c>
      <c r="G1084" s="73"/>
      <c r="H1084" s="73" t="s">
        <v>14584</v>
      </c>
      <c r="I1084" s="73"/>
      <c r="J1084" s="73">
        <v>20</v>
      </c>
    </row>
    <row r="1085" spans="1:10" ht="57" x14ac:dyDescent="0.2">
      <c r="A1085" s="73" t="s">
        <v>14590</v>
      </c>
      <c r="B1085" s="571" t="s">
        <v>14350</v>
      </c>
      <c r="C1085" s="571" t="s">
        <v>12425</v>
      </c>
      <c r="D1085" s="73" t="s">
        <v>14583</v>
      </c>
      <c r="E1085" s="73">
        <v>2014</v>
      </c>
      <c r="F1085" s="322">
        <v>42292</v>
      </c>
      <c r="G1085" s="73"/>
      <c r="H1085" s="73" t="s">
        <v>14584</v>
      </c>
      <c r="I1085" s="73"/>
      <c r="J1085" s="73">
        <v>20</v>
      </c>
    </row>
    <row r="1086" spans="1:10" ht="57" x14ac:dyDescent="0.2">
      <c r="A1086" s="73" t="s">
        <v>14591</v>
      </c>
      <c r="B1086" s="571" t="s">
        <v>14350</v>
      </c>
      <c r="C1086" s="571" t="s">
        <v>12425</v>
      </c>
      <c r="D1086" s="73" t="s">
        <v>14583</v>
      </c>
      <c r="E1086" s="73">
        <v>2014</v>
      </c>
      <c r="F1086" s="322">
        <v>42327</v>
      </c>
      <c r="G1086" s="73"/>
      <c r="H1086" s="73" t="s">
        <v>14584</v>
      </c>
      <c r="I1086" s="73"/>
      <c r="J1086" s="73">
        <v>20</v>
      </c>
    </row>
    <row r="1087" spans="1:10" ht="57" x14ac:dyDescent="0.2">
      <c r="A1087" s="73" t="s">
        <v>14592</v>
      </c>
      <c r="B1087" s="571" t="s">
        <v>14350</v>
      </c>
      <c r="C1087" s="571" t="s">
        <v>12425</v>
      </c>
      <c r="D1087" s="73" t="s">
        <v>14583</v>
      </c>
      <c r="E1087" s="73">
        <v>2014</v>
      </c>
      <c r="F1087" s="322">
        <v>42355</v>
      </c>
      <c r="G1087" s="73"/>
      <c r="H1087" s="73" t="s">
        <v>14584</v>
      </c>
      <c r="I1087" s="73"/>
      <c r="J1087" s="73">
        <v>20</v>
      </c>
    </row>
    <row r="1088" spans="1:10" ht="171" x14ac:dyDescent="0.2">
      <c r="A1088" s="73" t="s">
        <v>14593</v>
      </c>
      <c r="B1088" s="73" t="s">
        <v>14629</v>
      </c>
      <c r="C1088" s="571" t="s">
        <v>12425</v>
      </c>
      <c r="D1088" s="73" t="s">
        <v>14594</v>
      </c>
      <c r="E1088" s="571">
        <v>2014</v>
      </c>
      <c r="F1088" s="571" t="s">
        <v>296</v>
      </c>
      <c r="G1088" s="571" t="s">
        <v>12132</v>
      </c>
      <c r="H1088" s="687">
        <v>19</v>
      </c>
      <c r="I1088" s="571">
        <v>20</v>
      </c>
      <c r="J1088" s="89">
        <f>I1088/3</f>
        <v>6.666666666666667</v>
      </c>
    </row>
    <row r="1089" spans="1:10" ht="171" x14ac:dyDescent="0.2">
      <c r="A1089" s="73" t="s">
        <v>14595</v>
      </c>
      <c r="B1089" s="571" t="s">
        <v>14630</v>
      </c>
      <c r="C1089" s="571" t="s">
        <v>12425</v>
      </c>
      <c r="D1089" s="73" t="s">
        <v>14594</v>
      </c>
      <c r="E1089" s="571">
        <v>2014</v>
      </c>
      <c r="F1089" s="571" t="s">
        <v>296</v>
      </c>
      <c r="G1089" s="571" t="s">
        <v>12132</v>
      </c>
      <c r="H1089" s="687">
        <v>19</v>
      </c>
      <c r="I1089" s="571">
        <v>20</v>
      </c>
      <c r="J1089" s="89">
        <f>I1089/3</f>
        <v>6.666666666666667</v>
      </c>
    </row>
    <row r="1090" spans="1:10" ht="199.5" x14ac:dyDescent="0.2">
      <c r="A1090" s="571" t="s">
        <v>14596</v>
      </c>
      <c r="B1090" s="571" t="s">
        <v>14631</v>
      </c>
      <c r="C1090" s="571" t="s">
        <v>12425</v>
      </c>
      <c r="D1090" s="73" t="s">
        <v>14597</v>
      </c>
      <c r="E1090" s="571">
        <v>2014</v>
      </c>
      <c r="F1090" s="571" t="s">
        <v>926</v>
      </c>
      <c r="G1090" s="571" t="s">
        <v>14598</v>
      </c>
      <c r="H1090" s="571" t="s">
        <v>12231</v>
      </c>
      <c r="I1090" s="571">
        <v>20</v>
      </c>
      <c r="J1090" s="89">
        <f>I1090/5</f>
        <v>4</v>
      </c>
    </row>
    <row r="1091" spans="1:10" ht="199.5" x14ac:dyDescent="0.2">
      <c r="A1091" s="571" t="s">
        <v>14599</v>
      </c>
      <c r="B1091" s="571" t="s">
        <v>14632</v>
      </c>
      <c r="C1091" s="571" t="s">
        <v>12425</v>
      </c>
      <c r="D1091" s="73" t="s">
        <v>14597</v>
      </c>
      <c r="E1091" s="571">
        <v>2014</v>
      </c>
      <c r="F1091" s="571" t="s">
        <v>926</v>
      </c>
      <c r="G1091" s="571" t="s">
        <v>14598</v>
      </c>
      <c r="H1091" s="571" t="s">
        <v>14600</v>
      </c>
      <c r="I1091" s="571">
        <v>20</v>
      </c>
      <c r="J1091" s="89">
        <f>I1091/4</f>
        <v>5</v>
      </c>
    </row>
    <row r="1092" spans="1:10" ht="171" x14ac:dyDescent="0.2">
      <c r="A1092" s="73" t="s">
        <v>14601</v>
      </c>
      <c r="B1092" s="73" t="s">
        <v>14602</v>
      </c>
      <c r="C1092" s="571" t="s">
        <v>12425</v>
      </c>
      <c r="D1092" s="73" t="s">
        <v>14603</v>
      </c>
      <c r="E1092" s="73">
        <v>2014</v>
      </c>
      <c r="F1092" s="73" t="s">
        <v>13262</v>
      </c>
      <c r="G1092" s="73" t="s">
        <v>14604</v>
      </c>
      <c r="H1092" s="73" t="s">
        <v>14605</v>
      </c>
      <c r="I1092" s="73">
        <v>40</v>
      </c>
      <c r="J1092" s="92">
        <f>I1092/2</f>
        <v>20</v>
      </c>
    </row>
    <row r="1093" spans="1:10" ht="57" x14ac:dyDescent="0.2">
      <c r="A1093" s="66" t="s">
        <v>14606</v>
      </c>
      <c r="B1093" s="571" t="s">
        <v>14633</v>
      </c>
      <c r="C1093" s="571" t="s">
        <v>12425</v>
      </c>
      <c r="D1093" s="571" t="s">
        <v>14484</v>
      </c>
      <c r="E1093" s="571">
        <v>2014</v>
      </c>
      <c r="F1093" s="571" t="s">
        <v>14485</v>
      </c>
      <c r="G1093" s="571" t="s">
        <v>14486</v>
      </c>
      <c r="H1093" s="571">
        <v>37</v>
      </c>
      <c r="I1093" s="571">
        <v>20</v>
      </c>
      <c r="J1093" s="685">
        <f>I1093/5</f>
        <v>4</v>
      </c>
    </row>
    <row r="1094" spans="1:10" ht="71.25" x14ac:dyDescent="0.2">
      <c r="A1094" s="73" t="s">
        <v>14607</v>
      </c>
      <c r="B1094" s="73" t="s">
        <v>14634</v>
      </c>
      <c r="C1094" s="571" t="s">
        <v>12425</v>
      </c>
      <c r="D1094" s="571" t="s">
        <v>14484</v>
      </c>
      <c r="E1094" s="571">
        <v>2014</v>
      </c>
      <c r="F1094" s="571" t="s">
        <v>14485</v>
      </c>
      <c r="G1094" s="571" t="s">
        <v>14486</v>
      </c>
      <c r="H1094" s="571">
        <v>86</v>
      </c>
      <c r="I1094" s="571">
        <v>20</v>
      </c>
      <c r="J1094" s="89">
        <f>20/3</f>
        <v>6.666666666666667</v>
      </c>
    </row>
    <row r="1095" spans="1:10" ht="128.25" x14ac:dyDescent="0.2">
      <c r="A1095" s="73" t="s">
        <v>14487</v>
      </c>
      <c r="B1095" s="73" t="s">
        <v>14635</v>
      </c>
      <c r="C1095" s="571" t="s">
        <v>12425</v>
      </c>
      <c r="D1095" s="73" t="s">
        <v>14367</v>
      </c>
      <c r="E1095" s="571">
        <v>2014</v>
      </c>
      <c r="F1095" s="571" t="s">
        <v>14488</v>
      </c>
      <c r="G1095" s="73" t="s">
        <v>14489</v>
      </c>
      <c r="H1095" s="571"/>
      <c r="I1095" s="571">
        <v>20</v>
      </c>
      <c r="J1095" s="89">
        <v>4</v>
      </c>
    </row>
    <row r="1096" spans="1:10" ht="85.5" x14ac:dyDescent="0.2">
      <c r="A1096" s="73" t="s">
        <v>14608</v>
      </c>
      <c r="B1096" s="73" t="s">
        <v>14636</v>
      </c>
      <c r="C1096" s="571" t="s">
        <v>12425</v>
      </c>
      <c r="D1096" s="73" t="s">
        <v>12009</v>
      </c>
      <c r="E1096" s="571">
        <v>2014</v>
      </c>
      <c r="F1096" s="571" t="s">
        <v>12010</v>
      </c>
      <c r="G1096" s="571" t="s">
        <v>12011</v>
      </c>
      <c r="H1096" s="571">
        <v>109</v>
      </c>
      <c r="I1096" s="571">
        <v>40</v>
      </c>
      <c r="J1096" s="89">
        <f>I1096/3</f>
        <v>13.333333333333334</v>
      </c>
    </row>
    <row r="1097" spans="1:10" ht="71.25" x14ac:dyDescent="0.2">
      <c r="A1097" s="73" t="s">
        <v>14609</v>
      </c>
      <c r="B1097" s="73" t="s">
        <v>14637</v>
      </c>
      <c r="C1097" s="571" t="s">
        <v>12425</v>
      </c>
      <c r="D1097" s="571" t="s">
        <v>14610</v>
      </c>
      <c r="E1097" s="571">
        <v>2014</v>
      </c>
      <c r="F1097" s="571" t="s">
        <v>12010</v>
      </c>
      <c r="G1097" s="571" t="s">
        <v>12011</v>
      </c>
      <c r="H1097" s="571">
        <v>109</v>
      </c>
      <c r="I1097" s="571">
        <v>40</v>
      </c>
      <c r="J1097" s="89">
        <f>I1097/3</f>
        <v>13.333333333333334</v>
      </c>
    </row>
    <row r="1098" spans="1:10" ht="142.5" x14ac:dyDescent="0.2">
      <c r="A1098" s="73" t="s">
        <v>14611</v>
      </c>
      <c r="B1098" s="73" t="s">
        <v>14638</v>
      </c>
      <c r="C1098" s="571" t="s">
        <v>12425</v>
      </c>
      <c r="D1098" s="571" t="s">
        <v>14612</v>
      </c>
      <c r="E1098" s="571">
        <v>2014</v>
      </c>
      <c r="F1098" s="571" t="s">
        <v>326</v>
      </c>
      <c r="G1098" s="571" t="s">
        <v>11567</v>
      </c>
      <c r="H1098" s="571">
        <v>69</v>
      </c>
      <c r="I1098" s="571">
        <v>20</v>
      </c>
      <c r="J1098" s="89">
        <f>I1098/3</f>
        <v>6.666666666666667</v>
      </c>
    </row>
    <row r="1099" spans="1:10" ht="242.25" x14ac:dyDescent="0.2">
      <c r="A1099" s="571" t="s">
        <v>14491</v>
      </c>
      <c r="B1099" s="571" t="s">
        <v>14625</v>
      </c>
      <c r="C1099" s="571" t="s">
        <v>12425</v>
      </c>
      <c r="D1099" s="571" t="s">
        <v>14492</v>
      </c>
      <c r="E1099" s="571">
        <v>2014</v>
      </c>
      <c r="F1099" s="571" t="s">
        <v>592</v>
      </c>
      <c r="G1099" s="75" t="s">
        <v>14493</v>
      </c>
      <c r="H1099" s="571">
        <v>55</v>
      </c>
      <c r="I1099" s="571">
        <v>20</v>
      </c>
      <c r="J1099" s="571">
        <v>4</v>
      </c>
    </row>
    <row r="1100" spans="1:10" ht="156.75" x14ac:dyDescent="0.2">
      <c r="A1100" s="100" t="s">
        <v>14613</v>
      </c>
      <c r="B1100" s="571" t="s">
        <v>14465</v>
      </c>
      <c r="C1100" s="571" t="s">
        <v>12425</v>
      </c>
      <c r="D1100" s="104" t="s">
        <v>14614</v>
      </c>
      <c r="E1100" s="75" t="s">
        <v>14398</v>
      </c>
      <c r="F1100" s="73" t="s">
        <v>553</v>
      </c>
      <c r="G1100" s="104" t="s">
        <v>14615</v>
      </c>
      <c r="H1100" s="104" t="s">
        <v>14616</v>
      </c>
      <c r="I1100" s="73">
        <v>20</v>
      </c>
      <c r="J1100" s="79">
        <v>20</v>
      </c>
    </row>
    <row r="1101" spans="1:10" ht="48" customHeight="1" x14ac:dyDescent="0.2">
      <c r="A1101" s="62" t="s">
        <v>14617</v>
      </c>
      <c r="B1101" s="571" t="s">
        <v>14425</v>
      </c>
      <c r="C1101" s="571" t="s">
        <v>12425</v>
      </c>
      <c r="D1101" s="571" t="s">
        <v>14618</v>
      </c>
      <c r="E1101" s="571">
        <v>2014</v>
      </c>
      <c r="F1101" s="571">
        <v>9</v>
      </c>
      <c r="G1101" s="571"/>
      <c r="H1101" s="571"/>
      <c r="I1101" s="571" t="s">
        <v>95</v>
      </c>
      <c r="J1101" s="571">
        <v>20</v>
      </c>
    </row>
    <row r="1102" spans="1:10" ht="171" x14ac:dyDescent="0.2">
      <c r="A1102" s="577" t="s">
        <v>15354</v>
      </c>
      <c r="B1102" s="571" t="s">
        <v>15355</v>
      </c>
      <c r="C1102" s="571" t="s">
        <v>14641</v>
      </c>
      <c r="D1102" s="571" t="s">
        <v>15356</v>
      </c>
      <c r="E1102" s="122">
        <v>2014</v>
      </c>
      <c r="F1102" s="209" t="s">
        <v>240</v>
      </c>
      <c r="G1102" s="571" t="s">
        <v>15357</v>
      </c>
      <c r="H1102" s="122"/>
      <c r="I1102" s="228">
        <v>20</v>
      </c>
      <c r="J1102" s="228">
        <f>I1102/3</f>
        <v>6.666666666666667</v>
      </c>
    </row>
    <row r="1103" spans="1:10" ht="150" x14ac:dyDescent="0.2">
      <c r="A1103" s="697" t="s">
        <v>15358</v>
      </c>
      <c r="B1103" s="571" t="s">
        <v>15359</v>
      </c>
      <c r="C1103" s="571" t="s">
        <v>14641</v>
      </c>
      <c r="D1103" s="243" t="s">
        <v>15360</v>
      </c>
      <c r="E1103" s="243">
        <v>2014</v>
      </c>
      <c r="F1103" s="243" t="s">
        <v>248</v>
      </c>
      <c r="G1103" s="122" t="s">
        <v>15361</v>
      </c>
      <c r="H1103" s="243"/>
      <c r="I1103" s="697"/>
      <c r="J1103" s="243">
        <v>10</v>
      </c>
    </row>
    <row r="1104" spans="1:10" ht="71.25" x14ac:dyDescent="0.2">
      <c r="A1104" s="101" t="s">
        <v>15362</v>
      </c>
      <c r="B1104" s="571" t="s">
        <v>15359</v>
      </c>
      <c r="C1104" s="571" t="s">
        <v>14641</v>
      </c>
      <c r="D1104" s="571" t="s">
        <v>15363</v>
      </c>
      <c r="E1104" s="122">
        <v>2014</v>
      </c>
      <c r="F1104" s="571" t="s">
        <v>220</v>
      </c>
      <c r="G1104" s="122" t="s">
        <v>15364</v>
      </c>
      <c r="H1104" s="122"/>
      <c r="I1104" s="228" t="s">
        <v>95</v>
      </c>
      <c r="J1104" s="228">
        <f>20/3</f>
        <v>6.666666666666667</v>
      </c>
    </row>
    <row r="1105" spans="1:10" ht="99.75" x14ac:dyDescent="0.2">
      <c r="A1105" s="571" t="s">
        <v>15354</v>
      </c>
      <c r="B1105" s="571" t="s">
        <v>15365</v>
      </c>
      <c r="C1105" s="571" t="s">
        <v>14641</v>
      </c>
      <c r="D1105" s="571" t="s">
        <v>15366</v>
      </c>
      <c r="E1105" s="122">
        <v>2014</v>
      </c>
      <c r="F1105" s="571" t="s">
        <v>240</v>
      </c>
      <c r="G1105" s="122" t="s">
        <v>15364</v>
      </c>
      <c r="H1105" s="122"/>
      <c r="I1105" s="228"/>
      <c r="J1105" s="228">
        <f>20/3</f>
        <v>6.666666666666667</v>
      </c>
    </row>
    <row r="1106" spans="1:10" ht="213.75" x14ac:dyDescent="0.2">
      <c r="A1106" s="571" t="s">
        <v>14696</v>
      </c>
      <c r="B1106" s="571" t="s">
        <v>15203</v>
      </c>
      <c r="C1106" s="571" t="s">
        <v>14641</v>
      </c>
      <c r="D1106" s="571" t="s">
        <v>15367</v>
      </c>
      <c r="E1106" s="571" t="s">
        <v>240</v>
      </c>
      <c r="F1106" s="571" t="s">
        <v>15368</v>
      </c>
      <c r="G1106" s="66" t="s">
        <v>14699</v>
      </c>
      <c r="H1106" s="571" t="s">
        <v>14700</v>
      </c>
      <c r="I1106" s="228">
        <v>20</v>
      </c>
      <c r="J1106" s="228">
        <f>20/2</f>
        <v>10</v>
      </c>
    </row>
    <row r="1107" spans="1:10" ht="71.25" x14ac:dyDescent="0.2">
      <c r="A1107" s="101" t="s">
        <v>15362</v>
      </c>
      <c r="B1107" s="571" t="s">
        <v>15359</v>
      </c>
      <c r="C1107" s="571" t="s">
        <v>14641</v>
      </c>
      <c r="D1107" s="571" t="s">
        <v>15363</v>
      </c>
      <c r="E1107" s="122">
        <v>2014</v>
      </c>
      <c r="F1107" s="571" t="s">
        <v>220</v>
      </c>
      <c r="G1107" s="122" t="s">
        <v>15364</v>
      </c>
      <c r="H1107" s="122" t="s">
        <v>325</v>
      </c>
      <c r="I1107" s="228" t="s">
        <v>95</v>
      </c>
      <c r="J1107" s="228">
        <f>20/3</f>
        <v>6.666666666666667</v>
      </c>
    </row>
    <row r="1108" spans="1:10" ht="99.75" x14ac:dyDescent="0.2">
      <c r="A1108" s="571" t="s">
        <v>15354</v>
      </c>
      <c r="B1108" s="571" t="s">
        <v>15365</v>
      </c>
      <c r="C1108" s="571" t="s">
        <v>14641</v>
      </c>
      <c r="D1108" s="571" t="s">
        <v>15366</v>
      </c>
      <c r="E1108" s="122">
        <v>2014</v>
      </c>
      <c r="F1108" s="571" t="s">
        <v>240</v>
      </c>
      <c r="G1108" s="122" t="s">
        <v>15364</v>
      </c>
      <c r="H1108" s="122" t="s">
        <v>325</v>
      </c>
      <c r="I1108" s="228"/>
      <c r="J1108" s="228">
        <f>20/3</f>
        <v>6.666666666666667</v>
      </c>
    </row>
    <row r="1109" spans="1:10" ht="114" x14ac:dyDescent="0.2">
      <c r="A1109" s="571" t="s">
        <v>15358</v>
      </c>
      <c r="B1109" s="571" t="s">
        <v>15369</v>
      </c>
      <c r="C1109" s="571" t="s">
        <v>14641</v>
      </c>
      <c r="D1109" s="571" t="s">
        <v>15360</v>
      </c>
      <c r="E1109" s="122">
        <v>2014</v>
      </c>
      <c r="F1109" s="571" t="s">
        <v>248</v>
      </c>
      <c r="G1109" s="122" t="s">
        <v>15361</v>
      </c>
      <c r="H1109" s="122" t="s">
        <v>325</v>
      </c>
      <c r="I1109" s="228"/>
      <c r="J1109" s="228">
        <f>20/2</f>
        <v>10</v>
      </c>
    </row>
    <row r="1110" spans="1:10" ht="85.5" x14ac:dyDescent="0.2">
      <c r="A1110" s="101" t="s">
        <v>1079</v>
      </c>
      <c r="B1110" s="571" t="s">
        <v>1080</v>
      </c>
      <c r="C1110" s="571" t="s">
        <v>14641</v>
      </c>
      <c r="D1110" s="571" t="s">
        <v>1081</v>
      </c>
      <c r="E1110" s="122">
        <v>2014</v>
      </c>
      <c r="F1110" s="571" t="s">
        <v>212</v>
      </c>
      <c r="G1110" s="122"/>
      <c r="H1110" s="122"/>
      <c r="I1110" s="228"/>
      <c r="J1110" s="155">
        <v>10</v>
      </c>
    </row>
    <row r="1111" spans="1:10" ht="85.5" x14ac:dyDescent="0.2">
      <c r="A1111" s="571" t="s">
        <v>1082</v>
      </c>
      <c r="B1111" s="571" t="s">
        <v>1083</v>
      </c>
      <c r="C1111" s="571" t="s">
        <v>14641</v>
      </c>
      <c r="D1111" s="571" t="s">
        <v>1081</v>
      </c>
      <c r="E1111" s="122">
        <v>2014</v>
      </c>
      <c r="F1111" s="571" t="s">
        <v>212</v>
      </c>
      <c r="G1111" s="122"/>
      <c r="H1111" s="122"/>
      <c r="I1111" s="228"/>
      <c r="J1111" s="155">
        <v>10</v>
      </c>
    </row>
    <row r="1112" spans="1:10" ht="99.75" x14ac:dyDescent="0.2">
      <c r="A1112" s="571" t="s">
        <v>15370</v>
      </c>
      <c r="B1112" s="571" t="s">
        <v>15371</v>
      </c>
      <c r="C1112" s="571" t="s">
        <v>14641</v>
      </c>
      <c r="D1112" s="571" t="s">
        <v>15372</v>
      </c>
      <c r="E1112" s="122">
        <v>2014</v>
      </c>
      <c r="F1112" s="571" t="s">
        <v>246</v>
      </c>
      <c r="G1112" s="122" t="s">
        <v>15373</v>
      </c>
      <c r="H1112" s="122"/>
      <c r="I1112" s="228"/>
      <c r="J1112" s="228">
        <v>6.66</v>
      </c>
    </row>
    <row r="1113" spans="1:10" ht="85.5" x14ac:dyDescent="0.2">
      <c r="A1113" s="101" t="s">
        <v>15374</v>
      </c>
      <c r="B1113" s="571" t="s">
        <v>15375</v>
      </c>
      <c r="C1113" s="571" t="s">
        <v>14641</v>
      </c>
      <c r="D1113" s="571" t="s">
        <v>15333</v>
      </c>
      <c r="E1113" s="122">
        <v>2014</v>
      </c>
      <c r="F1113" s="571" t="s">
        <v>248</v>
      </c>
      <c r="G1113" s="122" t="s">
        <v>9428</v>
      </c>
      <c r="H1113" s="122"/>
      <c r="I1113" s="228" t="s">
        <v>95</v>
      </c>
      <c r="J1113" s="698">
        <f>20/2</f>
        <v>10</v>
      </c>
    </row>
    <row r="1114" spans="1:10" ht="71.25" x14ac:dyDescent="0.2">
      <c r="A1114" s="101" t="s">
        <v>15376</v>
      </c>
      <c r="B1114" s="571" t="s">
        <v>15332</v>
      </c>
      <c r="C1114" s="571" t="s">
        <v>14641</v>
      </c>
      <c r="D1114" s="571" t="s">
        <v>15377</v>
      </c>
      <c r="E1114" s="122"/>
      <c r="F1114" s="571"/>
      <c r="G1114" s="122" t="s">
        <v>15378</v>
      </c>
      <c r="H1114" s="122"/>
      <c r="I1114" s="228"/>
      <c r="J1114" s="698">
        <f>20</f>
        <v>20</v>
      </c>
    </row>
    <row r="1115" spans="1:10" ht="199.5" x14ac:dyDescent="0.2">
      <c r="A1115" s="101" t="s">
        <v>15379</v>
      </c>
      <c r="B1115" s="571" t="s">
        <v>15380</v>
      </c>
      <c r="C1115" s="571" t="s">
        <v>14641</v>
      </c>
      <c r="D1115" s="571" t="s">
        <v>15381</v>
      </c>
      <c r="E1115" s="122">
        <v>2014</v>
      </c>
      <c r="F1115" s="571" t="s">
        <v>246</v>
      </c>
      <c r="G1115" s="122" t="s">
        <v>15382</v>
      </c>
      <c r="H1115" s="122"/>
      <c r="I1115" s="228">
        <v>40</v>
      </c>
      <c r="J1115" s="228">
        <v>20</v>
      </c>
    </row>
    <row r="1116" spans="1:10" ht="199.5" x14ac:dyDescent="0.2">
      <c r="A1116" s="101" t="s">
        <v>15383</v>
      </c>
      <c r="B1116" s="571" t="s">
        <v>15380</v>
      </c>
      <c r="C1116" s="571" t="s">
        <v>14641</v>
      </c>
      <c r="D1116" s="571" t="s">
        <v>15381</v>
      </c>
      <c r="E1116" s="122">
        <v>2014</v>
      </c>
      <c r="F1116" s="571" t="s">
        <v>246</v>
      </c>
      <c r="G1116" s="122" t="s">
        <v>15382</v>
      </c>
      <c r="H1116" s="122"/>
      <c r="I1116" s="228">
        <v>40</v>
      </c>
      <c r="J1116" s="228">
        <v>20</v>
      </c>
    </row>
    <row r="1117" spans="1:10" ht="228" x14ac:dyDescent="0.2">
      <c r="A1117" s="101" t="s">
        <v>15384</v>
      </c>
      <c r="B1117" s="571" t="s">
        <v>14853</v>
      </c>
      <c r="C1117" s="571" t="s">
        <v>14641</v>
      </c>
      <c r="D1117" s="571" t="s">
        <v>15385</v>
      </c>
      <c r="E1117" s="122">
        <v>2014</v>
      </c>
      <c r="F1117" s="571" t="s">
        <v>3466</v>
      </c>
      <c r="G1117" s="122"/>
      <c r="H1117" s="122" t="s">
        <v>15386</v>
      </c>
      <c r="I1117" s="228" t="s">
        <v>95</v>
      </c>
      <c r="J1117" s="228">
        <v>20</v>
      </c>
    </row>
    <row r="1118" spans="1:10" ht="290.25" customHeight="1" x14ac:dyDescent="0.2">
      <c r="A1118" s="101" t="s">
        <v>15387</v>
      </c>
      <c r="B1118" s="571" t="s">
        <v>14853</v>
      </c>
      <c r="C1118" s="571" t="s">
        <v>14641</v>
      </c>
      <c r="D1118" s="571" t="s">
        <v>15388</v>
      </c>
      <c r="E1118" s="122">
        <v>2014</v>
      </c>
      <c r="F1118" s="571" t="s">
        <v>6439</v>
      </c>
      <c r="G1118" s="122"/>
      <c r="H1118" s="122" t="s">
        <v>15389</v>
      </c>
      <c r="I1118" s="228"/>
      <c r="J1118" s="228">
        <v>20</v>
      </c>
    </row>
    <row r="1119" spans="1:10" ht="409.5" x14ac:dyDescent="0.2">
      <c r="A1119" s="571" t="s">
        <v>15362</v>
      </c>
      <c r="B1119" s="571" t="s">
        <v>14853</v>
      </c>
      <c r="C1119" s="571" t="s">
        <v>14641</v>
      </c>
      <c r="D1119" s="571" t="s">
        <v>15390</v>
      </c>
      <c r="E1119" s="122">
        <v>2014</v>
      </c>
      <c r="F1119" s="571" t="s">
        <v>2145</v>
      </c>
      <c r="G1119" s="122"/>
      <c r="H1119" s="122" t="s">
        <v>15389</v>
      </c>
      <c r="I1119" s="228"/>
      <c r="J1119" s="228">
        <v>6.66</v>
      </c>
    </row>
    <row r="1120" spans="1:10" ht="228" x14ac:dyDescent="0.2">
      <c r="A1120" s="571" t="s">
        <v>15391</v>
      </c>
      <c r="B1120" s="571" t="s">
        <v>14853</v>
      </c>
      <c r="C1120" s="571" t="s">
        <v>14641</v>
      </c>
      <c r="D1120" s="571" t="s">
        <v>15392</v>
      </c>
      <c r="E1120" s="122">
        <v>2014</v>
      </c>
      <c r="F1120" s="571" t="s">
        <v>478</v>
      </c>
      <c r="G1120" s="122"/>
      <c r="H1120" s="122"/>
      <c r="I1120" s="228"/>
      <c r="J1120" s="228">
        <v>20</v>
      </c>
    </row>
    <row r="1121" spans="1:10" ht="72.75" customHeight="1" x14ac:dyDescent="0.2">
      <c r="A1121" s="110" t="s">
        <v>16670</v>
      </c>
      <c r="B1121" s="110" t="s">
        <v>16671</v>
      </c>
      <c r="C1121" s="571" t="s">
        <v>15397</v>
      </c>
      <c r="D1121" s="101" t="s">
        <v>16672</v>
      </c>
      <c r="E1121" s="129">
        <v>2014</v>
      </c>
      <c r="F1121" s="101" t="s">
        <v>220</v>
      </c>
      <c r="G1121" s="129" t="s">
        <v>16673</v>
      </c>
      <c r="H1121" s="129">
        <v>77</v>
      </c>
      <c r="I1121" s="109">
        <v>40</v>
      </c>
      <c r="J1121" s="274">
        <v>20</v>
      </c>
    </row>
    <row r="1122" spans="1:10" ht="99.75" x14ac:dyDescent="0.2">
      <c r="A1122" s="101" t="s">
        <v>16674</v>
      </c>
      <c r="B1122" s="571" t="s">
        <v>16675</v>
      </c>
      <c r="C1122" s="571" t="s">
        <v>15397</v>
      </c>
      <c r="D1122" s="571" t="s">
        <v>16676</v>
      </c>
      <c r="E1122" s="129">
        <v>2014</v>
      </c>
      <c r="F1122" s="571" t="s">
        <v>246</v>
      </c>
      <c r="G1122" s="122"/>
      <c r="H1122" s="122"/>
      <c r="I1122" s="228">
        <v>20</v>
      </c>
      <c r="J1122" s="228">
        <v>10</v>
      </c>
    </row>
    <row r="1123" spans="1:10" ht="85.5" x14ac:dyDescent="0.2">
      <c r="A1123" s="572" t="s">
        <v>16677</v>
      </c>
      <c r="B1123" s="571" t="s">
        <v>16678</v>
      </c>
      <c r="C1123" s="571" t="s">
        <v>15397</v>
      </c>
      <c r="D1123" s="571" t="s">
        <v>16679</v>
      </c>
      <c r="E1123" s="571">
        <v>2014</v>
      </c>
      <c r="F1123" s="571" t="s">
        <v>478</v>
      </c>
      <c r="G1123" s="571"/>
      <c r="H1123" s="571" t="s">
        <v>16680</v>
      </c>
      <c r="I1123" s="571" t="s">
        <v>95</v>
      </c>
      <c r="J1123" s="571">
        <v>10</v>
      </c>
    </row>
    <row r="1124" spans="1:10" ht="156.75" x14ac:dyDescent="0.2">
      <c r="A1124" s="572" t="s">
        <v>16681</v>
      </c>
      <c r="B1124" s="571" t="s">
        <v>16678</v>
      </c>
      <c r="C1124" s="571" t="s">
        <v>15397</v>
      </c>
      <c r="D1124" s="571" t="s">
        <v>16682</v>
      </c>
      <c r="E1124" s="571">
        <v>2014</v>
      </c>
      <c r="F1124" s="571" t="s">
        <v>499</v>
      </c>
      <c r="G1124" s="274" t="s">
        <v>16683</v>
      </c>
      <c r="H1124" s="571" t="s">
        <v>16684</v>
      </c>
      <c r="I1124" s="571" t="s">
        <v>95</v>
      </c>
      <c r="J1124" s="571">
        <v>10</v>
      </c>
    </row>
    <row r="1125" spans="1:10" ht="85.5" x14ac:dyDescent="0.2">
      <c r="A1125" s="572" t="s">
        <v>16685</v>
      </c>
      <c r="B1125" s="571" t="s">
        <v>16678</v>
      </c>
      <c r="C1125" s="571" t="s">
        <v>15397</v>
      </c>
      <c r="D1125" s="571" t="s">
        <v>16686</v>
      </c>
      <c r="E1125" s="571">
        <v>2014</v>
      </c>
      <c r="F1125" s="571" t="s">
        <v>926</v>
      </c>
      <c r="G1125" s="571"/>
      <c r="H1125" s="571" t="s">
        <v>16687</v>
      </c>
      <c r="I1125" s="571" t="s">
        <v>95</v>
      </c>
      <c r="J1125" s="571">
        <v>20</v>
      </c>
    </row>
    <row r="1126" spans="1:10" ht="171" x14ac:dyDescent="0.2">
      <c r="A1126" s="230" t="s">
        <v>16688</v>
      </c>
      <c r="B1126" s="161" t="s">
        <v>16689</v>
      </c>
      <c r="C1126" s="571" t="s">
        <v>15397</v>
      </c>
      <c r="D1126" s="230" t="s">
        <v>16690</v>
      </c>
      <c r="E1126" s="161">
        <v>2014</v>
      </c>
      <c r="F1126" s="161" t="s">
        <v>499</v>
      </c>
      <c r="G1126" s="161" t="s">
        <v>16691</v>
      </c>
      <c r="H1126" s="161" t="s">
        <v>16692</v>
      </c>
      <c r="I1126" s="161">
        <v>20</v>
      </c>
      <c r="J1126" s="161">
        <v>20</v>
      </c>
    </row>
    <row r="1127" spans="1:10" ht="171" x14ac:dyDescent="0.2">
      <c r="A1127" s="187" t="s">
        <v>16693</v>
      </c>
      <c r="B1127" s="187" t="s">
        <v>16694</v>
      </c>
      <c r="C1127" s="571" t="s">
        <v>15397</v>
      </c>
      <c r="D1127" s="230" t="s">
        <v>16690</v>
      </c>
      <c r="E1127" s="161">
        <v>2014</v>
      </c>
      <c r="F1127" s="161" t="s">
        <v>499</v>
      </c>
      <c r="G1127" s="161" t="s">
        <v>16691</v>
      </c>
      <c r="H1127" s="187" t="s">
        <v>16695</v>
      </c>
      <c r="I1127" s="161">
        <v>20</v>
      </c>
      <c r="J1127" s="161">
        <v>20</v>
      </c>
    </row>
    <row r="1128" spans="1:10" ht="142.5" x14ac:dyDescent="0.2">
      <c r="A1128" s="161" t="s">
        <v>15709</v>
      </c>
      <c r="B1128" s="230" t="s">
        <v>15710</v>
      </c>
      <c r="C1128" s="571" t="s">
        <v>15397</v>
      </c>
      <c r="D1128" s="161" t="s">
        <v>15711</v>
      </c>
      <c r="E1128" s="161">
        <v>2014</v>
      </c>
      <c r="F1128" s="161" t="s">
        <v>478</v>
      </c>
      <c r="G1128" s="161" t="s">
        <v>15712</v>
      </c>
      <c r="H1128" s="161" t="s">
        <v>1369</v>
      </c>
      <c r="I1128" s="161">
        <v>20</v>
      </c>
      <c r="J1128" s="161">
        <f>I1128/3</f>
        <v>6.666666666666667</v>
      </c>
    </row>
    <row r="1129" spans="1:10" ht="85.5" x14ac:dyDescent="0.2">
      <c r="A1129" s="350" t="s">
        <v>16696</v>
      </c>
      <c r="B1129" s="350" t="s">
        <v>16697</v>
      </c>
      <c r="C1129" s="571" t="s">
        <v>15397</v>
      </c>
      <c r="D1129" s="350" t="s">
        <v>16698</v>
      </c>
      <c r="E1129" s="571">
        <v>2014</v>
      </c>
      <c r="F1129" s="571">
        <v>5</v>
      </c>
      <c r="G1129" s="350" t="s">
        <v>3554</v>
      </c>
      <c r="H1129" s="571" t="s">
        <v>16699</v>
      </c>
      <c r="I1129" s="571" t="s">
        <v>95</v>
      </c>
      <c r="J1129" s="571">
        <v>10</v>
      </c>
    </row>
    <row r="1130" spans="1:10" ht="128.25" x14ac:dyDescent="0.2">
      <c r="A1130" s="572" t="s">
        <v>16700</v>
      </c>
      <c r="B1130" s="571" t="s">
        <v>16701</v>
      </c>
      <c r="C1130" s="571" t="s">
        <v>15397</v>
      </c>
      <c r="D1130" s="571" t="s">
        <v>16702</v>
      </c>
      <c r="E1130" s="571">
        <v>2014</v>
      </c>
      <c r="F1130" s="571" t="s">
        <v>499</v>
      </c>
      <c r="G1130" s="571" t="s">
        <v>16703</v>
      </c>
      <c r="H1130" s="571" t="s">
        <v>16704</v>
      </c>
      <c r="I1130" s="571">
        <v>20</v>
      </c>
      <c r="J1130" s="571">
        <v>4</v>
      </c>
    </row>
    <row r="1131" spans="1:10" ht="128.25" x14ac:dyDescent="0.2">
      <c r="A1131" s="101" t="s">
        <v>16705</v>
      </c>
      <c r="B1131" s="572" t="s">
        <v>16706</v>
      </c>
      <c r="C1131" s="571" t="s">
        <v>15397</v>
      </c>
      <c r="D1131" s="571" t="s">
        <v>16702</v>
      </c>
      <c r="E1131" s="571">
        <v>2014</v>
      </c>
      <c r="F1131" s="571" t="s">
        <v>499</v>
      </c>
      <c r="G1131" s="571" t="s">
        <v>16703</v>
      </c>
      <c r="H1131" s="571" t="s">
        <v>16704</v>
      </c>
      <c r="I1131" s="571">
        <v>20</v>
      </c>
      <c r="J1131" s="571">
        <v>4</v>
      </c>
    </row>
    <row r="1132" spans="1:10" ht="213.75" x14ac:dyDescent="0.2">
      <c r="A1132" s="101" t="s">
        <v>16707</v>
      </c>
      <c r="B1132" s="101" t="s">
        <v>16708</v>
      </c>
      <c r="C1132" s="571" t="s">
        <v>15397</v>
      </c>
      <c r="D1132" s="571" t="s">
        <v>16709</v>
      </c>
      <c r="E1132" s="122">
        <v>2014</v>
      </c>
      <c r="F1132" s="571" t="s">
        <v>318</v>
      </c>
      <c r="G1132" s="122" t="s">
        <v>16710</v>
      </c>
      <c r="H1132" s="122" t="s">
        <v>16711</v>
      </c>
      <c r="I1132" s="228">
        <v>20</v>
      </c>
      <c r="J1132" s="228">
        <f>I1132/3</f>
        <v>6.666666666666667</v>
      </c>
    </row>
    <row r="1133" spans="1:10" ht="71.25" x14ac:dyDescent="0.2">
      <c r="A1133" s="572" t="s">
        <v>16712</v>
      </c>
      <c r="B1133" s="571" t="s">
        <v>16713</v>
      </c>
      <c r="C1133" s="571" t="s">
        <v>15397</v>
      </c>
      <c r="D1133" s="274" t="s">
        <v>16714</v>
      </c>
      <c r="E1133" s="122">
        <v>2014</v>
      </c>
      <c r="F1133" s="571" t="s">
        <v>478</v>
      </c>
      <c r="G1133" s="122" t="s">
        <v>1998</v>
      </c>
      <c r="H1133" s="122"/>
      <c r="I1133" s="228">
        <v>20</v>
      </c>
      <c r="J1133" s="228">
        <f>I1133/3</f>
        <v>6.666666666666667</v>
      </c>
    </row>
    <row r="1134" spans="1:10" ht="71.25" x14ac:dyDescent="0.25">
      <c r="A1134" s="572" t="s">
        <v>16715</v>
      </c>
      <c r="B1134" s="235" t="s">
        <v>16780</v>
      </c>
      <c r="C1134" s="571" t="s">
        <v>15397</v>
      </c>
      <c r="D1134" s="571" t="s">
        <v>16716</v>
      </c>
      <c r="E1134" s="122">
        <v>2014</v>
      </c>
      <c r="F1134" s="571" t="s">
        <v>296</v>
      </c>
      <c r="G1134" s="122" t="s">
        <v>5060</v>
      </c>
      <c r="H1134" s="122"/>
      <c r="I1134" s="228">
        <v>20</v>
      </c>
      <c r="J1134" s="228">
        <f>20/2</f>
        <v>10</v>
      </c>
    </row>
    <row r="1135" spans="1:10" ht="114" x14ac:dyDescent="0.2">
      <c r="A1135" s="101" t="s">
        <v>4954</v>
      </c>
      <c r="B1135" s="571" t="s">
        <v>4955</v>
      </c>
      <c r="C1135" s="571" t="s">
        <v>15397</v>
      </c>
      <c r="D1135" s="571" t="s">
        <v>16717</v>
      </c>
      <c r="E1135" s="122">
        <v>2014</v>
      </c>
      <c r="F1135" s="571" t="s">
        <v>202</v>
      </c>
      <c r="G1135" s="122" t="s">
        <v>4957</v>
      </c>
      <c r="H1135" s="122"/>
      <c r="I1135" s="228">
        <v>20</v>
      </c>
      <c r="J1135" s="228">
        <v>20</v>
      </c>
    </row>
    <row r="1136" spans="1:10" ht="185.25" x14ac:dyDescent="0.2">
      <c r="A1136" s="101" t="s">
        <v>16718</v>
      </c>
      <c r="B1136" s="101" t="s">
        <v>15397</v>
      </c>
      <c r="C1136" s="571" t="s">
        <v>15397</v>
      </c>
      <c r="D1136" s="571" t="s">
        <v>16719</v>
      </c>
      <c r="E1136" s="122">
        <v>2014</v>
      </c>
      <c r="F1136" s="571">
        <v>3</v>
      </c>
      <c r="G1136" s="122" t="s">
        <v>16720</v>
      </c>
      <c r="H1136" s="122" t="s">
        <v>7727</v>
      </c>
      <c r="I1136" s="228" t="s">
        <v>95</v>
      </c>
      <c r="J1136" s="228">
        <v>10</v>
      </c>
    </row>
    <row r="1137" spans="1:10" ht="128.25" x14ac:dyDescent="0.2">
      <c r="A1137" s="572" t="s">
        <v>16700</v>
      </c>
      <c r="B1137" s="571" t="s">
        <v>16701</v>
      </c>
      <c r="C1137" s="571" t="s">
        <v>15397</v>
      </c>
      <c r="D1137" s="571" t="s">
        <v>16702</v>
      </c>
      <c r="E1137" s="571">
        <v>2014</v>
      </c>
      <c r="F1137" s="571" t="s">
        <v>499</v>
      </c>
      <c r="G1137" s="571" t="s">
        <v>16703</v>
      </c>
      <c r="H1137" s="571" t="s">
        <v>16704</v>
      </c>
      <c r="I1137" s="571">
        <v>20</v>
      </c>
      <c r="J1137" s="571">
        <v>4</v>
      </c>
    </row>
    <row r="1138" spans="1:10" ht="128.25" x14ac:dyDescent="0.2">
      <c r="A1138" s="101" t="s">
        <v>16705</v>
      </c>
      <c r="B1138" s="572" t="s">
        <v>16706</v>
      </c>
      <c r="C1138" s="571" t="s">
        <v>15397</v>
      </c>
      <c r="D1138" s="571" t="s">
        <v>16702</v>
      </c>
      <c r="E1138" s="571">
        <v>2014</v>
      </c>
      <c r="F1138" s="571" t="s">
        <v>499</v>
      </c>
      <c r="G1138" s="571" t="s">
        <v>16703</v>
      </c>
      <c r="H1138" s="571" t="s">
        <v>16704</v>
      </c>
      <c r="I1138" s="571">
        <v>20</v>
      </c>
      <c r="J1138" s="571">
        <v>4</v>
      </c>
    </row>
    <row r="1139" spans="1:10" ht="99.75" x14ac:dyDescent="0.2">
      <c r="A1139" s="101" t="s">
        <v>16721</v>
      </c>
      <c r="B1139" s="571" t="s">
        <v>16099</v>
      </c>
      <c r="C1139" s="571" t="s">
        <v>15397</v>
      </c>
      <c r="D1139" s="571" t="s">
        <v>257</v>
      </c>
      <c r="E1139" s="571">
        <v>2014</v>
      </c>
      <c r="F1139" s="571" t="s">
        <v>212</v>
      </c>
      <c r="G1139" s="571" t="s">
        <v>15837</v>
      </c>
      <c r="H1139" s="571" t="s">
        <v>16722</v>
      </c>
      <c r="I1139" s="571">
        <v>20</v>
      </c>
      <c r="J1139" s="571">
        <v>20</v>
      </c>
    </row>
    <row r="1140" spans="1:10" ht="156.75" x14ac:dyDescent="0.2">
      <c r="A1140" s="101" t="s">
        <v>16723</v>
      </c>
      <c r="B1140" s="571" t="s">
        <v>15813</v>
      </c>
      <c r="C1140" s="571" t="s">
        <v>15397</v>
      </c>
      <c r="D1140" s="571" t="s">
        <v>16724</v>
      </c>
      <c r="E1140" s="571">
        <v>2014</v>
      </c>
      <c r="F1140" s="571" t="s">
        <v>220</v>
      </c>
      <c r="G1140" s="571" t="s">
        <v>15837</v>
      </c>
      <c r="H1140" s="75" t="s">
        <v>16725</v>
      </c>
      <c r="I1140" s="571">
        <v>20</v>
      </c>
      <c r="J1140" s="571">
        <v>10</v>
      </c>
    </row>
    <row r="1141" spans="1:10" ht="99.75" x14ac:dyDescent="0.2">
      <c r="A1141" s="101" t="s">
        <v>16726</v>
      </c>
      <c r="B1141" s="571" t="s">
        <v>16727</v>
      </c>
      <c r="C1141" s="571" t="s">
        <v>15397</v>
      </c>
      <c r="D1141" s="571" t="s">
        <v>16728</v>
      </c>
      <c r="E1141" s="122">
        <v>2014</v>
      </c>
      <c r="F1141" s="571" t="s">
        <v>246</v>
      </c>
      <c r="G1141" s="122" t="s">
        <v>1991</v>
      </c>
      <c r="H1141" s="122" t="s">
        <v>16729</v>
      </c>
      <c r="I1141" s="228" t="s">
        <v>95</v>
      </c>
      <c r="J1141" s="228">
        <v>20</v>
      </c>
    </row>
    <row r="1142" spans="1:10" ht="213.75" x14ac:dyDescent="0.2">
      <c r="A1142" s="73" t="s">
        <v>16730</v>
      </c>
      <c r="B1142" s="193" t="s">
        <v>16781</v>
      </c>
      <c r="C1142" s="571" t="s">
        <v>15397</v>
      </c>
      <c r="D1142" s="193" t="s">
        <v>16731</v>
      </c>
      <c r="E1142" s="193">
        <v>2014</v>
      </c>
      <c r="F1142" s="193" t="s">
        <v>478</v>
      </c>
      <c r="G1142" s="161" t="s">
        <v>1998</v>
      </c>
      <c r="H1142" s="161"/>
      <c r="I1142" s="161">
        <v>20</v>
      </c>
      <c r="J1142" s="161">
        <v>20</v>
      </c>
    </row>
    <row r="1143" spans="1:10" ht="185.25" x14ac:dyDescent="0.2">
      <c r="A1143" s="66" t="s">
        <v>16732</v>
      </c>
      <c r="B1143" s="66" t="s">
        <v>15407</v>
      </c>
      <c r="C1143" s="571" t="s">
        <v>15397</v>
      </c>
      <c r="D1143" s="167" t="s">
        <v>16733</v>
      </c>
      <c r="E1143" s="571">
        <v>2014</v>
      </c>
      <c r="F1143" s="571" t="s">
        <v>499</v>
      </c>
      <c r="G1143" s="571" t="s">
        <v>16734</v>
      </c>
      <c r="H1143" s="571" t="s">
        <v>16735</v>
      </c>
      <c r="I1143" s="571" t="s">
        <v>95</v>
      </c>
      <c r="J1143" s="571">
        <v>20</v>
      </c>
    </row>
    <row r="1144" spans="1:10" ht="242.25" x14ac:dyDescent="0.2">
      <c r="A1144" s="572" t="s">
        <v>16736</v>
      </c>
      <c r="B1144" s="571" t="s">
        <v>16737</v>
      </c>
      <c r="C1144" s="571" t="s">
        <v>15397</v>
      </c>
      <c r="D1144" s="572" t="s">
        <v>16738</v>
      </c>
      <c r="E1144" s="571">
        <v>2014</v>
      </c>
      <c r="F1144" s="571" t="s">
        <v>16739</v>
      </c>
      <c r="G1144" s="571" t="s">
        <v>1998</v>
      </c>
      <c r="H1144" s="571" t="s">
        <v>16740</v>
      </c>
      <c r="I1144" s="571" t="s">
        <v>95</v>
      </c>
      <c r="J1144" s="571">
        <v>6.66</v>
      </c>
    </row>
    <row r="1145" spans="1:10" ht="85.5" x14ac:dyDescent="0.2">
      <c r="A1145" s="736" t="s">
        <v>16741</v>
      </c>
      <c r="B1145" s="736" t="s">
        <v>16678</v>
      </c>
      <c r="C1145" s="571" t="s">
        <v>15397</v>
      </c>
      <c r="D1145" s="572" t="s">
        <v>16679</v>
      </c>
      <c r="E1145" s="572">
        <v>2014</v>
      </c>
      <c r="F1145" s="572" t="s">
        <v>478</v>
      </c>
      <c r="G1145" s="572"/>
      <c r="H1145" s="736" t="s">
        <v>16680</v>
      </c>
      <c r="I1145" s="736">
        <v>20</v>
      </c>
      <c r="J1145" s="572">
        <v>10</v>
      </c>
    </row>
    <row r="1146" spans="1:10" ht="85.5" x14ac:dyDescent="0.2">
      <c r="A1146" s="572" t="s">
        <v>16700</v>
      </c>
      <c r="B1146" s="571" t="s">
        <v>16701</v>
      </c>
      <c r="C1146" s="571" t="s">
        <v>15397</v>
      </c>
      <c r="D1146" s="571" t="s">
        <v>16742</v>
      </c>
      <c r="E1146" s="571">
        <v>2014</v>
      </c>
      <c r="F1146" s="571" t="s">
        <v>499</v>
      </c>
      <c r="G1146" s="571" t="s">
        <v>16703</v>
      </c>
      <c r="H1146" s="571" t="s">
        <v>16743</v>
      </c>
      <c r="I1146" s="571">
        <v>20</v>
      </c>
      <c r="J1146" s="571">
        <v>4</v>
      </c>
    </row>
    <row r="1147" spans="1:10" ht="114" x14ac:dyDescent="0.2">
      <c r="A1147" s="101" t="s">
        <v>16705</v>
      </c>
      <c r="B1147" s="572" t="s">
        <v>16706</v>
      </c>
      <c r="C1147" s="571" t="s">
        <v>15397</v>
      </c>
      <c r="D1147" s="571" t="s">
        <v>16742</v>
      </c>
      <c r="E1147" s="571">
        <v>2014</v>
      </c>
      <c r="F1147" s="571" t="s">
        <v>499</v>
      </c>
      <c r="G1147" s="571" t="s">
        <v>16703</v>
      </c>
      <c r="H1147" s="571" t="s">
        <v>16743</v>
      </c>
      <c r="I1147" s="571">
        <v>20</v>
      </c>
      <c r="J1147" s="571">
        <v>4</v>
      </c>
    </row>
    <row r="1148" spans="1:10" ht="85.5" x14ac:dyDescent="0.2">
      <c r="A1148" s="571" t="s">
        <v>16744</v>
      </c>
      <c r="B1148" s="736" t="s">
        <v>16678</v>
      </c>
      <c r="C1148" s="571" t="s">
        <v>15397</v>
      </c>
      <c r="D1148" s="571" t="s">
        <v>16742</v>
      </c>
      <c r="E1148" s="571">
        <v>2014</v>
      </c>
      <c r="F1148" s="571" t="s">
        <v>499</v>
      </c>
      <c r="G1148" s="571" t="s">
        <v>16703</v>
      </c>
      <c r="H1148" s="571">
        <v>23</v>
      </c>
      <c r="I1148" s="571">
        <v>20</v>
      </c>
      <c r="J1148" s="571">
        <v>10</v>
      </c>
    </row>
    <row r="1149" spans="1:10" ht="85.5" x14ac:dyDescent="0.2">
      <c r="A1149" s="571" t="s">
        <v>16745</v>
      </c>
      <c r="B1149" s="736" t="s">
        <v>16678</v>
      </c>
      <c r="C1149" s="571" t="s">
        <v>15397</v>
      </c>
      <c r="D1149" s="571" t="s">
        <v>16686</v>
      </c>
      <c r="E1149" s="571">
        <v>2014</v>
      </c>
      <c r="F1149" s="571" t="s">
        <v>926</v>
      </c>
      <c r="G1149" s="571"/>
      <c r="H1149" s="571" t="s">
        <v>16687</v>
      </c>
      <c r="I1149" s="571">
        <v>40</v>
      </c>
      <c r="J1149" s="571">
        <v>20</v>
      </c>
    </row>
    <row r="1150" spans="1:10" ht="85.5" x14ac:dyDescent="0.2">
      <c r="A1150" s="110" t="s">
        <v>16664</v>
      </c>
      <c r="B1150" s="571" t="s">
        <v>16746</v>
      </c>
      <c r="C1150" s="571" t="s">
        <v>15397</v>
      </c>
      <c r="D1150" s="571" t="s">
        <v>16742</v>
      </c>
      <c r="E1150" s="571">
        <v>2014</v>
      </c>
      <c r="F1150" s="571" t="s">
        <v>499</v>
      </c>
      <c r="G1150" s="571" t="s">
        <v>16662</v>
      </c>
      <c r="H1150" s="571">
        <v>132</v>
      </c>
      <c r="I1150" s="571">
        <v>20</v>
      </c>
      <c r="J1150" s="571">
        <v>3.33</v>
      </c>
    </row>
    <row r="1151" spans="1:10" ht="85.5" x14ac:dyDescent="0.2">
      <c r="A1151" s="110" t="s">
        <v>16668</v>
      </c>
      <c r="B1151" s="571" t="s">
        <v>16782</v>
      </c>
      <c r="C1151" s="571" t="s">
        <v>15397</v>
      </c>
      <c r="D1151" s="571" t="s">
        <v>16742</v>
      </c>
      <c r="E1151" s="571">
        <v>2014</v>
      </c>
      <c r="F1151" s="571" t="s">
        <v>499</v>
      </c>
      <c r="G1151" s="571" t="s">
        <v>16662</v>
      </c>
      <c r="H1151" s="571">
        <v>132</v>
      </c>
      <c r="I1151" s="571">
        <v>20</v>
      </c>
      <c r="J1151" s="571">
        <v>3.33</v>
      </c>
    </row>
    <row r="1152" spans="1:10" ht="185.25" x14ac:dyDescent="0.2">
      <c r="A1152" s="572" t="s">
        <v>16747</v>
      </c>
      <c r="B1152" s="73" t="s">
        <v>15978</v>
      </c>
      <c r="C1152" s="571" t="s">
        <v>15397</v>
      </c>
      <c r="D1152" s="167" t="s">
        <v>16733</v>
      </c>
      <c r="E1152" s="571">
        <v>2014</v>
      </c>
      <c r="F1152" s="571" t="s">
        <v>499</v>
      </c>
      <c r="G1152" s="571" t="s">
        <v>16734</v>
      </c>
      <c r="H1152" s="571" t="s">
        <v>16748</v>
      </c>
      <c r="I1152" s="571" t="s">
        <v>95</v>
      </c>
      <c r="J1152" s="571">
        <v>20</v>
      </c>
    </row>
    <row r="1153" spans="1:10" ht="99.75" x14ac:dyDescent="0.2">
      <c r="A1153" s="737" t="s">
        <v>16749</v>
      </c>
      <c r="B1153" s="737" t="s">
        <v>16750</v>
      </c>
      <c r="C1153" s="571" t="s">
        <v>15397</v>
      </c>
      <c r="D1153" s="571" t="s">
        <v>16751</v>
      </c>
      <c r="E1153" s="571">
        <v>2014</v>
      </c>
      <c r="F1153" s="571" t="s">
        <v>429</v>
      </c>
      <c r="G1153" s="225" t="s">
        <v>16752</v>
      </c>
      <c r="H1153" s="571" t="s">
        <v>16085</v>
      </c>
      <c r="I1153" s="571" t="s">
        <v>95</v>
      </c>
      <c r="J1153" s="571">
        <v>16.600000000000001</v>
      </c>
    </row>
    <row r="1154" spans="1:10" ht="42.75" x14ac:dyDescent="0.2">
      <c r="A1154" s="101" t="s">
        <v>16753</v>
      </c>
      <c r="B1154" s="571" t="s">
        <v>15999</v>
      </c>
      <c r="C1154" s="571" t="s">
        <v>15397</v>
      </c>
      <c r="D1154" s="225" t="s">
        <v>16754</v>
      </c>
      <c r="E1154" s="571">
        <v>2014</v>
      </c>
      <c r="F1154" s="571" t="s">
        <v>220</v>
      </c>
      <c r="G1154" s="571"/>
      <c r="H1154" s="571" t="s">
        <v>16755</v>
      </c>
      <c r="I1154" s="571" t="s">
        <v>95</v>
      </c>
      <c r="J1154" s="571">
        <v>20</v>
      </c>
    </row>
    <row r="1155" spans="1:10" ht="199.5" x14ac:dyDescent="0.2">
      <c r="A1155" s="66" t="s">
        <v>16756</v>
      </c>
      <c r="B1155" s="571" t="s">
        <v>16757</v>
      </c>
      <c r="C1155" s="571" t="s">
        <v>15397</v>
      </c>
      <c r="D1155" s="571" t="s">
        <v>16758</v>
      </c>
      <c r="E1155" s="571">
        <v>2014</v>
      </c>
      <c r="F1155" s="571" t="s">
        <v>499</v>
      </c>
      <c r="G1155" s="571"/>
      <c r="H1155" s="571" t="s">
        <v>16759</v>
      </c>
      <c r="I1155" s="571" t="s">
        <v>95</v>
      </c>
      <c r="J1155" s="571">
        <f>20/2</f>
        <v>10</v>
      </c>
    </row>
    <row r="1156" spans="1:10" ht="199.5" x14ac:dyDescent="0.2">
      <c r="A1156" s="66" t="s">
        <v>16756</v>
      </c>
      <c r="B1156" s="571" t="s">
        <v>16757</v>
      </c>
      <c r="C1156" s="571" t="s">
        <v>15397</v>
      </c>
      <c r="D1156" s="571" t="s">
        <v>16758</v>
      </c>
      <c r="E1156" s="571">
        <v>2014</v>
      </c>
      <c r="F1156" s="571" t="s">
        <v>499</v>
      </c>
      <c r="G1156" s="571"/>
      <c r="H1156" s="571" t="s">
        <v>16759</v>
      </c>
      <c r="I1156" s="571" t="s">
        <v>95</v>
      </c>
      <c r="J1156" s="571">
        <f>20/2</f>
        <v>10</v>
      </c>
    </row>
    <row r="1157" spans="1:10" ht="213.75" x14ac:dyDescent="0.2">
      <c r="A1157" s="66" t="s">
        <v>16707</v>
      </c>
      <c r="B1157" s="66" t="s">
        <v>16708</v>
      </c>
      <c r="C1157" s="571" t="s">
        <v>15397</v>
      </c>
      <c r="D1157" s="571" t="s">
        <v>16709</v>
      </c>
      <c r="E1157" s="571">
        <v>2014</v>
      </c>
      <c r="F1157" s="571" t="s">
        <v>318</v>
      </c>
      <c r="G1157" s="571" t="s">
        <v>16710</v>
      </c>
      <c r="H1157" s="571" t="s">
        <v>16760</v>
      </c>
      <c r="I1157" s="571">
        <v>20</v>
      </c>
      <c r="J1157" s="89">
        <f>20/3</f>
        <v>6.666666666666667</v>
      </c>
    </row>
    <row r="1158" spans="1:10" ht="114" x14ac:dyDescent="0.2">
      <c r="A1158" s="101" t="s">
        <v>16761</v>
      </c>
      <c r="B1158" s="571" t="s">
        <v>16762</v>
      </c>
      <c r="C1158" s="571" t="s">
        <v>15397</v>
      </c>
      <c r="D1158" s="571" t="s">
        <v>16763</v>
      </c>
      <c r="E1158" s="571">
        <v>2014</v>
      </c>
      <c r="F1158" s="571" t="s">
        <v>9938</v>
      </c>
      <c r="G1158" s="571" t="s">
        <v>16673</v>
      </c>
      <c r="H1158" s="571" t="s">
        <v>16764</v>
      </c>
      <c r="I1158" s="571" t="s">
        <v>95</v>
      </c>
      <c r="J1158" s="571">
        <v>20</v>
      </c>
    </row>
    <row r="1159" spans="1:10" ht="114" x14ac:dyDescent="0.2">
      <c r="A1159" s="101" t="s">
        <v>16765</v>
      </c>
      <c r="B1159" s="571" t="s">
        <v>16766</v>
      </c>
      <c r="C1159" s="571" t="s">
        <v>15397</v>
      </c>
      <c r="D1159" s="571" t="s">
        <v>16763</v>
      </c>
      <c r="E1159" s="571">
        <v>2014</v>
      </c>
      <c r="F1159" s="571" t="s">
        <v>9938</v>
      </c>
      <c r="G1159" s="571" t="s">
        <v>16673</v>
      </c>
      <c r="H1159" s="571" t="s">
        <v>16767</v>
      </c>
      <c r="I1159" s="571" t="s">
        <v>95</v>
      </c>
      <c r="J1159" s="571">
        <v>20</v>
      </c>
    </row>
    <row r="1160" spans="1:10" ht="144.75" x14ac:dyDescent="0.2">
      <c r="A1160" s="572" t="s">
        <v>16768</v>
      </c>
      <c r="B1160" s="571" t="s">
        <v>16769</v>
      </c>
      <c r="C1160" s="571" t="s">
        <v>15397</v>
      </c>
      <c r="D1160" s="572" t="s">
        <v>16783</v>
      </c>
      <c r="E1160" s="571">
        <v>2014</v>
      </c>
      <c r="F1160" s="571" t="s">
        <v>246</v>
      </c>
      <c r="G1160" s="572" t="s">
        <v>16770</v>
      </c>
      <c r="H1160" s="571"/>
      <c r="I1160" s="571">
        <v>20</v>
      </c>
      <c r="J1160" s="571">
        <v>6.66</v>
      </c>
    </row>
    <row r="1161" spans="1:10" ht="171" x14ac:dyDescent="0.2">
      <c r="A1161" s="73" t="s">
        <v>14601</v>
      </c>
      <c r="B1161" s="73" t="s">
        <v>14602</v>
      </c>
      <c r="C1161" s="571" t="s">
        <v>15397</v>
      </c>
      <c r="D1161" s="73" t="s">
        <v>14603</v>
      </c>
      <c r="E1161" s="73">
        <v>2014</v>
      </c>
      <c r="F1161" s="73" t="s">
        <v>13262</v>
      </c>
      <c r="G1161" s="73" t="s">
        <v>16771</v>
      </c>
      <c r="H1161" s="73" t="s">
        <v>14605</v>
      </c>
      <c r="I1161" s="73">
        <v>40</v>
      </c>
      <c r="J1161" s="73">
        <f>I1161/2</f>
        <v>20</v>
      </c>
    </row>
    <row r="1162" spans="1:10" ht="171" x14ac:dyDescent="0.2">
      <c r="A1162" s="73" t="s">
        <v>16772</v>
      </c>
      <c r="B1162" s="73" t="s">
        <v>16784</v>
      </c>
      <c r="C1162" s="571" t="s">
        <v>15397</v>
      </c>
      <c r="D1162" s="73" t="s">
        <v>16773</v>
      </c>
      <c r="E1162" s="571">
        <v>2014</v>
      </c>
      <c r="F1162" s="571" t="s">
        <v>16774</v>
      </c>
      <c r="G1162" s="571" t="s">
        <v>12132</v>
      </c>
      <c r="H1162" s="687">
        <v>19</v>
      </c>
      <c r="I1162" s="571">
        <v>20</v>
      </c>
      <c r="J1162" s="89">
        <f>I1162/3</f>
        <v>6.666666666666667</v>
      </c>
    </row>
    <row r="1163" spans="1:10" ht="199.5" x14ac:dyDescent="0.2">
      <c r="A1163" s="571" t="s">
        <v>14599</v>
      </c>
      <c r="B1163" s="571" t="s">
        <v>16785</v>
      </c>
      <c r="C1163" s="571" t="s">
        <v>15397</v>
      </c>
      <c r="D1163" s="73" t="s">
        <v>14597</v>
      </c>
      <c r="E1163" s="571">
        <v>2014</v>
      </c>
      <c r="F1163" s="571" t="s">
        <v>926</v>
      </c>
      <c r="G1163" s="571" t="s">
        <v>14598</v>
      </c>
      <c r="H1163" s="571" t="s">
        <v>14600</v>
      </c>
      <c r="I1163" s="571">
        <v>20</v>
      </c>
      <c r="J1163" s="89">
        <f>I1163/4</f>
        <v>5</v>
      </c>
    </row>
    <row r="1164" spans="1:10" ht="185.25" x14ac:dyDescent="0.2">
      <c r="A1164" s="572" t="s">
        <v>16775</v>
      </c>
      <c r="B1164" s="572" t="s">
        <v>16058</v>
      </c>
      <c r="C1164" s="571" t="s">
        <v>15397</v>
      </c>
      <c r="D1164" s="571" t="s">
        <v>16776</v>
      </c>
      <c r="E1164" s="571">
        <v>2014</v>
      </c>
      <c r="F1164" s="571" t="s">
        <v>478</v>
      </c>
      <c r="G1164" s="571" t="s">
        <v>16777</v>
      </c>
      <c r="H1164" s="571" t="s">
        <v>16778</v>
      </c>
      <c r="I1164" s="571" t="s">
        <v>95</v>
      </c>
      <c r="J1164" s="571">
        <v>20</v>
      </c>
    </row>
    <row r="1165" spans="1:10" ht="256.5" x14ac:dyDescent="0.2">
      <c r="A1165" s="572" t="s">
        <v>16736</v>
      </c>
      <c r="B1165" s="571" t="s">
        <v>16737</v>
      </c>
      <c r="C1165" s="571" t="s">
        <v>15397</v>
      </c>
      <c r="D1165" s="572" t="s">
        <v>16779</v>
      </c>
      <c r="E1165" s="571">
        <v>2014</v>
      </c>
      <c r="F1165" s="571" t="s">
        <v>16739</v>
      </c>
      <c r="G1165" s="571" t="s">
        <v>1998</v>
      </c>
      <c r="H1165" s="571" t="s">
        <v>16740</v>
      </c>
      <c r="I1165" s="571" t="s">
        <v>95</v>
      </c>
      <c r="J1165" s="571">
        <v>6.66</v>
      </c>
    </row>
    <row r="1166" spans="1:10" ht="114" x14ac:dyDescent="0.2">
      <c r="A1166" s="604" t="s">
        <v>17386</v>
      </c>
      <c r="B1166" s="604" t="s">
        <v>16882</v>
      </c>
      <c r="C1166" s="600" t="s">
        <v>16825</v>
      </c>
      <c r="D1166" s="600" t="s">
        <v>17387</v>
      </c>
      <c r="E1166" s="600">
        <v>2014</v>
      </c>
      <c r="F1166" s="600" t="s">
        <v>296</v>
      </c>
      <c r="G1166" s="600"/>
      <c r="H1166" s="600"/>
      <c r="I1166" s="600">
        <v>20</v>
      </c>
      <c r="J1166" s="600">
        <v>5</v>
      </c>
    </row>
    <row r="1167" spans="1:10" ht="114" x14ac:dyDescent="0.2">
      <c r="A1167" s="101" t="s">
        <v>17388</v>
      </c>
      <c r="B1167" s="604" t="s">
        <v>17389</v>
      </c>
      <c r="C1167" s="600" t="s">
        <v>16825</v>
      </c>
      <c r="D1167" s="600" t="s">
        <v>17387</v>
      </c>
      <c r="E1167" s="600">
        <v>2014</v>
      </c>
      <c r="F1167" s="600" t="s">
        <v>296</v>
      </c>
      <c r="G1167" s="600"/>
      <c r="H1167" s="600"/>
      <c r="I1167" s="600">
        <v>20</v>
      </c>
      <c r="J1167" s="600">
        <v>6.66</v>
      </c>
    </row>
    <row r="1168" spans="1:10" ht="114" x14ac:dyDescent="0.2">
      <c r="A1168" s="604" t="s">
        <v>17390</v>
      </c>
      <c r="B1168" s="600" t="s">
        <v>17391</v>
      </c>
      <c r="C1168" s="600" t="s">
        <v>16825</v>
      </c>
      <c r="D1168" s="600" t="s">
        <v>17387</v>
      </c>
      <c r="E1168" s="600">
        <v>2014</v>
      </c>
      <c r="F1168" s="600" t="s">
        <v>296</v>
      </c>
      <c r="G1168" s="600"/>
      <c r="H1168" s="600"/>
      <c r="I1168" s="600">
        <v>20</v>
      </c>
      <c r="J1168" s="600">
        <v>10</v>
      </c>
    </row>
    <row r="1169" spans="1:10" ht="71.25" x14ac:dyDescent="0.2">
      <c r="A1169" s="604" t="s">
        <v>16965</v>
      </c>
      <c r="B1169" s="600" t="s">
        <v>17109</v>
      </c>
      <c r="C1169" s="600" t="s">
        <v>16825</v>
      </c>
      <c r="D1169" s="600" t="s">
        <v>17314</v>
      </c>
      <c r="E1169" s="600">
        <v>2014</v>
      </c>
      <c r="F1169" s="600" t="s">
        <v>296</v>
      </c>
      <c r="G1169" s="600"/>
      <c r="H1169" s="600"/>
      <c r="I1169" s="600">
        <v>20</v>
      </c>
      <c r="J1169" s="600">
        <v>20</v>
      </c>
    </row>
    <row r="1170" spans="1:10" ht="71.25" x14ac:dyDescent="0.2">
      <c r="A1170" s="600" t="s">
        <v>16957</v>
      </c>
      <c r="B1170" s="600" t="s">
        <v>16958</v>
      </c>
      <c r="C1170" s="600" t="s">
        <v>16825</v>
      </c>
      <c r="D1170" s="600" t="s">
        <v>17314</v>
      </c>
      <c r="E1170" s="600">
        <v>2014</v>
      </c>
      <c r="F1170" s="600" t="s">
        <v>296</v>
      </c>
      <c r="G1170" s="600"/>
      <c r="H1170" s="600"/>
      <c r="I1170" s="600">
        <v>20</v>
      </c>
      <c r="J1170" s="600">
        <v>5</v>
      </c>
    </row>
    <row r="1171" spans="1:10" ht="71.25" x14ac:dyDescent="0.2">
      <c r="A1171" s="600" t="s">
        <v>16957</v>
      </c>
      <c r="B1171" s="600" t="s">
        <v>16958</v>
      </c>
      <c r="C1171" s="600" t="s">
        <v>16825</v>
      </c>
      <c r="D1171" s="600" t="s">
        <v>17314</v>
      </c>
      <c r="E1171" s="600">
        <v>2014</v>
      </c>
      <c r="F1171" s="600" t="s">
        <v>296</v>
      </c>
      <c r="G1171" s="600"/>
      <c r="H1171" s="600"/>
      <c r="I1171" s="600">
        <v>20</v>
      </c>
      <c r="J1171" s="600">
        <v>5</v>
      </c>
    </row>
    <row r="1172" spans="1:10" ht="270.75" x14ac:dyDescent="0.2">
      <c r="A1172" s="112" t="s">
        <v>17392</v>
      </c>
      <c r="B1172" s="63" t="s">
        <v>17393</v>
      </c>
      <c r="C1172" s="600" t="s">
        <v>16825</v>
      </c>
      <c r="D1172" s="600" t="s">
        <v>17394</v>
      </c>
      <c r="E1172" s="122">
        <v>2014</v>
      </c>
      <c r="F1172" s="64" t="s">
        <v>418</v>
      </c>
      <c r="G1172" s="360"/>
      <c r="H1172" s="122"/>
      <c r="I1172" s="357">
        <v>20</v>
      </c>
      <c r="J1172" s="357">
        <v>6.66</v>
      </c>
    </row>
    <row r="1173" spans="1:10" ht="99.75" x14ac:dyDescent="0.2">
      <c r="A1173" s="112" t="s">
        <v>17395</v>
      </c>
      <c r="B1173" s="63" t="s">
        <v>17396</v>
      </c>
      <c r="C1173" s="600" t="s">
        <v>16825</v>
      </c>
      <c r="D1173" s="600" t="s">
        <v>17397</v>
      </c>
      <c r="E1173" s="122">
        <v>2014</v>
      </c>
      <c r="F1173" s="64" t="s">
        <v>2145</v>
      </c>
      <c r="G1173" s="360" t="s">
        <v>17398</v>
      </c>
      <c r="H1173" s="360" t="s">
        <v>17398</v>
      </c>
      <c r="I1173" s="357">
        <v>20</v>
      </c>
      <c r="J1173" s="357">
        <v>10</v>
      </c>
    </row>
    <row r="1174" spans="1:10" ht="199.5" x14ac:dyDescent="0.2">
      <c r="A1174" s="63" t="s">
        <v>17399</v>
      </c>
      <c r="B1174" s="63" t="s">
        <v>17400</v>
      </c>
      <c r="C1174" s="64" t="s">
        <v>16825</v>
      </c>
      <c r="D1174" s="600" t="s">
        <v>17401</v>
      </c>
      <c r="E1174" s="360">
        <v>2014</v>
      </c>
      <c r="F1174" s="63" t="s">
        <v>296</v>
      </c>
      <c r="G1174" s="360"/>
      <c r="H1174" s="360"/>
      <c r="I1174" s="357">
        <v>20</v>
      </c>
      <c r="J1174" s="357">
        <v>5</v>
      </c>
    </row>
    <row r="1175" spans="1:10" ht="199.5" x14ac:dyDescent="0.2">
      <c r="A1175" s="600" t="s">
        <v>17402</v>
      </c>
      <c r="B1175" s="64" t="s">
        <v>17403</v>
      </c>
      <c r="C1175" s="64" t="s">
        <v>16825</v>
      </c>
      <c r="D1175" s="600" t="s">
        <v>17401</v>
      </c>
      <c r="E1175" s="360">
        <v>2014</v>
      </c>
      <c r="F1175" s="64" t="s">
        <v>296</v>
      </c>
      <c r="G1175" s="360"/>
      <c r="H1175" s="360"/>
      <c r="I1175" s="357">
        <v>20</v>
      </c>
      <c r="J1175" s="357">
        <v>6.66</v>
      </c>
    </row>
    <row r="1176" spans="1:10" ht="213.75" x14ac:dyDescent="0.2">
      <c r="A1176" s="63" t="s">
        <v>7409</v>
      </c>
      <c r="B1176" s="63" t="s">
        <v>17404</v>
      </c>
      <c r="C1176" s="63" t="s">
        <v>17405</v>
      </c>
      <c r="D1176" s="600" t="s">
        <v>17406</v>
      </c>
      <c r="E1176" s="360">
        <v>2014</v>
      </c>
      <c r="F1176" s="64" t="s">
        <v>499</v>
      </c>
      <c r="G1176" s="360" t="s">
        <v>325</v>
      </c>
      <c r="H1176" s="360">
        <v>897</v>
      </c>
      <c r="I1176" s="357">
        <v>40</v>
      </c>
      <c r="J1176" s="357">
        <v>13.33</v>
      </c>
    </row>
    <row r="1177" spans="1:10" ht="270.75" x14ac:dyDescent="0.2">
      <c r="A1177" s="112" t="s">
        <v>17407</v>
      </c>
      <c r="B1177" s="63" t="s">
        <v>17408</v>
      </c>
      <c r="C1177" s="64" t="s">
        <v>16825</v>
      </c>
      <c r="D1177" s="600" t="s">
        <v>17409</v>
      </c>
      <c r="E1177" s="360">
        <v>2014</v>
      </c>
      <c r="F1177" s="64" t="s">
        <v>318</v>
      </c>
      <c r="G1177" s="360" t="s">
        <v>17410</v>
      </c>
      <c r="H1177" s="360">
        <v>166</v>
      </c>
      <c r="I1177" s="357">
        <v>40</v>
      </c>
      <c r="J1177" s="357">
        <v>13.33</v>
      </c>
    </row>
    <row r="1178" spans="1:10" ht="114" x14ac:dyDescent="0.2">
      <c r="A1178" s="73" t="s">
        <v>17390</v>
      </c>
      <c r="B1178" s="600" t="s">
        <v>17411</v>
      </c>
      <c r="C1178" s="600" t="s">
        <v>16825</v>
      </c>
      <c r="D1178" s="600" t="s">
        <v>17387</v>
      </c>
      <c r="E1178" s="600">
        <v>2014</v>
      </c>
      <c r="F1178" s="600" t="s">
        <v>296</v>
      </c>
      <c r="G1178" s="600"/>
      <c r="H1178" s="600"/>
      <c r="I1178" s="600">
        <v>20</v>
      </c>
      <c r="J1178" s="600">
        <v>10</v>
      </c>
    </row>
    <row r="1179" spans="1:10" ht="128.25" x14ac:dyDescent="0.2">
      <c r="A1179" s="63" t="s">
        <v>16860</v>
      </c>
      <c r="B1179" s="63" t="s">
        <v>16861</v>
      </c>
      <c r="C1179" s="63" t="s">
        <v>16825</v>
      </c>
      <c r="D1179" s="600" t="s">
        <v>17412</v>
      </c>
      <c r="E1179" s="122">
        <v>2014</v>
      </c>
      <c r="F1179" s="64" t="s">
        <v>296</v>
      </c>
      <c r="G1179" s="360"/>
      <c r="H1179" s="360"/>
      <c r="I1179" s="357">
        <v>20</v>
      </c>
      <c r="J1179" s="357">
        <v>5</v>
      </c>
    </row>
    <row r="1180" spans="1:10" ht="71.25" x14ac:dyDescent="0.2">
      <c r="A1180" s="63" t="s">
        <v>16869</v>
      </c>
      <c r="B1180" s="63" t="s">
        <v>16861</v>
      </c>
      <c r="C1180" s="63" t="s">
        <v>16825</v>
      </c>
      <c r="D1180" s="600" t="s">
        <v>17413</v>
      </c>
      <c r="E1180" s="122">
        <v>2014</v>
      </c>
      <c r="F1180" s="64"/>
      <c r="G1180" s="360"/>
      <c r="H1180" s="360"/>
      <c r="I1180" s="357">
        <v>20</v>
      </c>
      <c r="J1180" s="357">
        <v>5</v>
      </c>
    </row>
    <row r="1181" spans="1:10" ht="42.75" x14ac:dyDescent="0.2">
      <c r="A1181" s="63" t="s">
        <v>16898</v>
      </c>
      <c r="B1181" s="63" t="s">
        <v>17414</v>
      </c>
      <c r="C1181" s="63" t="s">
        <v>16825</v>
      </c>
      <c r="D1181" s="600" t="s">
        <v>17415</v>
      </c>
      <c r="E1181" s="122">
        <v>2014</v>
      </c>
      <c r="F1181" s="64"/>
      <c r="G1181" s="360"/>
      <c r="H1181" s="360"/>
      <c r="I1181" s="357">
        <v>20</v>
      </c>
      <c r="J1181" s="357">
        <v>10</v>
      </c>
    </row>
    <row r="1182" spans="1:10" ht="156.75" x14ac:dyDescent="0.2">
      <c r="A1182" s="384" t="s">
        <v>17045</v>
      </c>
      <c r="B1182" s="384" t="s">
        <v>17416</v>
      </c>
      <c r="C1182" s="600" t="s">
        <v>16825</v>
      </c>
      <c r="D1182" s="368" t="s">
        <v>17417</v>
      </c>
      <c r="E1182" s="761">
        <v>2014</v>
      </c>
      <c r="F1182" s="64" t="s">
        <v>499</v>
      </c>
      <c r="G1182" s="761"/>
      <c r="H1182" s="384"/>
      <c r="I1182" s="384">
        <v>20</v>
      </c>
      <c r="J1182" s="384">
        <v>20</v>
      </c>
    </row>
    <row r="1183" spans="1:10" ht="114" x14ac:dyDescent="0.2">
      <c r="A1183" s="604" t="s">
        <v>17386</v>
      </c>
      <c r="B1183" s="604" t="s">
        <v>16882</v>
      </c>
      <c r="C1183" s="600" t="s">
        <v>16825</v>
      </c>
      <c r="D1183" s="600" t="s">
        <v>17387</v>
      </c>
      <c r="E1183" s="600">
        <v>2014</v>
      </c>
      <c r="F1183" s="600" t="s">
        <v>296</v>
      </c>
      <c r="G1183" s="600"/>
      <c r="H1183" s="600"/>
      <c r="I1183" s="600">
        <v>20</v>
      </c>
      <c r="J1183" s="600">
        <v>5</v>
      </c>
    </row>
    <row r="1184" spans="1:10" ht="114" x14ac:dyDescent="0.2">
      <c r="A1184" s="101" t="s">
        <v>17388</v>
      </c>
      <c r="B1184" s="604" t="s">
        <v>17389</v>
      </c>
      <c r="C1184" s="600" t="s">
        <v>16825</v>
      </c>
      <c r="D1184" s="600" t="s">
        <v>17387</v>
      </c>
      <c r="E1184" s="600">
        <v>2014</v>
      </c>
      <c r="F1184" s="600" t="s">
        <v>296</v>
      </c>
      <c r="G1184" s="600"/>
      <c r="H1184" s="600"/>
      <c r="I1184" s="600">
        <v>20</v>
      </c>
      <c r="J1184" s="600">
        <v>6.67</v>
      </c>
    </row>
    <row r="1185" spans="1:10" ht="99.75" x14ac:dyDescent="0.2">
      <c r="A1185" s="383" t="s">
        <v>16907</v>
      </c>
      <c r="B1185" s="384" t="s">
        <v>16908</v>
      </c>
      <c r="C1185" s="600" t="s">
        <v>16825</v>
      </c>
      <c r="D1185" s="600" t="s">
        <v>17418</v>
      </c>
      <c r="E1185" s="600">
        <v>2014</v>
      </c>
      <c r="F1185" s="600" t="s">
        <v>296</v>
      </c>
      <c r="G1185" s="600"/>
      <c r="H1185" s="600"/>
      <c r="I1185" s="600">
        <v>40</v>
      </c>
      <c r="J1185" s="600">
        <v>8</v>
      </c>
    </row>
    <row r="1186" spans="1:10" ht="99.75" x14ac:dyDescent="0.2">
      <c r="A1186" s="600" t="s">
        <v>16885</v>
      </c>
      <c r="B1186" s="600" t="s">
        <v>16935</v>
      </c>
      <c r="C1186" s="600" t="s">
        <v>16825</v>
      </c>
      <c r="D1186" s="600" t="s">
        <v>17418</v>
      </c>
      <c r="E1186" s="600">
        <v>2014</v>
      </c>
      <c r="F1186" s="600" t="s">
        <v>296</v>
      </c>
      <c r="G1186" s="600"/>
      <c r="H1186" s="600"/>
      <c r="I1186" s="600">
        <v>40</v>
      </c>
      <c r="J1186" s="600">
        <v>8</v>
      </c>
    </row>
    <row r="1187" spans="1:10" ht="57" x14ac:dyDescent="0.2">
      <c r="A1187" s="600" t="s">
        <v>16893</v>
      </c>
      <c r="B1187" s="600" t="s">
        <v>17419</v>
      </c>
      <c r="C1187" s="600" t="s">
        <v>16825</v>
      </c>
      <c r="D1187" s="600" t="s">
        <v>17420</v>
      </c>
      <c r="E1187" s="600">
        <v>2014</v>
      </c>
      <c r="F1187" s="600" t="s">
        <v>478</v>
      </c>
      <c r="G1187" s="68"/>
      <c r="H1187" s="68"/>
      <c r="I1187" s="600">
        <v>20</v>
      </c>
      <c r="J1187" s="600">
        <v>5</v>
      </c>
    </row>
    <row r="1188" spans="1:10" ht="99.75" x14ac:dyDescent="0.2">
      <c r="A1188" s="600" t="s">
        <v>16879</v>
      </c>
      <c r="B1188" s="600" t="s">
        <v>16880</v>
      </c>
      <c r="C1188" s="600" t="s">
        <v>16825</v>
      </c>
      <c r="D1188" s="600" t="s">
        <v>17313</v>
      </c>
      <c r="E1188" s="600" t="s">
        <v>17421</v>
      </c>
      <c r="F1188" s="600" t="s">
        <v>926</v>
      </c>
      <c r="G1188" s="68"/>
      <c r="H1188" s="68"/>
      <c r="I1188" s="600">
        <v>20</v>
      </c>
      <c r="J1188" s="600">
        <v>5</v>
      </c>
    </row>
    <row r="1189" spans="1:10" ht="99.75" x14ac:dyDescent="0.2">
      <c r="A1189" s="600" t="s">
        <v>16881</v>
      </c>
      <c r="B1189" s="600" t="s">
        <v>16882</v>
      </c>
      <c r="C1189" s="600" t="s">
        <v>16825</v>
      </c>
      <c r="D1189" s="600" t="s">
        <v>17313</v>
      </c>
      <c r="E1189" s="600" t="s">
        <v>17421</v>
      </c>
      <c r="F1189" s="600" t="s">
        <v>926</v>
      </c>
      <c r="G1189" s="68"/>
      <c r="H1189" s="68"/>
      <c r="I1189" s="600">
        <v>20</v>
      </c>
      <c r="J1189" s="600">
        <v>5</v>
      </c>
    </row>
    <row r="1190" spans="1:10" ht="128.25" x14ac:dyDescent="0.2">
      <c r="A1190" s="112" t="s">
        <v>17422</v>
      </c>
      <c r="B1190" s="112" t="s">
        <v>17423</v>
      </c>
      <c r="C1190" s="600" t="s">
        <v>16825</v>
      </c>
      <c r="D1190" s="112" t="s">
        <v>17424</v>
      </c>
      <c r="E1190" s="600">
        <v>2014</v>
      </c>
      <c r="F1190" s="64" t="s">
        <v>3466</v>
      </c>
      <c r="G1190" s="64"/>
      <c r="H1190" s="600" t="s">
        <v>3717</v>
      </c>
      <c r="I1190" s="64" t="s">
        <v>95</v>
      </c>
      <c r="J1190" s="64">
        <v>5</v>
      </c>
    </row>
    <row r="1191" spans="1:10" ht="114" x14ac:dyDescent="0.2">
      <c r="A1191" s="604" t="s">
        <v>17386</v>
      </c>
      <c r="B1191" s="604" t="s">
        <v>16882</v>
      </c>
      <c r="C1191" s="600" t="s">
        <v>16825</v>
      </c>
      <c r="D1191" s="600" t="s">
        <v>17387</v>
      </c>
      <c r="E1191" s="600">
        <v>2014</v>
      </c>
      <c r="F1191" s="600" t="s">
        <v>296</v>
      </c>
      <c r="G1191" s="600"/>
      <c r="H1191" s="600"/>
      <c r="I1191" s="600">
        <v>20</v>
      </c>
      <c r="J1191" s="600">
        <v>5</v>
      </c>
    </row>
    <row r="1192" spans="1:10" ht="71.25" x14ac:dyDescent="0.2">
      <c r="A1192" s="600" t="s">
        <v>16957</v>
      </c>
      <c r="B1192" s="600" t="s">
        <v>16958</v>
      </c>
      <c r="C1192" s="600" t="s">
        <v>16825</v>
      </c>
      <c r="D1192" s="600" t="s">
        <v>17314</v>
      </c>
      <c r="E1192" s="600">
        <v>2014</v>
      </c>
      <c r="F1192" s="600" t="s">
        <v>296</v>
      </c>
      <c r="G1192" s="600"/>
      <c r="H1192" s="600"/>
      <c r="I1192" s="600">
        <v>20</v>
      </c>
      <c r="J1192" s="600">
        <v>5</v>
      </c>
    </row>
    <row r="1193" spans="1:10" ht="142.5" x14ac:dyDescent="0.2">
      <c r="A1193" s="118" t="s">
        <v>17425</v>
      </c>
      <c r="B1193" s="118" t="s">
        <v>17426</v>
      </c>
      <c r="C1193" s="600" t="s">
        <v>16825</v>
      </c>
      <c r="D1193" s="118" t="s">
        <v>17427</v>
      </c>
      <c r="E1193" s="122">
        <v>2014</v>
      </c>
      <c r="F1193" s="64" t="s">
        <v>926</v>
      </c>
      <c r="G1193" s="360"/>
      <c r="H1193" s="122"/>
      <c r="I1193" s="357">
        <v>20</v>
      </c>
      <c r="J1193" s="357">
        <v>6.66</v>
      </c>
    </row>
    <row r="1194" spans="1:10" ht="357" x14ac:dyDescent="0.2">
      <c r="A1194" s="118" t="s">
        <v>17428</v>
      </c>
      <c r="B1194" s="118" t="s">
        <v>17434</v>
      </c>
      <c r="C1194" s="600" t="s">
        <v>16825</v>
      </c>
      <c r="D1194" s="118" t="s">
        <v>17435</v>
      </c>
      <c r="E1194" s="122">
        <v>2014</v>
      </c>
      <c r="F1194" s="64" t="s">
        <v>3385</v>
      </c>
      <c r="G1194" s="118" t="s">
        <v>17429</v>
      </c>
      <c r="H1194" s="118" t="s">
        <v>17430</v>
      </c>
      <c r="I1194" s="357">
        <v>40</v>
      </c>
      <c r="J1194" s="357">
        <v>8</v>
      </c>
    </row>
    <row r="1195" spans="1:10" ht="199.5" x14ac:dyDescent="0.2">
      <c r="A1195" s="118" t="s">
        <v>17431</v>
      </c>
      <c r="B1195" s="118" t="s">
        <v>17436</v>
      </c>
      <c r="C1195" s="600" t="s">
        <v>16825</v>
      </c>
      <c r="D1195" s="118" t="s">
        <v>17432</v>
      </c>
      <c r="E1195" s="122">
        <v>2014</v>
      </c>
      <c r="F1195" s="64" t="s">
        <v>296</v>
      </c>
      <c r="G1195" s="360"/>
      <c r="H1195" s="360"/>
      <c r="I1195" s="357">
        <v>20</v>
      </c>
      <c r="J1195" s="357">
        <v>5</v>
      </c>
    </row>
    <row r="1196" spans="1:10" ht="287.25" x14ac:dyDescent="0.2">
      <c r="A1196" s="634" t="s">
        <v>17437</v>
      </c>
      <c r="B1196" s="118" t="s">
        <v>17438</v>
      </c>
      <c r="C1196" s="600" t="s">
        <v>16825</v>
      </c>
      <c r="D1196" s="355" t="s">
        <v>17439</v>
      </c>
      <c r="E1196" s="122">
        <v>2014</v>
      </c>
      <c r="F1196" s="64" t="s">
        <v>499</v>
      </c>
      <c r="G1196" s="360"/>
      <c r="H1196" s="360"/>
      <c r="I1196" s="357">
        <v>20</v>
      </c>
      <c r="J1196" s="357">
        <v>6.66</v>
      </c>
    </row>
    <row r="1197" spans="1:10" ht="270.75" x14ac:dyDescent="0.2">
      <c r="A1197" s="789" t="s">
        <v>17433</v>
      </c>
      <c r="B1197" s="383" t="s">
        <v>17393</v>
      </c>
      <c r="C1197" s="600" t="s">
        <v>16825</v>
      </c>
      <c r="D1197" s="383" t="s">
        <v>17394</v>
      </c>
      <c r="E1197" s="383">
        <v>2014</v>
      </c>
      <c r="F1197" s="790" t="s">
        <v>418</v>
      </c>
      <c r="G1197" s="790"/>
      <c r="H1197" s="383"/>
      <c r="I1197" s="790" t="s">
        <v>95</v>
      </c>
      <c r="J1197" s="790">
        <v>6.66</v>
      </c>
    </row>
    <row r="1198" spans="1:10" ht="99.75" x14ac:dyDescent="0.2">
      <c r="A1198" s="789" t="s">
        <v>17395</v>
      </c>
      <c r="B1198" s="383" t="s">
        <v>17396</v>
      </c>
      <c r="C1198" s="600" t="s">
        <v>16825</v>
      </c>
      <c r="D1198" s="383" t="s">
        <v>17397</v>
      </c>
      <c r="E1198" s="383">
        <v>2014</v>
      </c>
      <c r="F1198" s="790" t="s">
        <v>2145</v>
      </c>
      <c r="G1198" s="790" t="s">
        <v>17398</v>
      </c>
      <c r="H1198" s="790" t="s">
        <v>17398</v>
      </c>
      <c r="I1198" s="790">
        <v>20</v>
      </c>
      <c r="J1198" s="790">
        <v>10</v>
      </c>
    </row>
  </sheetData>
  <sortState ref="A8:J346">
    <sortCondition ref="A8:A346"/>
  </sortState>
  <mergeCells count="4">
    <mergeCell ref="A1:J1"/>
    <mergeCell ref="A5:F5"/>
    <mergeCell ref="A4:K4"/>
    <mergeCell ref="A3:J3"/>
  </mergeCells>
  <phoneticPr fontId="25" type="noConversion"/>
  <hyperlinks>
    <hyperlink ref="D155" r:id="rId1" display="http://icehm.org/siteadmin/upload/4709ED0314057.pdf"/>
    <hyperlink ref="D134" r:id="rId2" display="http://ebeec.teikav.edu.gr/ebeec2014/documents/book_of_abstracts_2014.pdf"/>
    <hyperlink ref="D182" r:id="rId3" display="http://www.hssma.org/admin_files/programme service public Marrakech 14.-15.11.2014.pdf"/>
    <hyperlink ref="A309" r:id="rId4" display="http://library.iated.org/view/MUSCALU2014IMP"/>
    <hyperlink ref="H241" r:id="rId5"/>
    <hyperlink ref="D233" r:id="rId6" display="http://iecs.ulbsibiu.ro/download/iecs 2014 conference proceedings.zip"/>
    <hyperlink ref="D331" r:id="rId7"/>
    <hyperlink ref="D219" r:id="rId8"/>
    <hyperlink ref="D148" r:id="rId9" display="http://www.ais-sanmarino.org/index.html"/>
    <hyperlink ref="H53" r:id="rId10"/>
    <hyperlink ref="D140" r:id="rId11" display="http://www.ais-sanmarino.org/arangxoj/ro/ro20140530/.http://www.ais-sanmarino.org/arangxoj/ro/ro20140530/konferenc-volumo.pdf "/>
    <hyperlink ref="D232" r:id="rId12" display="http://history.asm.md/index.php/ro/activitate/perfectionare/610-scoala-de-vara-provocarile-istoriei-ca-stiinta-si-disciplina-de-invatamant-la-inceputul-mileniului-trei-sibiu-7-12-iulie-2014. "/>
    <hyperlink ref="D252" r:id="rId13" display="http://www.ais-sanmarino.org/index.html"/>
    <hyperlink ref="H163" r:id="rId14"/>
    <hyperlink ref="D283" r:id="rId15" display="http://www.ais-sanmarino.org/index.html"/>
    <hyperlink ref="G118" r:id="rId16"/>
    <hyperlink ref="G207" r:id="rId17"/>
    <hyperlink ref="G261" r:id="rId18"/>
    <hyperlink ref="H261" r:id="rId19"/>
    <hyperlink ref="G68" r:id="rId20"/>
    <hyperlink ref="H68" r:id="rId21"/>
    <hyperlink ref="D202" r:id="rId22"/>
    <hyperlink ref="G202" r:id="rId23" display="http://webmagazine.unitn.it/evento/giurisprudenza/1253/national-constitutional-identity-and-european-integration-remarks-on"/>
    <hyperlink ref="D325" r:id="rId24"/>
    <hyperlink ref="H202" r:id="rId25"/>
    <hyperlink ref="D165" r:id="rId26"/>
    <hyperlink ref="H91" r:id="rId27" tooltip="http://www.globaleventslist.elsevier.com/events/2014/09/joint-international-conference-of-doctoral-and-post-doctoral-researchers/"/>
    <hyperlink ref="D85" r:id="rId28" tooltip="http://www.juridice.ro/347101/individualizarea-pedepselor-circumstante-atenuante-circumstante-agravante-renuntarea-la-aplicarea-pedepsei-infractiuni-contra-infaptuirii-justitiei-garantii-ale-dreptului-la-aparare-in-cursul-urm-2.html" display="Conferinţa Individualizarea pedepselor. Circumstanţe atenuante. Circumstanţe agravante. Renunţarea la aplicarea pedepsei. Infracţiuni contra înfăptuirii justiţiei. Garanţii ale dreptului la apărare în cursul urmăririi penale. Drepturi şi obligaţii deontologice ale judecătorilor şi avocaţilor, Alba Iulia, 14 noiembrie 2014, http://www.juridice.ro/347101/individualizarea-pedepselor-circumstante-atenuante-circumstante-agravante-renuntarea-la-aplicarea-pedepsei-infractiuni-contra-infaptuirii-justitiei-garantii-ale-dreptului-la-aparare-in-cursul-urm-2.html"/>
    <hyperlink ref="D192" r:id="rId29"/>
    <hyperlink ref="D83" r:id="rId30"/>
    <hyperlink ref="D357" r:id="rId31"/>
    <hyperlink ref="D379" r:id="rId32" display="http://saiapm.ulbsibiu.ro/rom/cercetare/conferinte/AFSPT2014/1AFSPT_2014.html"/>
    <hyperlink ref="D380" r:id="rId33" display="http://saiapm.ulbsibiu.ro/rom/cercetare/conferinte/AFSPT2014/1AFSPT_2014.html"/>
    <hyperlink ref="D381" r:id="rId34" display="http://saiapm.ulbsibiu.ro/rom/cercetare/conferinte/AFSPT2014/1AFSPT_2014.html"/>
    <hyperlink ref="D382" r:id="rId35" display="http://saiapm.ulbsibiu.ro/rom/cercetare/conferinte/AFSPT2014/1AFSPT_2014.html"/>
    <hyperlink ref="G389" r:id="rId36"/>
    <hyperlink ref="H415" r:id="rId37"/>
    <hyperlink ref="A451" r:id="rId38" display="http://www.upm.ro/gidni/GIDNI-01/Hst/Hst 01 02.pdf"/>
    <hyperlink ref="D460" r:id="rId39" display="http://www.siebenbuerger.de/zeitung/artikel/kultur/15118-abbrueche-und-aufbrueche.html"/>
    <hyperlink ref="A478" r:id="rId40" display="https://esshc.socialhistory.org/esshc-user/program/?day=14&amp;time=28&amp;paper=45&amp;textsearch=sorostineanu"/>
    <hyperlink ref="D481" r:id="rId41" display="http://www.univ-artois.fr/Actualites/Agenda/Colloque-Les-espaces-frontaliers-en-Europe-de-l-Antiquite-au-XVIe-siecle"/>
    <hyperlink ref="H488" r:id="rId42"/>
    <hyperlink ref="G533" r:id="rId43" location="my-drive"/>
    <hyperlink ref="G534" r:id="rId44" location="my-drive"/>
    <hyperlink ref="G535" r:id="rId45" location="my-drive"/>
    <hyperlink ref="D542" r:id="rId46"/>
    <hyperlink ref="G558" r:id="rId47" display="http://eapm2014.medical-congresses.ro/        ISSN 1014-8167"/>
    <hyperlink ref="D558" r:id="rId48"/>
    <hyperlink ref="G559" r:id="rId49" display="http://eapm2014.medical-congresses.ro/        ISSN 1014-8167"/>
    <hyperlink ref="D559" r:id="rId50"/>
    <hyperlink ref="H568" r:id="rId51"/>
    <hyperlink ref="D575" r:id="rId52"/>
    <hyperlink ref="D574" r:id="rId53" display="https://sites.google.com/site/depsswconferences2014/program-2"/>
    <hyperlink ref="A575" r:id="rId54"/>
    <hyperlink ref="G579:G580" r:id="rId55" display="http://www.multidisciplinary-research.com/ro/"/>
    <hyperlink ref="D586" r:id="rId56"/>
    <hyperlink ref="D594" r:id="rId57"/>
    <hyperlink ref="D595" r:id="rId58" display="https://sites.google.com/site/depsswconferences2014/sectiuni-2/sectiune-horatiu"/>
    <hyperlink ref="G578" r:id="rId59"/>
    <hyperlink ref="G609" r:id="rId60"/>
    <hyperlink ref="G608" r:id="rId61"/>
    <hyperlink ref="D649" r:id="rId62"/>
    <hyperlink ref="D650" r:id="rId63"/>
    <hyperlink ref="D675" r:id="rId64"/>
    <hyperlink ref="H680" r:id="rId65" display="http://www.upm.ro/gidni/GIDNI-01/Lit/Lit%2001%20D2.pdf"/>
    <hyperlink ref="G696" r:id="rId66"/>
    <hyperlink ref="G697" r:id="rId67"/>
    <hyperlink ref="G760" r:id="rId68"/>
    <hyperlink ref="G761" r:id="rId69"/>
    <hyperlink ref="G763" r:id="rId70"/>
    <hyperlink ref="G762" r:id="rId71"/>
    <hyperlink ref="D767" r:id="rId72" display="http://www.congresradiologie.ro/program_stiintific.php"/>
    <hyperlink ref="D773" r:id="rId73" display="http://www.eco2014.ro/"/>
    <hyperlink ref="D785" r:id="rId74"/>
    <hyperlink ref="D784" r:id="rId75"/>
    <hyperlink ref="D783" r:id="rId76"/>
    <hyperlink ref="D782" r:id="rId77"/>
    <hyperlink ref="D781" r:id="rId78"/>
    <hyperlink ref="D789" r:id="rId79"/>
    <hyperlink ref="D788" r:id="rId80"/>
    <hyperlink ref="D787" r:id="rId81"/>
    <hyperlink ref="D786" r:id="rId82"/>
    <hyperlink ref="G792" r:id="rId83" display="http://www.ibwap.ro/2015/uploads/template/IBWAP%202014%20-%20Book%20of%20Abstracts.pdf"/>
    <hyperlink ref="G845" r:id="rId84" display="http://www.ibwap.ro/2015/uploads/template/IBWAP%202014%20-%20Book%20of%20Abstracts.pdf"/>
    <hyperlink ref="G899" r:id="rId85"/>
    <hyperlink ref="G900" r:id="rId86"/>
    <hyperlink ref="G901" r:id="rId87"/>
    <hyperlink ref="G908" r:id="rId88" display="http://www.ibwap.ro/2015/uploads/template/IBWAP%202014%20-%20Book%20of%20Abstracts.pdf"/>
    <hyperlink ref="G1045" r:id="rId89"/>
    <hyperlink ref="D1047" r:id="rId90" display="http://conferinta2014.cmsst.ro/"/>
    <hyperlink ref="H1062" r:id="rId91" display="http://www.asrro.ro/wp-content/uploads/2014/12/Program_congres_SRRO_DE_20141.pdf"/>
    <hyperlink ref="G1062" r:id="rId92"/>
    <hyperlink ref="G1063" r:id="rId93"/>
    <hyperlink ref="G1099" r:id="rId94"/>
    <hyperlink ref="E1100" r:id="rId95"/>
    <hyperlink ref="H1140" r:id="rId96"/>
    <hyperlink ref="H1145" r:id="rId97"/>
    <hyperlink ref="H1149" r:id="rId98"/>
  </hyperlinks>
  <pageMargins left="0.51181102362204722" right="0.31496062992125984" top="2.1666666666666665" bottom="0.57291666666666663" header="0.51041666666666663" footer="0.31496062992125984"/>
  <pageSetup paperSize="9" orientation="landscape" horizontalDpi="200" verticalDpi="200" r:id="rId99"/>
  <headerFooter>
    <oddHeader>&amp;LUniversitatea „Lucian Blaga” din Sibiu
&amp;C
&amp;K000000FIȘĂ DE RAPORTARE A ACTIVITĂȚII DE CERCETARE 
PENTRU PERIOADA 1.01.2014-31.12.2014</oddHeader>
  </headerFooter>
  <legacyDrawing r:id="rId1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
  <sheetViews>
    <sheetView view="pageLayout" zoomScaleNormal="130" workbookViewId="0">
      <selection activeCell="A103" sqref="A103:E103"/>
    </sheetView>
  </sheetViews>
  <sheetFormatPr defaultRowHeight="15" x14ac:dyDescent="0.25"/>
  <cols>
    <col min="1" max="2" width="31.140625" style="2" customWidth="1"/>
    <col min="3" max="3" width="40.140625" style="8" customWidth="1"/>
    <col min="4" max="4" width="18" style="1" customWidth="1"/>
    <col min="5" max="5" width="8" style="1" customWidth="1"/>
    <col min="6" max="6" width="9.140625" style="1" customWidth="1"/>
  </cols>
  <sheetData>
    <row r="1" spans="1:6" s="4" customFormat="1" x14ac:dyDescent="0.25">
      <c r="A1" s="1073" t="s">
        <v>192</v>
      </c>
      <c r="B1" s="1059"/>
      <c r="C1" s="1059"/>
      <c r="D1" s="1059"/>
      <c r="E1" s="1059"/>
      <c r="F1" s="1059"/>
    </row>
    <row r="2" spans="1:6" s="4" customFormat="1" x14ac:dyDescent="0.25">
      <c r="A2" s="16"/>
      <c r="B2" s="16"/>
      <c r="C2" s="16"/>
      <c r="D2" s="16"/>
      <c r="E2" s="16"/>
      <c r="F2" s="3"/>
    </row>
    <row r="3" spans="1:6" s="4" customFormat="1" x14ac:dyDescent="0.25">
      <c r="A3" s="1072" t="s">
        <v>140</v>
      </c>
      <c r="B3" s="1072"/>
      <c r="C3" s="1072"/>
      <c r="D3" s="1072"/>
      <c r="E3" s="1072"/>
      <c r="F3" s="3"/>
    </row>
    <row r="4" spans="1:6" s="4" customFormat="1" x14ac:dyDescent="0.25">
      <c r="A4" s="1072" t="s">
        <v>110</v>
      </c>
      <c r="B4" s="1072"/>
      <c r="C4" s="1072"/>
      <c r="D4" s="1072"/>
      <c r="E4" s="1072"/>
      <c r="F4" s="3"/>
    </row>
    <row r="5" spans="1:6" s="4" customFormat="1" x14ac:dyDescent="0.25">
      <c r="A5" s="5"/>
      <c r="B5" s="5"/>
      <c r="C5" s="6"/>
      <c r="D5" s="6"/>
      <c r="E5" s="5"/>
      <c r="F5" s="3"/>
    </row>
    <row r="6" spans="1:6" s="4" customFormat="1" ht="25.5" x14ac:dyDescent="0.25">
      <c r="A6" s="35" t="s">
        <v>6</v>
      </c>
      <c r="B6" s="35" t="s">
        <v>148</v>
      </c>
      <c r="C6" s="35" t="s">
        <v>165</v>
      </c>
      <c r="D6" s="35" t="s">
        <v>7</v>
      </c>
      <c r="E6" s="36" t="s">
        <v>58</v>
      </c>
      <c r="F6" s="3"/>
    </row>
    <row r="7" spans="1:6" ht="42.75" x14ac:dyDescent="0.25">
      <c r="A7" s="71" t="s">
        <v>1701</v>
      </c>
      <c r="B7" s="71" t="s">
        <v>613</v>
      </c>
      <c r="C7" s="71" t="s">
        <v>2050</v>
      </c>
      <c r="D7" s="71" t="s">
        <v>2051</v>
      </c>
      <c r="E7" s="71">
        <v>100</v>
      </c>
    </row>
    <row r="8" spans="1:6" ht="28.5" x14ac:dyDescent="0.25">
      <c r="A8" s="71" t="s">
        <v>1701</v>
      </c>
      <c r="B8" s="71" t="s">
        <v>613</v>
      </c>
      <c r="C8" s="71" t="s">
        <v>2052</v>
      </c>
      <c r="D8" s="71" t="s">
        <v>2053</v>
      </c>
      <c r="E8" s="71">
        <v>100</v>
      </c>
    </row>
    <row r="9" spans="1:6" ht="57" x14ac:dyDescent="0.25">
      <c r="A9" s="71" t="s">
        <v>914</v>
      </c>
      <c r="B9" s="71" t="s">
        <v>613</v>
      </c>
      <c r="C9" s="71" t="s">
        <v>2054</v>
      </c>
      <c r="D9" s="71" t="s">
        <v>2055</v>
      </c>
      <c r="E9" s="71">
        <v>100</v>
      </c>
    </row>
    <row r="10" spans="1:6" ht="57.75" x14ac:dyDescent="0.25">
      <c r="A10" s="71" t="s">
        <v>2056</v>
      </c>
      <c r="B10" s="71" t="s">
        <v>613</v>
      </c>
      <c r="C10" s="249" t="s">
        <v>2057</v>
      </c>
      <c r="D10" s="71" t="s">
        <v>2058</v>
      </c>
      <c r="E10" s="71">
        <v>100</v>
      </c>
    </row>
    <row r="11" spans="1:6" ht="71.25" x14ac:dyDescent="0.25">
      <c r="A11" s="71" t="s">
        <v>3204</v>
      </c>
      <c r="B11" s="71" t="s">
        <v>2109</v>
      </c>
      <c r="C11" s="71" t="s">
        <v>3581</v>
      </c>
      <c r="D11" s="71" t="s">
        <v>3582</v>
      </c>
      <c r="E11" s="71">
        <v>100</v>
      </c>
    </row>
    <row r="12" spans="1:6" ht="42.75" x14ac:dyDescent="0.25">
      <c r="A12" s="71" t="s">
        <v>3074</v>
      </c>
      <c r="B12" s="71" t="s">
        <v>2109</v>
      </c>
      <c r="C12" s="71" t="s">
        <v>3583</v>
      </c>
      <c r="D12" s="250" t="s">
        <v>3584</v>
      </c>
      <c r="E12" s="71">
        <v>100</v>
      </c>
    </row>
    <row r="13" spans="1:6" ht="28.5" x14ac:dyDescent="0.25">
      <c r="A13" s="180" t="s">
        <v>3585</v>
      </c>
      <c r="B13" s="71" t="s">
        <v>2109</v>
      </c>
      <c r="C13" s="180" t="s">
        <v>3586</v>
      </c>
      <c r="D13" s="180" t="s">
        <v>3587</v>
      </c>
      <c r="E13" s="180">
        <v>100</v>
      </c>
    </row>
    <row r="14" spans="1:6" ht="28.5" x14ac:dyDescent="0.25">
      <c r="A14" s="256" t="s">
        <v>4913</v>
      </c>
      <c r="B14" s="256" t="s">
        <v>3593</v>
      </c>
      <c r="C14" s="256" t="s">
        <v>5172</v>
      </c>
      <c r="D14" s="256" t="s">
        <v>5173</v>
      </c>
      <c r="E14" s="256">
        <v>100</v>
      </c>
    </row>
    <row r="15" spans="1:6" ht="42.75" x14ac:dyDescent="0.25">
      <c r="A15" s="256" t="s">
        <v>5174</v>
      </c>
      <c r="B15" s="256" t="s">
        <v>3593</v>
      </c>
      <c r="C15" s="256" t="s">
        <v>5175</v>
      </c>
      <c r="D15" s="256" t="s">
        <v>5176</v>
      </c>
      <c r="E15" s="256">
        <v>100</v>
      </c>
    </row>
    <row r="16" spans="1:6" ht="42.75" x14ac:dyDescent="0.25">
      <c r="A16" s="256" t="s">
        <v>5174</v>
      </c>
      <c r="B16" s="256" t="s">
        <v>3593</v>
      </c>
      <c r="C16" s="256" t="s">
        <v>5177</v>
      </c>
      <c r="D16" s="256" t="s">
        <v>5178</v>
      </c>
      <c r="E16" s="256">
        <v>100</v>
      </c>
    </row>
    <row r="17" spans="1:6" ht="71.25" x14ac:dyDescent="0.25">
      <c r="A17" s="256" t="s">
        <v>3799</v>
      </c>
      <c r="B17" s="256" t="s">
        <v>3593</v>
      </c>
      <c r="C17" s="256" t="s">
        <v>5179</v>
      </c>
      <c r="D17" s="256" t="s">
        <v>5180</v>
      </c>
      <c r="E17" s="256">
        <v>100</v>
      </c>
    </row>
    <row r="18" spans="1:6" ht="15" customHeight="1" x14ac:dyDescent="0.25">
      <c r="A18" s="256" t="s">
        <v>3799</v>
      </c>
      <c r="B18" s="256" t="s">
        <v>3593</v>
      </c>
      <c r="C18" s="256" t="s">
        <v>5181</v>
      </c>
      <c r="D18" s="256" t="s">
        <v>878</v>
      </c>
      <c r="E18" s="256">
        <v>100</v>
      </c>
      <c r="F18" s="343"/>
    </row>
    <row r="19" spans="1:6" ht="71.25" x14ac:dyDescent="0.25">
      <c r="A19" s="256" t="s">
        <v>5182</v>
      </c>
      <c r="B19" s="256" t="s">
        <v>3593</v>
      </c>
      <c r="C19" s="256" t="s">
        <v>5183</v>
      </c>
      <c r="D19" s="246" t="s">
        <v>5184</v>
      </c>
      <c r="E19" s="256">
        <v>100</v>
      </c>
    </row>
    <row r="20" spans="1:6" ht="57" x14ac:dyDescent="0.25">
      <c r="A20" s="256" t="s">
        <v>5182</v>
      </c>
      <c r="B20" s="256" t="s">
        <v>3593</v>
      </c>
      <c r="C20" s="256" t="s">
        <v>5185</v>
      </c>
      <c r="D20" s="246">
        <v>41974</v>
      </c>
      <c r="E20" s="256">
        <v>100</v>
      </c>
    </row>
    <row r="21" spans="1:6" ht="42.75" x14ac:dyDescent="0.25">
      <c r="A21" s="256" t="s">
        <v>4756</v>
      </c>
      <c r="B21" s="256" t="s">
        <v>3593</v>
      </c>
      <c r="C21" s="256" t="s">
        <v>2050</v>
      </c>
      <c r="D21" s="256" t="s">
        <v>2051</v>
      </c>
      <c r="E21" s="256">
        <v>100</v>
      </c>
    </row>
    <row r="22" spans="1:6" ht="42.75" x14ac:dyDescent="0.25">
      <c r="A22" s="256" t="s">
        <v>4411</v>
      </c>
      <c r="B22" s="256" t="s">
        <v>3593</v>
      </c>
      <c r="C22" s="256" t="s">
        <v>5186</v>
      </c>
      <c r="D22" s="256" t="s">
        <v>5187</v>
      </c>
      <c r="E22" s="256">
        <v>100</v>
      </c>
    </row>
    <row r="23" spans="1:6" ht="71.25" x14ac:dyDescent="0.25">
      <c r="A23" s="256" t="s">
        <v>3916</v>
      </c>
      <c r="B23" s="256" t="s">
        <v>3869</v>
      </c>
      <c r="C23" s="256" t="s">
        <v>5191</v>
      </c>
      <c r="D23" s="256" t="s">
        <v>5188</v>
      </c>
      <c r="E23" s="256">
        <v>100</v>
      </c>
    </row>
    <row r="24" spans="1:6" ht="28.5" x14ac:dyDescent="0.25">
      <c r="A24" s="256" t="s">
        <v>4169</v>
      </c>
      <c r="B24" s="256" t="s">
        <v>3869</v>
      </c>
      <c r="C24" s="256" t="s">
        <v>5189</v>
      </c>
      <c r="D24" s="256" t="s">
        <v>5190</v>
      </c>
      <c r="E24" s="256">
        <v>100</v>
      </c>
    </row>
    <row r="25" spans="1:6" ht="114" x14ac:dyDescent="0.25">
      <c r="A25" s="256" t="s">
        <v>6099</v>
      </c>
      <c r="B25" s="256" t="s">
        <v>5195</v>
      </c>
      <c r="C25" s="256" t="s">
        <v>6100</v>
      </c>
      <c r="D25" s="256" t="s">
        <v>6101</v>
      </c>
      <c r="E25" s="256">
        <v>100</v>
      </c>
    </row>
    <row r="26" spans="1:6" ht="71.25" x14ac:dyDescent="0.25">
      <c r="A26" s="256" t="s">
        <v>5225</v>
      </c>
      <c r="B26" s="66" t="s">
        <v>5195</v>
      </c>
      <c r="C26" s="256" t="s">
        <v>6102</v>
      </c>
      <c r="D26" s="238" t="s">
        <v>6103</v>
      </c>
      <c r="E26" s="256">
        <v>100</v>
      </c>
    </row>
    <row r="27" spans="1:6" ht="57" x14ac:dyDescent="0.25">
      <c r="A27" s="256" t="s">
        <v>5225</v>
      </c>
      <c r="B27" s="256" t="s">
        <v>5195</v>
      </c>
      <c r="C27" s="256" t="s">
        <v>6104</v>
      </c>
      <c r="D27" s="256" t="s">
        <v>6105</v>
      </c>
      <c r="E27" s="256">
        <v>100</v>
      </c>
    </row>
    <row r="28" spans="1:6" ht="85.5" x14ac:dyDescent="0.25">
      <c r="A28" s="256" t="s">
        <v>5225</v>
      </c>
      <c r="B28" s="66" t="s">
        <v>5195</v>
      </c>
      <c r="C28" s="256" t="s">
        <v>6106</v>
      </c>
      <c r="D28" s="256" t="s">
        <v>6107</v>
      </c>
      <c r="E28" s="256">
        <v>100</v>
      </c>
    </row>
    <row r="29" spans="1:6" ht="42.75" x14ac:dyDescent="0.25">
      <c r="A29" s="256" t="s">
        <v>5194</v>
      </c>
      <c r="B29" s="256" t="s">
        <v>5195</v>
      </c>
      <c r="C29" s="256" t="s">
        <v>6108</v>
      </c>
      <c r="D29" s="256" t="s">
        <v>6109</v>
      </c>
      <c r="E29" s="256">
        <v>100</v>
      </c>
    </row>
    <row r="30" spans="1:6" ht="42.75" x14ac:dyDescent="0.25">
      <c r="A30" s="256" t="s">
        <v>5194</v>
      </c>
      <c r="B30" s="66" t="s">
        <v>5195</v>
      </c>
      <c r="C30" s="256" t="s">
        <v>6110</v>
      </c>
      <c r="D30" s="256" t="s">
        <v>6111</v>
      </c>
      <c r="E30" s="256">
        <v>100</v>
      </c>
    </row>
    <row r="31" spans="1:6" ht="42.75" x14ac:dyDescent="0.25">
      <c r="A31" s="256" t="s">
        <v>6112</v>
      </c>
      <c r="B31" s="256" t="s">
        <v>5195</v>
      </c>
      <c r="C31" s="256" t="s">
        <v>6113</v>
      </c>
      <c r="D31" s="256" t="s">
        <v>6114</v>
      </c>
      <c r="E31" s="256">
        <v>100</v>
      </c>
    </row>
    <row r="32" spans="1:6" ht="28.5" x14ac:dyDescent="0.25">
      <c r="A32" s="73" t="s">
        <v>5205</v>
      </c>
      <c r="B32" s="66" t="s">
        <v>5195</v>
      </c>
      <c r="C32" s="73" t="s">
        <v>6115</v>
      </c>
      <c r="D32" s="127" t="s">
        <v>6116</v>
      </c>
      <c r="E32" s="127">
        <v>100</v>
      </c>
    </row>
    <row r="33" spans="1:5" ht="42.75" x14ac:dyDescent="0.25">
      <c r="A33" s="73" t="s">
        <v>5205</v>
      </c>
      <c r="B33" s="256" t="s">
        <v>5195</v>
      </c>
      <c r="C33" s="73" t="s">
        <v>6117</v>
      </c>
      <c r="D33" s="256" t="s">
        <v>6118</v>
      </c>
      <c r="E33" s="256">
        <v>100</v>
      </c>
    </row>
    <row r="34" spans="1:5" ht="29.25" x14ac:dyDescent="0.25">
      <c r="A34" s="256" t="s">
        <v>6119</v>
      </c>
      <c r="B34" s="66" t="s">
        <v>5195</v>
      </c>
      <c r="C34" s="274" t="s">
        <v>6120</v>
      </c>
      <c r="D34" s="256" t="s">
        <v>6121</v>
      </c>
      <c r="E34" s="256">
        <v>100</v>
      </c>
    </row>
    <row r="35" spans="1:5" ht="42.75" x14ac:dyDescent="0.25">
      <c r="A35" s="256" t="s">
        <v>5432</v>
      </c>
      <c r="B35" s="256" t="s">
        <v>5195</v>
      </c>
      <c r="C35" s="256" t="s">
        <v>6110</v>
      </c>
      <c r="D35" s="256" t="s">
        <v>6122</v>
      </c>
      <c r="E35" s="256">
        <v>100</v>
      </c>
    </row>
    <row r="36" spans="1:5" ht="42.75" x14ac:dyDescent="0.25">
      <c r="A36" s="256" t="s">
        <v>5316</v>
      </c>
      <c r="B36" s="66" t="s">
        <v>5195</v>
      </c>
      <c r="C36" s="256" t="s">
        <v>6123</v>
      </c>
      <c r="D36" s="256" t="s">
        <v>6124</v>
      </c>
      <c r="E36" s="256">
        <v>100</v>
      </c>
    </row>
    <row r="37" spans="1:5" ht="57" x14ac:dyDescent="0.25">
      <c r="A37" s="256" t="s">
        <v>5351</v>
      </c>
      <c r="B37" s="256" t="s">
        <v>5195</v>
      </c>
      <c r="C37" s="256" t="s">
        <v>6125</v>
      </c>
      <c r="D37" s="256" t="s">
        <v>6126</v>
      </c>
      <c r="E37" s="256">
        <v>100</v>
      </c>
    </row>
    <row r="38" spans="1:5" ht="85.5" x14ac:dyDescent="0.25">
      <c r="A38" s="256" t="s">
        <v>7514</v>
      </c>
      <c r="B38" s="256" t="s">
        <v>6129</v>
      </c>
      <c r="C38" s="73" t="s">
        <v>7515</v>
      </c>
      <c r="D38" s="322" t="s">
        <v>7516</v>
      </c>
      <c r="E38" s="73">
        <v>100</v>
      </c>
    </row>
    <row r="39" spans="1:5" ht="71.25" x14ac:dyDescent="0.25">
      <c r="A39" s="256" t="s">
        <v>7517</v>
      </c>
      <c r="B39" s="66" t="s">
        <v>6129</v>
      </c>
      <c r="C39" s="256" t="s">
        <v>7518</v>
      </c>
      <c r="D39" s="256" t="s">
        <v>7519</v>
      </c>
      <c r="E39" s="256">
        <v>100</v>
      </c>
    </row>
    <row r="40" spans="1:5" ht="85.5" x14ac:dyDescent="0.25">
      <c r="A40" s="256" t="s">
        <v>6246</v>
      </c>
      <c r="B40" s="256" t="s">
        <v>6129</v>
      </c>
      <c r="C40" s="256" t="s">
        <v>7520</v>
      </c>
      <c r="D40" s="256" t="s">
        <v>7521</v>
      </c>
      <c r="E40" s="159">
        <v>100</v>
      </c>
    </row>
    <row r="41" spans="1:5" ht="71.25" x14ac:dyDescent="0.25">
      <c r="A41" s="256" t="s">
        <v>6246</v>
      </c>
      <c r="B41" s="66" t="s">
        <v>6129</v>
      </c>
      <c r="C41" s="256" t="s">
        <v>7522</v>
      </c>
      <c r="D41" s="256" t="s">
        <v>7523</v>
      </c>
      <c r="E41" s="159">
        <v>100</v>
      </c>
    </row>
    <row r="42" spans="1:5" x14ac:dyDescent="0.25">
      <c r="A42" s="256" t="s">
        <v>7205</v>
      </c>
      <c r="B42" s="256" t="s">
        <v>6129</v>
      </c>
      <c r="C42" s="225" t="s">
        <v>7524</v>
      </c>
      <c r="D42" s="256" t="s">
        <v>7525</v>
      </c>
      <c r="E42" s="256">
        <v>100</v>
      </c>
    </row>
    <row r="43" spans="1:5" ht="114" x14ac:dyDescent="0.25">
      <c r="A43" s="256" t="s">
        <v>7213</v>
      </c>
      <c r="B43" s="66" t="s">
        <v>6129</v>
      </c>
      <c r="C43" s="86" t="s">
        <v>7526</v>
      </c>
      <c r="D43" s="256" t="s">
        <v>7527</v>
      </c>
      <c r="E43" s="256">
        <v>100</v>
      </c>
    </row>
    <row r="44" spans="1:5" ht="114" x14ac:dyDescent="0.25">
      <c r="A44" s="256" t="s">
        <v>7528</v>
      </c>
      <c r="B44" s="256" t="s">
        <v>6129</v>
      </c>
      <c r="C44" s="86" t="s">
        <v>7526</v>
      </c>
      <c r="D44" s="256" t="s">
        <v>7527</v>
      </c>
      <c r="E44" s="256">
        <v>100</v>
      </c>
    </row>
    <row r="45" spans="1:5" ht="57" x14ac:dyDescent="0.25">
      <c r="A45" s="256" t="s">
        <v>7528</v>
      </c>
      <c r="B45" s="66" t="s">
        <v>6129</v>
      </c>
      <c r="C45" s="256" t="s">
        <v>7529</v>
      </c>
      <c r="D45" s="256" t="s">
        <v>7530</v>
      </c>
      <c r="E45" s="256">
        <v>100</v>
      </c>
    </row>
    <row r="46" spans="1:5" ht="99.75" x14ac:dyDescent="0.25">
      <c r="A46" s="74" t="s">
        <v>7298</v>
      </c>
      <c r="B46" s="256" t="s">
        <v>6129</v>
      </c>
      <c r="C46" s="73" t="s">
        <v>7531</v>
      </c>
      <c r="D46" s="256" t="s">
        <v>7527</v>
      </c>
      <c r="E46" s="256">
        <v>100</v>
      </c>
    </row>
    <row r="47" spans="1:5" ht="99.75" x14ac:dyDescent="0.25">
      <c r="A47" s="74" t="s">
        <v>7119</v>
      </c>
      <c r="B47" s="66" t="s">
        <v>6129</v>
      </c>
      <c r="C47" s="73" t="s">
        <v>7531</v>
      </c>
      <c r="D47" s="256" t="s">
        <v>7527</v>
      </c>
      <c r="E47" s="256">
        <v>100</v>
      </c>
    </row>
    <row r="48" spans="1:5" ht="71.25" x14ac:dyDescent="0.25">
      <c r="A48" s="74" t="s">
        <v>7119</v>
      </c>
      <c r="B48" s="256" t="s">
        <v>6129</v>
      </c>
      <c r="C48" s="256" t="s">
        <v>7532</v>
      </c>
      <c r="D48" s="256" t="s">
        <v>7533</v>
      </c>
      <c r="E48" s="256">
        <v>100</v>
      </c>
    </row>
    <row r="49" spans="1:5" ht="72.75" x14ac:dyDescent="0.25">
      <c r="A49" s="256" t="s">
        <v>7124</v>
      </c>
      <c r="B49" s="66" t="s">
        <v>6129</v>
      </c>
      <c r="C49" s="256" t="s">
        <v>7542</v>
      </c>
      <c r="D49" s="401">
        <v>41815</v>
      </c>
      <c r="E49" s="256">
        <v>100</v>
      </c>
    </row>
    <row r="50" spans="1:5" ht="85.5" x14ac:dyDescent="0.25">
      <c r="A50" s="256" t="s">
        <v>7243</v>
      </c>
      <c r="B50" s="256" t="s">
        <v>6129</v>
      </c>
      <c r="C50" s="73" t="s">
        <v>7515</v>
      </c>
      <c r="D50" s="322">
        <v>42326</v>
      </c>
      <c r="E50" s="73">
        <v>100</v>
      </c>
    </row>
    <row r="51" spans="1:5" ht="71.25" x14ac:dyDescent="0.25">
      <c r="A51" s="256" t="s">
        <v>7177</v>
      </c>
      <c r="B51" s="66" t="s">
        <v>6129</v>
      </c>
      <c r="C51" s="256" t="s">
        <v>7534</v>
      </c>
      <c r="D51" s="256" t="s">
        <v>7530</v>
      </c>
      <c r="E51" s="256">
        <v>100</v>
      </c>
    </row>
    <row r="52" spans="1:5" ht="85.5" x14ac:dyDescent="0.25">
      <c r="A52" s="256" t="s">
        <v>7177</v>
      </c>
      <c r="B52" s="256" t="s">
        <v>6129</v>
      </c>
      <c r="C52" s="256" t="s">
        <v>7535</v>
      </c>
      <c r="D52" s="256" t="s">
        <v>7536</v>
      </c>
      <c r="E52" s="256">
        <v>100</v>
      </c>
    </row>
    <row r="53" spans="1:5" ht="57" x14ac:dyDescent="0.25">
      <c r="A53" s="256" t="s">
        <v>7177</v>
      </c>
      <c r="B53" s="66" t="s">
        <v>6129</v>
      </c>
      <c r="C53" s="256" t="s">
        <v>7537</v>
      </c>
      <c r="D53" s="256" t="s">
        <v>7538</v>
      </c>
      <c r="E53" s="256">
        <v>100</v>
      </c>
    </row>
    <row r="54" spans="1:5" ht="42.75" x14ac:dyDescent="0.25">
      <c r="A54" s="256" t="s">
        <v>7177</v>
      </c>
      <c r="B54" s="256" t="s">
        <v>6129</v>
      </c>
      <c r="C54" s="256" t="s">
        <v>7539</v>
      </c>
      <c r="D54" s="256" t="s">
        <v>7540</v>
      </c>
      <c r="E54" s="256">
        <v>100</v>
      </c>
    </row>
    <row r="55" spans="1:5" ht="71.25" x14ac:dyDescent="0.25">
      <c r="A55" s="256" t="s">
        <v>7284</v>
      </c>
      <c r="B55" s="66" t="s">
        <v>6129</v>
      </c>
      <c r="C55" s="256" t="s">
        <v>7541</v>
      </c>
      <c r="D55" s="256" t="s">
        <v>7530</v>
      </c>
      <c r="E55" s="256">
        <v>100</v>
      </c>
    </row>
    <row r="56" spans="1:5" ht="85.5" x14ac:dyDescent="0.25">
      <c r="A56" s="256" t="s">
        <v>7284</v>
      </c>
      <c r="B56" s="256" t="s">
        <v>6129</v>
      </c>
      <c r="C56" s="256" t="s">
        <v>7535</v>
      </c>
      <c r="D56" s="256" t="s">
        <v>7536</v>
      </c>
      <c r="E56" s="256">
        <v>100</v>
      </c>
    </row>
    <row r="57" spans="1:5" ht="57" x14ac:dyDescent="0.25">
      <c r="A57" s="256" t="s">
        <v>7284</v>
      </c>
      <c r="B57" s="66" t="s">
        <v>6129</v>
      </c>
      <c r="C57" s="256" t="s">
        <v>7537</v>
      </c>
      <c r="D57" s="256" t="s">
        <v>7538</v>
      </c>
      <c r="E57" s="256">
        <v>100</v>
      </c>
    </row>
    <row r="58" spans="1:5" ht="85.5" x14ac:dyDescent="0.25">
      <c r="A58" s="256" t="s">
        <v>6743</v>
      </c>
      <c r="B58" s="256" t="s">
        <v>6129</v>
      </c>
      <c r="C58" s="256" t="s">
        <v>7535</v>
      </c>
      <c r="D58" s="256" t="s">
        <v>7536</v>
      </c>
      <c r="E58" s="256">
        <v>100</v>
      </c>
    </row>
    <row r="59" spans="1:5" x14ac:dyDescent="0.25">
      <c r="A59" s="269"/>
      <c r="B59" s="269"/>
      <c r="C59" s="269"/>
      <c r="D59" s="269"/>
      <c r="E59" s="269"/>
    </row>
    <row r="60" spans="1:5" ht="42.75" x14ac:dyDescent="0.25">
      <c r="A60" s="340" t="s">
        <v>8008</v>
      </c>
      <c r="B60" s="340" t="s">
        <v>7545</v>
      </c>
      <c r="C60" s="340" t="s">
        <v>8009</v>
      </c>
      <c r="D60" s="340" t="s">
        <v>8010</v>
      </c>
      <c r="E60" s="340">
        <v>100</v>
      </c>
    </row>
    <row r="61" spans="1:5" ht="28.5" x14ac:dyDescent="0.25">
      <c r="A61" s="340" t="s">
        <v>8008</v>
      </c>
      <c r="B61" s="340" t="s">
        <v>7545</v>
      </c>
      <c r="C61" s="340" t="s">
        <v>8011</v>
      </c>
      <c r="D61" s="340" t="s">
        <v>8012</v>
      </c>
      <c r="E61" s="340">
        <v>100</v>
      </c>
    </row>
    <row r="62" spans="1:5" ht="28.5" x14ac:dyDescent="0.25">
      <c r="A62" s="340" t="s">
        <v>7836</v>
      </c>
      <c r="B62" s="340" t="s">
        <v>7545</v>
      </c>
      <c r="C62" s="340" t="s">
        <v>8013</v>
      </c>
      <c r="D62" s="340" t="s">
        <v>8014</v>
      </c>
      <c r="E62" s="340">
        <v>100</v>
      </c>
    </row>
    <row r="63" spans="1:5" ht="99.75" x14ac:dyDescent="0.25">
      <c r="A63" s="340" t="s">
        <v>7816</v>
      </c>
      <c r="B63" s="66" t="s">
        <v>7545</v>
      </c>
      <c r="C63" s="340" t="s">
        <v>8015</v>
      </c>
      <c r="D63" s="169" t="s">
        <v>8016</v>
      </c>
      <c r="E63" s="340">
        <v>100</v>
      </c>
    </row>
    <row r="64" spans="1:5" ht="42.75" x14ac:dyDescent="0.25">
      <c r="A64" s="340" t="s">
        <v>7694</v>
      </c>
      <c r="B64" s="340" t="s">
        <v>7545</v>
      </c>
      <c r="C64" s="340" t="s">
        <v>8017</v>
      </c>
      <c r="D64" s="340" t="s">
        <v>8018</v>
      </c>
      <c r="E64" s="340">
        <v>100</v>
      </c>
    </row>
    <row r="65" spans="1:5" ht="57" x14ac:dyDescent="0.25">
      <c r="A65" s="447" t="s">
        <v>8212</v>
      </c>
      <c r="B65" s="66" t="s">
        <v>8021</v>
      </c>
      <c r="C65" s="447" t="s">
        <v>8371</v>
      </c>
      <c r="D65" s="447" t="s">
        <v>8372</v>
      </c>
      <c r="E65" s="447"/>
    </row>
    <row r="66" spans="1:5" ht="85.5" x14ac:dyDescent="0.25">
      <c r="A66" s="73" t="s">
        <v>8373</v>
      </c>
      <c r="B66" s="66" t="s">
        <v>8021</v>
      </c>
      <c r="C66" s="447" t="s">
        <v>8375</v>
      </c>
      <c r="D66" s="246" t="s">
        <v>8374</v>
      </c>
      <c r="E66" s="447">
        <v>100</v>
      </c>
    </row>
    <row r="67" spans="1:5" ht="57" x14ac:dyDescent="0.25">
      <c r="A67" s="447" t="s">
        <v>8762</v>
      </c>
      <c r="B67" s="447" t="s">
        <v>8378</v>
      </c>
      <c r="C67" s="447" t="s">
        <v>9599</v>
      </c>
      <c r="D67" s="246">
        <v>41821</v>
      </c>
      <c r="E67" s="447">
        <v>100</v>
      </c>
    </row>
    <row r="68" spans="1:5" ht="57" x14ac:dyDescent="0.25">
      <c r="A68" s="447" t="s">
        <v>8762</v>
      </c>
      <c r="B68" s="447" t="s">
        <v>8378</v>
      </c>
      <c r="C68" s="447" t="s">
        <v>9600</v>
      </c>
      <c r="D68" s="246">
        <v>41944</v>
      </c>
      <c r="E68" s="447">
        <v>100</v>
      </c>
    </row>
    <row r="69" spans="1:5" ht="42.75" x14ac:dyDescent="0.25">
      <c r="A69" s="447" t="s">
        <v>8762</v>
      </c>
      <c r="B69" s="447" t="s">
        <v>8378</v>
      </c>
      <c r="C69" s="447" t="s">
        <v>9601</v>
      </c>
      <c r="D69" s="246">
        <v>41640</v>
      </c>
      <c r="E69" s="447">
        <v>100</v>
      </c>
    </row>
    <row r="70" spans="1:5" ht="42.75" x14ac:dyDescent="0.25">
      <c r="A70" s="447" t="s">
        <v>8762</v>
      </c>
      <c r="B70" s="447" t="s">
        <v>8378</v>
      </c>
      <c r="C70" s="447" t="s">
        <v>9602</v>
      </c>
      <c r="D70" s="246">
        <v>41760</v>
      </c>
      <c r="E70" s="447">
        <v>100</v>
      </c>
    </row>
    <row r="71" spans="1:5" ht="28.5" x14ac:dyDescent="0.25">
      <c r="A71" s="447" t="s">
        <v>9603</v>
      </c>
      <c r="B71" s="101" t="s">
        <v>8378</v>
      </c>
      <c r="C71" s="447" t="s">
        <v>9604</v>
      </c>
      <c r="D71" s="447" t="s">
        <v>9605</v>
      </c>
      <c r="E71" s="447">
        <v>100</v>
      </c>
    </row>
    <row r="72" spans="1:5" ht="42.75" x14ac:dyDescent="0.25">
      <c r="A72" s="447" t="s">
        <v>8793</v>
      </c>
      <c r="B72" s="447" t="s">
        <v>8378</v>
      </c>
      <c r="C72" s="447" t="s">
        <v>9606</v>
      </c>
      <c r="D72" s="447" t="s">
        <v>9607</v>
      </c>
      <c r="E72" s="447">
        <v>100</v>
      </c>
    </row>
    <row r="73" spans="1:5" ht="57.75" x14ac:dyDescent="0.25">
      <c r="A73" s="447" t="s">
        <v>8931</v>
      </c>
      <c r="B73" s="447" t="s">
        <v>8390</v>
      </c>
      <c r="C73" s="235" t="s">
        <v>9608</v>
      </c>
      <c r="D73" s="287" t="s">
        <v>9609</v>
      </c>
      <c r="E73" s="447">
        <v>100</v>
      </c>
    </row>
    <row r="74" spans="1:5" ht="102.75" x14ac:dyDescent="0.25">
      <c r="A74" s="447" t="s">
        <v>9629</v>
      </c>
      <c r="B74" s="456" t="s">
        <v>9630</v>
      </c>
      <c r="C74" s="274" t="s">
        <v>10163</v>
      </c>
      <c r="D74" s="447"/>
      <c r="E74" s="70">
        <v>100</v>
      </c>
    </row>
    <row r="75" spans="1:5" ht="28.5" x14ac:dyDescent="0.25">
      <c r="A75" s="447" t="s">
        <v>10018</v>
      </c>
      <c r="B75" s="447" t="s">
        <v>9610</v>
      </c>
      <c r="C75" s="447" t="s">
        <v>10158</v>
      </c>
      <c r="D75" s="447" t="s">
        <v>10159</v>
      </c>
      <c r="E75" s="447">
        <v>100</v>
      </c>
    </row>
    <row r="76" spans="1:5" ht="82.5" customHeight="1" x14ac:dyDescent="0.25">
      <c r="A76" s="447" t="s">
        <v>10160</v>
      </c>
      <c r="B76" s="447" t="s">
        <v>9630</v>
      </c>
      <c r="C76" s="447" t="s">
        <v>10161</v>
      </c>
      <c r="D76" s="447" t="s">
        <v>10162</v>
      </c>
      <c r="E76" s="447">
        <v>100</v>
      </c>
    </row>
    <row r="77" spans="1:5" s="225" customFormat="1" ht="81.75" customHeight="1" x14ac:dyDescent="0.2">
      <c r="A77" s="447" t="s">
        <v>10618</v>
      </c>
      <c r="B77" s="101" t="s">
        <v>10166</v>
      </c>
      <c r="C77" s="447" t="s">
        <v>10684</v>
      </c>
      <c r="D77" s="447" t="s">
        <v>926</v>
      </c>
      <c r="E77" s="447">
        <v>100</v>
      </c>
    </row>
    <row r="78" spans="1:5" ht="57.75" x14ac:dyDescent="0.25">
      <c r="A78" s="456" t="s">
        <v>12185</v>
      </c>
      <c r="B78" s="456" t="s">
        <v>11403</v>
      </c>
      <c r="C78" s="385" t="s">
        <v>12250</v>
      </c>
      <c r="D78" s="456" t="s">
        <v>12251</v>
      </c>
      <c r="E78" s="456">
        <v>100</v>
      </c>
    </row>
    <row r="79" spans="1:5" ht="213.75" x14ac:dyDescent="0.25">
      <c r="A79" s="571" t="s">
        <v>14853</v>
      </c>
      <c r="B79" s="571" t="s">
        <v>14641</v>
      </c>
      <c r="C79" s="571" t="s">
        <v>15393</v>
      </c>
      <c r="D79" s="571" t="s">
        <v>15394</v>
      </c>
      <c r="E79" s="571">
        <v>100</v>
      </c>
    </row>
    <row r="80" spans="1:5" ht="28.5" x14ac:dyDescent="0.25">
      <c r="A80" s="571" t="s">
        <v>15293</v>
      </c>
      <c r="B80" s="571" t="s">
        <v>14641</v>
      </c>
      <c r="C80" s="571" t="s">
        <v>15395</v>
      </c>
      <c r="D80" s="571" t="s">
        <v>15396</v>
      </c>
      <c r="E80" s="571">
        <v>100</v>
      </c>
    </row>
    <row r="81" spans="1:5" ht="71.25" x14ac:dyDescent="0.25">
      <c r="A81" s="571" t="s">
        <v>16443</v>
      </c>
      <c r="B81" s="571" t="s">
        <v>15397</v>
      </c>
      <c r="C81" s="571" t="s">
        <v>16786</v>
      </c>
      <c r="D81" s="571" t="s">
        <v>16787</v>
      </c>
      <c r="E81" s="571">
        <v>100</v>
      </c>
    </row>
    <row r="82" spans="1:5" ht="99.75" x14ac:dyDescent="0.25">
      <c r="A82" s="571" t="s">
        <v>16443</v>
      </c>
      <c r="B82" s="571" t="s">
        <v>15397</v>
      </c>
      <c r="C82" s="571" t="s">
        <v>16788</v>
      </c>
      <c r="D82" s="571" t="s">
        <v>16789</v>
      </c>
      <c r="E82" s="571">
        <v>100</v>
      </c>
    </row>
    <row r="83" spans="1:5" ht="85.5" x14ac:dyDescent="0.25">
      <c r="A83" s="571" t="s">
        <v>16430</v>
      </c>
      <c r="B83" s="571" t="s">
        <v>15397</v>
      </c>
      <c r="C83" s="571" t="s">
        <v>16790</v>
      </c>
      <c r="D83" s="571" t="s">
        <v>16787</v>
      </c>
      <c r="E83" s="571">
        <v>100</v>
      </c>
    </row>
    <row r="84" spans="1:5" ht="114" x14ac:dyDescent="0.25">
      <c r="A84" s="571" t="s">
        <v>16430</v>
      </c>
      <c r="B84" s="571" t="s">
        <v>15397</v>
      </c>
      <c r="C84" s="571" t="s">
        <v>16791</v>
      </c>
      <c r="D84" s="571" t="s">
        <v>16789</v>
      </c>
      <c r="E84" s="571">
        <v>100</v>
      </c>
    </row>
    <row r="85" spans="1:5" ht="28.5" x14ac:dyDescent="0.25">
      <c r="A85" s="571" t="s">
        <v>16470</v>
      </c>
      <c r="B85" s="571" t="s">
        <v>15397</v>
      </c>
      <c r="C85" s="571" t="s">
        <v>16792</v>
      </c>
      <c r="D85" s="571" t="s">
        <v>592</v>
      </c>
      <c r="E85" s="571">
        <v>100</v>
      </c>
    </row>
    <row r="86" spans="1:5" x14ac:dyDescent="0.25">
      <c r="A86" s="571" t="s">
        <v>16120</v>
      </c>
      <c r="B86" s="571" t="s">
        <v>15397</v>
      </c>
      <c r="C86" s="708" t="s">
        <v>16793</v>
      </c>
      <c r="D86" s="571" t="s">
        <v>16794</v>
      </c>
      <c r="E86" s="571">
        <v>100</v>
      </c>
    </row>
    <row r="87" spans="1:5" ht="28.5" x14ac:dyDescent="0.25">
      <c r="A87" s="571" t="s">
        <v>16604</v>
      </c>
      <c r="B87" s="571" t="s">
        <v>15397</v>
      </c>
      <c r="C87" s="571" t="s">
        <v>16795</v>
      </c>
      <c r="D87" s="246" t="s">
        <v>16796</v>
      </c>
      <c r="E87" s="571">
        <v>100</v>
      </c>
    </row>
    <row r="88" spans="1:5" ht="42.75" x14ac:dyDescent="0.25">
      <c r="A88" s="571" t="s">
        <v>16797</v>
      </c>
      <c r="B88" s="571" t="s">
        <v>15397</v>
      </c>
      <c r="C88" s="571" t="s">
        <v>16798</v>
      </c>
      <c r="D88" s="571" t="s">
        <v>5176</v>
      </c>
      <c r="E88" s="571">
        <v>100</v>
      </c>
    </row>
    <row r="89" spans="1:5" ht="42.75" x14ac:dyDescent="0.25">
      <c r="A89" s="571" t="s">
        <v>16797</v>
      </c>
      <c r="B89" s="571" t="s">
        <v>15397</v>
      </c>
      <c r="C89" s="571" t="s">
        <v>16799</v>
      </c>
      <c r="D89" s="571" t="s">
        <v>16800</v>
      </c>
      <c r="E89" s="571">
        <v>100</v>
      </c>
    </row>
    <row r="90" spans="1:5" ht="42.75" x14ac:dyDescent="0.25">
      <c r="A90" s="571" t="s">
        <v>16797</v>
      </c>
      <c r="B90" s="571" t="s">
        <v>15397</v>
      </c>
      <c r="C90" s="571" t="s">
        <v>16801</v>
      </c>
      <c r="D90" s="571" t="s">
        <v>16802</v>
      </c>
      <c r="E90" s="571">
        <v>100</v>
      </c>
    </row>
    <row r="91" spans="1:5" ht="57" x14ac:dyDescent="0.25">
      <c r="A91" s="571" t="s">
        <v>16515</v>
      </c>
      <c r="B91" s="571" t="s">
        <v>15397</v>
      </c>
      <c r="C91" s="571" t="s">
        <v>16803</v>
      </c>
      <c r="D91" s="571" t="s">
        <v>16804</v>
      </c>
      <c r="E91" s="571">
        <v>100</v>
      </c>
    </row>
    <row r="92" spans="1:5" ht="42.75" x14ac:dyDescent="0.25">
      <c r="A92" s="571" t="s">
        <v>16805</v>
      </c>
      <c r="B92" s="571" t="s">
        <v>15397</v>
      </c>
      <c r="C92" s="571" t="s">
        <v>16806</v>
      </c>
      <c r="D92" s="571" t="s">
        <v>16807</v>
      </c>
      <c r="E92" s="571">
        <v>100</v>
      </c>
    </row>
    <row r="93" spans="1:5" ht="142.5" x14ac:dyDescent="0.25">
      <c r="A93" s="571" t="s">
        <v>16434</v>
      </c>
      <c r="B93" s="571" t="s">
        <v>15397</v>
      </c>
      <c r="C93" s="572" t="s">
        <v>16808</v>
      </c>
      <c r="D93" s="571" t="s">
        <v>16809</v>
      </c>
      <c r="E93" s="571">
        <v>100</v>
      </c>
    </row>
    <row r="94" spans="1:5" ht="171" x14ac:dyDescent="0.25">
      <c r="A94" s="571" t="s">
        <v>16434</v>
      </c>
      <c r="B94" s="571" t="s">
        <v>15397</v>
      </c>
      <c r="C94" s="572" t="s">
        <v>16810</v>
      </c>
      <c r="D94" s="571" t="s">
        <v>16809</v>
      </c>
      <c r="E94" s="571">
        <v>100</v>
      </c>
    </row>
    <row r="95" spans="1:5" ht="171" x14ac:dyDescent="0.25">
      <c r="A95" s="571" t="s">
        <v>16434</v>
      </c>
      <c r="B95" s="571" t="s">
        <v>15397</v>
      </c>
      <c r="C95" s="572" t="s">
        <v>16811</v>
      </c>
      <c r="D95" s="571" t="s">
        <v>16812</v>
      </c>
      <c r="E95" s="571">
        <v>100</v>
      </c>
    </row>
    <row r="96" spans="1:5" ht="42.75" x14ac:dyDescent="0.25">
      <c r="A96" s="571" t="s">
        <v>16813</v>
      </c>
      <c r="B96" s="571" t="s">
        <v>15397</v>
      </c>
      <c r="C96" s="571" t="s">
        <v>16814</v>
      </c>
      <c r="D96" s="571" t="s">
        <v>16815</v>
      </c>
      <c r="E96" s="571">
        <v>100</v>
      </c>
    </row>
    <row r="97" spans="1:5" ht="28.5" x14ac:dyDescent="0.25">
      <c r="A97" s="571" t="s">
        <v>16816</v>
      </c>
      <c r="B97" s="571" t="s">
        <v>15397</v>
      </c>
      <c r="C97" s="571" t="s">
        <v>16817</v>
      </c>
      <c r="D97" s="571" t="s">
        <v>16818</v>
      </c>
      <c r="E97" s="571">
        <v>100</v>
      </c>
    </row>
    <row r="98" spans="1:5" ht="28.5" x14ac:dyDescent="0.25">
      <c r="A98" s="571" t="s">
        <v>16819</v>
      </c>
      <c r="B98" s="571" t="s">
        <v>15397</v>
      </c>
      <c r="C98" s="571" t="s">
        <v>16820</v>
      </c>
      <c r="D98" s="571"/>
      <c r="E98" s="571">
        <v>100</v>
      </c>
    </row>
    <row r="99" spans="1:5" ht="142.5" x14ac:dyDescent="0.25">
      <c r="A99" s="571" t="s">
        <v>16570</v>
      </c>
      <c r="B99" s="571" t="s">
        <v>15397</v>
      </c>
      <c r="C99" s="572" t="s">
        <v>16808</v>
      </c>
      <c r="D99" s="571" t="s">
        <v>16809</v>
      </c>
      <c r="E99" s="571">
        <v>100</v>
      </c>
    </row>
    <row r="100" spans="1:5" ht="171" x14ac:dyDescent="0.25">
      <c r="A100" s="571" t="s">
        <v>16570</v>
      </c>
      <c r="B100" s="571" t="s">
        <v>15397</v>
      </c>
      <c r="C100" s="572" t="s">
        <v>16821</v>
      </c>
      <c r="D100" s="571" t="s">
        <v>16809</v>
      </c>
      <c r="E100" s="571">
        <v>100</v>
      </c>
    </row>
    <row r="101" spans="1:5" ht="171" x14ac:dyDescent="0.25">
      <c r="A101" s="571" t="s">
        <v>16570</v>
      </c>
      <c r="B101" s="571" t="s">
        <v>15397</v>
      </c>
      <c r="C101" s="572" t="s">
        <v>16811</v>
      </c>
      <c r="D101" s="571" t="s">
        <v>16812</v>
      </c>
      <c r="E101" s="571">
        <v>100</v>
      </c>
    </row>
    <row r="102" spans="1:5" ht="185.25" x14ac:dyDescent="0.25">
      <c r="A102" s="571" t="s">
        <v>16570</v>
      </c>
      <c r="B102" s="571" t="s">
        <v>15397</v>
      </c>
      <c r="C102" s="571" t="s">
        <v>16822</v>
      </c>
      <c r="D102" s="571" t="s">
        <v>16812</v>
      </c>
      <c r="E102" s="571">
        <v>100</v>
      </c>
    </row>
    <row r="103" spans="1:5" ht="57" x14ac:dyDescent="0.25">
      <c r="A103" s="600" t="s">
        <v>17440</v>
      </c>
      <c r="B103" s="600" t="s">
        <v>16825</v>
      </c>
      <c r="C103" s="600" t="s">
        <v>17441</v>
      </c>
      <c r="D103" s="600" t="s">
        <v>17442</v>
      </c>
      <c r="E103" s="600">
        <v>100</v>
      </c>
    </row>
  </sheetData>
  <mergeCells count="3">
    <mergeCell ref="A4:E4"/>
    <mergeCell ref="A3:E3"/>
    <mergeCell ref="A1:F1"/>
  </mergeCells>
  <phoneticPr fontId="25" type="noConversion"/>
  <pageMargins left="0.51181102362204722" right="0.31496062992125984" top="2.1666666666666665" bottom="0.57291666666666663" header="0.51041666666666663" footer="0.31496062992125984"/>
  <pageSetup paperSize="9" orientation="landscape" horizontalDpi="200" verticalDpi="200" r:id="rId1"/>
  <headerFooter>
    <oddHeader>&amp;LUniversitatea „Lucian Blaga” din Sibiu
&amp;C
&amp;K000000FIȘĂ DE RAPORTARE A ACTIVITĂȚII DE CERCETARE 
PENTRU PERIOADA 1.01.2014-31.12.2014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51"/>
  <sheetViews>
    <sheetView view="pageBreakPreview" topLeftCell="A50" zoomScale="110" zoomScaleSheetLayoutView="110" zoomScalePageLayoutView="120" workbookViewId="0">
      <selection activeCell="A10" sqref="A10:A51"/>
    </sheetView>
  </sheetViews>
  <sheetFormatPr defaultRowHeight="15" x14ac:dyDescent="0.25"/>
  <cols>
    <col min="1" max="1" width="16.42578125" style="2" customWidth="1"/>
    <col min="2" max="2" width="11.140625" style="8" customWidth="1"/>
    <col min="3" max="3" width="10.28515625" style="8" customWidth="1"/>
    <col min="4" max="4" width="13.5703125" style="1" customWidth="1"/>
    <col min="5" max="6" width="6.85546875" style="1" customWidth="1"/>
    <col min="7" max="7" width="9.5703125" style="1" customWidth="1"/>
    <col min="8" max="8" width="10" style="1" customWidth="1"/>
    <col min="9" max="9" width="9.140625" style="1" customWidth="1"/>
    <col min="10" max="10" width="8.5703125" style="1" customWidth="1"/>
    <col min="11" max="11" width="7.85546875" style="1" customWidth="1"/>
    <col min="12" max="12" width="7.28515625" style="51" customWidth="1"/>
    <col min="13" max="13" width="8" style="1" customWidth="1"/>
    <col min="14" max="14" width="5.85546875" style="1" customWidth="1"/>
  </cols>
  <sheetData>
    <row r="3" spans="1:16" s="4" customFormat="1" ht="15" customHeight="1" x14ac:dyDescent="0.25">
      <c r="A3" s="1022" t="s">
        <v>71</v>
      </c>
      <c r="B3" s="1022"/>
      <c r="C3" s="1022"/>
      <c r="D3" s="1022"/>
      <c r="E3" s="1022"/>
      <c r="F3" s="1022"/>
      <c r="G3" s="1022"/>
      <c r="H3" s="1022"/>
      <c r="I3" s="1022"/>
      <c r="J3" s="1022"/>
      <c r="K3" s="1022"/>
      <c r="L3" s="1022"/>
      <c r="M3" s="1022"/>
      <c r="N3" s="1022"/>
      <c r="O3" s="1022"/>
    </row>
    <row r="4" spans="1:16" s="4" customFormat="1" x14ac:dyDescent="0.25">
      <c r="A4" s="16"/>
      <c r="B4" s="16"/>
      <c r="C4" s="16"/>
      <c r="D4" s="16"/>
      <c r="E4" s="16"/>
      <c r="F4" s="16"/>
      <c r="G4" s="16"/>
      <c r="H4" s="16"/>
      <c r="I4" s="3"/>
      <c r="J4" s="3"/>
      <c r="K4" s="3"/>
      <c r="L4" s="52"/>
      <c r="M4" s="3"/>
      <c r="N4" s="3"/>
    </row>
    <row r="5" spans="1:16" s="4" customFormat="1" x14ac:dyDescent="0.25">
      <c r="A5" s="1026" t="s">
        <v>113</v>
      </c>
      <c r="B5" s="1027"/>
      <c r="C5" s="1027"/>
      <c r="D5" s="1027"/>
      <c r="E5" s="1027"/>
      <c r="F5" s="1027"/>
      <c r="G5" s="1027"/>
      <c r="H5" s="1027"/>
      <c r="I5" s="1027"/>
      <c r="J5" s="1027"/>
      <c r="K5" s="1027"/>
      <c r="L5" s="1027"/>
      <c r="M5" s="1027"/>
      <c r="N5" s="1027"/>
      <c r="O5" s="1027"/>
    </row>
    <row r="6" spans="1:16" s="4" customFormat="1" ht="15" customHeight="1" x14ac:dyDescent="0.25">
      <c r="A6" s="1023" t="s">
        <v>158</v>
      </c>
      <c r="B6" s="1023"/>
      <c r="C6" s="1023"/>
      <c r="D6" s="1023"/>
      <c r="E6" s="1023"/>
      <c r="F6" s="1023"/>
      <c r="G6" s="1023"/>
      <c r="H6" s="1023"/>
      <c r="I6" s="1023"/>
      <c r="J6" s="1023"/>
      <c r="K6" s="1023"/>
      <c r="L6" s="1023"/>
      <c r="M6" s="1"/>
      <c r="N6" s="3"/>
    </row>
    <row r="7" spans="1:16" s="4" customFormat="1" x14ac:dyDescent="0.25">
      <c r="A7" s="1024" t="s">
        <v>118</v>
      </c>
      <c r="B7" s="1025"/>
      <c r="C7" s="1025"/>
      <c r="D7" s="1025"/>
      <c r="E7" s="1025"/>
      <c r="F7" s="1025"/>
      <c r="G7" s="1025"/>
      <c r="H7" s="1025"/>
      <c r="I7" s="1025"/>
      <c r="J7" s="1025"/>
      <c r="K7" s="1025"/>
      <c r="L7" s="1025"/>
      <c r="M7" s="1025"/>
      <c r="N7" s="1025"/>
      <c r="O7" s="1025"/>
    </row>
    <row r="8" spans="1:16" s="4" customFormat="1" ht="15" customHeight="1" x14ac:dyDescent="0.25">
      <c r="A8" s="31"/>
      <c r="B8" s="31"/>
      <c r="C8" s="31"/>
      <c r="D8" s="31"/>
      <c r="E8" s="31"/>
      <c r="F8" s="31"/>
      <c r="G8" s="31"/>
      <c r="H8" s="31"/>
      <c r="I8" s="31"/>
      <c r="J8" s="31"/>
      <c r="K8" s="31"/>
      <c r="L8" s="53"/>
      <c r="M8" s="31"/>
      <c r="N8" s="3"/>
    </row>
    <row r="9" spans="1:16" s="33" customFormat="1" ht="128.25" x14ac:dyDescent="0.2">
      <c r="A9" s="218" t="s">
        <v>0</v>
      </c>
      <c r="B9" s="218" t="s">
        <v>1</v>
      </c>
      <c r="C9" s="260" t="s">
        <v>148</v>
      </c>
      <c r="D9" s="260" t="s">
        <v>22</v>
      </c>
      <c r="E9" s="260" t="s">
        <v>65</v>
      </c>
      <c r="F9" s="260" t="s">
        <v>66</v>
      </c>
      <c r="G9" s="218" t="s">
        <v>26</v>
      </c>
      <c r="H9" s="260" t="s">
        <v>64</v>
      </c>
      <c r="I9" s="260" t="s">
        <v>68</v>
      </c>
      <c r="J9" s="260" t="s">
        <v>63</v>
      </c>
      <c r="K9" s="260" t="s">
        <v>19</v>
      </c>
      <c r="L9" s="261" t="s">
        <v>77</v>
      </c>
      <c r="M9" s="183" t="s">
        <v>70</v>
      </c>
      <c r="N9" s="218" t="s">
        <v>21</v>
      </c>
      <c r="O9" s="262" t="s">
        <v>132</v>
      </c>
    </row>
    <row r="10" spans="1:16" s="4" customFormat="1" ht="99" customHeight="1" x14ac:dyDescent="0.25">
      <c r="A10" s="101" t="s">
        <v>17512</v>
      </c>
      <c r="B10" s="101" t="s">
        <v>8395</v>
      </c>
      <c r="C10" s="101" t="s">
        <v>8390</v>
      </c>
      <c r="D10" s="96" t="s">
        <v>8416</v>
      </c>
      <c r="E10" s="794"/>
      <c r="F10" s="242"/>
      <c r="G10" s="604" t="s">
        <v>8417</v>
      </c>
      <c r="H10" s="191" t="s">
        <v>8418</v>
      </c>
      <c r="I10" s="475" t="s">
        <v>8419</v>
      </c>
      <c r="J10" s="242"/>
      <c r="K10" s="600">
        <v>2014</v>
      </c>
      <c r="L10" s="122" t="s">
        <v>553</v>
      </c>
      <c r="M10" s="600">
        <v>0.64200000000000002</v>
      </c>
      <c r="N10" s="599">
        <v>300</v>
      </c>
      <c r="O10" s="671">
        <f>N10</f>
        <v>300</v>
      </c>
    </row>
    <row r="11" spans="1:16" s="4" customFormat="1" ht="111" customHeight="1" x14ac:dyDescent="0.25">
      <c r="A11" s="600" t="s">
        <v>1091</v>
      </c>
      <c r="B11" s="600" t="s">
        <v>1092</v>
      </c>
      <c r="C11" s="600" t="s">
        <v>613</v>
      </c>
      <c r="D11" s="600" t="s">
        <v>1093</v>
      </c>
      <c r="E11" s="147">
        <v>1</v>
      </c>
      <c r="F11" s="147">
        <v>1</v>
      </c>
      <c r="G11" s="600" t="s">
        <v>1094</v>
      </c>
      <c r="H11" s="147" t="s">
        <v>1095</v>
      </c>
      <c r="I11" s="147"/>
      <c r="J11" s="147" t="s">
        <v>1096</v>
      </c>
      <c r="K11" s="600">
        <v>2014</v>
      </c>
      <c r="L11" s="122" t="s">
        <v>1097</v>
      </c>
      <c r="M11" s="600" t="s">
        <v>1098</v>
      </c>
      <c r="N11" s="600">
        <v>300</v>
      </c>
      <c r="O11" s="600">
        <v>75</v>
      </c>
    </row>
    <row r="12" spans="1:16" s="4" customFormat="1" ht="114" customHeight="1" x14ac:dyDescent="0.25">
      <c r="A12" s="62" t="s">
        <v>11431</v>
      </c>
      <c r="B12" s="62" t="s">
        <v>11432</v>
      </c>
      <c r="C12" s="71" t="s">
        <v>2550</v>
      </c>
      <c r="D12" s="62" t="s">
        <v>11433</v>
      </c>
      <c r="E12" s="62" t="s">
        <v>11434</v>
      </c>
      <c r="F12" s="601"/>
      <c r="G12" s="62"/>
      <c r="H12" s="72" t="s">
        <v>11435</v>
      </c>
      <c r="I12" s="601"/>
      <c r="J12" s="601" t="s">
        <v>11436</v>
      </c>
      <c r="K12" s="602">
        <v>2014</v>
      </c>
      <c r="L12" s="602" t="s">
        <v>287</v>
      </c>
      <c r="M12" s="602"/>
      <c r="N12" s="599">
        <v>300</v>
      </c>
      <c r="O12" s="71" t="s">
        <v>11437</v>
      </c>
    </row>
    <row r="13" spans="1:16" s="4" customFormat="1" ht="102.75" customHeight="1" x14ac:dyDescent="0.25">
      <c r="A13" s="71" t="s">
        <v>16898</v>
      </c>
      <c r="B13" s="66" t="s">
        <v>16899</v>
      </c>
      <c r="C13" s="1005" t="s">
        <v>16825</v>
      </c>
      <c r="D13" s="1005" t="s">
        <v>16900</v>
      </c>
      <c r="E13" s="600"/>
      <c r="F13" s="600"/>
      <c r="G13" s="71"/>
      <c r="H13" s="132"/>
      <c r="I13" s="600"/>
      <c r="J13" s="600">
        <v>2014</v>
      </c>
      <c r="K13" s="71" t="s">
        <v>296</v>
      </c>
      <c r="L13" s="602">
        <v>70</v>
      </c>
      <c r="M13" s="71">
        <v>35</v>
      </c>
      <c r="N13" s="347"/>
      <c r="O13" s="429"/>
    </row>
    <row r="14" spans="1:16" s="845" customFormat="1" ht="225" x14ac:dyDescent="0.25">
      <c r="A14" s="101" t="s">
        <v>285</v>
      </c>
      <c r="B14" s="101" t="s">
        <v>886</v>
      </c>
      <c r="C14" s="1005" t="s">
        <v>16825</v>
      </c>
      <c r="D14" s="101" t="s">
        <v>887</v>
      </c>
      <c r="E14" s="101">
        <v>48</v>
      </c>
      <c r="F14" s="1007">
        <v>4</v>
      </c>
      <c r="G14" s="101" t="s">
        <v>888</v>
      </c>
      <c r="H14" s="1007" t="s">
        <v>286</v>
      </c>
      <c r="I14" s="1007" t="s">
        <v>889</v>
      </c>
      <c r="J14" s="1007" t="s">
        <v>890</v>
      </c>
      <c r="K14" s="1008">
        <v>2014</v>
      </c>
      <c r="L14" s="227">
        <v>12</v>
      </c>
      <c r="M14" s="1008">
        <v>0.42</v>
      </c>
      <c r="N14" s="1004">
        <v>300</v>
      </c>
      <c r="O14" s="1005">
        <v>100</v>
      </c>
    </row>
    <row r="15" spans="1:16" ht="147.75" customHeight="1" x14ac:dyDescent="0.25">
      <c r="A15" s="73" t="s">
        <v>13019</v>
      </c>
      <c r="B15" s="73" t="s">
        <v>12986</v>
      </c>
      <c r="C15" s="1005" t="s">
        <v>16825</v>
      </c>
      <c r="D15" s="66" t="s">
        <v>13020</v>
      </c>
      <c r="E15" s="600">
        <v>30</v>
      </c>
      <c r="F15" s="600">
        <v>3</v>
      </c>
      <c r="G15" s="66" t="s">
        <v>13021</v>
      </c>
      <c r="H15" s="600" t="s">
        <v>13022</v>
      </c>
      <c r="I15" s="600" t="s">
        <v>13023</v>
      </c>
      <c r="J15" s="600" t="s">
        <v>13024</v>
      </c>
      <c r="K15" s="447">
        <v>2014</v>
      </c>
      <c r="L15" s="600" t="s">
        <v>202</v>
      </c>
      <c r="M15" s="447" t="s">
        <v>13025</v>
      </c>
      <c r="N15" s="447">
        <v>300</v>
      </c>
      <c r="O15" s="600">
        <v>300</v>
      </c>
      <c r="P15" s="1"/>
    </row>
    <row r="16" spans="1:16" s="843" customFormat="1" ht="142.5" x14ac:dyDescent="0.25">
      <c r="A16" s="1005" t="s">
        <v>16885</v>
      </c>
      <c r="B16" s="1005" t="s">
        <v>16935</v>
      </c>
      <c r="C16" s="1005" t="s">
        <v>16825</v>
      </c>
      <c r="D16" s="1005" t="s">
        <v>16936</v>
      </c>
      <c r="E16" s="1005"/>
      <c r="F16" s="1005" t="s">
        <v>16886</v>
      </c>
      <c r="G16" s="1005" t="s">
        <v>16887</v>
      </c>
      <c r="H16" s="132"/>
      <c r="I16" s="1005"/>
      <c r="J16" s="1005">
        <v>2014</v>
      </c>
      <c r="K16" s="1005" t="s">
        <v>296</v>
      </c>
      <c r="L16" s="1005">
        <v>70</v>
      </c>
      <c r="M16" s="1005">
        <v>14</v>
      </c>
      <c r="N16" s="838"/>
      <c r="O16" s="1095"/>
    </row>
    <row r="17" spans="1:15" s="843" customFormat="1" ht="199.5" x14ac:dyDescent="0.25">
      <c r="A17" s="1005" t="s">
        <v>15537</v>
      </c>
      <c r="B17" s="101" t="s">
        <v>16910</v>
      </c>
      <c r="C17" s="1005" t="s">
        <v>16825</v>
      </c>
      <c r="D17" s="1005" t="s">
        <v>16911</v>
      </c>
      <c r="E17" s="1005"/>
      <c r="F17" s="1005" t="s">
        <v>16912</v>
      </c>
      <c r="G17" s="1005" t="s">
        <v>15541</v>
      </c>
      <c r="H17" s="132" t="s">
        <v>15659</v>
      </c>
      <c r="I17" s="101" t="s">
        <v>15543</v>
      </c>
      <c r="J17" s="1008">
        <v>2014</v>
      </c>
      <c r="K17" s="1008" t="s">
        <v>11539</v>
      </c>
      <c r="L17" s="1008">
        <v>70</v>
      </c>
      <c r="M17" s="1005">
        <f>70/5</f>
        <v>14</v>
      </c>
      <c r="N17" s="838"/>
      <c r="O17" s="1095"/>
    </row>
    <row r="18" spans="1:15" s="843" customFormat="1" ht="256.5" x14ac:dyDescent="0.25">
      <c r="A18" s="101" t="s">
        <v>16929</v>
      </c>
      <c r="B18" s="1007" t="s">
        <v>17513</v>
      </c>
      <c r="C18" s="1005" t="s">
        <v>16825</v>
      </c>
      <c r="D18" s="1005" t="s">
        <v>16842</v>
      </c>
      <c r="E18" s="1005"/>
      <c r="F18" s="1005" t="s">
        <v>14772</v>
      </c>
      <c r="G18" s="1005"/>
      <c r="H18" s="1005" t="s">
        <v>16843</v>
      </c>
      <c r="I18" s="132" t="s">
        <v>16038</v>
      </c>
      <c r="J18" s="1007">
        <v>2014</v>
      </c>
      <c r="K18" s="1007"/>
      <c r="L18" s="1008">
        <v>70</v>
      </c>
      <c r="M18" s="1005">
        <v>35</v>
      </c>
      <c r="N18" s="838"/>
      <c r="O18" s="1095"/>
    </row>
    <row r="19" spans="1:15" s="1096" customFormat="1" ht="163.5" customHeight="1" x14ac:dyDescent="0.25">
      <c r="A19" s="1005" t="s">
        <v>16879</v>
      </c>
      <c r="B19" s="1005" t="s">
        <v>16880</v>
      </c>
      <c r="C19" s="1005" t="s">
        <v>16825</v>
      </c>
      <c r="D19" s="147" t="s">
        <v>15514</v>
      </c>
      <c r="E19" s="147"/>
      <c r="F19" s="147"/>
      <c r="G19" s="1005"/>
      <c r="H19" s="147"/>
      <c r="I19" s="147" t="s">
        <v>15515</v>
      </c>
      <c r="J19" s="147">
        <v>2014</v>
      </c>
      <c r="K19" s="1005" t="s">
        <v>926</v>
      </c>
      <c r="L19" s="1005">
        <v>70</v>
      </c>
      <c r="M19" s="1005">
        <v>17.5</v>
      </c>
      <c r="N19" s="838"/>
      <c r="O19" s="1095"/>
    </row>
    <row r="20" spans="1:15" s="843" customFormat="1" ht="242.25" x14ac:dyDescent="0.25">
      <c r="A20" s="1005" t="s">
        <v>16856</v>
      </c>
      <c r="B20" s="1005" t="s">
        <v>16857</v>
      </c>
      <c r="C20" s="1005" t="s">
        <v>16825</v>
      </c>
      <c r="D20" s="1005" t="s">
        <v>16852</v>
      </c>
      <c r="E20" s="1005"/>
      <c r="F20" s="1005"/>
      <c r="G20" s="1005" t="s">
        <v>16858</v>
      </c>
      <c r="H20" s="1005" t="s">
        <v>16859</v>
      </c>
      <c r="I20" s="1005" t="s">
        <v>16855</v>
      </c>
      <c r="J20" s="1005">
        <v>2014</v>
      </c>
      <c r="K20" s="1005" t="s">
        <v>318</v>
      </c>
      <c r="L20" s="1005">
        <v>70</v>
      </c>
      <c r="M20" s="1005">
        <v>17.5</v>
      </c>
      <c r="N20" s="838"/>
      <c r="O20" s="1095"/>
    </row>
    <row r="21" spans="1:15" ht="114" x14ac:dyDescent="0.25">
      <c r="A21" s="66" t="s">
        <v>13028</v>
      </c>
      <c r="B21" s="66" t="s">
        <v>13029</v>
      </c>
      <c r="C21" s="1005" t="s">
        <v>16825</v>
      </c>
      <c r="D21" s="66">
        <v>23</v>
      </c>
      <c r="E21" s="601">
        <v>4</v>
      </c>
      <c r="F21" s="66">
        <v>18418724</v>
      </c>
      <c r="G21" s="601"/>
      <c r="H21" s="601"/>
      <c r="I21" s="601" t="s">
        <v>13030</v>
      </c>
      <c r="J21" s="602">
        <v>2014</v>
      </c>
      <c r="K21" s="602" t="s">
        <v>287</v>
      </c>
      <c r="L21" s="602"/>
      <c r="M21" s="599">
        <v>300</v>
      </c>
      <c r="N21" s="174">
        <v>30</v>
      </c>
      <c r="O21" s="174"/>
    </row>
    <row r="22" spans="1:15" ht="256.5" x14ac:dyDescent="0.25">
      <c r="A22" s="1005" t="s">
        <v>16932</v>
      </c>
      <c r="B22" s="101" t="s">
        <v>17515</v>
      </c>
      <c r="C22" s="1005" t="s">
        <v>16825</v>
      </c>
      <c r="D22" s="1005" t="s">
        <v>16842</v>
      </c>
      <c r="E22" s="1005"/>
      <c r="F22" s="1005" t="s">
        <v>14772</v>
      </c>
      <c r="G22" s="1005"/>
      <c r="H22" s="131" t="s">
        <v>16843</v>
      </c>
      <c r="I22" s="388" t="s">
        <v>16038</v>
      </c>
      <c r="J22" s="1008">
        <v>2014</v>
      </c>
      <c r="K22" s="1008"/>
      <c r="L22" s="1008">
        <v>70</v>
      </c>
      <c r="M22" s="1005">
        <v>35</v>
      </c>
      <c r="N22" s="1011"/>
      <c r="O22" s="843"/>
    </row>
    <row r="23" spans="1:15" ht="234.75" x14ac:dyDescent="0.25">
      <c r="A23" s="198" t="s">
        <v>16923</v>
      </c>
      <c r="B23" s="167" t="s">
        <v>16924</v>
      </c>
      <c r="C23" s="1005" t="s">
        <v>16825</v>
      </c>
      <c r="D23" s="733" t="s">
        <v>16925</v>
      </c>
      <c r="E23" s="733"/>
      <c r="F23" s="703" t="s">
        <v>16926</v>
      </c>
      <c r="G23" s="161" t="s">
        <v>16921</v>
      </c>
      <c r="H23" s="799" t="s">
        <v>16927</v>
      </c>
      <c r="I23" s="799" t="s">
        <v>16928</v>
      </c>
      <c r="J23" s="288">
        <v>2014</v>
      </c>
      <c r="K23" s="706" t="s">
        <v>220</v>
      </c>
      <c r="L23" s="288">
        <v>70</v>
      </c>
      <c r="M23" s="199">
        <f>L23/3</f>
        <v>23.333333333333332</v>
      </c>
    </row>
    <row r="24" spans="1:15" ht="199.5" x14ac:dyDescent="0.25">
      <c r="A24" s="600" t="s">
        <v>16919</v>
      </c>
      <c r="B24" s="101" t="s">
        <v>16920</v>
      </c>
      <c r="C24" s="1005" t="s">
        <v>16825</v>
      </c>
      <c r="D24" s="1005" t="s">
        <v>16915</v>
      </c>
      <c r="E24" s="600"/>
      <c r="F24" s="600" t="s">
        <v>16916</v>
      </c>
      <c r="G24" s="600" t="s">
        <v>16921</v>
      </c>
      <c r="H24" s="131" t="s">
        <v>16922</v>
      </c>
      <c r="I24" s="600" t="s">
        <v>15428</v>
      </c>
      <c r="J24" s="600">
        <v>2014</v>
      </c>
      <c r="K24" s="600" t="s">
        <v>369</v>
      </c>
      <c r="L24" s="602">
        <v>70</v>
      </c>
      <c r="M24" s="600">
        <f>70/3</f>
        <v>23.333333333333332</v>
      </c>
    </row>
    <row r="25" spans="1:15" s="843" customFormat="1" ht="114" x14ac:dyDescent="0.25">
      <c r="A25" s="1005" t="s">
        <v>16881</v>
      </c>
      <c r="B25" s="1005"/>
      <c r="C25" s="1005" t="s">
        <v>16825</v>
      </c>
      <c r="D25" s="1005" t="s">
        <v>16905</v>
      </c>
      <c r="E25" s="1005"/>
      <c r="F25" s="1005"/>
      <c r="G25" s="1005"/>
      <c r="H25" s="1005"/>
      <c r="I25" s="452" t="s">
        <v>16906</v>
      </c>
      <c r="J25" s="1005">
        <v>2014</v>
      </c>
      <c r="K25" s="1005" t="s">
        <v>926</v>
      </c>
      <c r="L25" s="1005">
        <v>70</v>
      </c>
      <c r="M25" s="1005">
        <v>17.5</v>
      </c>
      <c r="N25" s="1011"/>
    </row>
    <row r="26" spans="1:15" s="843" customFormat="1" ht="285" x14ac:dyDescent="0.25">
      <c r="A26" s="1005" t="s">
        <v>16864</v>
      </c>
      <c r="B26" s="1005"/>
      <c r="C26" s="1005" t="s">
        <v>16825</v>
      </c>
      <c r="D26" s="1005"/>
      <c r="E26" s="1005" t="s">
        <v>16866</v>
      </c>
      <c r="F26" s="1005"/>
      <c r="G26" s="1005" t="s">
        <v>6562</v>
      </c>
      <c r="H26" s="1005" t="s">
        <v>16867</v>
      </c>
      <c r="I26" s="1005" t="s">
        <v>16868</v>
      </c>
      <c r="J26" s="1005">
        <v>2014</v>
      </c>
      <c r="K26" s="1005" t="s">
        <v>478</v>
      </c>
      <c r="L26" s="1005">
        <v>70</v>
      </c>
      <c r="M26" s="1005">
        <v>17.5</v>
      </c>
      <c r="N26" s="1011"/>
    </row>
    <row r="27" spans="1:15" ht="199.5" x14ac:dyDescent="0.25">
      <c r="A27" s="101" t="s">
        <v>16913</v>
      </c>
      <c r="B27" s="1005" t="s">
        <v>16914</v>
      </c>
      <c r="C27" s="1005" t="s">
        <v>16825</v>
      </c>
      <c r="D27" s="1005" t="s">
        <v>16915</v>
      </c>
      <c r="E27" s="600"/>
      <c r="F27" s="600" t="s">
        <v>16916</v>
      </c>
      <c r="G27" s="600" t="s">
        <v>16917</v>
      </c>
      <c r="H27" s="600" t="s">
        <v>16918</v>
      </c>
      <c r="I27" s="600" t="s">
        <v>15428</v>
      </c>
      <c r="J27" s="600">
        <v>2014</v>
      </c>
      <c r="K27" s="600" t="s">
        <v>369</v>
      </c>
      <c r="L27" s="602">
        <v>70</v>
      </c>
      <c r="M27" s="600">
        <f>70/2</f>
        <v>35</v>
      </c>
    </row>
    <row r="28" spans="1:15" ht="199.5" x14ac:dyDescent="0.25">
      <c r="A28" s="66" t="s">
        <v>15551</v>
      </c>
      <c r="B28" s="1005" t="s">
        <v>15552</v>
      </c>
      <c r="C28" s="1005" t="s">
        <v>16825</v>
      </c>
      <c r="D28" s="1009" t="s">
        <v>16909</v>
      </c>
      <c r="E28" s="607"/>
      <c r="F28" s="600" t="s">
        <v>15425</v>
      </c>
      <c r="G28" s="161" t="s">
        <v>15554</v>
      </c>
      <c r="H28" s="601" t="s">
        <v>15555</v>
      </c>
      <c r="I28" s="192" t="s">
        <v>15428</v>
      </c>
      <c r="J28" s="601">
        <v>2014</v>
      </c>
      <c r="K28" s="601" t="s">
        <v>926</v>
      </c>
      <c r="L28" s="602">
        <v>70</v>
      </c>
      <c r="M28" s="600">
        <f>L28/3</f>
        <v>23.333333333333332</v>
      </c>
    </row>
    <row r="29" spans="1:15" ht="114" x14ac:dyDescent="0.25">
      <c r="A29" s="600" t="s">
        <v>1099</v>
      </c>
      <c r="B29" s="600" t="s">
        <v>1104</v>
      </c>
      <c r="C29" s="1005" t="s">
        <v>16825</v>
      </c>
      <c r="D29" s="600" t="s">
        <v>1100</v>
      </c>
      <c r="E29" s="600">
        <v>48</v>
      </c>
      <c r="F29" s="600">
        <v>2</v>
      </c>
      <c r="G29" s="600" t="s">
        <v>1101</v>
      </c>
      <c r="H29" s="600" t="s">
        <v>1102</v>
      </c>
      <c r="I29" s="600" t="s">
        <v>325</v>
      </c>
      <c r="J29" s="600" t="s">
        <v>1103</v>
      </c>
      <c r="K29" s="600">
        <v>2014</v>
      </c>
      <c r="L29" s="122" t="s">
        <v>478</v>
      </c>
      <c r="M29" s="600">
        <v>0.42</v>
      </c>
      <c r="N29" s="174">
        <v>300</v>
      </c>
      <c r="O29" s="174">
        <v>100</v>
      </c>
    </row>
    <row r="30" spans="1:15" ht="142.5" x14ac:dyDescent="0.25">
      <c r="A30" s="66" t="s">
        <v>14687</v>
      </c>
      <c r="B30" s="66" t="s">
        <v>14688</v>
      </c>
      <c r="C30" s="1005" t="s">
        <v>16825</v>
      </c>
      <c r="D30" s="66" t="s">
        <v>14684</v>
      </c>
      <c r="E30" s="66" t="s">
        <v>14689</v>
      </c>
      <c r="F30" s="600">
        <v>2</v>
      </c>
      <c r="G30" s="66" t="s">
        <v>14690</v>
      </c>
      <c r="H30" s="72" t="s">
        <v>1089</v>
      </c>
      <c r="I30" s="600" t="s">
        <v>14691</v>
      </c>
      <c r="J30" s="600" t="s">
        <v>14692</v>
      </c>
      <c r="K30" s="602">
        <v>2014</v>
      </c>
      <c r="L30" s="602" t="s">
        <v>246</v>
      </c>
      <c r="M30" s="602">
        <v>0.60499999999999998</v>
      </c>
      <c r="N30" s="610">
        <v>300</v>
      </c>
      <c r="O30" s="174">
        <v>100</v>
      </c>
    </row>
    <row r="31" spans="1:15" ht="228" x14ac:dyDescent="0.25">
      <c r="A31" s="73" t="s">
        <v>13870</v>
      </c>
      <c r="B31" s="73" t="s">
        <v>13928</v>
      </c>
      <c r="C31" s="1005" t="s">
        <v>16825</v>
      </c>
      <c r="D31" s="73" t="s">
        <v>11411</v>
      </c>
      <c r="E31" s="73" t="s">
        <v>13924</v>
      </c>
      <c r="F31" s="73" t="s">
        <v>13924</v>
      </c>
      <c r="G31" s="73" t="s">
        <v>13922</v>
      </c>
      <c r="H31" s="75" t="s">
        <v>13923</v>
      </c>
      <c r="I31" s="73"/>
      <c r="J31" s="73"/>
      <c r="K31" s="73">
        <v>2014</v>
      </c>
      <c r="L31" s="73"/>
      <c r="M31" s="73">
        <v>0.72299999999999998</v>
      </c>
      <c r="N31" s="611">
        <v>300</v>
      </c>
      <c r="O31" s="174">
        <f>300/8</f>
        <v>37.5</v>
      </c>
    </row>
    <row r="32" spans="1:15" s="843" customFormat="1" ht="242.25" x14ac:dyDescent="0.25">
      <c r="A32" s="1005" t="s">
        <v>16860</v>
      </c>
      <c r="B32" s="1005" t="s">
        <v>16861</v>
      </c>
      <c r="C32" s="1005" t="s">
        <v>16825</v>
      </c>
      <c r="D32" s="1005" t="s">
        <v>16852</v>
      </c>
      <c r="E32" s="1005"/>
      <c r="F32" s="1005"/>
      <c r="G32" s="1005" t="s">
        <v>16862</v>
      </c>
      <c r="H32" s="1005" t="s">
        <v>16863</v>
      </c>
      <c r="I32" s="1005" t="s">
        <v>16855</v>
      </c>
      <c r="J32" s="1005">
        <v>2014</v>
      </c>
      <c r="K32" s="1005" t="s">
        <v>318</v>
      </c>
      <c r="L32" s="1005">
        <v>70</v>
      </c>
      <c r="M32" s="1005">
        <v>17.5</v>
      </c>
      <c r="N32" s="1011"/>
    </row>
    <row r="33" spans="1:15" s="843" customFormat="1" ht="114" x14ac:dyDescent="0.25">
      <c r="A33" s="1005" t="s">
        <v>16869</v>
      </c>
      <c r="B33" s="1005"/>
      <c r="C33" s="1005" t="s">
        <v>16825</v>
      </c>
      <c r="D33" s="1005" t="s">
        <v>16897</v>
      </c>
      <c r="E33" s="1005"/>
      <c r="F33" s="1005"/>
      <c r="G33" s="1005" t="s">
        <v>16870</v>
      </c>
      <c r="H33" s="1005" t="s">
        <v>16871</v>
      </c>
      <c r="I33" s="1005" t="s">
        <v>16868</v>
      </c>
      <c r="J33" s="1005">
        <v>2014</v>
      </c>
      <c r="K33" s="1005" t="s">
        <v>478</v>
      </c>
      <c r="L33" s="1005">
        <v>70</v>
      </c>
      <c r="M33" s="1005">
        <v>17.5</v>
      </c>
      <c r="N33" s="1011"/>
    </row>
    <row r="34" spans="1:15" ht="185.25" x14ac:dyDescent="0.25">
      <c r="A34" s="73" t="s">
        <v>13919</v>
      </c>
      <c r="B34" s="73" t="s">
        <v>13927</v>
      </c>
      <c r="C34" s="1005" t="s">
        <v>16825</v>
      </c>
      <c r="D34" s="73" t="s">
        <v>11411</v>
      </c>
      <c r="E34" s="73" t="s">
        <v>13920</v>
      </c>
      <c r="F34" s="73" t="s">
        <v>13921</v>
      </c>
      <c r="G34" s="73" t="s">
        <v>13922</v>
      </c>
      <c r="H34" s="75" t="s">
        <v>13923</v>
      </c>
      <c r="I34" s="73"/>
      <c r="J34" s="73"/>
      <c r="K34" s="73">
        <v>2014</v>
      </c>
      <c r="L34" s="73"/>
      <c r="M34" s="73">
        <v>0.72299999999999998</v>
      </c>
      <c r="N34" s="611">
        <v>300</v>
      </c>
      <c r="O34" s="174">
        <f>300/8</f>
        <v>37.5</v>
      </c>
    </row>
    <row r="35" spans="1:15" s="843" customFormat="1" ht="156.75" x14ac:dyDescent="0.25">
      <c r="A35" s="1005" t="s">
        <v>16844</v>
      </c>
      <c r="B35" s="1005" t="s">
        <v>16845</v>
      </c>
      <c r="C35" s="1005" t="s">
        <v>16825</v>
      </c>
      <c r="D35" s="1005" t="s">
        <v>16846</v>
      </c>
      <c r="E35" s="1005"/>
      <c r="F35" s="1005" t="s">
        <v>16847</v>
      </c>
      <c r="G35" s="1005" t="s">
        <v>16848</v>
      </c>
      <c r="H35" s="132"/>
      <c r="I35" s="101" t="s">
        <v>16849</v>
      </c>
      <c r="J35" s="1005">
        <v>2014</v>
      </c>
      <c r="K35" s="1005" t="s">
        <v>657</v>
      </c>
      <c r="L35" s="1005">
        <v>70</v>
      </c>
      <c r="M35" s="1005">
        <v>23.33</v>
      </c>
      <c r="N35" s="1011"/>
    </row>
    <row r="36" spans="1:15" s="843" customFormat="1" ht="156.75" x14ac:dyDescent="0.25">
      <c r="A36" s="1005" t="s">
        <v>16872</v>
      </c>
      <c r="B36" s="1005" t="s">
        <v>16873</v>
      </c>
      <c r="C36" s="1005" t="s">
        <v>16825</v>
      </c>
      <c r="D36" s="1005" t="s">
        <v>16866</v>
      </c>
      <c r="E36" s="1005"/>
      <c r="F36" s="1005"/>
      <c r="G36" s="1005" t="s">
        <v>1458</v>
      </c>
      <c r="H36" s="174" t="s">
        <v>16874</v>
      </c>
      <c r="I36" s="1005" t="s">
        <v>16868</v>
      </c>
      <c r="J36" s="1005">
        <v>2014</v>
      </c>
      <c r="K36" s="1005" t="s">
        <v>478</v>
      </c>
      <c r="L36" s="1005">
        <v>70</v>
      </c>
      <c r="M36" s="1005">
        <v>17.5</v>
      </c>
      <c r="N36" s="1011"/>
    </row>
    <row r="37" spans="1:15" ht="99.75" x14ac:dyDescent="0.25">
      <c r="A37" s="66" t="s">
        <v>13011</v>
      </c>
      <c r="B37" s="66" t="s">
        <v>13012</v>
      </c>
      <c r="C37" s="1005" t="s">
        <v>16825</v>
      </c>
      <c r="D37" s="66" t="s">
        <v>13013</v>
      </c>
      <c r="E37" s="66">
        <v>25</v>
      </c>
      <c r="F37" s="600">
        <v>1</v>
      </c>
      <c r="G37" s="79" t="s">
        <v>13014</v>
      </c>
      <c r="H37" s="66" t="s">
        <v>13015</v>
      </c>
      <c r="I37" s="600" t="s">
        <v>13016</v>
      </c>
      <c r="J37" s="600" t="s">
        <v>13017</v>
      </c>
      <c r="K37" s="602">
        <v>2014</v>
      </c>
      <c r="L37" s="602" t="s">
        <v>12981</v>
      </c>
      <c r="M37" s="602" t="s">
        <v>13018</v>
      </c>
      <c r="N37" s="610">
        <v>300</v>
      </c>
      <c r="O37" s="174">
        <v>100</v>
      </c>
    </row>
    <row r="38" spans="1:15" ht="156.75" x14ac:dyDescent="0.25">
      <c r="A38" s="604" t="s">
        <v>17516</v>
      </c>
      <c r="B38" s="101" t="s">
        <v>16890</v>
      </c>
      <c r="C38" s="1005" t="s">
        <v>16825</v>
      </c>
      <c r="D38" s="1006" t="s">
        <v>16846</v>
      </c>
      <c r="E38" s="604"/>
      <c r="F38" s="600" t="s">
        <v>16847</v>
      </c>
      <c r="G38" s="600" t="s">
        <v>16892</v>
      </c>
      <c r="H38" s="132"/>
      <c r="I38" s="101" t="s">
        <v>16849</v>
      </c>
      <c r="J38" s="600">
        <v>2014</v>
      </c>
      <c r="K38" s="600" t="s">
        <v>657</v>
      </c>
      <c r="L38" s="600">
        <v>70</v>
      </c>
      <c r="M38" s="600">
        <v>23.33</v>
      </c>
    </row>
    <row r="39" spans="1:15" ht="128.25" x14ac:dyDescent="0.25">
      <c r="A39" s="101" t="s">
        <v>8420</v>
      </c>
      <c r="B39" s="101" t="s">
        <v>8395</v>
      </c>
      <c r="C39" s="793" t="s">
        <v>8390</v>
      </c>
      <c r="D39" s="96" t="s">
        <v>8421</v>
      </c>
      <c r="E39" s="101">
        <v>25</v>
      </c>
      <c r="F39" s="797">
        <v>3</v>
      </c>
      <c r="G39" s="604" t="s">
        <v>8422</v>
      </c>
      <c r="H39" s="800" t="s">
        <v>8423</v>
      </c>
      <c r="I39" s="604" t="s">
        <v>8424</v>
      </c>
      <c r="J39" s="475" t="s">
        <v>8425</v>
      </c>
      <c r="K39" s="147">
        <v>2014</v>
      </c>
      <c r="L39" s="122" t="s">
        <v>8426</v>
      </c>
      <c r="M39" s="600">
        <v>0.75</v>
      </c>
      <c r="N39" s="174">
        <v>300</v>
      </c>
      <c r="O39" s="804">
        <f>N39</f>
        <v>300</v>
      </c>
    </row>
    <row r="40" spans="1:15" ht="156.75" x14ac:dyDescent="0.25">
      <c r="A40" s="600" t="s">
        <v>13906</v>
      </c>
      <c r="B40" s="600" t="s">
        <v>13907</v>
      </c>
      <c r="C40" s="602" t="s">
        <v>12425</v>
      </c>
      <c r="D40" s="602" t="s">
        <v>13908</v>
      </c>
      <c r="E40" s="602" t="s">
        <v>342</v>
      </c>
      <c r="F40" s="602" t="s">
        <v>13909</v>
      </c>
      <c r="G40" s="602" t="s">
        <v>13910</v>
      </c>
      <c r="H40" s="600" t="s">
        <v>13911</v>
      </c>
      <c r="I40" s="602"/>
      <c r="J40" s="602" t="s">
        <v>13912</v>
      </c>
      <c r="K40" s="602">
        <v>2013</v>
      </c>
      <c r="L40" s="602" t="s">
        <v>13913</v>
      </c>
      <c r="M40" s="602">
        <v>0.44900000000000001</v>
      </c>
      <c r="N40" s="802">
        <v>300</v>
      </c>
      <c r="O40" s="510">
        <f>300/3</f>
        <v>100</v>
      </c>
    </row>
    <row r="41" spans="1:15" ht="114" x14ac:dyDescent="0.25">
      <c r="A41" s="384" t="s">
        <v>6181</v>
      </c>
      <c r="B41" s="384" t="s">
        <v>6182</v>
      </c>
      <c r="C41" s="792" t="s">
        <v>6129</v>
      </c>
      <c r="D41" s="371" t="s">
        <v>6183</v>
      </c>
      <c r="E41" s="112">
        <v>37</v>
      </c>
      <c r="F41" s="63">
        <v>2</v>
      </c>
      <c r="G41" s="384" t="s">
        <v>6177</v>
      </c>
      <c r="H41" s="751" t="s">
        <v>6178</v>
      </c>
      <c r="I41" s="752"/>
      <c r="J41" s="755" t="s">
        <v>6179</v>
      </c>
      <c r="K41" s="753">
        <v>2014</v>
      </c>
      <c r="L41" s="63" t="s">
        <v>6180</v>
      </c>
      <c r="M41" s="63">
        <v>0.50700000000000001</v>
      </c>
      <c r="N41" s="801">
        <v>300</v>
      </c>
      <c r="O41" s="803">
        <f>N41/2</f>
        <v>150</v>
      </c>
    </row>
    <row r="42" spans="1:15" s="843" customFormat="1" ht="156.75" x14ac:dyDescent="0.25">
      <c r="A42" s="1005" t="s">
        <v>16893</v>
      </c>
      <c r="B42" s="1005" t="s">
        <v>16894</v>
      </c>
      <c r="C42" s="1005"/>
      <c r="D42" s="1005" t="s">
        <v>16866</v>
      </c>
      <c r="E42" s="1005"/>
      <c r="F42" s="1005"/>
      <c r="G42" s="1005" t="s">
        <v>16895</v>
      </c>
      <c r="H42" s="1005" t="s">
        <v>16896</v>
      </c>
      <c r="I42" s="147" t="s">
        <v>16855</v>
      </c>
      <c r="J42" s="147">
        <v>2014</v>
      </c>
      <c r="K42" s="147" t="s">
        <v>318</v>
      </c>
      <c r="L42" s="1005">
        <v>70</v>
      </c>
      <c r="M42" s="1005">
        <v>17.5</v>
      </c>
      <c r="N42" s="1011"/>
    </row>
    <row r="43" spans="1:15" s="843" customFormat="1" ht="242.25" x14ac:dyDescent="0.25">
      <c r="A43" s="1005" t="s">
        <v>16850</v>
      </c>
      <c r="B43" s="101"/>
      <c r="C43" s="185"/>
      <c r="D43" s="1005" t="s">
        <v>16852</v>
      </c>
      <c r="E43" s="1005"/>
      <c r="F43" s="1005"/>
      <c r="G43" s="1005" t="s">
        <v>16853</v>
      </c>
      <c r="H43" s="147" t="s">
        <v>16854</v>
      </c>
      <c r="I43" s="147" t="s">
        <v>16855</v>
      </c>
      <c r="J43" s="147">
        <v>2014</v>
      </c>
      <c r="K43" s="147" t="s">
        <v>318</v>
      </c>
      <c r="L43" s="1005">
        <v>70</v>
      </c>
      <c r="M43" s="1005">
        <v>17.5</v>
      </c>
      <c r="N43" s="1011"/>
    </row>
    <row r="44" spans="1:15" ht="171" x14ac:dyDescent="0.25">
      <c r="A44" s="73" t="s">
        <v>13914</v>
      </c>
      <c r="B44" s="66" t="s">
        <v>13915</v>
      </c>
      <c r="C44" s="66" t="s">
        <v>12425</v>
      </c>
      <c r="D44" s="66" t="s">
        <v>11394</v>
      </c>
      <c r="E44" s="66">
        <v>62</v>
      </c>
      <c r="F44" s="600">
        <v>4</v>
      </c>
      <c r="G44" s="66" t="s">
        <v>13916</v>
      </c>
      <c r="H44" s="75" t="s">
        <v>13917</v>
      </c>
      <c r="I44" s="600"/>
      <c r="J44" s="600" t="s">
        <v>13918</v>
      </c>
      <c r="K44" s="600">
        <v>2014</v>
      </c>
      <c r="L44" s="600" t="s">
        <v>478</v>
      </c>
      <c r="M44" s="600">
        <v>1.2509999999999999</v>
      </c>
      <c r="N44" s="610">
        <v>300</v>
      </c>
      <c r="O44" s="174">
        <v>42.85</v>
      </c>
    </row>
    <row r="45" spans="1:15" ht="171" x14ac:dyDescent="0.25">
      <c r="A45" s="73" t="s">
        <v>13925</v>
      </c>
      <c r="B45" s="73" t="s">
        <v>13929</v>
      </c>
      <c r="C45" s="73" t="s">
        <v>12425</v>
      </c>
      <c r="D45" s="73" t="s">
        <v>5324</v>
      </c>
      <c r="E45" s="73" t="s">
        <v>2370</v>
      </c>
      <c r="F45" s="73"/>
      <c r="G45" s="73" t="s">
        <v>13926</v>
      </c>
      <c r="H45" s="75" t="s">
        <v>5329</v>
      </c>
      <c r="I45" s="73"/>
      <c r="J45" s="73"/>
      <c r="K45" s="73">
        <v>2014</v>
      </c>
      <c r="L45" s="73"/>
      <c r="M45" s="73">
        <v>0.38900000000000001</v>
      </c>
      <c r="N45" s="174">
        <v>300</v>
      </c>
      <c r="O45" s="174">
        <f>300/7</f>
        <v>42.857142857142854</v>
      </c>
    </row>
    <row r="46" spans="1:15" ht="57" x14ac:dyDescent="0.25">
      <c r="A46" s="66" t="s">
        <v>13026</v>
      </c>
      <c r="B46" s="66" t="s">
        <v>13027</v>
      </c>
      <c r="C46" s="66" t="s">
        <v>11403</v>
      </c>
      <c r="D46" s="66" t="s">
        <v>13013</v>
      </c>
      <c r="E46" s="66">
        <v>25</v>
      </c>
      <c r="F46" s="66">
        <v>4</v>
      </c>
      <c r="G46" s="66" t="s">
        <v>13014</v>
      </c>
      <c r="H46" s="66" t="s">
        <v>13015</v>
      </c>
      <c r="I46" s="66" t="s">
        <v>13016</v>
      </c>
      <c r="J46" s="66" t="s">
        <v>1224</v>
      </c>
      <c r="K46" s="602">
        <v>2014</v>
      </c>
      <c r="L46" s="602" t="s">
        <v>1045</v>
      </c>
      <c r="M46" s="602" t="s">
        <v>13018</v>
      </c>
      <c r="N46" s="174">
        <v>300</v>
      </c>
      <c r="O46" s="174">
        <v>300</v>
      </c>
    </row>
    <row r="47" spans="1:15" s="843" customFormat="1" ht="256.5" x14ac:dyDescent="0.25">
      <c r="A47" s="1005" t="s">
        <v>16841</v>
      </c>
      <c r="B47" s="101" t="s">
        <v>17514</v>
      </c>
      <c r="C47" s="101"/>
      <c r="D47" s="1005" t="s">
        <v>16842</v>
      </c>
      <c r="E47" s="1005"/>
      <c r="F47" s="1005"/>
      <c r="G47" s="1005"/>
      <c r="H47" s="131" t="s">
        <v>16843</v>
      </c>
      <c r="I47" s="132" t="s">
        <v>16038</v>
      </c>
      <c r="J47" s="1005">
        <v>2014</v>
      </c>
      <c r="K47" s="1005"/>
      <c r="L47" s="1008">
        <v>70</v>
      </c>
      <c r="M47" s="1005">
        <v>23.3</v>
      </c>
      <c r="N47" s="1011"/>
    </row>
    <row r="48" spans="1:15" s="843" customFormat="1" ht="171" x14ac:dyDescent="0.25">
      <c r="A48" s="1005" t="s">
        <v>16888</v>
      </c>
      <c r="B48" s="1005" t="s">
        <v>17447</v>
      </c>
      <c r="C48" s="1005"/>
      <c r="D48" s="1005" t="s">
        <v>17446</v>
      </c>
      <c r="E48" s="1005"/>
      <c r="F48" s="1005" t="s">
        <v>16886</v>
      </c>
      <c r="G48" s="1005" t="s">
        <v>16889</v>
      </c>
      <c r="H48" s="132"/>
      <c r="I48" s="1005"/>
      <c r="J48" s="1005">
        <v>2014</v>
      </c>
      <c r="K48" s="1005" t="s">
        <v>296</v>
      </c>
      <c r="L48" s="1005">
        <v>70</v>
      </c>
      <c r="M48" s="1005">
        <v>14</v>
      </c>
      <c r="N48" s="1011"/>
    </row>
    <row r="49" spans="1:14" s="843" customFormat="1" ht="156.75" x14ac:dyDescent="0.25">
      <c r="A49" s="1005" t="s">
        <v>16875</v>
      </c>
      <c r="B49" s="1005" t="s">
        <v>16876</v>
      </c>
      <c r="C49" s="1005"/>
      <c r="D49" s="1005" t="s">
        <v>16866</v>
      </c>
      <c r="E49" s="1005"/>
      <c r="F49" s="1005"/>
      <c r="G49" s="1005" t="s">
        <v>16877</v>
      </c>
      <c r="H49" s="1005" t="s">
        <v>16878</v>
      </c>
      <c r="I49" s="1005" t="s">
        <v>16868</v>
      </c>
      <c r="J49" s="1005">
        <v>2014</v>
      </c>
      <c r="K49" s="1005" t="s">
        <v>478</v>
      </c>
      <c r="L49" s="1005">
        <v>70</v>
      </c>
      <c r="M49" s="1005">
        <v>17.5</v>
      </c>
      <c r="N49" s="1011"/>
    </row>
    <row r="50" spans="1:14" s="843" customFormat="1" ht="171" x14ac:dyDescent="0.25">
      <c r="A50" s="1005" t="s">
        <v>16907</v>
      </c>
      <c r="B50" s="1005" t="s">
        <v>16933</v>
      </c>
      <c r="C50" s="1005"/>
      <c r="D50" s="1005" t="s">
        <v>17446</v>
      </c>
      <c r="E50" s="1005"/>
      <c r="F50" s="1005" t="s">
        <v>16886</v>
      </c>
      <c r="G50" s="1005" t="s">
        <v>16934</v>
      </c>
      <c r="H50" s="132"/>
      <c r="I50" s="1005"/>
      <c r="J50" s="1005">
        <v>2014</v>
      </c>
      <c r="K50" s="1005" t="s">
        <v>296</v>
      </c>
      <c r="L50" s="1005">
        <v>70</v>
      </c>
      <c r="M50" s="1005">
        <v>14</v>
      </c>
      <c r="N50" s="1011"/>
    </row>
    <row r="51" spans="1:14" s="843" customFormat="1" ht="228" x14ac:dyDescent="0.25">
      <c r="A51" s="1005" t="s">
        <v>16883</v>
      </c>
      <c r="B51" s="1005" t="s">
        <v>16884</v>
      </c>
      <c r="C51" s="1005"/>
      <c r="D51" s="1005" t="s">
        <v>15514</v>
      </c>
      <c r="E51" s="1005"/>
      <c r="F51" s="1005"/>
      <c r="G51" s="1005"/>
      <c r="H51" s="1005"/>
      <c r="I51" s="1005" t="s">
        <v>15515</v>
      </c>
      <c r="J51" s="1005">
        <v>2014</v>
      </c>
      <c r="K51" s="1005" t="s">
        <v>926</v>
      </c>
      <c r="L51" s="1005">
        <v>70</v>
      </c>
      <c r="M51" s="1005">
        <v>17.5</v>
      </c>
      <c r="N51" s="1011"/>
    </row>
  </sheetData>
  <autoFilter ref="A9:O51"/>
  <sortState ref="A10:O89">
    <sortCondition ref="A10:A89"/>
  </sortState>
  <mergeCells count="4">
    <mergeCell ref="A3:O3"/>
    <mergeCell ref="A6:L6"/>
    <mergeCell ref="A7:O7"/>
    <mergeCell ref="A5:O5"/>
  </mergeCells>
  <phoneticPr fontId="25" type="noConversion"/>
  <hyperlinks>
    <hyperlink ref="H10" r:id="rId1"/>
    <hyperlink ref="H39" r:id="rId2"/>
    <hyperlink ref="H12" r:id="rId3"/>
    <hyperlink ref="H44" r:id="rId4"/>
    <hyperlink ref="H34" r:id="rId5"/>
    <hyperlink ref="H31" r:id="rId6"/>
    <hyperlink ref="H45" r:id="rId7"/>
    <hyperlink ref="H30" r:id="rId8"/>
    <hyperlink ref="I28" r:id="rId9"/>
    <hyperlink ref="I22" r:id="rId10"/>
    <hyperlink ref="I47" r:id="rId11"/>
    <hyperlink ref="I18" r:id="rId12"/>
  </hyperlinks>
  <pageMargins left="0.51181102362204722" right="0.31496062992125984" top="2.1666666666666665" bottom="0.57291666666666663" header="0.51041666666666663" footer="0.31496062992125984"/>
  <pageSetup paperSize="9" scale="95" orientation="landscape" horizontalDpi="200" verticalDpi="200" r:id="rId13"/>
  <headerFooter>
    <oddHeader>&amp;LUniversitatea „Lucian Blaga” din Sibiu
Facultatea de Științe Economice
&amp;C
&amp;K000000FIȘĂ DE RAPORTARE A ACTIVITĂȚII DE CERCETARE 
PENTRU PERIOADA 1.01.2014-31.12.2014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0"/>
  <sheetViews>
    <sheetView view="pageBreakPreview" zoomScale="80" zoomScaleSheetLayoutView="80" zoomScalePageLayoutView="60" workbookViewId="0">
      <selection activeCell="A30" sqref="A30:XFD30"/>
    </sheetView>
  </sheetViews>
  <sheetFormatPr defaultRowHeight="15" x14ac:dyDescent="0.25"/>
  <cols>
    <col min="1" max="1" width="19" style="2" customWidth="1"/>
    <col min="2" max="2" width="11.28515625" style="8" customWidth="1"/>
    <col min="3" max="3" width="10.140625" style="1" customWidth="1"/>
    <col min="4" max="4" width="12" style="1" customWidth="1"/>
    <col min="5" max="5" width="7.5703125" style="1" customWidth="1"/>
    <col min="6" max="6" width="7.140625" style="1" customWidth="1"/>
    <col min="7" max="7" width="10" style="1" customWidth="1"/>
    <col min="8" max="11" width="9.140625" style="1" customWidth="1"/>
    <col min="12" max="12" width="8.28515625" style="1" customWidth="1"/>
    <col min="13" max="13" width="7.28515625" customWidth="1"/>
  </cols>
  <sheetData>
    <row r="3" spans="1:14" s="30" customFormat="1" ht="20.25" customHeight="1" x14ac:dyDescent="0.25">
      <c r="A3" s="1028" t="s">
        <v>37</v>
      </c>
      <c r="B3" s="1028"/>
      <c r="C3" s="1028"/>
      <c r="D3" s="1028"/>
      <c r="E3" s="1028"/>
      <c r="F3" s="1028"/>
      <c r="G3" s="1028"/>
      <c r="H3" s="1028"/>
      <c r="I3" s="1028"/>
      <c r="J3" s="1028"/>
      <c r="K3" s="1028"/>
      <c r="L3" s="1028"/>
      <c r="M3" s="1028"/>
      <c r="N3" s="1028"/>
    </row>
    <row r="4" spans="1:14" s="4" customFormat="1" ht="18" customHeight="1" x14ac:dyDescent="0.25">
      <c r="A4" s="24"/>
      <c r="B4" s="24"/>
      <c r="C4" s="24"/>
      <c r="D4" s="24"/>
      <c r="E4" s="24"/>
      <c r="F4" s="24"/>
      <c r="G4" s="24"/>
      <c r="H4" s="844"/>
      <c r="I4" s="844"/>
      <c r="J4" s="844"/>
      <c r="K4" s="844"/>
      <c r="L4" s="844"/>
      <c r="M4" s="845"/>
      <c r="N4" s="845"/>
    </row>
    <row r="5" spans="1:14" s="4" customFormat="1" ht="15.75" customHeight="1" x14ac:dyDescent="0.25">
      <c r="A5" s="1027" t="s">
        <v>25</v>
      </c>
      <c r="B5" s="1027"/>
      <c r="C5" s="1027"/>
      <c r="D5" s="1027"/>
      <c r="E5" s="1027"/>
      <c r="F5" s="1027"/>
      <c r="G5" s="1027"/>
      <c r="H5" s="1"/>
      <c r="I5" s="1"/>
      <c r="J5" s="1"/>
      <c r="K5" s="1"/>
      <c r="L5" s="3"/>
    </row>
    <row r="6" spans="1:14" s="4" customFormat="1" ht="13.5" customHeight="1" x14ac:dyDescent="0.25">
      <c r="A6" s="1023" t="s">
        <v>158</v>
      </c>
      <c r="B6" s="1023"/>
      <c r="C6" s="1023"/>
      <c r="D6" s="1023"/>
      <c r="E6" s="1023"/>
      <c r="F6" s="1023"/>
      <c r="G6" s="1023"/>
      <c r="H6" s="1023"/>
      <c r="I6" s="1023"/>
      <c r="J6" s="1023"/>
      <c r="K6" s="1023"/>
      <c r="L6" s="1023"/>
    </row>
    <row r="7" spans="1:14" s="4" customFormat="1" x14ac:dyDescent="0.25">
      <c r="A7" s="1027" t="s">
        <v>147</v>
      </c>
      <c r="B7" s="1027"/>
      <c r="C7" s="1027"/>
      <c r="D7" s="1027"/>
      <c r="E7" s="1027"/>
      <c r="F7" s="1027"/>
      <c r="G7" s="1027"/>
      <c r="H7" s="1027"/>
      <c r="I7" s="1027"/>
      <c r="J7" s="1027"/>
      <c r="K7" s="15"/>
      <c r="L7" s="3"/>
    </row>
    <row r="8" spans="1:14" s="4" customFormat="1" x14ac:dyDescent="0.25">
      <c r="A8" s="15"/>
      <c r="B8" s="15"/>
      <c r="C8" s="15"/>
      <c r="D8" s="15"/>
      <c r="E8" s="15"/>
      <c r="F8" s="15"/>
      <c r="G8" s="15"/>
      <c r="H8" s="15"/>
      <c r="I8" s="15"/>
      <c r="J8" s="15"/>
      <c r="K8" s="15"/>
      <c r="L8" s="3"/>
    </row>
    <row r="9" spans="1:14" s="4" customFormat="1" ht="93" customHeight="1" x14ac:dyDescent="0.25">
      <c r="A9" s="73" t="s">
        <v>0</v>
      </c>
      <c r="B9" s="73" t="s">
        <v>1</v>
      </c>
      <c r="C9" s="73" t="s">
        <v>148</v>
      </c>
      <c r="D9" s="73" t="s">
        <v>67</v>
      </c>
      <c r="E9" s="73" t="s">
        <v>65</v>
      </c>
      <c r="F9" s="73" t="s">
        <v>66</v>
      </c>
      <c r="G9" s="73" t="s">
        <v>26</v>
      </c>
      <c r="H9" s="73" t="s">
        <v>64</v>
      </c>
      <c r="I9" s="73" t="s">
        <v>68</v>
      </c>
      <c r="J9" s="73" t="s">
        <v>63</v>
      </c>
      <c r="K9" s="73" t="s">
        <v>19</v>
      </c>
      <c r="L9" s="73" t="s">
        <v>77</v>
      </c>
      <c r="M9" s="73" t="s">
        <v>21</v>
      </c>
      <c r="N9" s="73" t="s">
        <v>132</v>
      </c>
    </row>
    <row r="10" spans="1:14" s="4" customFormat="1" ht="114" x14ac:dyDescent="0.25">
      <c r="A10" s="600" t="s">
        <v>2210</v>
      </c>
      <c r="B10" s="600" t="s">
        <v>2211</v>
      </c>
      <c r="C10" s="73" t="s">
        <v>2081</v>
      </c>
      <c r="D10" s="600" t="s">
        <v>2212</v>
      </c>
      <c r="E10" s="600">
        <v>30</v>
      </c>
      <c r="F10" s="600">
        <v>2</v>
      </c>
      <c r="G10" s="600" t="s">
        <v>2213</v>
      </c>
      <c r="H10" s="600" t="s">
        <v>2214</v>
      </c>
      <c r="I10" s="600"/>
      <c r="J10" s="600" t="s">
        <v>2215</v>
      </c>
      <c r="K10" s="600">
        <v>2014</v>
      </c>
      <c r="L10" s="600" t="s">
        <v>236</v>
      </c>
      <c r="M10" s="600">
        <v>150</v>
      </c>
      <c r="N10" s="600">
        <v>50</v>
      </c>
    </row>
    <row r="11" spans="1:14" s="4" customFormat="1" ht="157.5" customHeight="1" x14ac:dyDescent="0.25">
      <c r="A11" s="91" t="s">
        <v>2242</v>
      </c>
      <c r="B11" s="91" t="s">
        <v>2243</v>
      </c>
      <c r="C11" s="73" t="s">
        <v>2081</v>
      </c>
      <c r="D11" s="373" t="s">
        <v>2171</v>
      </c>
      <c r="E11" s="91" t="s">
        <v>2244</v>
      </c>
      <c r="F11" s="99">
        <v>16</v>
      </c>
      <c r="G11" s="134" t="s">
        <v>2172</v>
      </c>
      <c r="H11" s="155" t="s">
        <v>2173</v>
      </c>
      <c r="I11" s="91"/>
      <c r="J11" s="374"/>
      <c r="K11" s="91">
        <v>2014</v>
      </c>
      <c r="L11" s="91"/>
      <c r="M11" s="91">
        <v>150</v>
      </c>
      <c r="N11" s="91">
        <v>150</v>
      </c>
    </row>
    <row r="12" spans="1:14" ht="171" x14ac:dyDescent="0.25">
      <c r="A12" s="73" t="s">
        <v>2228</v>
      </c>
      <c r="B12" s="73" t="s">
        <v>2229</v>
      </c>
      <c r="C12" s="73" t="s">
        <v>2081</v>
      </c>
      <c r="D12" s="73" t="s">
        <v>2230</v>
      </c>
      <c r="E12" s="73"/>
      <c r="F12" s="73">
        <v>2</v>
      </c>
      <c r="G12" s="600" t="s">
        <v>2231</v>
      </c>
      <c r="H12" s="73" t="s">
        <v>2232</v>
      </c>
      <c r="I12" s="73"/>
      <c r="J12" s="73" t="s">
        <v>2233</v>
      </c>
      <c r="K12" s="73">
        <v>2014</v>
      </c>
      <c r="L12" s="73" t="s">
        <v>287</v>
      </c>
      <c r="M12" s="73">
        <v>150</v>
      </c>
      <c r="N12" s="73">
        <v>150</v>
      </c>
    </row>
    <row r="13" spans="1:14" ht="99.75" x14ac:dyDescent="0.25">
      <c r="A13" s="66" t="s">
        <v>2187</v>
      </c>
      <c r="B13" s="66" t="s">
        <v>2188</v>
      </c>
      <c r="C13" s="73" t="s">
        <v>2081</v>
      </c>
      <c r="D13" s="66" t="s">
        <v>2171</v>
      </c>
      <c r="E13" s="150">
        <v>16</v>
      </c>
      <c r="F13" s="256">
        <v>3</v>
      </c>
      <c r="G13" s="66" t="s">
        <v>2189</v>
      </c>
      <c r="H13" s="75" t="s">
        <v>2173</v>
      </c>
      <c r="I13" s="256"/>
      <c r="J13" s="256" t="s">
        <v>2190</v>
      </c>
      <c r="K13" s="256">
        <v>2014</v>
      </c>
      <c r="L13" s="78" t="s">
        <v>1522</v>
      </c>
      <c r="M13" s="257">
        <v>150</v>
      </c>
      <c r="N13" s="256">
        <v>150</v>
      </c>
    </row>
    <row r="14" spans="1:14" ht="128.25" x14ac:dyDescent="0.25">
      <c r="A14" s="604" t="s">
        <v>2237</v>
      </c>
      <c r="B14" s="604" t="s">
        <v>2238</v>
      </c>
      <c r="C14" s="73" t="s">
        <v>2081</v>
      </c>
      <c r="D14" s="604" t="s">
        <v>2239</v>
      </c>
      <c r="E14" s="604" t="s">
        <v>2197</v>
      </c>
      <c r="F14" s="604">
        <v>3</v>
      </c>
      <c r="G14" s="95" t="s">
        <v>2240</v>
      </c>
      <c r="H14" s="604" t="s">
        <v>2198</v>
      </c>
      <c r="I14" s="604"/>
      <c r="J14" s="604" t="s">
        <v>2241</v>
      </c>
      <c r="K14" s="604">
        <v>2014</v>
      </c>
      <c r="L14" s="604"/>
      <c r="M14" s="604">
        <v>150</v>
      </c>
      <c r="N14" s="604">
        <v>50</v>
      </c>
    </row>
    <row r="15" spans="1:14" s="843" customFormat="1" ht="128.25" x14ac:dyDescent="0.25">
      <c r="A15" s="66" t="s">
        <v>2194</v>
      </c>
      <c r="B15" s="66" t="s">
        <v>2195</v>
      </c>
      <c r="C15" s="1005" t="s">
        <v>2081</v>
      </c>
      <c r="D15" s="66" t="s">
        <v>2196</v>
      </c>
      <c r="E15" s="66" t="s">
        <v>2197</v>
      </c>
      <c r="F15" s="1005">
        <v>3</v>
      </c>
      <c r="G15" s="66"/>
      <c r="H15" s="1005" t="s">
        <v>2198</v>
      </c>
      <c r="I15" s="1005"/>
      <c r="J15" s="1005" t="s">
        <v>2199</v>
      </c>
      <c r="K15" s="1008">
        <v>2014</v>
      </c>
      <c r="L15" s="1008"/>
      <c r="M15" s="1008">
        <v>150</v>
      </c>
      <c r="N15" s="1008">
        <v>75</v>
      </c>
    </row>
    <row r="16" spans="1:14" ht="128.25" x14ac:dyDescent="0.25">
      <c r="A16" s="73" t="s">
        <v>2222</v>
      </c>
      <c r="B16" s="73" t="s">
        <v>2223</v>
      </c>
      <c r="C16" s="73" t="s">
        <v>2081</v>
      </c>
      <c r="D16" s="73" t="s">
        <v>2224</v>
      </c>
      <c r="E16" s="73"/>
      <c r="F16" s="73" t="s">
        <v>2225</v>
      </c>
      <c r="G16" s="79" t="s">
        <v>2226</v>
      </c>
      <c r="H16" s="73" t="s">
        <v>2198</v>
      </c>
      <c r="I16" s="73"/>
      <c r="J16" s="73" t="s">
        <v>2227</v>
      </c>
      <c r="K16" s="73">
        <v>2014</v>
      </c>
      <c r="L16" s="73"/>
      <c r="M16" s="73">
        <v>150</v>
      </c>
      <c r="N16" s="73">
        <v>150</v>
      </c>
    </row>
    <row r="17" spans="1:14" ht="99.75" x14ac:dyDescent="0.25">
      <c r="A17" s="66" t="s">
        <v>2555</v>
      </c>
      <c r="B17" s="66" t="s">
        <v>11581</v>
      </c>
      <c r="C17" s="66" t="s">
        <v>11403</v>
      </c>
      <c r="D17" s="66" t="s">
        <v>11582</v>
      </c>
      <c r="E17" s="66" t="s">
        <v>6234</v>
      </c>
      <c r="F17" s="256" t="s">
        <v>11583</v>
      </c>
      <c r="G17" s="66" t="s">
        <v>11584</v>
      </c>
      <c r="H17" s="600"/>
      <c r="I17" s="256" t="s">
        <v>11585</v>
      </c>
      <c r="J17" s="256" t="s">
        <v>2559</v>
      </c>
      <c r="K17" s="256">
        <v>2014</v>
      </c>
      <c r="L17" s="78" t="s">
        <v>13031</v>
      </c>
      <c r="M17" s="257">
        <v>150</v>
      </c>
      <c r="N17" s="256">
        <v>30</v>
      </c>
    </row>
    <row r="18" spans="1:14" s="843" customFormat="1" ht="70.5" customHeight="1" x14ac:dyDescent="0.25">
      <c r="A18" s="66" t="s">
        <v>2177</v>
      </c>
      <c r="B18" s="66" t="s">
        <v>2178</v>
      </c>
      <c r="C18" s="1005" t="s">
        <v>2081</v>
      </c>
      <c r="D18" s="66" t="s">
        <v>2171</v>
      </c>
      <c r="E18" s="66">
        <v>16</v>
      </c>
      <c r="F18" s="1005">
        <v>3</v>
      </c>
      <c r="G18" s="66" t="s">
        <v>2179</v>
      </c>
      <c r="H18" s="132" t="s">
        <v>2173</v>
      </c>
      <c r="I18" s="1005"/>
      <c r="J18" s="1005" t="s">
        <v>2180</v>
      </c>
      <c r="K18" s="1005">
        <v>2014</v>
      </c>
      <c r="L18" s="1008" t="s">
        <v>1522</v>
      </c>
      <c r="M18" s="1004">
        <v>150</v>
      </c>
      <c r="N18" s="1005">
        <v>75</v>
      </c>
    </row>
    <row r="19" spans="1:14" s="843" customFormat="1" ht="99.75" x14ac:dyDescent="0.25">
      <c r="A19" s="66" t="s">
        <v>2191</v>
      </c>
      <c r="B19" s="66" t="s">
        <v>2186</v>
      </c>
      <c r="C19" s="1005" t="s">
        <v>2081</v>
      </c>
      <c r="D19" s="66" t="s">
        <v>2181</v>
      </c>
      <c r="E19" s="66">
        <v>59</v>
      </c>
      <c r="F19" s="1005">
        <v>1</v>
      </c>
      <c r="G19" s="66" t="s">
        <v>2192</v>
      </c>
      <c r="H19" s="132" t="s">
        <v>2193</v>
      </c>
      <c r="I19" s="1005"/>
      <c r="J19" s="1005" t="s">
        <v>2182</v>
      </c>
      <c r="K19" s="1005">
        <v>2014</v>
      </c>
      <c r="L19" s="1008" t="s">
        <v>2175</v>
      </c>
      <c r="M19" s="1004">
        <v>150</v>
      </c>
      <c r="N19" s="1005">
        <v>75</v>
      </c>
    </row>
    <row r="20" spans="1:14" ht="114" x14ac:dyDescent="0.25">
      <c r="A20" s="73" t="s">
        <v>2234</v>
      </c>
      <c r="B20" s="73" t="s">
        <v>2229</v>
      </c>
      <c r="C20" s="73" t="s">
        <v>2081</v>
      </c>
      <c r="D20" s="73" t="s">
        <v>2171</v>
      </c>
      <c r="E20" s="73">
        <v>16</v>
      </c>
      <c r="F20" s="73" t="s">
        <v>443</v>
      </c>
      <c r="G20" s="73" t="s">
        <v>2235</v>
      </c>
      <c r="H20" s="73" t="s">
        <v>2236</v>
      </c>
      <c r="I20" s="73"/>
      <c r="J20" s="73"/>
      <c r="K20" s="73">
        <v>2014</v>
      </c>
      <c r="L20" s="73" t="s">
        <v>287</v>
      </c>
      <c r="M20" s="73">
        <v>150</v>
      </c>
      <c r="N20" s="73">
        <v>150</v>
      </c>
    </row>
    <row r="21" spans="1:14" ht="171" x14ac:dyDescent="0.25">
      <c r="A21" s="73" t="s">
        <v>2245</v>
      </c>
      <c r="B21" s="73" t="s">
        <v>2246</v>
      </c>
      <c r="C21" s="73" t="s">
        <v>2081</v>
      </c>
      <c r="D21" s="73" t="s">
        <v>2247</v>
      </c>
      <c r="E21" s="73">
        <v>5</v>
      </c>
      <c r="F21" s="73"/>
      <c r="G21" s="73" t="s">
        <v>2248</v>
      </c>
      <c r="H21" s="72" t="s">
        <v>2249</v>
      </c>
      <c r="I21" s="73"/>
      <c r="J21" s="99" t="s">
        <v>2250</v>
      </c>
      <c r="K21" s="73">
        <v>2014</v>
      </c>
      <c r="L21" s="73" t="s">
        <v>2251</v>
      </c>
      <c r="M21" s="73">
        <v>150</v>
      </c>
      <c r="N21" s="73">
        <v>75</v>
      </c>
    </row>
    <row r="22" spans="1:14" s="843" customFormat="1" ht="228" x14ac:dyDescent="0.25">
      <c r="A22" s="1005" t="s">
        <v>6184</v>
      </c>
      <c r="B22" s="1005" t="s">
        <v>6207</v>
      </c>
      <c r="C22" s="1005" t="s">
        <v>6129</v>
      </c>
      <c r="D22" s="1005" t="s">
        <v>6185</v>
      </c>
      <c r="E22" s="1005" t="s">
        <v>6186</v>
      </c>
      <c r="F22" s="1005">
        <v>1</v>
      </c>
      <c r="G22" s="66" t="s">
        <v>6187</v>
      </c>
      <c r="H22" s="1005" t="s">
        <v>6188</v>
      </c>
      <c r="I22" s="1005"/>
      <c r="J22" s="1005" t="s">
        <v>6189</v>
      </c>
      <c r="K22" s="1005">
        <v>2014</v>
      </c>
      <c r="L22" s="1005" t="s">
        <v>318</v>
      </c>
      <c r="M22" s="1004">
        <v>150</v>
      </c>
      <c r="N22" s="1005">
        <f xml:space="preserve"> M22/2</f>
        <v>75</v>
      </c>
    </row>
    <row r="23" spans="1:14" s="843" customFormat="1" ht="142.5" x14ac:dyDescent="0.25">
      <c r="A23" s="1005" t="s">
        <v>6198</v>
      </c>
      <c r="B23" s="1005" t="s">
        <v>6199</v>
      </c>
      <c r="C23" s="1005" t="s">
        <v>6129</v>
      </c>
      <c r="D23" s="1005" t="s">
        <v>6200</v>
      </c>
      <c r="E23" s="1005" t="s">
        <v>6201</v>
      </c>
      <c r="F23" s="1005" t="s">
        <v>6202</v>
      </c>
      <c r="G23" s="1005" t="s">
        <v>6203</v>
      </c>
      <c r="H23" s="132" t="s">
        <v>6204</v>
      </c>
      <c r="I23" s="1005"/>
      <c r="J23" s="1005" t="s">
        <v>6205</v>
      </c>
      <c r="K23" s="1005">
        <v>2014</v>
      </c>
      <c r="L23" s="1005" t="s">
        <v>296</v>
      </c>
      <c r="M23" s="1005">
        <v>150</v>
      </c>
      <c r="N23" s="1005" t="s">
        <v>6206</v>
      </c>
    </row>
    <row r="24" spans="1:14" s="843" customFormat="1" ht="99.75" x14ac:dyDescent="0.25">
      <c r="A24" s="239" t="s">
        <v>17517</v>
      </c>
      <c r="B24" s="1005" t="s">
        <v>2170</v>
      </c>
      <c r="C24" s="1005" t="s">
        <v>2081</v>
      </c>
      <c r="D24" s="1005" t="s">
        <v>2171</v>
      </c>
      <c r="E24" s="1005">
        <v>16</v>
      </c>
      <c r="F24" s="1005">
        <v>1</v>
      </c>
      <c r="G24" s="1005" t="s">
        <v>2172</v>
      </c>
      <c r="H24" s="132" t="s">
        <v>2173</v>
      </c>
      <c r="I24" s="1005"/>
      <c r="J24" s="1005" t="s">
        <v>2174</v>
      </c>
      <c r="K24" s="1005">
        <v>2014</v>
      </c>
      <c r="L24" s="1005" t="s">
        <v>2175</v>
      </c>
      <c r="M24" s="1005">
        <v>150</v>
      </c>
      <c r="N24" s="1005">
        <v>75</v>
      </c>
    </row>
    <row r="25" spans="1:14" ht="128.25" x14ac:dyDescent="0.25">
      <c r="A25" s="73" t="s">
        <v>2252</v>
      </c>
      <c r="B25" s="73" t="s">
        <v>2253</v>
      </c>
      <c r="C25" s="73" t="s">
        <v>2081</v>
      </c>
      <c r="D25" s="73" t="s">
        <v>2224</v>
      </c>
      <c r="E25" s="73" t="s">
        <v>2197</v>
      </c>
      <c r="F25" s="73">
        <v>3</v>
      </c>
      <c r="G25" s="73" t="s">
        <v>2254</v>
      </c>
      <c r="H25" s="72" t="s">
        <v>2198</v>
      </c>
      <c r="I25" s="73"/>
      <c r="J25" s="73" t="s">
        <v>2255</v>
      </c>
      <c r="K25" s="73">
        <v>2014</v>
      </c>
      <c r="L25" s="73" t="s">
        <v>220</v>
      </c>
      <c r="M25" s="73">
        <v>150</v>
      </c>
      <c r="N25" s="73">
        <v>150</v>
      </c>
    </row>
    <row r="26" spans="1:14" s="843" customFormat="1" ht="171" x14ac:dyDescent="0.25">
      <c r="A26" s="1005" t="s">
        <v>2200</v>
      </c>
      <c r="B26" s="1005" t="s">
        <v>2201</v>
      </c>
      <c r="C26" s="1005" t="s">
        <v>2081</v>
      </c>
      <c r="D26" s="1005" t="s">
        <v>2202</v>
      </c>
      <c r="E26" s="66" t="s">
        <v>2203</v>
      </c>
      <c r="F26" s="66">
        <v>1</v>
      </c>
      <c r="G26" s="1008" t="s">
        <v>2204</v>
      </c>
      <c r="H26" s="66" t="s">
        <v>2205</v>
      </c>
      <c r="I26" s="66" t="s">
        <v>2206</v>
      </c>
      <c r="J26" s="1005" t="s">
        <v>576</v>
      </c>
      <c r="K26" s="66">
        <v>2014</v>
      </c>
      <c r="L26" s="1005" t="s">
        <v>1022</v>
      </c>
      <c r="M26" s="1004">
        <v>150</v>
      </c>
      <c r="N26" s="1005">
        <v>25</v>
      </c>
    </row>
    <row r="27" spans="1:14" s="843" customFormat="1" ht="142.5" x14ac:dyDescent="0.25">
      <c r="A27" s="1005" t="s">
        <v>2207</v>
      </c>
      <c r="B27" s="1005" t="s">
        <v>2208</v>
      </c>
      <c r="C27" s="1005" t="s">
        <v>2081</v>
      </c>
      <c r="D27" s="1005" t="s">
        <v>2202</v>
      </c>
      <c r="E27" s="66" t="s">
        <v>2203</v>
      </c>
      <c r="F27" s="66">
        <v>1</v>
      </c>
      <c r="G27" s="1008" t="s">
        <v>2204</v>
      </c>
      <c r="H27" s="66" t="s">
        <v>2205</v>
      </c>
      <c r="I27" s="66" t="s">
        <v>2206</v>
      </c>
      <c r="J27" s="1005" t="s">
        <v>2209</v>
      </c>
      <c r="K27" s="1005">
        <v>2014</v>
      </c>
      <c r="L27" s="1005" t="s">
        <v>1022</v>
      </c>
      <c r="M27" s="1004">
        <v>150</v>
      </c>
      <c r="N27" s="1005">
        <v>75</v>
      </c>
    </row>
    <row r="28" spans="1:14" ht="213.75" x14ac:dyDescent="0.25">
      <c r="A28" s="66" t="s">
        <v>6190</v>
      </c>
      <c r="B28" s="66" t="s">
        <v>6191</v>
      </c>
      <c r="C28" s="73" t="s">
        <v>6129</v>
      </c>
      <c r="D28" s="73" t="s">
        <v>6192</v>
      </c>
      <c r="E28" s="73" t="s">
        <v>6186</v>
      </c>
      <c r="F28" s="73" t="s">
        <v>6193</v>
      </c>
      <c r="G28" s="104" t="s">
        <v>6194</v>
      </c>
      <c r="H28" s="75" t="s">
        <v>6195</v>
      </c>
      <c r="I28" s="256" t="s">
        <v>6196</v>
      </c>
      <c r="J28" s="73" t="s">
        <v>6197</v>
      </c>
      <c r="K28" s="256">
        <v>2014</v>
      </c>
      <c r="L28" s="66" t="s">
        <v>318</v>
      </c>
      <c r="M28" s="257">
        <v>150</v>
      </c>
      <c r="N28" s="256">
        <v>150</v>
      </c>
    </row>
    <row r="29" spans="1:14" s="843" customFormat="1" ht="242.25" x14ac:dyDescent="0.25">
      <c r="A29" s="1005" t="s">
        <v>2216</v>
      </c>
      <c r="B29" s="1005" t="s">
        <v>2217</v>
      </c>
      <c r="C29" s="1005" t="s">
        <v>2081</v>
      </c>
      <c r="D29" s="1005" t="s">
        <v>2218</v>
      </c>
      <c r="E29" s="1005">
        <v>22</v>
      </c>
      <c r="F29" s="1005"/>
      <c r="G29" s="1005" t="s">
        <v>2219</v>
      </c>
      <c r="H29" s="1005" t="s">
        <v>2220</v>
      </c>
      <c r="I29" s="1005"/>
      <c r="J29" s="238" t="s">
        <v>2221</v>
      </c>
      <c r="K29" s="1005">
        <v>2014</v>
      </c>
      <c r="L29" s="1005" t="s">
        <v>1407</v>
      </c>
      <c r="M29" s="1005">
        <v>150</v>
      </c>
      <c r="N29" s="1005">
        <v>37.5</v>
      </c>
    </row>
    <row r="30" spans="1:14" s="843" customFormat="1" ht="99.75" x14ac:dyDescent="0.25">
      <c r="A30" s="1005" t="s">
        <v>2184</v>
      </c>
      <c r="B30" s="1005" t="s">
        <v>2185</v>
      </c>
      <c r="C30" s="1005" t="s">
        <v>2081</v>
      </c>
      <c r="D30" s="1005" t="s">
        <v>2171</v>
      </c>
      <c r="E30" s="147">
        <v>16</v>
      </c>
      <c r="F30" s="147">
        <v>2</v>
      </c>
      <c r="G30" s="1005" t="s">
        <v>2172</v>
      </c>
      <c r="H30" s="798" t="s">
        <v>2173</v>
      </c>
      <c r="I30" s="147"/>
      <c r="J30" s="147" t="s">
        <v>2176</v>
      </c>
      <c r="K30" s="147">
        <v>2014</v>
      </c>
      <c r="L30" s="1005" t="s">
        <v>1522</v>
      </c>
      <c r="M30" s="1005">
        <v>150</v>
      </c>
      <c r="N30" s="1005">
        <v>50</v>
      </c>
    </row>
  </sheetData>
  <autoFilter ref="A10:A30"/>
  <sortState ref="A10:N42">
    <sortCondition ref="A10:A42"/>
  </sortState>
  <mergeCells count="4">
    <mergeCell ref="A3:N3"/>
    <mergeCell ref="A7:J7"/>
    <mergeCell ref="A5:G5"/>
    <mergeCell ref="A6:L6"/>
  </mergeCells>
  <phoneticPr fontId="25" type="noConversion"/>
  <hyperlinks>
    <hyperlink ref="H24" r:id="rId1"/>
    <hyperlink ref="H18" r:id="rId2"/>
    <hyperlink ref="H13" r:id="rId3"/>
    <hyperlink ref="H30" r:id="rId4"/>
    <hyperlink ref="H19" r:id="rId5"/>
    <hyperlink ref="H21" r:id="rId6"/>
    <hyperlink ref="H25" r:id="rId7"/>
    <hyperlink ref="H28" r:id="rId8"/>
    <hyperlink ref="H23" r:id="rId9"/>
  </hyperlinks>
  <pageMargins left="0.51181102362204722" right="0.31496062992125984" top="2.1666666666666665" bottom="0.57291666666666663" header="0.51041666666666663" footer="0.31496062992125984"/>
  <pageSetup paperSize="9" orientation="landscape" horizontalDpi="200" verticalDpi="200" r:id="rId10"/>
  <headerFooter>
    <oddHeader xml:space="preserve">&amp;LUniversitatea „Lucian Blaga” din Sibiu
&amp;C
&amp;K000000FIȘĂ DE RAPORTARE A ACTIVITĂȚII DE CERCETARE 
PENTRU PERIOADA 1.01.2014-31.12.2014&amp;R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59"/>
  <sheetViews>
    <sheetView view="pageBreakPreview" topLeftCell="B3" zoomScale="130" zoomScaleSheetLayoutView="130" zoomScalePageLayoutView="70" workbookViewId="0">
      <selection activeCell="E10" sqref="E10"/>
    </sheetView>
  </sheetViews>
  <sheetFormatPr defaultRowHeight="15" x14ac:dyDescent="0.25"/>
  <cols>
    <col min="1" max="1" width="19.7109375" style="2" customWidth="1"/>
    <col min="2" max="3" width="10" style="8" customWidth="1"/>
    <col min="4" max="4" width="10.7109375" style="1" customWidth="1"/>
    <col min="5" max="5" width="22" style="1" customWidth="1"/>
    <col min="6" max="7" width="8.42578125" style="1" customWidth="1"/>
    <col min="8" max="8" width="10.42578125" style="25" bestFit="1" customWidth="1"/>
    <col min="9" max="9" width="10" style="1" customWidth="1"/>
    <col min="10" max="11" width="7.85546875" style="1" customWidth="1"/>
    <col min="12" max="12" width="7.42578125" style="1" customWidth="1"/>
    <col min="13" max="13" width="9.140625" style="1" customWidth="1"/>
    <col min="14" max="14" width="0.5703125" style="1" customWidth="1"/>
    <col min="15" max="15" width="9.140625" style="1" customWidth="1"/>
  </cols>
  <sheetData>
    <row r="3" spans="1:15" s="4" customFormat="1" ht="35.25" customHeight="1" x14ac:dyDescent="0.25">
      <c r="A3" s="1022" t="s">
        <v>60</v>
      </c>
      <c r="B3" s="1022"/>
      <c r="C3" s="1022"/>
      <c r="D3" s="1022"/>
      <c r="E3" s="1022"/>
      <c r="F3" s="1022"/>
      <c r="G3" s="1022"/>
      <c r="H3" s="1022"/>
      <c r="I3" s="1022"/>
      <c r="J3" s="1022"/>
      <c r="K3" s="1022"/>
      <c r="L3" s="1022"/>
      <c r="M3" s="1022"/>
      <c r="N3" s="3"/>
      <c r="O3" s="3"/>
    </row>
    <row r="4" spans="1:15" s="4" customFormat="1" ht="15.75" x14ac:dyDescent="0.25">
      <c r="A4" s="17"/>
      <c r="B4" s="17"/>
      <c r="C4" s="17"/>
      <c r="D4" s="17"/>
      <c r="E4" s="17"/>
      <c r="F4" s="17"/>
      <c r="G4" s="17"/>
      <c r="H4" s="24"/>
      <c r="I4" s="17"/>
      <c r="J4" s="17"/>
      <c r="K4" s="17"/>
      <c r="L4" s="17"/>
      <c r="M4" s="17"/>
      <c r="N4" s="3"/>
      <c r="O4" s="3"/>
    </row>
    <row r="5" spans="1:15" s="4" customFormat="1" x14ac:dyDescent="0.25">
      <c r="A5" s="1027" t="s">
        <v>111</v>
      </c>
      <c r="B5" s="1027"/>
      <c r="C5" s="1027"/>
      <c r="D5" s="1027"/>
      <c r="E5" s="1027"/>
      <c r="F5" s="1027"/>
      <c r="G5" s="1027"/>
      <c r="H5" s="1027"/>
      <c r="I5" s="1027"/>
      <c r="J5" s="1027"/>
      <c r="K5" s="1027"/>
      <c r="L5" s="1027"/>
      <c r="M5" s="1027"/>
      <c r="N5" s="1"/>
      <c r="O5" s="3"/>
    </row>
    <row r="6" spans="1:15" s="4" customFormat="1" ht="17.25" customHeight="1" x14ac:dyDescent="0.25">
      <c r="A6" s="1023" t="s">
        <v>158</v>
      </c>
      <c r="B6" s="1023"/>
      <c r="C6" s="1023"/>
      <c r="D6" s="1023"/>
      <c r="E6" s="1023"/>
      <c r="F6" s="1023"/>
      <c r="G6" s="1023"/>
      <c r="H6" s="1023"/>
      <c r="I6" s="1023"/>
      <c r="J6" s="1023"/>
      <c r="K6" s="1023"/>
      <c r="L6" s="1023"/>
      <c r="M6" s="1"/>
      <c r="N6" s="1"/>
      <c r="O6" s="3"/>
    </row>
    <row r="7" spans="1:15" s="4" customFormat="1" x14ac:dyDescent="0.25">
      <c r="A7" s="1027" t="s">
        <v>119</v>
      </c>
      <c r="B7" s="1027"/>
      <c r="C7" s="1027"/>
      <c r="D7" s="1027"/>
      <c r="E7" s="1027"/>
      <c r="F7" s="1027"/>
      <c r="G7" s="1027"/>
      <c r="H7" s="1027"/>
      <c r="I7" s="1027"/>
      <c r="J7" s="1027"/>
      <c r="K7" s="1027"/>
      <c r="L7" s="1027"/>
      <c r="M7" s="1027"/>
      <c r="N7" s="1027"/>
      <c r="O7" s="3"/>
    </row>
    <row r="8" spans="1:15" s="4" customFormat="1" ht="14.25" customHeight="1" x14ac:dyDescent="0.25">
      <c r="A8" s="1029" t="s">
        <v>166</v>
      </c>
      <c r="B8" s="1029"/>
      <c r="C8" s="1029"/>
      <c r="D8" s="1029"/>
      <c r="E8" s="1029"/>
      <c r="F8" s="1029"/>
      <c r="G8" s="1029"/>
      <c r="H8" s="1029"/>
      <c r="I8" s="1029"/>
      <c r="J8" s="1029"/>
      <c r="K8" s="1029"/>
      <c r="L8" s="1029"/>
      <c r="M8" s="17"/>
      <c r="N8" s="3"/>
      <c r="O8" s="3"/>
    </row>
    <row r="10" spans="1:15" ht="139.5" customHeight="1" x14ac:dyDescent="0.25">
      <c r="A10" s="14" t="s">
        <v>0</v>
      </c>
      <c r="B10" s="14" t="s">
        <v>27</v>
      </c>
      <c r="C10" s="14" t="s">
        <v>1</v>
      </c>
      <c r="D10" s="32" t="s">
        <v>148</v>
      </c>
      <c r="E10" s="13" t="s">
        <v>72</v>
      </c>
      <c r="F10" s="14" t="s">
        <v>20</v>
      </c>
      <c r="G10" s="32" t="s">
        <v>63</v>
      </c>
      <c r="H10" s="32" t="s">
        <v>68</v>
      </c>
      <c r="I10" s="26" t="s">
        <v>33</v>
      </c>
      <c r="J10" s="12" t="s">
        <v>19</v>
      </c>
      <c r="K10" s="12" t="s">
        <v>77</v>
      </c>
      <c r="L10" s="14" t="s">
        <v>21</v>
      </c>
      <c r="M10" s="14" t="s">
        <v>132</v>
      </c>
    </row>
    <row r="11" spans="1:15" ht="213.75" x14ac:dyDescent="0.25">
      <c r="A11" s="63" t="s">
        <v>3603</v>
      </c>
      <c r="B11" s="112" t="s">
        <v>1106</v>
      </c>
      <c r="C11" s="112" t="s">
        <v>3604</v>
      </c>
      <c r="D11" s="64" t="s">
        <v>3593</v>
      </c>
      <c r="E11" s="63" t="s">
        <v>3605</v>
      </c>
      <c r="F11" s="63" t="s">
        <v>3606</v>
      </c>
      <c r="G11" s="63" t="s">
        <v>3607</v>
      </c>
      <c r="H11" s="116"/>
      <c r="I11" s="178" t="s">
        <v>3608</v>
      </c>
      <c r="J11" s="67">
        <v>2014</v>
      </c>
      <c r="K11" s="67" t="s">
        <v>336</v>
      </c>
      <c r="L11" s="67">
        <v>70</v>
      </c>
      <c r="M11" s="63">
        <v>70</v>
      </c>
    </row>
    <row r="12" spans="1:15" ht="142.5" x14ac:dyDescent="0.25">
      <c r="A12" s="71" t="s">
        <v>15508</v>
      </c>
      <c r="B12" s="101" t="s">
        <v>1106</v>
      </c>
      <c r="C12" s="101" t="s">
        <v>15509</v>
      </c>
      <c r="D12" s="71" t="s">
        <v>15397</v>
      </c>
      <c r="E12" s="71" t="s">
        <v>15510</v>
      </c>
      <c r="F12" s="71"/>
      <c r="G12" s="71"/>
      <c r="H12" s="132"/>
      <c r="I12" s="75" t="s">
        <v>15511</v>
      </c>
      <c r="J12" s="600">
        <v>2014</v>
      </c>
      <c r="K12" s="600" t="s">
        <v>248</v>
      </c>
      <c r="L12" s="78"/>
      <c r="M12" s="71">
        <v>35</v>
      </c>
    </row>
    <row r="13" spans="1:15" ht="270.75" x14ac:dyDescent="0.25">
      <c r="A13" s="340" t="s">
        <v>10703</v>
      </c>
      <c r="B13" s="66" t="s">
        <v>10704</v>
      </c>
      <c r="C13" s="66" t="s">
        <v>10705</v>
      </c>
      <c r="D13" s="174" t="s">
        <v>10686</v>
      </c>
      <c r="E13" s="155" t="s">
        <v>10706</v>
      </c>
      <c r="F13" s="600" t="s">
        <v>10707</v>
      </c>
      <c r="G13" s="600" t="s">
        <v>10708</v>
      </c>
      <c r="H13" s="132"/>
      <c r="I13" s="558" t="s">
        <v>10709</v>
      </c>
      <c r="J13" s="600">
        <v>2014</v>
      </c>
      <c r="K13" s="600" t="s">
        <v>287</v>
      </c>
      <c r="L13" s="600">
        <v>70</v>
      </c>
      <c r="M13" s="600">
        <v>70</v>
      </c>
      <c r="N13" s="56"/>
    </row>
    <row r="14" spans="1:15" ht="128.25" x14ac:dyDescent="0.25">
      <c r="A14" s="494" t="s">
        <v>15469</v>
      </c>
      <c r="B14" s="671"/>
      <c r="C14" s="671" t="s">
        <v>15470</v>
      </c>
      <c r="D14" s="600" t="s">
        <v>15397</v>
      </c>
      <c r="E14" s="671" t="s">
        <v>15471</v>
      </c>
      <c r="F14" s="600" t="s">
        <v>15472</v>
      </c>
      <c r="G14" s="600" t="s">
        <v>10096</v>
      </c>
      <c r="H14" s="132"/>
      <c r="I14" s="600" t="s">
        <v>15473</v>
      </c>
      <c r="J14" s="600">
        <v>2013</v>
      </c>
      <c r="K14" s="600" t="s">
        <v>287</v>
      </c>
      <c r="L14" s="602">
        <v>70</v>
      </c>
      <c r="M14" s="600">
        <v>35</v>
      </c>
    </row>
    <row r="15" spans="1:15" ht="128.25" x14ac:dyDescent="0.25">
      <c r="A15" s="671" t="s">
        <v>15474</v>
      </c>
      <c r="B15" s="671"/>
      <c r="C15" s="671" t="s">
        <v>15475</v>
      </c>
      <c r="D15" s="600" t="s">
        <v>15397</v>
      </c>
      <c r="E15" s="671" t="s">
        <v>15471</v>
      </c>
      <c r="F15" s="71" t="s">
        <v>15472</v>
      </c>
      <c r="G15" s="71" t="s">
        <v>15476</v>
      </c>
      <c r="H15" s="147"/>
      <c r="I15" s="147" t="s">
        <v>15473</v>
      </c>
      <c r="J15" s="147">
        <v>2013</v>
      </c>
      <c r="K15" s="147" t="s">
        <v>287</v>
      </c>
      <c r="L15" s="600">
        <v>70</v>
      </c>
      <c r="M15" s="71">
        <v>35</v>
      </c>
    </row>
    <row r="16" spans="1:15" ht="128.25" x14ac:dyDescent="0.25">
      <c r="A16" s="671" t="s">
        <v>15481</v>
      </c>
      <c r="B16" s="671"/>
      <c r="C16" s="671" t="s">
        <v>15482</v>
      </c>
      <c r="D16" s="71" t="s">
        <v>15397</v>
      </c>
      <c r="E16" s="671" t="s">
        <v>15483</v>
      </c>
      <c r="F16" s="71" t="s">
        <v>15484</v>
      </c>
      <c r="G16" s="71" t="s">
        <v>15485</v>
      </c>
      <c r="H16" s="600"/>
      <c r="I16" s="71" t="s">
        <v>15486</v>
      </c>
      <c r="J16" s="71">
        <v>2013</v>
      </c>
      <c r="K16" s="71" t="s">
        <v>318</v>
      </c>
      <c r="L16" s="600">
        <v>70</v>
      </c>
      <c r="M16" s="71">
        <v>23.33</v>
      </c>
    </row>
    <row r="17" spans="1:15" ht="114" x14ac:dyDescent="0.25">
      <c r="A17" s="671" t="s">
        <v>15477</v>
      </c>
      <c r="B17" s="671"/>
      <c r="C17" s="671" t="s">
        <v>15478</v>
      </c>
      <c r="D17" s="71" t="s">
        <v>15397</v>
      </c>
      <c r="E17" s="671" t="s">
        <v>15479</v>
      </c>
      <c r="F17" s="71" t="s">
        <v>15599</v>
      </c>
      <c r="G17" s="71" t="s">
        <v>1369</v>
      </c>
      <c r="H17" s="600"/>
      <c r="I17" s="71" t="s">
        <v>15480</v>
      </c>
      <c r="J17" s="71">
        <v>2013</v>
      </c>
      <c r="K17" s="71" t="s">
        <v>287</v>
      </c>
      <c r="L17" s="600">
        <v>70</v>
      </c>
      <c r="M17" s="71">
        <v>35</v>
      </c>
    </row>
    <row r="18" spans="1:15" ht="85.5" x14ac:dyDescent="0.25">
      <c r="A18" s="73" t="s">
        <v>7567</v>
      </c>
      <c r="B18" s="66" t="s">
        <v>1106</v>
      </c>
      <c r="C18" s="600" t="s">
        <v>7552</v>
      </c>
      <c r="D18" s="71" t="s">
        <v>7545</v>
      </c>
      <c r="E18" s="609" t="s">
        <v>7557</v>
      </c>
      <c r="F18" s="71" t="s">
        <v>7558</v>
      </c>
      <c r="G18" s="71" t="s">
        <v>7559</v>
      </c>
      <c r="H18" s="601"/>
      <c r="I18" s="601" t="s">
        <v>7549</v>
      </c>
      <c r="J18" s="601">
        <v>2014</v>
      </c>
      <c r="K18" s="601"/>
      <c r="L18" s="602">
        <v>70</v>
      </c>
      <c r="M18" s="71">
        <v>70</v>
      </c>
    </row>
    <row r="19" spans="1:15" ht="99.75" x14ac:dyDescent="0.25">
      <c r="A19" s="604" t="s">
        <v>10688</v>
      </c>
      <c r="B19" s="101" t="s">
        <v>675</v>
      </c>
      <c r="C19" s="101" t="s">
        <v>10689</v>
      </c>
      <c r="D19" s="600" t="s">
        <v>10690</v>
      </c>
      <c r="E19" s="604" t="s">
        <v>10697</v>
      </c>
      <c r="F19" s="604" t="s">
        <v>10691</v>
      </c>
      <c r="G19" s="604" t="s">
        <v>10692</v>
      </c>
      <c r="H19" s="75" t="s">
        <v>10693</v>
      </c>
      <c r="I19" s="75" t="s">
        <v>10694</v>
      </c>
      <c r="J19" s="600">
        <v>2014</v>
      </c>
      <c r="K19" s="600" t="s">
        <v>287</v>
      </c>
      <c r="L19" s="600">
        <v>70</v>
      </c>
      <c r="M19" s="571">
        <v>70</v>
      </c>
    </row>
    <row r="20" spans="1:15" ht="114" x14ac:dyDescent="0.25">
      <c r="A20" s="350" t="s">
        <v>15415</v>
      </c>
      <c r="B20" s="101" t="s">
        <v>1106</v>
      </c>
      <c r="C20" s="101" t="s">
        <v>15416</v>
      </c>
      <c r="D20" s="600" t="s">
        <v>15397</v>
      </c>
      <c r="E20" s="571" t="s">
        <v>15417</v>
      </c>
      <c r="F20" s="452" t="s">
        <v>15418</v>
      </c>
      <c r="G20" s="571" t="s">
        <v>15419</v>
      </c>
      <c r="H20" s="604" t="s">
        <v>15420</v>
      </c>
      <c r="I20" s="101" t="s">
        <v>15421</v>
      </c>
      <c r="J20" s="574">
        <v>2014</v>
      </c>
      <c r="K20" s="574" t="s">
        <v>478</v>
      </c>
      <c r="L20" s="574">
        <v>70</v>
      </c>
      <c r="M20" s="571">
        <v>17.5</v>
      </c>
    </row>
    <row r="21" spans="1:15" ht="156.75" x14ac:dyDescent="0.25">
      <c r="A21" s="709" t="s">
        <v>15512</v>
      </c>
      <c r="B21" s="600" t="s">
        <v>1106</v>
      </c>
      <c r="C21" s="600" t="s">
        <v>15513</v>
      </c>
      <c r="D21" s="600" t="s">
        <v>15397</v>
      </c>
      <c r="E21" s="600" t="s">
        <v>15514</v>
      </c>
      <c r="F21" s="600"/>
      <c r="G21" s="600"/>
      <c r="H21" s="132"/>
      <c r="I21" s="75" t="s">
        <v>15515</v>
      </c>
      <c r="J21" s="600">
        <v>2014</v>
      </c>
      <c r="K21" s="600" t="s">
        <v>926</v>
      </c>
      <c r="L21" s="602"/>
      <c r="M21" s="600">
        <v>35</v>
      </c>
    </row>
    <row r="22" spans="1:15" s="843" customFormat="1" ht="213.75" x14ac:dyDescent="0.25">
      <c r="A22" s="101" t="s">
        <v>15499</v>
      </c>
      <c r="B22" s="101" t="s">
        <v>675</v>
      </c>
      <c r="C22" s="101" t="s">
        <v>15500</v>
      </c>
      <c r="D22" s="1005" t="s">
        <v>15397</v>
      </c>
      <c r="E22" s="101" t="s">
        <v>15501</v>
      </c>
      <c r="F22" s="227" t="s">
        <v>15502</v>
      </c>
      <c r="G22" s="101" t="s">
        <v>15503</v>
      </c>
      <c r="H22" s="101"/>
      <c r="I22" s="388" t="s">
        <v>15504</v>
      </c>
      <c r="J22" s="101">
        <v>2014</v>
      </c>
      <c r="K22" s="101">
        <v>9</v>
      </c>
      <c r="L22" s="1008">
        <v>70</v>
      </c>
      <c r="M22" s="1005">
        <v>35</v>
      </c>
      <c r="N22" s="1011"/>
      <c r="O22" s="1011"/>
    </row>
    <row r="23" spans="1:15" ht="156.75" x14ac:dyDescent="0.25">
      <c r="A23" s="604" t="s">
        <v>15596</v>
      </c>
      <c r="B23" s="101" t="s">
        <v>1106</v>
      </c>
      <c r="C23" s="604" t="s">
        <v>15607</v>
      </c>
      <c r="D23" s="600" t="s">
        <v>15397</v>
      </c>
      <c r="E23" s="571" t="s">
        <v>15593</v>
      </c>
      <c r="F23" s="604" t="s">
        <v>15594</v>
      </c>
      <c r="G23" s="600" t="s">
        <v>15597</v>
      </c>
      <c r="H23" s="132"/>
      <c r="I23" s="600" t="s">
        <v>15595</v>
      </c>
      <c r="J23" s="600">
        <v>2014</v>
      </c>
      <c r="K23" s="600" t="s">
        <v>202</v>
      </c>
      <c r="L23" s="574">
        <v>70</v>
      </c>
      <c r="M23" s="571">
        <v>23.33</v>
      </c>
    </row>
    <row r="24" spans="1:15" ht="117.75" customHeight="1" x14ac:dyDescent="0.25">
      <c r="A24" s="73" t="s">
        <v>13131</v>
      </c>
      <c r="B24" s="66" t="s">
        <v>11446</v>
      </c>
      <c r="C24" s="600" t="s">
        <v>13107</v>
      </c>
      <c r="D24" s="66" t="s">
        <v>11403</v>
      </c>
      <c r="E24" s="600" t="s">
        <v>13108</v>
      </c>
      <c r="F24" s="600"/>
      <c r="G24" s="600"/>
      <c r="H24" s="600"/>
      <c r="I24" s="75" t="s">
        <v>13109</v>
      </c>
      <c r="J24" s="600">
        <v>2014</v>
      </c>
      <c r="K24" s="600" t="s">
        <v>478</v>
      </c>
      <c r="L24" s="602"/>
      <c r="M24" s="600">
        <v>70</v>
      </c>
    </row>
    <row r="25" spans="1:15" ht="87" customHeight="1" x14ac:dyDescent="0.25">
      <c r="A25" s="600" t="s">
        <v>16898</v>
      </c>
      <c r="B25" s="66" t="s">
        <v>1106</v>
      </c>
      <c r="C25" s="66" t="s">
        <v>16899</v>
      </c>
      <c r="D25" s="600" t="s">
        <v>16825</v>
      </c>
      <c r="E25" s="600" t="s">
        <v>16900</v>
      </c>
      <c r="F25" s="600"/>
      <c r="G25" s="600"/>
      <c r="H25" s="132"/>
      <c r="I25" s="600"/>
      <c r="J25" s="600">
        <v>2014</v>
      </c>
      <c r="K25" s="600" t="s">
        <v>296</v>
      </c>
      <c r="L25" s="602">
        <v>70</v>
      </c>
      <c r="M25" s="600">
        <v>35</v>
      </c>
    </row>
    <row r="26" spans="1:15" ht="230.25" customHeight="1" x14ac:dyDescent="0.25">
      <c r="A26" s="600" t="s">
        <v>13079</v>
      </c>
      <c r="B26" s="66" t="s">
        <v>11446</v>
      </c>
      <c r="C26" s="66" t="s">
        <v>13080</v>
      </c>
      <c r="D26" s="66" t="s">
        <v>11403</v>
      </c>
      <c r="E26" s="600" t="s">
        <v>13081</v>
      </c>
      <c r="F26" s="600" t="s">
        <v>13082</v>
      </c>
      <c r="G26" s="600" t="s">
        <v>13083</v>
      </c>
      <c r="H26" s="131" t="s">
        <v>13063</v>
      </c>
      <c r="I26" s="600" t="s">
        <v>13084</v>
      </c>
      <c r="J26" s="600">
        <v>2014</v>
      </c>
      <c r="K26" s="600" t="s">
        <v>13085</v>
      </c>
      <c r="L26" s="602">
        <v>70</v>
      </c>
      <c r="M26" s="600">
        <v>10</v>
      </c>
    </row>
    <row r="27" spans="1:15" s="843" customFormat="1" ht="153.75" customHeight="1" x14ac:dyDescent="0.25">
      <c r="A27" s="1005" t="s">
        <v>15409</v>
      </c>
      <c r="B27" s="101" t="s">
        <v>675</v>
      </c>
      <c r="C27" s="1005" t="s">
        <v>15410</v>
      </c>
      <c r="D27" s="1005" t="s">
        <v>15397</v>
      </c>
      <c r="E27" s="1005" t="s">
        <v>15411</v>
      </c>
      <c r="F27" s="1005" t="s">
        <v>15412</v>
      </c>
      <c r="G27" s="1005" t="s">
        <v>15413</v>
      </c>
      <c r="H27" s="132"/>
      <c r="I27" s="132" t="s">
        <v>15414</v>
      </c>
      <c r="J27" s="1008">
        <v>2014</v>
      </c>
      <c r="K27" s="1008" t="s">
        <v>220</v>
      </c>
      <c r="L27" s="1008">
        <v>70</v>
      </c>
      <c r="M27" s="1005">
        <v>35</v>
      </c>
      <c r="N27" s="1011"/>
      <c r="O27" s="1011"/>
    </row>
    <row r="28" spans="1:15" ht="85.5" x14ac:dyDescent="0.25">
      <c r="A28" s="66" t="s">
        <v>15429</v>
      </c>
      <c r="B28" s="66" t="s">
        <v>1106</v>
      </c>
      <c r="C28" s="604" t="s">
        <v>15430</v>
      </c>
      <c r="D28" s="600" t="s">
        <v>15397</v>
      </c>
      <c r="E28" s="604" t="s">
        <v>15431</v>
      </c>
      <c r="F28" s="600" t="s">
        <v>15432</v>
      </c>
      <c r="G28" s="600" t="s">
        <v>15433</v>
      </c>
      <c r="H28" s="601" t="s">
        <v>15434</v>
      </c>
      <c r="I28" s="75" t="s">
        <v>15435</v>
      </c>
      <c r="J28" s="601">
        <v>2014</v>
      </c>
      <c r="K28" s="601" t="s">
        <v>287</v>
      </c>
      <c r="L28" s="602">
        <v>70</v>
      </c>
      <c r="M28" s="600">
        <v>35</v>
      </c>
    </row>
    <row r="29" spans="1:15" ht="86.25" customHeight="1" x14ac:dyDescent="0.25">
      <c r="A29" s="600" t="s">
        <v>15521</v>
      </c>
      <c r="B29" s="101" t="s">
        <v>675</v>
      </c>
      <c r="C29" s="101" t="s">
        <v>15522</v>
      </c>
      <c r="D29" s="600" t="s">
        <v>15397</v>
      </c>
      <c r="E29" s="600" t="s">
        <v>15523</v>
      </c>
      <c r="F29" s="600" t="s">
        <v>15524</v>
      </c>
      <c r="G29" s="600" t="s">
        <v>15525</v>
      </c>
      <c r="H29" s="132"/>
      <c r="I29" s="358" t="s">
        <v>15526</v>
      </c>
      <c r="J29" s="602">
        <v>2014</v>
      </c>
      <c r="K29" s="602" t="s">
        <v>220</v>
      </c>
      <c r="L29" s="602">
        <v>70</v>
      </c>
      <c r="M29" s="600">
        <v>23.33</v>
      </c>
      <c r="N29" s="60"/>
    </row>
    <row r="30" spans="1:15" ht="86.25" customHeight="1" x14ac:dyDescent="0.25">
      <c r="A30" s="600" t="s">
        <v>13112</v>
      </c>
      <c r="B30" s="66" t="s">
        <v>1106</v>
      </c>
      <c r="C30" s="66" t="s">
        <v>13129</v>
      </c>
      <c r="D30" s="66" t="s">
        <v>11403</v>
      </c>
      <c r="E30" s="600" t="s">
        <v>13113</v>
      </c>
      <c r="F30" s="600" t="s">
        <v>9385</v>
      </c>
      <c r="G30" s="600" t="s">
        <v>13114</v>
      </c>
      <c r="H30" s="132"/>
      <c r="I30" s="66" t="s">
        <v>13115</v>
      </c>
      <c r="J30" s="602">
        <v>2014</v>
      </c>
      <c r="K30" s="602" t="s">
        <v>478</v>
      </c>
      <c r="L30" s="602">
        <v>70</v>
      </c>
      <c r="M30" s="600">
        <v>23.3</v>
      </c>
    </row>
    <row r="31" spans="1:15" s="843" customFormat="1" ht="128.25" x14ac:dyDescent="0.25">
      <c r="A31" s="1005" t="s">
        <v>16885</v>
      </c>
      <c r="B31" s="1005" t="s">
        <v>1106</v>
      </c>
      <c r="C31" s="1005" t="s">
        <v>16935</v>
      </c>
      <c r="D31" s="1005" t="s">
        <v>16825</v>
      </c>
      <c r="E31" s="1005" t="s">
        <v>17446</v>
      </c>
      <c r="F31" s="1005" t="s">
        <v>16886</v>
      </c>
      <c r="G31" s="1005" t="s">
        <v>16887</v>
      </c>
      <c r="H31" s="132"/>
      <c r="I31" s="1005"/>
      <c r="J31" s="1005">
        <v>2014</v>
      </c>
      <c r="K31" s="1005" t="s">
        <v>296</v>
      </c>
      <c r="L31" s="1005">
        <v>70</v>
      </c>
      <c r="M31" s="1005">
        <v>14</v>
      </c>
      <c r="N31" s="1005"/>
      <c r="O31" s="271">
        <v>60</v>
      </c>
    </row>
    <row r="32" spans="1:15" ht="270.75" x14ac:dyDescent="0.25">
      <c r="A32" s="73" t="s">
        <v>8022</v>
      </c>
      <c r="B32" s="101" t="s">
        <v>1106</v>
      </c>
      <c r="C32" s="571" t="s">
        <v>8023</v>
      </c>
      <c r="D32" s="604" t="s">
        <v>8021</v>
      </c>
      <c r="E32" s="571" t="s">
        <v>7546</v>
      </c>
      <c r="F32" s="571" t="s">
        <v>7547</v>
      </c>
      <c r="G32" s="571" t="s">
        <v>8024</v>
      </c>
      <c r="H32" s="573"/>
      <c r="I32" s="378" t="s">
        <v>7549</v>
      </c>
      <c r="J32" s="571" t="s">
        <v>7550</v>
      </c>
      <c r="K32" s="573"/>
      <c r="L32" s="574">
        <v>70</v>
      </c>
      <c r="M32" s="571">
        <v>70</v>
      </c>
      <c r="N32" s="71"/>
      <c r="O32" s="271">
        <v>60</v>
      </c>
    </row>
    <row r="33" spans="1:15" ht="180.75" x14ac:dyDescent="0.25">
      <c r="A33" s="73" t="s">
        <v>15537</v>
      </c>
      <c r="B33" s="193" t="s">
        <v>675</v>
      </c>
      <c r="C33" s="167" t="s">
        <v>15538</v>
      </c>
      <c r="D33" s="571" t="s">
        <v>15397</v>
      </c>
      <c r="E33" s="73" t="s">
        <v>15539</v>
      </c>
      <c r="F33" s="703" t="s">
        <v>15540</v>
      </c>
      <c r="G33" s="161" t="s">
        <v>15541</v>
      </c>
      <c r="H33" s="704" t="s">
        <v>15542</v>
      </c>
      <c r="I33" s="705" t="s">
        <v>15543</v>
      </c>
      <c r="J33" s="288">
        <v>2014</v>
      </c>
      <c r="K33" s="706" t="s">
        <v>212</v>
      </c>
      <c r="L33" s="288">
        <v>70</v>
      </c>
      <c r="M33" s="571">
        <f>70/5</f>
        <v>14</v>
      </c>
      <c r="N33" s="71"/>
      <c r="O33" s="271">
        <v>60</v>
      </c>
    </row>
    <row r="34" spans="1:15" s="843" customFormat="1" ht="193.5" x14ac:dyDescent="0.25">
      <c r="A34" s="1005" t="s">
        <v>15537</v>
      </c>
      <c r="B34" s="1005" t="s">
        <v>675</v>
      </c>
      <c r="C34" s="66" t="s">
        <v>15538</v>
      </c>
      <c r="D34" s="1005" t="s">
        <v>16825</v>
      </c>
      <c r="E34" s="1005" t="s">
        <v>15539</v>
      </c>
      <c r="F34" s="703" t="s">
        <v>15540</v>
      </c>
      <c r="G34" s="161" t="s">
        <v>15541</v>
      </c>
      <c r="H34" s="704" t="s">
        <v>15542</v>
      </c>
      <c r="I34" s="705" t="s">
        <v>15543</v>
      </c>
      <c r="J34" s="288">
        <v>2014</v>
      </c>
      <c r="K34" s="706" t="s">
        <v>212</v>
      </c>
      <c r="L34" s="288">
        <v>70</v>
      </c>
      <c r="M34" s="199">
        <f>L34/5</f>
        <v>14</v>
      </c>
      <c r="N34" s="1005"/>
      <c r="O34" s="271">
        <v>60</v>
      </c>
    </row>
    <row r="35" spans="1:15" s="843" customFormat="1" ht="99.75" x14ac:dyDescent="0.25">
      <c r="A35" s="1005" t="s">
        <v>17448</v>
      </c>
      <c r="B35" s="101" t="s">
        <v>1106</v>
      </c>
      <c r="C35" s="101" t="s">
        <v>3598</v>
      </c>
      <c r="D35" s="1005" t="s">
        <v>15397</v>
      </c>
      <c r="E35" s="132" t="s">
        <v>15507</v>
      </c>
      <c r="F35" s="425" t="s">
        <v>17518</v>
      </c>
      <c r="G35" s="1005" t="s">
        <v>3599</v>
      </c>
      <c r="H35" s="132"/>
      <c r="I35" s="388" t="s">
        <v>3600</v>
      </c>
      <c r="J35" s="1008">
        <v>2014</v>
      </c>
      <c r="K35" s="1008" t="s">
        <v>3062</v>
      </c>
      <c r="L35" s="1008">
        <v>70</v>
      </c>
      <c r="M35" s="1005">
        <v>35</v>
      </c>
      <c r="N35" s="1005"/>
      <c r="O35" s="271">
        <v>60</v>
      </c>
    </row>
    <row r="36" spans="1:15" s="843" customFormat="1" ht="156.75" x14ac:dyDescent="0.25">
      <c r="A36" s="1005" t="s">
        <v>16929</v>
      </c>
      <c r="B36" s="101" t="s">
        <v>1106</v>
      </c>
      <c r="C36" s="101" t="s">
        <v>17519</v>
      </c>
      <c r="D36" s="1005" t="s">
        <v>16825</v>
      </c>
      <c r="E36" s="1005" t="s">
        <v>16930</v>
      </c>
      <c r="F36" s="1005" t="s">
        <v>14772</v>
      </c>
      <c r="G36" s="1005"/>
      <c r="H36" s="131" t="s">
        <v>16843</v>
      </c>
      <c r="I36" s="388" t="s">
        <v>16038</v>
      </c>
      <c r="J36" s="1008">
        <v>2014</v>
      </c>
      <c r="K36" s="1008" t="s">
        <v>16931</v>
      </c>
      <c r="L36" s="1008">
        <v>70</v>
      </c>
      <c r="M36" s="1005">
        <v>35</v>
      </c>
      <c r="N36" s="1010"/>
      <c r="O36" s="286">
        <v>30</v>
      </c>
    </row>
    <row r="37" spans="1:15" s="843" customFormat="1" ht="117.75" customHeight="1" x14ac:dyDescent="0.25">
      <c r="A37" s="1005" t="s">
        <v>16879</v>
      </c>
      <c r="B37" s="1005" t="s">
        <v>1106</v>
      </c>
      <c r="C37" s="1005" t="s">
        <v>16880</v>
      </c>
      <c r="D37" s="1005" t="s">
        <v>16825</v>
      </c>
      <c r="E37" s="1005" t="s">
        <v>16905</v>
      </c>
      <c r="F37" s="1005"/>
      <c r="G37" s="1005"/>
      <c r="H37" s="1005"/>
      <c r="I37" s="452" t="s">
        <v>16906</v>
      </c>
      <c r="J37" s="1005">
        <v>2014</v>
      </c>
      <c r="K37" s="1005" t="s">
        <v>926</v>
      </c>
      <c r="L37" s="1005">
        <v>70</v>
      </c>
      <c r="M37" s="1005">
        <v>17.5</v>
      </c>
      <c r="N37" s="1005"/>
      <c r="O37" s="271">
        <v>60</v>
      </c>
    </row>
    <row r="38" spans="1:15" s="843" customFormat="1" ht="142.5" x14ac:dyDescent="0.25">
      <c r="A38" s="1005" t="s">
        <v>16856</v>
      </c>
      <c r="B38" s="101" t="s">
        <v>1106</v>
      </c>
      <c r="C38" s="1005" t="s">
        <v>16857</v>
      </c>
      <c r="D38" s="1005" t="s">
        <v>16825</v>
      </c>
      <c r="E38" s="1005" t="s">
        <v>16852</v>
      </c>
      <c r="F38" s="1005"/>
      <c r="G38" s="1005" t="s">
        <v>16858</v>
      </c>
      <c r="H38" s="1005" t="s">
        <v>16859</v>
      </c>
      <c r="I38" s="1005" t="s">
        <v>16855</v>
      </c>
      <c r="J38" s="1005">
        <v>2014</v>
      </c>
      <c r="K38" s="1005" t="s">
        <v>318</v>
      </c>
      <c r="L38" s="1005">
        <v>70</v>
      </c>
      <c r="M38" s="1005">
        <v>17.5</v>
      </c>
      <c r="N38" s="161"/>
      <c r="O38" s="272">
        <v>60</v>
      </c>
    </row>
    <row r="39" spans="1:15" s="843" customFormat="1" ht="171" x14ac:dyDescent="0.25">
      <c r="A39" s="101" t="s">
        <v>15567</v>
      </c>
      <c r="B39" s="101" t="s">
        <v>1106</v>
      </c>
      <c r="C39" s="1005" t="s">
        <v>15568</v>
      </c>
      <c r="D39" s="1005" t="s">
        <v>15397</v>
      </c>
      <c r="E39" s="1005" t="s">
        <v>15569</v>
      </c>
      <c r="F39" s="1005" t="s">
        <v>15564</v>
      </c>
      <c r="G39" s="1005" t="s">
        <v>15570</v>
      </c>
      <c r="H39" s="1007"/>
      <c r="I39" s="101" t="s">
        <v>15566</v>
      </c>
      <c r="J39" s="1005">
        <v>2014</v>
      </c>
      <c r="K39" s="1008" t="s">
        <v>1407</v>
      </c>
      <c r="L39" s="1008">
        <v>70</v>
      </c>
      <c r="M39" s="1005">
        <v>23.33</v>
      </c>
      <c r="N39" s="161"/>
      <c r="O39" s="272">
        <v>60</v>
      </c>
    </row>
    <row r="40" spans="1:15" s="843" customFormat="1" ht="171" x14ac:dyDescent="0.25">
      <c r="A40" s="101" t="s">
        <v>15562</v>
      </c>
      <c r="B40" s="101" t="s">
        <v>1106</v>
      </c>
      <c r="C40" s="1005" t="s">
        <v>15563</v>
      </c>
      <c r="D40" s="1005" t="s">
        <v>15397</v>
      </c>
      <c r="E40" s="1005" t="s">
        <v>15585</v>
      </c>
      <c r="F40" s="1005" t="s">
        <v>15564</v>
      </c>
      <c r="G40" s="1005" t="s">
        <v>15565</v>
      </c>
      <c r="H40" s="132"/>
      <c r="I40" s="101" t="s">
        <v>15566</v>
      </c>
      <c r="J40" s="1008">
        <v>2014</v>
      </c>
      <c r="K40" s="1008" t="s">
        <v>1407</v>
      </c>
      <c r="L40" s="1008">
        <v>70</v>
      </c>
      <c r="M40" s="1005">
        <v>23.33</v>
      </c>
      <c r="N40" s="1005"/>
      <c r="O40" s="271">
        <v>60</v>
      </c>
    </row>
    <row r="41" spans="1:15" ht="156.75" x14ac:dyDescent="0.25">
      <c r="A41" s="604" t="s">
        <v>15591</v>
      </c>
      <c r="B41" s="101" t="s">
        <v>1106</v>
      </c>
      <c r="C41" s="604" t="s">
        <v>15592</v>
      </c>
      <c r="D41" s="571" t="s">
        <v>15397</v>
      </c>
      <c r="E41" s="571" t="s">
        <v>15593</v>
      </c>
      <c r="F41" s="604" t="s">
        <v>15594</v>
      </c>
      <c r="G41" s="571" t="s">
        <v>5437</v>
      </c>
      <c r="H41" s="132"/>
      <c r="I41" s="600" t="s">
        <v>15595</v>
      </c>
      <c r="J41" s="600">
        <v>2014</v>
      </c>
      <c r="K41" s="600" t="s">
        <v>202</v>
      </c>
      <c r="L41" s="574">
        <v>70</v>
      </c>
      <c r="M41" s="571">
        <v>35</v>
      </c>
      <c r="N41" s="71"/>
      <c r="O41" s="271">
        <v>60</v>
      </c>
    </row>
    <row r="42" spans="1:15" ht="99.75" x14ac:dyDescent="0.25">
      <c r="A42" s="73" t="s">
        <v>13952</v>
      </c>
      <c r="B42" s="66"/>
      <c r="C42" s="73" t="s">
        <v>13953</v>
      </c>
      <c r="D42" s="66" t="s">
        <v>13939</v>
      </c>
      <c r="E42" s="571" t="s">
        <v>13954</v>
      </c>
      <c r="F42" s="571"/>
      <c r="G42" s="73" t="s">
        <v>13955</v>
      </c>
      <c r="H42" s="600" t="s">
        <v>13956</v>
      </c>
      <c r="I42" s="131" t="s">
        <v>13943</v>
      </c>
      <c r="J42" s="600">
        <v>2014</v>
      </c>
      <c r="K42" s="600">
        <v>2</v>
      </c>
      <c r="L42" s="600">
        <v>70</v>
      </c>
      <c r="M42" s="89">
        <f>L42/3</f>
        <v>23.333333333333332</v>
      </c>
      <c r="N42" s="71"/>
      <c r="O42" s="271">
        <v>60</v>
      </c>
    </row>
    <row r="43" spans="1:15" ht="213.75" x14ac:dyDescent="0.25">
      <c r="A43" s="66" t="s">
        <v>1111</v>
      </c>
      <c r="B43" s="66" t="s">
        <v>1106</v>
      </c>
      <c r="C43" s="66" t="s">
        <v>1107</v>
      </c>
      <c r="D43" s="66" t="s">
        <v>613</v>
      </c>
      <c r="E43" s="571" t="s">
        <v>1108</v>
      </c>
      <c r="F43" s="571"/>
      <c r="G43" s="571" t="s">
        <v>1112</v>
      </c>
      <c r="H43" s="573"/>
      <c r="I43" s="75" t="s">
        <v>1110</v>
      </c>
      <c r="J43" s="600">
        <v>2014</v>
      </c>
      <c r="K43" s="600">
        <v>4</v>
      </c>
      <c r="L43" s="574">
        <v>70</v>
      </c>
      <c r="M43" s="571">
        <v>23.33</v>
      </c>
      <c r="N43" s="71"/>
      <c r="O43" s="271">
        <v>60</v>
      </c>
    </row>
    <row r="44" spans="1:15" ht="231.75" customHeight="1" x14ac:dyDescent="0.25">
      <c r="A44" s="63" t="s">
        <v>8427</v>
      </c>
      <c r="B44" s="63" t="s">
        <v>1106</v>
      </c>
      <c r="C44" s="618" t="s">
        <v>8428</v>
      </c>
      <c r="D44" s="119" t="s">
        <v>8378</v>
      </c>
      <c r="E44" s="855" t="s">
        <v>8429</v>
      </c>
      <c r="F44" s="384" t="s">
        <v>8430</v>
      </c>
      <c r="G44" s="384" t="s">
        <v>8431</v>
      </c>
      <c r="H44" s="384" t="s">
        <v>8432</v>
      </c>
      <c r="I44" s="384"/>
      <c r="J44" s="384">
        <v>2014</v>
      </c>
      <c r="K44" s="384" t="s">
        <v>236</v>
      </c>
      <c r="L44" s="384">
        <v>70</v>
      </c>
      <c r="M44" s="384">
        <v>35</v>
      </c>
      <c r="N44" s="63"/>
      <c r="O44" s="854"/>
    </row>
    <row r="45" spans="1:15" ht="229.5" customHeight="1" x14ac:dyDescent="0.25">
      <c r="A45" s="63" t="s">
        <v>3609</v>
      </c>
      <c r="B45" s="112" t="s">
        <v>1106</v>
      </c>
      <c r="C45" s="112" t="s">
        <v>3610</v>
      </c>
      <c r="D45" s="64" t="s">
        <v>3593</v>
      </c>
      <c r="E45" s="63" t="s">
        <v>3611</v>
      </c>
      <c r="F45" s="63" t="s">
        <v>3612</v>
      </c>
      <c r="G45" s="63" t="s">
        <v>3613</v>
      </c>
      <c r="H45" s="116"/>
      <c r="I45" s="178" t="s">
        <v>3614</v>
      </c>
      <c r="J45" s="67">
        <v>2014</v>
      </c>
      <c r="K45" s="67"/>
      <c r="L45" s="67">
        <v>70</v>
      </c>
      <c r="M45" s="63">
        <v>70</v>
      </c>
      <c r="N45" s="71"/>
      <c r="O45" s="271">
        <v>30</v>
      </c>
    </row>
    <row r="46" spans="1:15" ht="85.5" x14ac:dyDescent="0.25">
      <c r="A46" s="571" t="s">
        <v>10164</v>
      </c>
      <c r="B46" s="101" t="s">
        <v>675</v>
      </c>
      <c r="C46" s="101" t="s">
        <v>10165</v>
      </c>
      <c r="D46" s="571" t="s">
        <v>10166</v>
      </c>
      <c r="E46" s="571" t="s">
        <v>10167</v>
      </c>
      <c r="F46" s="571"/>
      <c r="G46" s="571"/>
      <c r="H46" s="132"/>
      <c r="I46" s="101"/>
      <c r="J46" s="602">
        <v>2014</v>
      </c>
      <c r="K46" s="602"/>
      <c r="L46" s="574">
        <v>70</v>
      </c>
      <c r="M46" s="571">
        <v>70</v>
      </c>
      <c r="N46" s="71"/>
      <c r="O46" s="271">
        <v>60</v>
      </c>
    </row>
    <row r="47" spans="1:15" ht="228" x14ac:dyDescent="0.25">
      <c r="A47" s="101" t="s">
        <v>14696</v>
      </c>
      <c r="B47" s="101" t="s">
        <v>675</v>
      </c>
      <c r="C47" s="101" t="s">
        <v>14697</v>
      </c>
      <c r="D47" s="101" t="s">
        <v>14641</v>
      </c>
      <c r="E47" s="571" t="s">
        <v>14698</v>
      </c>
      <c r="F47" s="66" t="s">
        <v>14699</v>
      </c>
      <c r="G47" s="571" t="s">
        <v>14700</v>
      </c>
      <c r="H47" s="131" t="s">
        <v>14701</v>
      </c>
      <c r="I47" s="571" t="s">
        <v>14702</v>
      </c>
      <c r="J47" s="602">
        <v>2014</v>
      </c>
      <c r="K47" s="571" t="s">
        <v>240</v>
      </c>
      <c r="L47" s="574">
        <v>70</v>
      </c>
      <c r="M47" s="571">
        <f>L47/2</f>
        <v>35</v>
      </c>
      <c r="N47" s="71"/>
      <c r="O47" s="271">
        <v>60</v>
      </c>
    </row>
    <row r="48" spans="1:15" ht="156.75" x14ac:dyDescent="0.25">
      <c r="A48" s="571" t="s">
        <v>14703</v>
      </c>
      <c r="B48" s="66" t="s">
        <v>1106</v>
      </c>
      <c r="C48" s="66" t="s">
        <v>14704</v>
      </c>
      <c r="D48" s="571" t="s">
        <v>14641</v>
      </c>
      <c r="E48" s="571" t="s">
        <v>14705</v>
      </c>
      <c r="F48" s="571" t="s">
        <v>14706</v>
      </c>
      <c r="G48" s="571" t="s">
        <v>14707</v>
      </c>
      <c r="H48" s="132" t="s">
        <v>14701</v>
      </c>
      <c r="I48" s="66" t="s">
        <v>14708</v>
      </c>
      <c r="J48" s="574">
        <v>2014</v>
      </c>
      <c r="K48" s="574" t="s">
        <v>240</v>
      </c>
      <c r="L48" s="574">
        <v>70</v>
      </c>
      <c r="M48" s="571">
        <v>35</v>
      </c>
      <c r="N48" s="71"/>
      <c r="O48" s="271">
        <v>60</v>
      </c>
    </row>
    <row r="49" spans="1:15" s="843" customFormat="1" ht="171" x14ac:dyDescent="0.25">
      <c r="A49" s="1005" t="s">
        <v>16932</v>
      </c>
      <c r="B49" s="101" t="s">
        <v>1106</v>
      </c>
      <c r="C49" s="101" t="s">
        <v>16937</v>
      </c>
      <c r="D49" s="1005" t="s">
        <v>16825</v>
      </c>
      <c r="E49" s="1005" t="s">
        <v>16842</v>
      </c>
      <c r="F49" s="1005" t="s">
        <v>14772</v>
      </c>
      <c r="G49" s="1005"/>
      <c r="H49" s="131" t="s">
        <v>16843</v>
      </c>
      <c r="I49" s="388" t="s">
        <v>16038</v>
      </c>
      <c r="J49" s="1008">
        <v>2014</v>
      </c>
      <c r="K49" s="1008"/>
      <c r="L49" s="1008">
        <v>70</v>
      </c>
      <c r="M49" s="1005">
        <v>35</v>
      </c>
      <c r="N49" s="1005"/>
      <c r="O49" s="271">
        <v>60</v>
      </c>
    </row>
    <row r="50" spans="1:15" s="843" customFormat="1" ht="142.5" x14ac:dyDescent="0.25">
      <c r="A50" s="66" t="s">
        <v>14693</v>
      </c>
      <c r="B50" s="66" t="s">
        <v>1106</v>
      </c>
      <c r="C50" s="66" t="s">
        <v>14709</v>
      </c>
      <c r="D50" s="101" t="s">
        <v>14641</v>
      </c>
      <c r="E50" s="1005" t="s">
        <v>14710</v>
      </c>
      <c r="F50" s="1005" t="s">
        <v>14711</v>
      </c>
      <c r="G50" s="1005" t="s">
        <v>7727</v>
      </c>
      <c r="H50" s="132" t="s">
        <v>14695</v>
      </c>
      <c r="I50" s="1007" t="s">
        <v>14712</v>
      </c>
      <c r="J50" s="1008">
        <v>2014</v>
      </c>
      <c r="K50" s="1008" t="s">
        <v>220</v>
      </c>
      <c r="L50" s="1008">
        <v>70</v>
      </c>
      <c r="M50" s="1005">
        <v>14</v>
      </c>
      <c r="N50" s="1005"/>
      <c r="O50" s="286">
        <v>30</v>
      </c>
    </row>
    <row r="51" spans="1:15" ht="71.25" x14ac:dyDescent="0.25">
      <c r="A51" s="600" t="s">
        <v>13054</v>
      </c>
      <c r="B51" s="600" t="s">
        <v>11446</v>
      </c>
      <c r="C51" s="571" t="s">
        <v>13055</v>
      </c>
      <c r="D51" s="66" t="s">
        <v>11403</v>
      </c>
      <c r="E51" s="571" t="s">
        <v>11448</v>
      </c>
      <c r="F51" s="571" t="s">
        <v>11449</v>
      </c>
      <c r="G51" s="571" t="s">
        <v>13056</v>
      </c>
      <c r="H51" s="632" t="s">
        <v>13057</v>
      </c>
      <c r="I51" s="571" t="s">
        <v>11452</v>
      </c>
      <c r="J51" s="571">
        <v>2014</v>
      </c>
      <c r="K51" s="571" t="s">
        <v>3187</v>
      </c>
      <c r="L51" s="574">
        <v>70</v>
      </c>
      <c r="M51" s="571">
        <v>23.33</v>
      </c>
      <c r="N51" s="71"/>
      <c r="O51" s="271">
        <v>30</v>
      </c>
    </row>
    <row r="52" spans="1:15" ht="171" x14ac:dyDescent="0.25">
      <c r="A52" s="600" t="s">
        <v>13123</v>
      </c>
      <c r="B52" s="600" t="s">
        <v>11446</v>
      </c>
      <c r="C52" s="571" t="s">
        <v>13128</v>
      </c>
      <c r="D52" s="600" t="s">
        <v>11403</v>
      </c>
      <c r="E52" s="571" t="s">
        <v>13124</v>
      </c>
      <c r="F52" s="571" t="s">
        <v>13125</v>
      </c>
      <c r="G52" s="571">
        <v>110</v>
      </c>
      <c r="H52" s="132"/>
      <c r="I52" s="571" t="s">
        <v>13126</v>
      </c>
      <c r="J52" s="571">
        <v>2014</v>
      </c>
      <c r="K52" s="571" t="s">
        <v>592</v>
      </c>
      <c r="L52" s="574">
        <v>70</v>
      </c>
      <c r="M52" s="571">
        <v>10</v>
      </c>
      <c r="N52" s="71"/>
      <c r="O52" s="271">
        <v>30</v>
      </c>
    </row>
    <row r="53" spans="1:15" s="843" customFormat="1" ht="195" x14ac:dyDescent="0.25">
      <c r="A53" s="161" t="s">
        <v>16923</v>
      </c>
      <c r="B53" s="1005" t="s">
        <v>675</v>
      </c>
      <c r="C53" s="167" t="s">
        <v>16924</v>
      </c>
      <c r="D53" s="1005" t="s">
        <v>16825</v>
      </c>
      <c r="E53" s="1005" t="s">
        <v>16925</v>
      </c>
      <c r="F53" s="703" t="s">
        <v>16926</v>
      </c>
      <c r="G53" s="161" t="s">
        <v>16921</v>
      </c>
      <c r="H53" s="799" t="s">
        <v>16927</v>
      </c>
      <c r="I53" s="799" t="s">
        <v>16928</v>
      </c>
      <c r="J53" s="288">
        <v>2014</v>
      </c>
      <c r="K53" s="706" t="s">
        <v>220</v>
      </c>
      <c r="L53" s="288">
        <v>70</v>
      </c>
      <c r="M53" s="199">
        <f>L53/3</f>
        <v>23.333333333333332</v>
      </c>
      <c r="N53" s="1005"/>
      <c r="O53" s="271">
        <v>30</v>
      </c>
    </row>
    <row r="54" spans="1:15" s="843" customFormat="1" ht="156.75" x14ac:dyDescent="0.25">
      <c r="A54" s="1005" t="s">
        <v>16881</v>
      </c>
      <c r="B54" s="1005" t="s">
        <v>1106</v>
      </c>
      <c r="C54" s="1005" t="s">
        <v>16882</v>
      </c>
      <c r="D54" s="1005" t="s">
        <v>16825</v>
      </c>
      <c r="E54" s="1005" t="s">
        <v>15514</v>
      </c>
      <c r="F54" s="1005"/>
      <c r="G54" s="1005"/>
      <c r="H54" s="1005"/>
      <c r="I54" s="1005" t="s">
        <v>15515</v>
      </c>
      <c r="J54" s="1005">
        <v>2014</v>
      </c>
      <c r="K54" s="1005" t="s">
        <v>926</v>
      </c>
      <c r="L54" s="1005">
        <v>70</v>
      </c>
      <c r="M54" s="1005">
        <v>17.5</v>
      </c>
      <c r="N54" s="89"/>
      <c r="O54" s="1097">
        <v>60</v>
      </c>
    </row>
    <row r="55" spans="1:15" s="843" customFormat="1" ht="128.25" x14ac:dyDescent="0.25">
      <c r="A55" s="1005" t="s">
        <v>16864</v>
      </c>
      <c r="B55" s="1005" t="s">
        <v>1106</v>
      </c>
      <c r="C55" s="1005" t="s">
        <v>16865</v>
      </c>
      <c r="D55" s="1005" t="s">
        <v>16825</v>
      </c>
      <c r="E55" s="1005" t="s">
        <v>16866</v>
      </c>
      <c r="F55" s="1005"/>
      <c r="G55" s="1005" t="s">
        <v>6562</v>
      </c>
      <c r="H55" s="1005" t="s">
        <v>16867</v>
      </c>
      <c r="I55" s="1005" t="s">
        <v>16868</v>
      </c>
      <c r="J55" s="1005">
        <v>2014</v>
      </c>
      <c r="K55" s="1005" t="s">
        <v>478</v>
      </c>
      <c r="L55" s="1005">
        <v>70</v>
      </c>
      <c r="M55" s="1005">
        <v>17.5</v>
      </c>
      <c r="N55" s="1005"/>
      <c r="O55" s="271">
        <v>60</v>
      </c>
    </row>
    <row r="56" spans="1:15" ht="126" customHeight="1" x14ac:dyDescent="0.25">
      <c r="A56" s="101" t="s">
        <v>16913</v>
      </c>
      <c r="B56" s="101" t="s">
        <v>675</v>
      </c>
      <c r="C56" s="600" t="s">
        <v>16914</v>
      </c>
      <c r="D56" s="571" t="s">
        <v>16825</v>
      </c>
      <c r="E56" s="571" t="s">
        <v>16915</v>
      </c>
      <c r="F56" s="571" t="s">
        <v>16916</v>
      </c>
      <c r="G56" s="571" t="s">
        <v>16917</v>
      </c>
      <c r="H56" s="600" t="s">
        <v>16918</v>
      </c>
      <c r="I56" s="571" t="s">
        <v>15428</v>
      </c>
      <c r="J56" s="571">
        <v>2014</v>
      </c>
      <c r="K56" s="571" t="s">
        <v>369</v>
      </c>
      <c r="L56" s="574">
        <v>70</v>
      </c>
      <c r="M56" s="571">
        <f>70/2</f>
        <v>35</v>
      </c>
      <c r="N56" s="71"/>
      <c r="O56" s="271">
        <v>60</v>
      </c>
    </row>
    <row r="57" spans="1:15" s="843" customFormat="1" ht="213.75" x14ac:dyDescent="0.25">
      <c r="A57" s="66" t="s">
        <v>15551</v>
      </c>
      <c r="B57" s="66" t="s">
        <v>1106</v>
      </c>
      <c r="C57" s="1005" t="s">
        <v>15552</v>
      </c>
      <c r="D57" s="1005" t="s">
        <v>15397</v>
      </c>
      <c r="E57" s="1010" t="s">
        <v>15424</v>
      </c>
      <c r="F57" s="1005" t="s">
        <v>15553</v>
      </c>
      <c r="G57" s="161" t="s">
        <v>15554</v>
      </c>
      <c r="H57" s="1007" t="s">
        <v>15555</v>
      </c>
      <c r="I57" s="1098" t="s">
        <v>15428</v>
      </c>
      <c r="J57" s="1007">
        <v>2014</v>
      </c>
      <c r="K57" s="1007" t="s">
        <v>926</v>
      </c>
      <c r="L57" s="1008">
        <v>70</v>
      </c>
      <c r="M57" s="1005">
        <f>L57/3</f>
        <v>23.333333333333332</v>
      </c>
      <c r="N57" s="137"/>
      <c r="O57" s="1099"/>
    </row>
    <row r="58" spans="1:15" ht="99.75" x14ac:dyDescent="0.25">
      <c r="A58" s="604" t="s">
        <v>15422</v>
      </c>
      <c r="B58" s="66" t="s">
        <v>1106</v>
      </c>
      <c r="C58" s="66" t="s">
        <v>15423</v>
      </c>
      <c r="D58" s="600" t="s">
        <v>15397</v>
      </c>
      <c r="E58" s="600" t="s">
        <v>15424</v>
      </c>
      <c r="F58" s="600" t="s">
        <v>15425</v>
      </c>
      <c r="G58" s="600" t="s">
        <v>15426</v>
      </c>
      <c r="H58" s="132" t="s">
        <v>15427</v>
      </c>
      <c r="I58" s="150" t="s">
        <v>15428</v>
      </c>
      <c r="J58" s="602">
        <v>2014</v>
      </c>
      <c r="K58" s="602" t="s">
        <v>926</v>
      </c>
      <c r="L58" s="602">
        <v>70</v>
      </c>
      <c r="M58" s="600">
        <v>35</v>
      </c>
      <c r="N58" s="71"/>
      <c r="O58" s="271">
        <v>30</v>
      </c>
    </row>
    <row r="59" spans="1:15" ht="185.25" x14ac:dyDescent="0.25">
      <c r="A59" s="600" t="s">
        <v>13086</v>
      </c>
      <c r="B59" s="600" t="s">
        <v>11446</v>
      </c>
      <c r="C59" s="600" t="s">
        <v>13087</v>
      </c>
      <c r="D59" s="571" t="s">
        <v>11403</v>
      </c>
      <c r="E59" s="600" t="s">
        <v>13081</v>
      </c>
      <c r="F59" s="600" t="s">
        <v>13082</v>
      </c>
      <c r="G59" s="600" t="s">
        <v>13088</v>
      </c>
      <c r="H59" s="131" t="s">
        <v>13063</v>
      </c>
      <c r="I59" s="600" t="s">
        <v>13084</v>
      </c>
      <c r="J59" s="600">
        <v>2014</v>
      </c>
      <c r="K59" s="600" t="s">
        <v>13085</v>
      </c>
      <c r="L59" s="602">
        <v>70</v>
      </c>
      <c r="M59" s="600">
        <v>10</v>
      </c>
      <c r="N59" s="71"/>
      <c r="O59" s="271">
        <v>60</v>
      </c>
    </row>
    <row r="60" spans="1:15" ht="142.5" x14ac:dyDescent="0.25">
      <c r="A60" s="733" t="s">
        <v>15495</v>
      </c>
      <c r="B60" s="230" t="s">
        <v>1106</v>
      </c>
      <c r="C60" s="230" t="s">
        <v>15496</v>
      </c>
      <c r="D60" s="600" t="s">
        <v>15397</v>
      </c>
      <c r="E60" s="161" t="s">
        <v>15497</v>
      </c>
      <c r="F60" s="161" t="s">
        <v>682</v>
      </c>
      <c r="G60" s="161" t="s">
        <v>2263</v>
      </c>
      <c r="H60" s="707"/>
      <c r="I60" s="241" t="s">
        <v>15498</v>
      </c>
      <c r="J60" s="288">
        <v>2014</v>
      </c>
      <c r="K60" s="288" t="s">
        <v>657</v>
      </c>
      <c r="L60" s="288">
        <v>70</v>
      </c>
      <c r="M60" s="161">
        <f>70/4</f>
        <v>17.5</v>
      </c>
      <c r="N60" s="71"/>
      <c r="O60" s="286">
        <v>60</v>
      </c>
    </row>
    <row r="61" spans="1:15" s="843" customFormat="1" ht="199.5" x14ac:dyDescent="0.25">
      <c r="A61" s="1005" t="s">
        <v>11445</v>
      </c>
      <c r="B61" s="1005" t="s">
        <v>11446</v>
      </c>
      <c r="C61" s="1005" t="s">
        <v>11447</v>
      </c>
      <c r="D61" s="1005" t="s">
        <v>11403</v>
      </c>
      <c r="E61" s="1005" t="s">
        <v>11448</v>
      </c>
      <c r="F61" s="1005" t="s">
        <v>11449</v>
      </c>
      <c r="G61" s="1005" t="s">
        <v>11450</v>
      </c>
      <c r="H61" s="132" t="s">
        <v>11451</v>
      </c>
      <c r="I61" s="1005" t="s">
        <v>11452</v>
      </c>
      <c r="J61" s="1005">
        <v>2014</v>
      </c>
      <c r="K61" s="1005" t="s">
        <v>1768</v>
      </c>
      <c r="L61" s="1008">
        <v>70</v>
      </c>
      <c r="M61" s="1005">
        <v>8.75</v>
      </c>
      <c r="N61" s="1005"/>
      <c r="O61" s="286">
        <v>60</v>
      </c>
    </row>
    <row r="62" spans="1:15" ht="114" x14ac:dyDescent="0.25">
      <c r="A62" s="93" t="s">
        <v>13106</v>
      </c>
      <c r="B62" s="66" t="s">
        <v>11446</v>
      </c>
      <c r="C62" s="66" t="s">
        <v>13107</v>
      </c>
      <c r="D62" s="600" t="s">
        <v>11403</v>
      </c>
      <c r="E62" s="571" t="s">
        <v>13108</v>
      </c>
      <c r="F62" s="571"/>
      <c r="G62" s="571"/>
      <c r="H62" s="132"/>
      <c r="I62" s="66" t="s">
        <v>13109</v>
      </c>
      <c r="J62" s="602">
        <v>2014</v>
      </c>
      <c r="K62" s="602" t="s">
        <v>478</v>
      </c>
      <c r="L62" s="574">
        <v>70</v>
      </c>
      <c r="M62" s="571">
        <v>70</v>
      </c>
      <c r="N62" s="71"/>
      <c r="O62" s="286">
        <v>60</v>
      </c>
    </row>
    <row r="63" spans="1:15" s="843" customFormat="1" ht="128.25" x14ac:dyDescent="0.25">
      <c r="A63" s="1005" t="s">
        <v>2271</v>
      </c>
      <c r="B63" s="66" t="s">
        <v>675</v>
      </c>
      <c r="C63" s="1005" t="s">
        <v>2268</v>
      </c>
      <c r="D63" s="66" t="s">
        <v>2109</v>
      </c>
      <c r="E63" s="1005" t="s">
        <v>2272</v>
      </c>
      <c r="F63" s="1005" t="s">
        <v>2273</v>
      </c>
      <c r="G63" s="1008"/>
      <c r="H63" s="132" t="s">
        <v>2269</v>
      </c>
      <c r="I63" s="558" t="s">
        <v>2270</v>
      </c>
      <c r="J63" s="1008">
        <v>2014</v>
      </c>
      <c r="K63" s="1008" t="s">
        <v>2274</v>
      </c>
      <c r="L63" s="1008">
        <v>70</v>
      </c>
      <c r="M63" s="1005">
        <v>35</v>
      </c>
      <c r="N63" s="1005"/>
      <c r="O63" s="286">
        <v>60</v>
      </c>
    </row>
    <row r="64" spans="1:15" ht="199.5" x14ac:dyDescent="0.25">
      <c r="A64" s="571" t="s">
        <v>12278</v>
      </c>
      <c r="B64" s="66" t="s">
        <v>11446</v>
      </c>
      <c r="C64" s="66" t="s">
        <v>12279</v>
      </c>
      <c r="D64" s="571" t="s">
        <v>11676</v>
      </c>
      <c r="E64" s="571" t="s">
        <v>12280</v>
      </c>
      <c r="F64" s="571"/>
      <c r="G64" s="571"/>
      <c r="H64" s="132"/>
      <c r="I64" s="66" t="s">
        <v>12281</v>
      </c>
      <c r="J64" s="574">
        <v>2014</v>
      </c>
      <c r="K64" s="574"/>
      <c r="L64" s="574">
        <v>70</v>
      </c>
      <c r="M64" s="571">
        <v>10</v>
      </c>
      <c r="N64" s="71"/>
      <c r="O64" s="286">
        <v>60</v>
      </c>
    </row>
    <row r="65" spans="1:15" ht="156.75" x14ac:dyDescent="0.25">
      <c r="A65" s="600" t="s">
        <v>15556</v>
      </c>
      <c r="B65" s="66" t="s">
        <v>1106</v>
      </c>
      <c r="C65" s="66" t="s">
        <v>15557</v>
      </c>
      <c r="D65" s="600" t="s">
        <v>15397</v>
      </c>
      <c r="E65" s="127" t="s">
        <v>15558</v>
      </c>
      <c r="F65" s="571" t="s">
        <v>15553</v>
      </c>
      <c r="G65" s="236" t="s">
        <v>15559</v>
      </c>
      <c r="H65" s="132" t="s">
        <v>15560</v>
      </c>
      <c r="I65" s="75" t="s">
        <v>15561</v>
      </c>
      <c r="J65" s="601">
        <v>2014</v>
      </c>
      <c r="K65" s="601" t="s">
        <v>926</v>
      </c>
      <c r="L65" s="574">
        <v>70</v>
      </c>
      <c r="M65" s="571">
        <f>L65/2</f>
        <v>35</v>
      </c>
      <c r="N65" s="71"/>
      <c r="O65" s="286">
        <v>60</v>
      </c>
    </row>
    <row r="66" spans="1:15" ht="228.75" x14ac:dyDescent="0.25">
      <c r="A66" s="600" t="s">
        <v>1105</v>
      </c>
      <c r="B66" s="265" t="s">
        <v>1106</v>
      </c>
      <c r="C66" s="66" t="s">
        <v>1107</v>
      </c>
      <c r="D66" s="452" t="s">
        <v>613</v>
      </c>
      <c r="E66" s="452" t="s">
        <v>1108</v>
      </c>
      <c r="F66" s="452"/>
      <c r="G66" s="452" t="s">
        <v>1109</v>
      </c>
      <c r="H66" s="266"/>
      <c r="I66" s="265" t="s">
        <v>1110</v>
      </c>
      <c r="J66" s="609">
        <v>2014</v>
      </c>
      <c r="K66" s="609">
        <v>4</v>
      </c>
      <c r="L66" s="609">
        <v>70</v>
      </c>
      <c r="M66" s="452">
        <v>23.33</v>
      </c>
      <c r="N66" s="71"/>
      <c r="O66" s="286">
        <v>60</v>
      </c>
    </row>
    <row r="67" spans="1:15" ht="114" x14ac:dyDescent="0.25">
      <c r="A67" s="66" t="s">
        <v>13116</v>
      </c>
      <c r="B67" s="66" t="s">
        <v>1106</v>
      </c>
      <c r="C67" s="571" t="s">
        <v>13127</v>
      </c>
      <c r="D67" s="600" t="s">
        <v>11403</v>
      </c>
      <c r="E67" s="571" t="s">
        <v>13117</v>
      </c>
      <c r="F67" s="571" t="s">
        <v>9385</v>
      </c>
      <c r="G67" s="571" t="s">
        <v>13118</v>
      </c>
      <c r="H67" s="571"/>
      <c r="I67" s="600" t="s">
        <v>13115</v>
      </c>
      <c r="J67" s="571">
        <v>2014</v>
      </c>
      <c r="K67" s="571" t="s">
        <v>478</v>
      </c>
      <c r="L67" s="574">
        <v>70</v>
      </c>
      <c r="M67" s="571">
        <v>17.5</v>
      </c>
      <c r="N67" s="71"/>
      <c r="O67" s="273">
        <v>60</v>
      </c>
    </row>
    <row r="68" spans="1:15" s="843" customFormat="1" ht="171.75" x14ac:dyDescent="0.25">
      <c r="A68" s="1005" t="s">
        <v>15532</v>
      </c>
      <c r="B68" s="1005" t="s">
        <v>675</v>
      </c>
      <c r="C68" s="1005" t="s">
        <v>15533</v>
      </c>
      <c r="D68" s="1005" t="s">
        <v>15397</v>
      </c>
      <c r="E68" s="452" t="s">
        <v>15534</v>
      </c>
      <c r="F68" s="1005"/>
      <c r="G68" s="1005" t="s">
        <v>15535</v>
      </c>
      <c r="H68" s="132" t="s">
        <v>15536</v>
      </c>
      <c r="I68" s="1005"/>
      <c r="J68" s="1005">
        <v>2014</v>
      </c>
      <c r="K68" s="1005" t="s">
        <v>220</v>
      </c>
      <c r="L68" s="1008">
        <v>70</v>
      </c>
      <c r="M68" s="1005">
        <f>L68/4</f>
        <v>17.5</v>
      </c>
      <c r="N68" s="1005"/>
      <c r="O68" s="286">
        <v>60</v>
      </c>
    </row>
    <row r="69" spans="1:15" s="843" customFormat="1" ht="142.5" x14ac:dyDescent="0.25">
      <c r="A69" s="1005" t="s">
        <v>16860</v>
      </c>
      <c r="B69" s="1005" t="s">
        <v>1106</v>
      </c>
      <c r="C69" s="1005" t="s">
        <v>16861</v>
      </c>
      <c r="D69" s="1005" t="s">
        <v>16825</v>
      </c>
      <c r="E69" s="1005" t="s">
        <v>16852</v>
      </c>
      <c r="F69" s="1005"/>
      <c r="G69" s="1005" t="s">
        <v>16862</v>
      </c>
      <c r="H69" s="1005" t="s">
        <v>16863</v>
      </c>
      <c r="I69" s="1005" t="s">
        <v>16855</v>
      </c>
      <c r="J69" s="1005">
        <v>2014</v>
      </c>
      <c r="K69" s="1005" t="s">
        <v>318</v>
      </c>
      <c r="L69" s="1005">
        <v>70</v>
      </c>
      <c r="M69" s="1005">
        <v>17.5</v>
      </c>
      <c r="N69" s="1005"/>
      <c r="O69" s="286">
        <v>60</v>
      </c>
    </row>
    <row r="70" spans="1:15" s="843" customFormat="1" ht="114" x14ac:dyDescent="0.25">
      <c r="A70" s="1005" t="s">
        <v>16869</v>
      </c>
      <c r="B70" s="1005" t="s">
        <v>1106</v>
      </c>
      <c r="C70" s="1005" t="s">
        <v>16861</v>
      </c>
      <c r="D70" s="1005" t="s">
        <v>16825</v>
      </c>
      <c r="E70" s="1005" t="s">
        <v>16866</v>
      </c>
      <c r="F70" s="1005"/>
      <c r="G70" s="1005" t="s">
        <v>16870</v>
      </c>
      <c r="H70" s="1005" t="s">
        <v>16871</v>
      </c>
      <c r="I70" s="1005" t="s">
        <v>16868</v>
      </c>
      <c r="J70" s="1005">
        <v>2014</v>
      </c>
      <c r="K70" s="1005" t="s">
        <v>478</v>
      </c>
      <c r="L70" s="1005">
        <v>70</v>
      </c>
      <c r="M70" s="1005">
        <v>17.5</v>
      </c>
      <c r="N70" s="1005"/>
      <c r="O70" s="271">
        <v>60</v>
      </c>
    </row>
    <row r="71" spans="1:15" ht="128.25" x14ac:dyDescent="0.25">
      <c r="A71" s="85" t="s">
        <v>15463</v>
      </c>
      <c r="B71" s="604"/>
      <c r="C71" s="85" t="s">
        <v>15464</v>
      </c>
      <c r="D71" s="571" t="s">
        <v>15397</v>
      </c>
      <c r="E71" s="600" t="s">
        <v>15465</v>
      </c>
      <c r="F71" s="571" t="s">
        <v>15466</v>
      </c>
      <c r="G71" s="571" t="s">
        <v>15467</v>
      </c>
      <c r="H71" s="600"/>
      <c r="I71" s="600" t="s">
        <v>15468</v>
      </c>
      <c r="J71" s="571">
        <v>2014</v>
      </c>
      <c r="K71" s="85" t="s">
        <v>296</v>
      </c>
      <c r="L71" s="571">
        <v>70</v>
      </c>
      <c r="M71" s="600">
        <v>23.33</v>
      </c>
      <c r="N71" s="71"/>
      <c r="O71" s="271">
        <v>60</v>
      </c>
    </row>
    <row r="72" spans="1:15" ht="171" x14ac:dyDescent="0.25">
      <c r="A72" s="63" t="s">
        <v>3620</v>
      </c>
      <c r="B72" s="112" t="s">
        <v>1106</v>
      </c>
      <c r="C72" s="112" t="s">
        <v>3610</v>
      </c>
      <c r="D72" s="64" t="s">
        <v>3593</v>
      </c>
      <c r="E72" s="63" t="s">
        <v>3621</v>
      </c>
      <c r="F72" s="63" t="s">
        <v>3622</v>
      </c>
      <c r="G72" s="63" t="s">
        <v>3623</v>
      </c>
      <c r="H72" s="116"/>
      <c r="I72" s="61" t="s">
        <v>3624</v>
      </c>
      <c r="J72" s="63">
        <v>2014</v>
      </c>
      <c r="K72" s="63" t="s">
        <v>926</v>
      </c>
      <c r="L72" s="67">
        <v>70</v>
      </c>
      <c r="M72" s="63">
        <v>70</v>
      </c>
      <c r="N72" s="217"/>
    </row>
    <row r="73" spans="1:15" ht="156.75" x14ac:dyDescent="0.25">
      <c r="A73" s="571" t="s">
        <v>15452</v>
      </c>
      <c r="B73" s="101"/>
      <c r="C73" s="101" t="s">
        <v>15598</v>
      </c>
      <c r="D73" s="571" t="s">
        <v>15397</v>
      </c>
      <c r="E73" s="571" t="s">
        <v>15453</v>
      </c>
      <c r="F73" s="571" t="s">
        <v>15454</v>
      </c>
      <c r="G73" s="571" t="s">
        <v>15455</v>
      </c>
      <c r="H73" s="132"/>
      <c r="I73" s="101" t="s">
        <v>15456</v>
      </c>
      <c r="J73" s="574">
        <v>2014</v>
      </c>
      <c r="K73" s="574" t="s">
        <v>926</v>
      </c>
      <c r="L73" s="574">
        <v>70</v>
      </c>
      <c r="M73" s="571">
        <v>35</v>
      </c>
      <c r="N73" s="217"/>
    </row>
    <row r="74" spans="1:15" ht="156.75" x14ac:dyDescent="0.25">
      <c r="A74" s="101" t="s">
        <v>14718</v>
      </c>
      <c r="B74" s="101" t="s">
        <v>675</v>
      </c>
      <c r="C74" s="600" t="s">
        <v>14719</v>
      </c>
      <c r="D74" s="101" t="s">
        <v>14641</v>
      </c>
      <c r="E74" s="571" t="s">
        <v>14720</v>
      </c>
      <c r="F74" s="571"/>
      <c r="G74" s="238" t="s">
        <v>14721</v>
      </c>
      <c r="H74" s="600" t="s">
        <v>14722</v>
      </c>
      <c r="I74" s="75" t="s">
        <v>14723</v>
      </c>
      <c r="J74" s="600">
        <v>2014</v>
      </c>
      <c r="K74" s="600" t="s">
        <v>236</v>
      </c>
      <c r="L74" s="574"/>
      <c r="M74" s="571">
        <v>70</v>
      </c>
      <c r="N74" s="217"/>
    </row>
    <row r="75" spans="1:15" ht="142.5" x14ac:dyDescent="0.25">
      <c r="A75" s="600" t="s">
        <v>13935</v>
      </c>
      <c r="B75" s="73" t="s">
        <v>1106</v>
      </c>
      <c r="C75" s="600" t="s">
        <v>13962</v>
      </c>
      <c r="D75" s="600" t="s">
        <v>12425</v>
      </c>
      <c r="E75" s="571" t="s">
        <v>13932</v>
      </c>
      <c r="F75" s="600" t="s">
        <v>13933</v>
      </c>
      <c r="G75" s="571" t="s">
        <v>13936</v>
      </c>
      <c r="H75" s="75" t="s">
        <v>13207</v>
      </c>
      <c r="I75" s="150" t="s">
        <v>9504</v>
      </c>
      <c r="J75" s="600">
        <v>2014</v>
      </c>
      <c r="K75" s="571" t="s">
        <v>478</v>
      </c>
      <c r="L75" s="600">
        <v>70</v>
      </c>
      <c r="M75" s="571">
        <v>35</v>
      </c>
      <c r="N75" s="217"/>
    </row>
    <row r="76" spans="1:15" ht="114" x14ac:dyDescent="0.25">
      <c r="A76" s="66" t="s">
        <v>10685</v>
      </c>
      <c r="B76" s="66" t="s">
        <v>1106</v>
      </c>
      <c r="C76" s="600" t="s">
        <v>10711</v>
      </c>
      <c r="D76" s="66" t="s">
        <v>10686</v>
      </c>
      <c r="E76" s="73" t="s">
        <v>10697</v>
      </c>
      <c r="F76" s="73" t="s">
        <v>10687</v>
      </c>
      <c r="G76" s="73" t="s">
        <v>10710</v>
      </c>
      <c r="H76" s="601"/>
      <c r="I76" s="75" t="s">
        <v>3624</v>
      </c>
      <c r="J76" s="601">
        <v>2014</v>
      </c>
      <c r="K76" s="518">
        <v>41913</v>
      </c>
      <c r="L76" s="600"/>
      <c r="M76" s="571">
        <v>70</v>
      </c>
      <c r="N76" s="217"/>
    </row>
    <row r="77" spans="1:15" ht="114.75" customHeight="1" x14ac:dyDescent="0.25">
      <c r="A77" s="600" t="s">
        <v>12271</v>
      </c>
      <c r="B77" s="600" t="s">
        <v>11446</v>
      </c>
      <c r="C77" s="600" t="s">
        <v>12272</v>
      </c>
      <c r="D77" s="600" t="s">
        <v>11676</v>
      </c>
      <c r="E77" s="571" t="s">
        <v>11448</v>
      </c>
      <c r="F77" s="571" t="s">
        <v>11449</v>
      </c>
      <c r="G77" s="571" t="s">
        <v>12273</v>
      </c>
      <c r="H77" s="132" t="s">
        <v>12274</v>
      </c>
      <c r="I77" s="600" t="s">
        <v>11452</v>
      </c>
      <c r="J77" s="600">
        <v>2014</v>
      </c>
      <c r="K77" s="600" t="s">
        <v>1768</v>
      </c>
      <c r="L77" s="574">
        <v>70</v>
      </c>
      <c r="M77" s="571">
        <v>70</v>
      </c>
      <c r="N77" s="217"/>
    </row>
    <row r="78" spans="1:15" ht="228" x14ac:dyDescent="0.25">
      <c r="A78" s="63" t="s">
        <v>9627</v>
      </c>
      <c r="B78" s="112" t="s">
        <v>1106</v>
      </c>
      <c r="C78" s="112" t="s">
        <v>9623</v>
      </c>
      <c r="D78" s="571" t="s">
        <v>9610</v>
      </c>
      <c r="E78" s="63" t="s">
        <v>9624</v>
      </c>
      <c r="F78" s="63" t="s">
        <v>3606</v>
      </c>
      <c r="G78" s="63" t="s">
        <v>1458</v>
      </c>
      <c r="H78" s="500" t="s">
        <v>9625</v>
      </c>
      <c r="I78" s="112" t="s">
        <v>9626</v>
      </c>
      <c r="J78" s="67">
        <v>2014</v>
      </c>
      <c r="K78" s="520">
        <v>41883</v>
      </c>
      <c r="L78" s="67">
        <v>70</v>
      </c>
      <c r="M78" s="63"/>
      <c r="N78" s="217"/>
    </row>
    <row r="79" spans="1:15" ht="173.25" x14ac:dyDescent="0.25">
      <c r="A79" s="73" t="s">
        <v>15544</v>
      </c>
      <c r="B79" s="167" t="s">
        <v>1106</v>
      </c>
      <c r="C79" s="73" t="s">
        <v>15609</v>
      </c>
      <c r="D79" s="600" t="s">
        <v>15397</v>
      </c>
      <c r="E79" s="193" t="s">
        <v>15606</v>
      </c>
      <c r="F79" s="161" t="s">
        <v>15545</v>
      </c>
      <c r="G79" s="161" t="s">
        <v>15546</v>
      </c>
      <c r="H79" s="601"/>
      <c r="I79" s="75" t="s">
        <v>15547</v>
      </c>
      <c r="J79" s="193">
        <v>2014</v>
      </c>
      <c r="K79" s="193" t="s">
        <v>499</v>
      </c>
      <c r="L79" s="574">
        <v>70</v>
      </c>
      <c r="M79" s="571">
        <v>35</v>
      </c>
      <c r="N79" s="217"/>
    </row>
    <row r="80" spans="1:15" s="843" customFormat="1" ht="99.75" x14ac:dyDescent="0.25">
      <c r="A80" s="1005" t="s">
        <v>16844</v>
      </c>
      <c r="B80" s="101" t="s">
        <v>1106</v>
      </c>
      <c r="C80" s="1005" t="s">
        <v>16845</v>
      </c>
      <c r="D80" s="1005" t="s">
        <v>16825</v>
      </c>
      <c r="E80" s="1005" t="s">
        <v>16846</v>
      </c>
      <c r="F80" s="1005" t="s">
        <v>16847</v>
      </c>
      <c r="G80" s="1005" t="s">
        <v>16848</v>
      </c>
      <c r="H80" s="132"/>
      <c r="I80" s="101" t="s">
        <v>16849</v>
      </c>
      <c r="J80" s="1005">
        <v>2014</v>
      </c>
      <c r="K80" s="1005" t="s">
        <v>657</v>
      </c>
      <c r="L80" s="1005">
        <v>70</v>
      </c>
      <c r="M80" s="1005">
        <v>23.33</v>
      </c>
      <c r="N80" s="1100"/>
      <c r="O80" s="1011"/>
    </row>
    <row r="81" spans="1:15" s="843" customFormat="1" ht="128.25" x14ac:dyDescent="0.25">
      <c r="A81" s="1005" t="s">
        <v>16872</v>
      </c>
      <c r="B81" s="1005" t="s">
        <v>1106</v>
      </c>
      <c r="C81" s="1005" t="s">
        <v>16873</v>
      </c>
      <c r="D81" s="1005" t="s">
        <v>16825</v>
      </c>
      <c r="E81" s="1005" t="s">
        <v>16866</v>
      </c>
      <c r="F81" s="1005"/>
      <c r="G81" s="1005" t="s">
        <v>1458</v>
      </c>
      <c r="H81" s="1005" t="s">
        <v>16874</v>
      </c>
      <c r="I81" s="1005" t="s">
        <v>16868</v>
      </c>
      <c r="J81" s="1005">
        <v>2014</v>
      </c>
      <c r="K81" s="1005" t="s">
        <v>478</v>
      </c>
      <c r="L81" s="1005">
        <v>70</v>
      </c>
      <c r="M81" s="1005">
        <v>17.5</v>
      </c>
      <c r="N81" s="1100"/>
      <c r="O81" s="1011"/>
    </row>
    <row r="82" spans="1:15" ht="121.5" customHeight="1" x14ac:dyDescent="0.25">
      <c r="A82" s="73" t="s">
        <v>7565</v>
      </c>
      <c r="B82" s="66" t="s">
        <v>1106</v>
      </c>
      <c r="C82" s="600" t="s">
        <v>7561</v>
      </c>
      <c r="D82" s="571" t="s">
        <v>7545</v>
      </c>
      <c r="E82" s="600" t="s">
        <v>7546</v>
      </c>
      <c r="F82" s="571" t="s">
        <v>7547</v>
      </c>
      <c r="G82" s="571" t="s">
        <v>7566</v>
      </c>
      <c r="H82" s="573"/>
      <c r="I82" s="378" t="s">
        <v>7549</v>
      </c>
      <c r="J82" s="600" t="s">
        <v>7550</v>
      </c>
      <c r="K82" s="573"/>
      <c r="L82" s="574">
        <v>70</v>
      </c>
      <c r="M82" s="571">
        <v>70</v>
      </c>
      <c r="N82" s="217"/>
    </row>
    <row r="83" spans="1:15" ht="156.75" x14ac:dyDescent="0.25">
      <c r="A83" s="63" t="s">
        <v>3625</v>
      </c>
      <c r="B83" s="63" t="s">
        <v>1106</v>
      </c>
      <c r="C83" s="63" t="s">
        <v>3610</v>
      </c>
      <c r="D83" s="64" t="s">
        <v>3593</v>
      </c>
      <c r="E83" s="63" t="s">
        <v>3626</v>
      </c>
      <c r="F83" s="63" t="s">
        <v>3627</v>
      </c>
      <c r="G83" s="63" t="s">
        <v>3628</v>
      </c>
      <c r="H83" s="116"/>
      <c r="I83" s="61" t="s">
        <v>3629</v>
      </c>
      <c r="J83" s="63">
        <v>2014</v>
      </c>
      <c r="K83" s="63"/>
      <c r="L83" s="67">
        <v>70</v>
      </c>
      <c r="M83" s="63">
        <v>70</v>
      </c>
      <c r="N83" s="217"/>
    </row>
    <row r="84" spans="1:15" ht="85.5" x14ac:dyDescent="0.25">
      <c r="A84" s="600" t="s">
        <v>12293</v>
      </c>
      <c r="B84" s="66" t="s">
        <v>11446</v>
      </c>
      <c r="C84" s="66" t="s">
        <v>12283</v>
      </c>
      <c r="D84" s="571" t="s">
        <v>11676</v>
      </c>
      <c r="E84" s="600" t="s">
        <v>12291</v>
      </c>
      <c r="F84" s="600" t="s">
        <v>12285</v>
      </c>
      <c r="G84" s="600" t="s">
        <v>12292</v>
      </c>
      <c r="H84" s="132"/>
      <c r="I84" s="75" t="s">
        <v>12287</v>
      </c>
      <c r="J84" s="600">
        <v>2014</v>
      </c>
      <c r="K84" s="600" t="s">
        <v>499</v>
      </c>
      <c r="L84" s="602">
        <v>70</v>
      </c>
      <c r="M84" s="600">
        <v>23.3</v>
      </c>
      <c r="N84" s="217"/>
    </row>
    <row r="85" spans="1:15" ht="128.25" x14ac:dyDescent="0.25">
      <c r="A85" s="600" t="s">
        <v>13032</v>
      </c>
      <c r="B85" s="66" t="s">
        <v>11446</v>
      </c>
      <c r="C85" s="849" t="s">
        <v>13033</v>
      </c>
      <c r="D85" s="66" t="s">
        <v>11403</v>
      </c>
      <c r="E85" s="600" t="s">
        <v>13034</v>
      </c>
      <c r="F85" s="600"/>
      <c r="G85" s="600" t="s">
        <v>13035</v>
      </c>
      <c r="H85" s="131" t="s">
        <v>13036</v>
      </c>
      <c r="I85" s="66" t="s">
        <v>13037</v>
      </c>
      <c r="J85" s="602">
        <v>2014</v>
      </c>
      <c r="K85" s="602" t="s">
        <v>553</v>
      </c>
      <c r="L85" s="602">
        <v>70</v>
      </c>
      <c r="M85" s="600">
        <v>35</v>
      </c>
      <c r="N85" s="217"/>
    </row>
    <row r="86" spans="1:15" ht="142.5" x14ac:dyDescent="0.25">
      <c r="A86" s="571" t="s">
        <v>15457</v>
      </c>
      <c r="B86" s="101"/>
      <c r="C86" s="600" t="s">
        <v>15458</v>
      </c>
      <c r="D86" s="600" t="s">
        <v>15397</v>
      </c>
      <c r="E86" s="571" t="s">
        <v>15459</v>
      </c>
      <c r="F86" s="571" t="s">
        <v>15460</v>
      </c>
      <c r="G86" s="571" t="s">
        <v>15461</v>
      </c>
      <c r="H86" s="600"/>
      <c r="I86" s="600" t="s">
        <v>15462</v>
      </c>
      <c r="J86" s="600">
        <v>2014</v>
      </c>
      <c r="K86" s="600" t="s">
        <v>926</v>
      </c>
      <c r="L86" s="574">
        <v>70</v>
      </c>
      <c r="M86" s="571">
        <v>23.33</v>
      </c>
      <c r="N86" s="217"/>
    </row>
    <row r="87" spans="1:15" ht="90" x14ac:dyDescent="0.25">
      <c r="A87" s="66" t="s">
        <v>12288</v>
      </c>
      <c r="B87" s="66" t="s">
        <v>11446</v>
      </c>
      <c r="C87" s="601" t="s">
        <v>12283</v>
      </c>
      <c r="D87" s="571" t="s">
        <v>11676</v>
      </c>
      <c r="E87" s="571" t="s">
        <v>12289</v>
      </c>
      <c r="F87" s="571" t="s">
        <v>12285</v>
      </c>
      <c r="G87" s="571" t="s">
        <v>12290</v>
      </c>
      <c r="H87" s="601"/>
      <c r="I87" s="75" t="s">
        <v>12287</v>
      </c>
      <c r="J87" s="601">
        <v>2014</v>
      </c>
      <c r="K87" s="601" t="s">
        <v>499</v>
      </c>
      <c r="L87" s="574">
        <v>70</v>
      </c>
      <c r="M87" s="571">
        <v>23.3</v>
      </c>
    </row>
    <row r="88" spans="1:15" ht="142.5" x14ac:dyDescent="0.25">
      <c r="A88" s="600" t="s">
        <v>14724</v>
      </c>
      <c r="B88" s="604" t="s">
        <v>1106</v>
      </c>
      <c r="C88" s="101" t="s">
        <v>14725</v>
      </c>
      <c r="D88" s="571" t="s">
        <v>14641</v>
      </c>
      <c r="E88" s="571" t="s">
        <v>14726</v>
      </c>
      <c r="F88" s="571" t="s">
        <v>14727</v>
      </c>
      <c r="G88" s="571" t="s">
        <v>14728</v>
      </c>
      <c r="H88" s="132" t="s">
        <v>14729</v>
      </c>
      <c r="I88" s="101" t="s">
        <v>14730</v>
      </c>
      <c r="J88" s="602">
        <v>2014</v>
      </c>
      <c r="K88" s="602" t="s">
        <v>926</v>
      </c>
      <c r="L88" s="602">
        <v>70</v>
      </c>
      <c r="M88" s="571">
        <f>70/2</f>
        <v>35</v>
      </c>
    </row>
    <row r="89" spans="1:15" ht="85.5" x14ac:dyDescent="0.25">
      <c r="A89" s="600" t="s">
        <v>12275</v>
      </c>
      <c r="B89" s="600" t="s">
        <v>11446</v>
      </c>
      <c r="C89" s="600" t="s">
        <v>12272</v>
      </c>
      <c r="D89" s="571" t="s">
        <v>11676</v>
      </c>
      <c r="E89" s="600" t="s">
        <v>11448</v>
      </c>
      <c r="F89" s="571" t="s">
        <v>11449</v>
      </c>
      <c r="G89" s="571" t="s">
        <v>12276</v>
      </c>
      <c r="H89" s="132" t="s">
        <v>12277</v>
      </c>
      <c r="I89" s="600" t="s">
        <v>11452</v>
      </c>
      <c r="J89" s="600">
        <v>2014</v>
      </c>
      <c r="K89" s="600" t="s">
        <v>1768</v>
      </c>
      <c r="L89" s="574">
        <v>70</v>
      </c>
      <c r="M89" s="571">
        <v>70</v>
      </c>
    </row>
    <row r="90" spans="1:15" ht="171" x14ac:dyDescent="0.25">
      <c r="A90" s="600" t="s">
        <v>15446</v>
      </c>
      <c r="B90" s="101"/>
      <c r="C90" s="101" t="s">
        <v>15447</v>
      </c>
      <c r="D90" s="571" t="s">
        <v>15397</v>
      </c>
      <c r="E90" s="600" t="s">
        <v>15448</v>
      </c>
      <c r="F90" s="571" t="s">
        <v>15449</v>
      </c>
      <c r="G90" s="571" t="s">
        <v>15450</v>
      </c>
      <c r="H90" s="132"/>
      <c r="I90" s="571" t="s">
        <v>15451</v>
      </c>
      <c r="J90" s="602">
        <v>2014</v>
      </c>
      <c r="K90" s="602" t="s">
        <v>1781</v>
      </c>
      <c r="L90" s="602">
        <v>70</v>
      </c>
      <c r="M90" s="571">
        <v>35</v>
      </c>
    </row>
    <row r="91" spans="1:15" s="843" customFormat="1" ht="114" x14ac:dyDescent="0.25">
      <c r="A91" s="1005" t="s">
        <v>13937</v>
      </c>
      <c r="B91" s="66" t="s">
        <v>1106</v>
      </c>
      <c r="C91" s="66" t="s">
        <v>13938</v>
      </c>
      <c r="D91" s="1005" t="s">
        <v>13939</v>
      </c>
      <c r="E91" s="1005" t="s">
        <v>13940</v>
      </c>
      <c r="F91" s="1005"/>
      <c r="G91" s="1005" t="s">
        <v>13941</v>
      </c>
      <c r="H91" s="131" t="s">
        <v>13942</v>
      </c>
      <c r="I91" s="208" t="s">
        <v>13943</v>
      </c>
      <c r="J91" s="1005">
        <v>2014</v>
      </c>
      <c r="K91" s="1005">
        <v>2</v>
      </c>
      <c r="L91" s="1005">
        <v>70</v>
      </c>
      <c r="M91" s="89">
        <f>L91/3</f>
        <v>23.333333333333332</v>
      </c>
      <c r="N91" s="1011"/>
      <c r="O91" s="1011"/>
    </row>
    <row r="92" spans="1:15" ht="99.75" x14ac:dyDescent="0.25">
      <c r="A92" s="733" t="s">
        <v>15492</v>
      </c>
      <c r="B92" s="101"/>
      <c r="C92" s="452" t="s">
        <v>15601</v>
      </c>
      <c r="D92" s="600" t="s">
        <v>15397</v>
      </c>
      <c r="E92" s="161" t="s">
        <v>15602</v>
      </c>
      <c r="F92" s="600" t="s">
        <v>15489</v>
      </c>
      <c r="G92" s="600" t="s">
        <v>15493</v>
      </c>
      <c r="H92" s="601" t="s">
        <v>15494</v>
      </c>
      <c r="I92" s="358" t="s">
        <v>15428</v>
      </c>
      <c r="J92" s="602">
        <v>2015</v>
      </c>
      <c r="K92" s="602" t="s">
        <v>318</v>
      </c>
      <c r="L92" s="602">
        <v>70</v>
      </c>
      <c r="M92" s="600">
        <v>35</v>
      </c>
      <c r="N92" s="840"/>
      <c r="O92" s="840"/>
    </row>
    <row r="93" spans="1:15" ht="256.5" x14ac:dyDescent="0.25">
      <c r="A93" s="600" t="s">
        <v>14713</v>
      </c>
      <c r="B93" s="101" t="s">
        <v>675</v>
      </c>
      <c r="C93" s="101" t="s">
        <v>14714</v>
      </c>
      <c r="D93" s="571" t="s">
        <v>14641</v>
      </c>
      <c r="E93" s="600" t="s">
        <v>14694</v>
      </c>
      <c r="F93" s="600" t="s">
        <v>14711</v>
      </c>
      <c r="G93" s="600" t="s">
        <v>14715</v>
      </c>
      <c r="H93" s="132" t="s">
        <v>14716</v>
      </c>
      <c r="I93" s="358" t="s">
        <v>14717</v>
      </c>
      <c r="J93" s="602">
        <v>2014</v>
      </c>
      <c r="K93" s="602" t="s">
        <v>220</v>
      </c>
      <c r="L93" s="602">
        <v>70</v>
      </c>
      <c r="M93" s="600">
        <f>70/4</f>
        <v>17.5</v>
      </c>
    </row>
    <row r="94" spans="1:15" ht="142.5" x14ac:dyDescent="0.25">
      <c r="A94" s="604" t="s">
        <v>5208</v>
      </c>
      <c r="B94" s="101" t="s">
        <v>5193</v>
      </c>
      <c r="C94" s="601" t="s">
        <v>5194</v>
      </c>
      <c r="D94" s="101" t="s">
        <v>5195</v>
      </c>
      <c r="E94" s="600" t="s">
        <v>5196</v>
      </c>
      <c r="F94" s="600" t="s">
        <v>5197</v>
      </c>
      <c r="G94" s="600" t="s">
        <v>5201</v>
      </c>
      <c r="H94" s="601" t="s">
        <v>5202</v>
      </c>
      <c r="I94" s="601" t="s">
        <v>5203</v>
      </c>
      <c r="J94" s="601">
        <v>2014</v>
      </c>
      <c r="K94" s="601" t="s">
        <v>478</v>
      </c>
      <c r="L94" s="574">
        <v>70</v>
      </c>
      <c r="M94" s="571">
        <v>70</v>
      </c>
    </row>
    <row r="95" spans="1:15" ht="85.5" x14ac:dyDescent="0.25">
      <c r="A95" s="600" t="s">
        <v>13050</v>
      </c>
      <c r="B95" s="600" t="s">
        <v>11446</v>
      </c>
      <c r="C95" s="600" t="s">
        <v>13051</v>
      </c>
      <c r="D95" s="600" t="s">
        <v>11403</v>
      </c>
      <c r="E95" s="600" t="s">
        <v>11448</v>
      </c>
      <c r="F95" s="571" t="s">
        <v>11449</v>
      </c>
      <c r="G95" s="571" t="s">
        <v>13052</v>
      </c>
      <c r="H95" s="132" t="s">
        <v>13053</v>
      </c>
      <c r="I95" s="600" t="s">
        <v>11452</v>
      </c>
      <c r="J95" s="600">
        <v>2014</v>
      </c>
      <c r="K95" s="600" t="s">
        <v>3187</v>
      </c>
      <c r="L95" s="574">
        <v>70</v>
      </c>
      <c r="M95" s="571">
        <v>17.5</v>
      </c>
    </row>
    <row r="96" spans="1:15" ht="99.75" x14ac:dyDescent="0.25">
      <c r="A96" s="270" t="s">
        <v>3630</v>
      </c>
      <c r="B96" s="267" t="s">
        <v>1106</v>
      </c>
      <c r="C96" s="267" t="s">
        <v>3631</v>
      </c>
      <c r="D96" s="64" t="s">
        <v>3593</v>
      </c>
      <c r="E96" s="270" t="s">
        <v>3632</v>
      </c>
      <c r="F96" s="384"/>
      <c r="G96" s="63"/>
      <c r="H96" s="268"/>
      <c r="I96" s="123" t="s">
        <v>3633</v>
      </c>
      <c r="J96" s="67"/>
      <c r="K96" s="67"/>
      <c r="L96" s="67">
        <v>70</v>
      </c>
      <c r="M96" s="63">
        <v>70</v>
      </c>
    </row>
    <row r="97" spans="1:15" ht="270.75" x14ac:dyDescent="0.25">
      <c r="A97" s="73" t="s">
        <v>7543</v>
      </c>
      <c r="B97" s="66" t="s">
        <v>1106</v>
      </c>
      <c r="C97" s="600" t="s">
        <v>7544</v>
      </c>
      <c r="D97" s="600" t="s">
        <v>7545</v>
      </c>
      <c r="E97" s="600" t="s">
        <v>7546</v>
      </c>
      <c r="F97" s="600" t="s">
        <v>7547</v>
      </c>
      <c r="G97" s="600" t="s">
        <v>7548</v>
      </c>
      <c r="H97" s="601"/>
      <c r="I97" s="378" t="s">
        <v>7549</v>
      </c>
      <c r="J97" s="600" t="s">
        <v>7550</v>
      </c>
      <c r="K97" s="601"/>
      <c r="L97" s="602">
        <v>70</v>
      </c>
      <c r="M97" s="600">
        <v>70</v>
      </c>
    </row>
    <row r="98" spans="1:15" ht="199.5" x14ac:dyDescent="0.25">
      <c r="A98" s="66" t="s">
        <v>11443</v>
      </c>
      <c r="B98" s="66"/>
      <c r="C98" s="600" t="s">
        <v>11444</v>
      </c>
      <c r="D98" s="571" t="s">
        <v>2550</v>
      </c>
      <c r="E98" s="571" t="s">
        <v>11440</v>
      </c>
      <c r="F98" s="571" t="s">
        <v>11441</v>
      </c>
      <c r="G98" s="571">
        <v>50</v>
      </c>
      <c r="H98" s="601"/>
      <c r="I98" s="601" t="s">
        <v>11442</v>
      </c>
      <c r="J98" s="601">
        <v>2014</v>
      </c>
      <c r="K98" s="601" t="s">
        <v>657</v>
      </c>
      <c r="L98" s="574"/>
      <c r="M98" s="571">
        <v>10</v>
      </c>
    </row>
    <row r="99" spans="1:15" s="843" customFormat="1" ht="114" x14ac:dyDescent="0.25">
      <c r="A99" s="1005" t="s">
        <v>13070</v>
      </c>
      <c r="B99" s="66" t="s">
        <v>11446</v>
      </c>
      <c r="C99" s="66" t="s">
        <v>13071</v>
      </c>
      <c r="D99" s="1005" t="s">
        <v>11403</v>
      </c>
      <c r="E99" s="1005" t="s">
        <v>13072</v>
      </c>
      <c r="F99" s="1005" t="s">
        <v>13073</v>
      </c>
      <c r="G99" s="1005">
        <v>310</v>
      </c>
      <c r="H99" s="132"/>
      <c r="I99" s="66" t="s">
        <v>13074</v>
      </c>
      <c r="J99" s="1008">
        <v>2014</v>
      </c>
      <c r="K99" s="1008" t="s">
        <v>8122</v>
      </c>
      <c r="L99" s="1008">
        <v>70</v>
      </c>
      <c r="M99" s="1005">
        <v>35</v>
      </c>
      <c r="N99" s="1011"/>
      <c r="O99" s="1011"/>
    </row>
    <row r="100" spans="1:15" ht="128.25" x14ac:dyDescent="0.25">
      <c r="A100" s="600" t="s">
        <v>9382</v>
      </c>
      <c r="B100" s="66" t="s">
        <v>675</v>
      </c>
      <c r="C100" s="66" t="s">
        <v>13957</v>
      </c>
      <c r="D100" s="600" t="s">
        <v>12425</v>
      </c>
      <c r="E100" s="600" t="s">
        <v>13958</v>
      </c>
      <c r="F100" s="600" t="s">
        <v>13959</v>
      </c>
      <c r="G100" s="600" t="s">
        <v>13960</v>
      </c>
      <c r="H100" s="655" t="s">
        <v>13961</v>
      </c>
      <c r="I100" s="66" t="s">
        <v>9504</v>
      </c>
      <c r="J100" s="602">
        <v>2014</v>
      </c>
      <c r="K100" s="602" t="s">
        <v>478</v>
      </c>
      <c r="L100" s="602">
        <v>70</v>
      </c>
      <c r="M100" s="600">
        <v>17.5</v>
      </c>
    </row>
    <row r="101" spans="1:15" ht="327.75" x14ac:dyDescent="0.25">
      <c r="A101" s="600" t="s">
        <v>382</v>
      </c>
      <c r="B101" s="66" t="s">
        <v>1106</v>
      </c>
      <c r="C101" s="66" t="s">
        <v>383</v>
      </c>
      <c r="D101" s="571" t="s">
        <v>199</v>
      </c>
      <c r="E101" s="600" t="s">
        <v>384</v>
      </c>
      <c r="F101" s="571" t="s">
        <v>385</v>
      </c>
      <c r="G101" s="571" t="s">
        <v>386</v>
      </c>
      <c r="H101" s="132"/>
      <c r="I101" s="150" t="s">
        <v>387</v>
      </c>
      <c r="J101" s="602">
        <v>2014</v>
      </c>
      <c r="K101" s="602" t="s">
        <v>388</v>
      </c>
      <c r="L101" s="574">
        <v>70</v>
      </c>
      <c r="M101" s="571">
        <v>70</v>
      </c>
    </row>
    <row r="102" spans="1:15" s="843" customFormat="1" ht="173.25" x14ac:dyDescent="0.25">
      <c r="A102" s="1005" t="s">
        <v>15548</v>
      </c>
      <c r="B102" s="66" t="s">
        <v>1106</v>
      </c>
      <c r="C102" s="1005" t="s">
        <v>17520</v>
      </c>
      <c r="D102" s="1005" t="s">
        <v>15397</v>
      </c>
      <c r="E102" s="1005" t="s">
        <v>17521</v>
      </c>
      <c r="F102" s="1005" t="s">
        <v>15545</v>
      </c>
      <c r="G102" s="1005" t="s">
        <v>15549</v>
      </c>
      <c r="H102" s="132"/>
      <c r="I102" s="132" t="s">
        <v>15547</v>
      </c>
      <c r="J102" s="1005">
        <v>2014</v>
      </c>
      <c r="K102" s="1005" t="s">
        <v>499</v>
      </c>
      <c r="L102" s="1008">
        <v>70</v>
      </c>
      <c r="M102" s="1005">
        <v>35</v>
      </c>
      <c r="N102" s="1011"/>
      <c r="O102" s="1011"/>
    </row>
    <row r="103" spans="1:15" ht="99.75" x14ac:dyDescent="0.25">
      <c r="A103" s="600" t="s">
        <v>13093</v>
      </c>
      <c r="B103" s="600" t="s">
        <v>11446</v>
      </c>
      <c r="C103" s="600" t="s">
        <v>13090</v>
      </c>
      <c r="D103" s="66" t="s">
        <v>11403</v>
      </c>
      <c r="E103" s="600" t="s">
        <v>11448</v>
      </c>
      <c r="F103" s="600" t="s">
        <v>13094</v>
      </c>
      <c r="G103" s="600" t="s">
        <v>13091</v>
      </c>
      <c r="H103" s="132" t="s">
        <v>13095</v>
      </c>
      <c r="I103" s="600" t="s">
        <v>11452</v>
      </c>
      <c r="J103" s="600">
        <v>2014</v>
      </c>
      <c r="K103" s="600" t="s">
        <v>1768</v>
      </c>
      <c r="L103" s="602">
        <v>70</v>
      </c>
      <c r="M103" s="600">
        <v>35</v>
      </c>
    </row>
    <row r="104" spans="1:15" ht="213.75" x14ac:dyDescent="0.25">
      <c r="A104" s="66" t="s">
        <v>13101</v>
      </c>
      <c r="B104" s="66" t="s">
        <v>11446</v>
      </c>
      <c r="C104" s="600" t="s">
        <v>13102</v>
      </c>
      <c r="D104" s="66" t="s">
        <v>11403</v>
      </c>
      <c r="E104" s="571" t="s">
        <v>13103</v>
      </c>
      <c r="F104" s="571" t="s">
        <v>13104</v>
      </c>
      <c r="G104" s="571">
        <v>287</v>
      </c>
      <c r="H104" s="600"/>
      <c r="I104" s="600" t="s">
        <v>13105</v>
      </c>
      <c r="J104" s="600">
        <v>2014</v>
      </c>
      <c r="K104" s="600" t="s">
        <v>478</v>
      </c>
      <c r="L104" s="574">
        <v>70</v>
      </c>
      <c r="M104" s="571">
        <v>10</v>
      </c>
    </row>
    <row r="105" spans="1:15" ht="142.5" x14ac:dyDescent="0.25">
      <c r="A105" s="600" t="s">
        <v>674</v>
      </c>
      <c r="B105" s="101" t="s">
        <v>675</v>
      </c>
      <c r="C105" s="101" t="s">
        <v>676</v>
      </c>
      <c r="D105" s="600" t="s">
        <v>677</v>
      </c>
      <c r="E105" s="600" t="s">
        <v>678</v>
      </c>
      <c r="F105" s="571"/>
      <c r="G105" s="571"/>
      <c r="H105" s="132"/>
      <c r="I105" s="101" t="s">
        <v>679</v>
      </c>
      <c r="J105" s="602">
        <v>2014</v>
      </c>
      <c r="K105" s="602" t="s">
        <v>248</v>
      </c>
      <c r="L105" s="574">
        <v>70</v>
      </c>
      <c r="M105" s="571">
        <v>35</v>
      </c>
    </row>
    <row r="106" spans="1:15" ht="142.5" x14ac:dyDescent="0.25">
      <c r="A106" s="604" t="s">
        <v>15578</v>
      </c>
      <c r="B106" s="101" t="s">
        <v>675</v>
      </c>
      <c r="C106" s="600" t="s">
        <v>15579</v>
      </c>
      <c r="D106" s="571" t="s">
        <v>15397</v>
      </c>
      <c r="E106" s="604" t="s">
        <v>15580</v>
      </c>
      <c r="F106" s="144" t="s">
        <v>15581</v>
      </c>
      <c r="G106" s="85" t="s">
        <v>15582</v>
      </c>
      <c r="H106" s="75" t="s">
        <v>15583</v>
      </c>
      <c r="I106" s="600" t="s">
        <v>15584</v>
      </c>
      <c r="J106" s="600">
        <v>2014</v>
      </c>
      <c r="K106" s="600" t="s">
        <v>1498</v>
      </c>
      <c r="L106" s="574">
        <v>70</v>
      </c>
      <c r="M106" s="571">
        <v>70</v>
      </c>
    </row>
    <row r="107" spans="1:15" s="843" customFormat="1" ht="171" x14ac:dyDescent="0.25">
      <c r="A107" s="1005" t="s">
        <v>16893</v>
      </c>
      <c r="B107" s="1005" t="s">
        <v>1106</v>
      </c>
      <c r="C107" s="1005" t="s">
        <v>16901</v>
      </c>
      <c r="D107" s="1005" t="s">
        <v>16825</v>
      </c>
      <c r="E107" s="1005" t="s">
        <v>16902</v>
      </c>
      <c r="F107" s="1005" t="s">
        <v>16903</v>
      </c>
      <c r="G107" s="1005" t="s">
        <v>16895</v>
      </c>
      <c r="H107" s="1005" t="s">
        <v>16896</v>
      </c>
      <c r="I107" s="1005" t="s">
        <v>16904</v>
      </c>
      <c r="J107" s="1005">
        <v>2014</v>
      </c>
      <c r="K107" s="1005" t="s">
        <v>478</v>
      </c>
      <c r="L107" s="1005">
        <v>70</v>
      </c>
      <c r="M107" s="1005">
        <v>17.5</v>
      </c>
      <c r="N107" s="1011"/>
      <c r="O107" s="1011"/>
    </row>
    <row r="108" spans="1:15" s="843" customFormat="1" ht="142.5" x14ac:dyDescent="0.25">
      <c r="A108" s="1005" t="s">
        <v>16850</v>
      </c>
      <c r="B108" s="101" t="s">
        <v>1106</v>
      </c>
      <c r="C108" s="1005" t="s">
        <v>16851</v>
      </c>
      <c r="D108" s="1005" t="s">
        <v>16825</v>
      </c>
      <c r="E108" s="1005" t="s">
        <v>16852</v>
      </c>
      <c r="F108" s="1005"/>
      <c r="G108" s="1005" t="s">
        <v>16853</v>
      </c>
      <c r="H108" s="1005" t="s">
        <v>16854</v>
      </c>
      <c r="I108" s="1005" t="s">
        <v>16855</v>
      </c>
      <c r="J108" s="1005">
        <v>2014</v>
      </c>
      <c r="K108" s="1005" t="s">
        <v>318</v>
      </c>
      <c r="L108" s="1005">
        <v>70</v>
      </c>
      <c r="M108" s="1005">
        <v>17.5</v>
      </c>
      <c r="N108" s="1011"/>
      <c r="O108" s="1011"/>
    </row>
    <row r="109" spans="1:15" ht="156.75" x14ac:dyDescent="0.25">
      <c r="A109" s="600" t="s">
        <v>15529</v>
      </c>
      <c r="B109" s="101" t="s">
        <v>675</v>
      </c>
      <c r="C109" s="600" t="s">
        <v>15530</v>
      </c>
      <c r="D109" s="600" t="s">
        <v>15397</v>
      </c>
      <c r="E109" s="600" t="s">
        <v>15411</v>
      </c>
      <c r="F109" s="600" t="s">
        <v>15412</v>
      </c>
      <c r="G109" s="600" t="s">
        <v>15413</v>
      </c>
      <c r="H109" s="132"/>
      <c r="I109" s="75" t="s">
        <v>15414</v>
      </c>
      <c r="J109" s="602">
        <v>2014</v>
      </c>
      <c r="K109" s="602" t="s">
        <v>220</v>
      </c>
      <c r="L109" s="602">
        <v>70</v>
      </c>
      <c r="M109" s="600">
        <v>35</v>
      </c>
      <c r="N109" s="840"/>
      <c r="O109" s="840"/>
    </row>
    <row r="110" spans="1:15" ht="171" x14ac:dyDescent="0.25">
      <c r="A110" s="600" t="s">
        <v>13119</v>
      </c>
      <c r="B110" s="66" t="s">
        <v>11446</v>
      </c>
      <c r="C110" s="66" t="s">
        <v>13130</v>
      </c>
      <c r="D110" s="66" t="s">
        <v>11403</v>
      </c>
      <c r="E110" s="600" t="s">
        <v>13120</v>
      </c>
      <c r="F110" s="571" t="s">
        <v>13121</v>
      </c>
      <c r="G110" s="600">
        <v>651</v>
      </c>
      <c r="H110" s="132"/>
      <c r="I110" s="600" t="s">
        <v>13122</v>
      </c>
      <c r="J110" s="600">
        <v>2014</v>
      </c>
      <c r="K110" s="600" t="s">
        <v>478</v>
      </c>
      <c r="L110" s="574">
        <v>70</v>
      </c>
      <c r="M110" s="571">
        <v>35</v>
      </c>
    </row>
    <row r="111" spans="1:15" ht="85.5" x14ac:dyDescent="0.25">
      <c r="A111" s="63" t="s">
        <v>9616</v>
      </c>
      <c r="B111" s="112" t="s">
        <v>1106</v>
      </c>
      <c r="C111" s="112" t="s">
        <v>9617</v>
      </c>
      <c r="D111" s="600" t="s">
        <v>9610</v>
      </c>
      <c r="E111" s="63" t="s">
        <v>9618</v>
      </c>
      <c r="F111" s="63" t="s">
        <v>9619</v>
      </c>
      <c r="G111" s="63" t="s">
        <v>9620</v>
      </c>
      <c r="H111" s="116" t="s">
        <v>9621</v>
      </c>
      <c r="I111" s="112" t="s">
        <v>9622</v>
      </c>
      <c r="J111" s="67">
        <v>2014</v>
      </c>
      <c r="K111" s="67" t="s">
        <v>287</v>
      </c>
      <c r="L111" s="67">
        <v>70</v>
      </c>
      <c r="M111" s="63">
        <v>70</v>
      </c>
    </row>
    <row r="112" spans="1:15" ht="85.5" x14ac:dyDescent="0.25">
      <c r="A112" s="600" t="s">
        <v>13046</v>
      </c>
      <c r="B112" s="600" t="s">
        <v>11446</v>
      </c>
      <c r="C112" s="600" t="s">
        <v>13047</v>
      </c>
      <c r="D112" s="66" t="s">
        <v>11403</v>
      </c>
      <c r="E112" s="600" t="s">
        <v>11448</v>
      </c>
      <c r="F112" s="600" t="s">
        <v>11449</v>
      </c>
      <c r="G112" s="600" t="s">
        <v>13048</v>
      </c>
      <c r="H112" s="132" t="s">
        <v>13049</v>
      </c>
      <c r="I112" s="600" t="s">
        <v>11452</v>
      </c>
      <c r="J112" s="600">
        <v>2014</v>
      </c>
      <c r="K112" s="600" t="s">
        <v>3187</v>
      </c>
      <c r="L112" s="602">
        <v>70</v>
      </c>
      <c r="M112" s="600">
        <v>23.3</v>
      </c>
    </row>
    <row r="113" spans="1:15" s="843" customFormat="1" ht="85.5" x14ac:dyDescent="0.25">
      <c r="A113" s="1005" t="s">
        <v>13046</v>
      </c>
      <c r="B113" s="1005" t="s">
        <v>11446</v>
      </c>
      <c r="C113" s="1005" t="s">
        <v>13047</v>
      </c>
      <c r="D113" s="1005" t="s">
        <v>11403</v>
      </c>
      <c r="E113" s="1005" t="s">
        <v>11448</v>
      </c>
      <c r="F113" s="1005" t="s">
        <v>11449</v>
      </c>
      <c r="G113" s="1005" t="s">
        <v>13048</v>
      </c>
      <c r="H113" s="132" t="s">
        <v>13049</v>
      </c>
      <c r="I113" s="1005" t="s">
        <v>11452</v>
      </c>
      <c r="J113" s="1005">
        <v>2014</v>
      </c>
      <c r="K113" s="1005" t="s">
        <v>3187</v>
      </c>
      <c r="L113" s="1008">
        <v>70</v>
      </c>
      <c r="M113" s="1005">
        <v>23.3</v>
      </c>
      <c r="N113" s="1011"/>
      <c r="O113" s="1011"/>
    </row>
    <row r="114" spans="1:15" ht="57" x14ac:dyDescent="0.25">
      <c r="A114" s="600" t="s">
        <v>10173</v>
      </c>
      <c r="B114" s="101" t="s">
        <v>1106</v>
      </c>
      <c r="C114" s="101" t="s">
        <v>10174</v>
      </c>
      <c r="D114" s="600" t="s">
        <v>10166</v>
      </c>
      <c r="E114" s="600" t="s">
        <v>10175</v>
      </c>
      <c r="F114" s="600" t="s">
        <v>10170</v>
      </c>
      <c r="G114" s="600"/>
      <c r="H114" s="132"/>
      <c r="I114" s="101" t="s">
        <v>10176</v>
      </c>
      <c r="J114" s="602">
        <v>2014</v>
      </c>
      <c r="K114" s="602" t="s">
        <v>287</v>
      </c>
      <c r="L114" s="602">
        <v>70</v>
      </c>
      <c r="M114" s="600">
        <v>70</v>
      </c>
    </row>
    <row r="115" spans="1:15" s="843" customFormat="1" ht="115.5" x14ac:dyDescent="0.25">
      <c r="A115" s="1005" t="s">
        <v>15518</v>
      </c>
      <c r="B115" s="101" t="s">
        <v>675</v>
      </c>
      <c r="C115" s="110" t="s">
        <v>17522</v>
      </c>
      <c r="D115" s="1005" t="s">
        <v>15397</v>
      </c>
      <c r="E115" s="101" t="s">
        <v>15577</v>
      </c>
      <c r="F115" s="1005" t="s">
        <v>15519</v>
      </c>
      <c r="G115" s="1005" t="s">
        <v>818</v>
      </c>
      <c r="H115" s="132"/>
      <c r="I115" s="1005" t="s">
        <v>15520</v>
      </c>
      <c r="J115" s="1005">
        <v>2014</v>
      </c>
      <c r="K115" s="1005"/>
      <c r="L115" s="1008">
        <v>70</v>
      </c>
      <c r="M115" s="1005">
        <v>17.5</v>
      </c>
      <c r="N115" s="1011"/>
      <c r="O115" s="1011"/>
    </row>
    <row r="116" spans="1:15" ht="228" x14ac:dyDescent="0.25">
      <c r="A116" s="66" t="s">
        <v>13038</v>
      </c>
      <c r="B116" s="66" t="s">
        <v>11446</v>
      </c>
      <c r="C116" s="600" t="s">
        <v>13033</v>
      </c>
      <c r="D116" s="600" t="s">
        <v>11403</v>
      </c>
      <c r="E116" s="600" t="s">
        <v>13034</v>
      </c>
      <c r="F116" s="600"/>
      <c r="G116" s="600" t="s">
        <v>13039</v>
      </c>
      <c r="H116" s="600" t="s">
        <v>13040</v>
      </c>
      <c r="I116" s="600" t="s">
        <v>13041</v>
      </c>
      <c r="J116" s="600">
        <v>2014</v>
      </c>
      <c r="K116" s="600" t="s">
        <v>553</v>
      </c>
      <c r="L116" s="602">
        <v>70</v>
      </c>
      <c r="M116" s="600">
        <v>35</v>
      </c>
    </row>
    <row r="117" spans="1:15" s="843" customFormat="1" ht="228" x14ac:dyDescent="0.25">
      <c r="A117" s="1005" t="s">
        <v>13066</v>
      </c>
      <c r="B117" s="1005" t="s">
        <v>11446</v>
      </c>
      <c r="C117" s="1005" t="s">
        <v>13067</v>
      </c>
      <c r="D117" s="66" t="s">
        <v>11403</v>
      </c>
      <c r="E117" s="1005" t="s">
        <v>13068</v>
      </c>
      <c r="F117" s="1008" t="s">
        <v>13061</v>
      </c>
      <c r="G117" s="1005" t="s">
        <v>13069</v>
      </c>
      <c r="H117" s="1005" t="s">
        <v>13063</v>
      </c>
      <c r="I117" s="410" t="s">
        <v>13064</v>
      </c>
      <c r="J117" s="1005">
        <v>2014</v>
      </c>
      <c r="K117" s="1005" t="s">
        <v>13065</v>
      </c>
      <c r="L117" s="1005">
        <v>70</v>
      </c>
      <c r="M117" s="89">
        <v>11.66</v>
      </c>
      <c r="N117" s="1011"/>
      <c r="O117" s="1011"/>
    </row>
    <row r="118" spans="1:15" ht="99.75" x14ac:dyDescent="0.25">
      <c r="A118" s="101" t="s">
        <v>10168</v>
      </c>
      <c r="B118" s="101"/>
      <c r="C118" s="600" t="s">
        <v>10165</v>
      </c>
      <c r="D118" s="101" t="s">
        <v>10166</v>
      </c>
      <c r="E118" s="600" t="s">
        <v>10169</v>
      </c>
      <c r="F118" s="600" t="s">
        <v>10170</v>
      </c>
      <c r="G118" s="600" t="s">
        <v>10171</v>
      </c>
      <c r="H118" s="601"/>
      <c r="I118" s="75" t="s">
        <v>10172</v>
      </c>
      <c r="J118" s="600">
        <v>2014</v>
      </c>
      <c r="K118" s="601"/>
      <c r="L118" s="602">
        <v>70</v>
      </c>
      <c r="M118" s="600">
        <v>70</v>
      </c>
    </row>
    <row r="119" spans="1:15" ht="228" x14ac:dyDescent="0.25">
      <c r="A119" s="66" t="s">
        <v>13944</v>
      </c>
      <c r="B119" s="66" t="s">
        <v>13945</v>
      </c>
      <c r="C119" s="600" t="s">
        <v>13946</v>
      </c>
      <c r="D119" s="66" t="s">
        <v>13947</v>
      </c>
      <c r="E119" s="571" t="s">
        <v>13948</v>
      </c>
      <c r="F119" s="73" t="s">
        <v>13949</v>
      </c>
      <c r="G119" s="571">
        <v>131</v>
      </c>
      <c r="H119" s="73" t="s">
        <v>13950</v>
      </c>
      <c r="I119" s="73" t="s">
        <v>13951</v>
      </c>
      <c r="J119" s="571">
        <v>2014</v>
      </c>
      <c r="K119" s="600" t="s">
        <v>2274</v>
      </c>
      <c r="L119" s="600">
        <v>70</v>
      </c>
      <c r="M119" s="571">
        <f>L119/8</f>
        <v>8.75</v>
      </c>
    </row>
    <row r="120" spans="1:15" s="843" customFormat="1" ht="242.25" x14ac:dyDescent="0.25">
      <c r="A120" s="1005" t="s">
        <v>13058</v>
      </c>
      <c r="B120" s="1005" t="s">
        <v>11446</v>
      </c>
      <c r="C120" s="1005" t="s">
        <v>13059</v>
      </c>
      <c r="D120" s="66" t="s">
        <v>11403</v>
      </c>
      <c r="E120" s="1005" t="s">
        <v>13060</v>
      </c>
      <c r="F120" s="1008" t="s">
        <v>13061</v>
      </c>
      <c r="G120" s="1008" t="s">
        <v>13062</v>
      </c>
      <c r="H120" s="1005" t="s">
        <v>13063</v>
      </c>
      <c r="I120" s="410" t="s">
        <v>13064</v>
      </c>
      <c r="J120" s="1005">
        <v>2014</v>
      </c>
      <c r="K120" s="1005" t="s">
        <v>13065</v>
      </c>
      <c r="L120" s="1005">
        <v>70</v>
      </c>
      <c r="M120" s="1005">
        <v>10</v>
      </c>
      <c r="N120" s="1011"/>
      <c r="O120" s="1011"/>
    </row>
    <row r="121" spans="1:15" s="843" customFormat="1" ht="171" x14ac:dyDescent="0.25">
      <c r="A121" s="1005" t="s">
        <v>16841</v>
      </c>
      <c r="B121" s="101" t="s">
        <v>1106</v>
      </c>
      <c r="C121" s="101" t="s">
        <v>17514</v>
      </c>
      <c r="D121" s="1005" t="s">
        <v>16825</v>
      </c>
      <c r="E121" s="1005" t="s">
        <v>16842</v>
      </c>
      <c r="F121" s="1005"/>
      <c r="G121" s="1005"/>
      <c r="H121" s="131" t="s">
        <v>16843</v>
      </c>
      <c r="I121" s="132" t="s">
        <v>16038</v>
      </c>
      <c r="J121" s="1005">
        <v>2014</v>
      </c>
      <c r="K121" s="1005"/>
      <c r="L121" s="1008">
        <v>70</v>
      </c>
      <c r="M121" s="1005">
        <v>23.3</v>
      </c>
      <c r="N121" s="1011"/>
      <c r="O121" s="1011"/>
    </row>
    <row r="122" spans="1:15" ht="156.75" x14ac:dyDescent="0.25">
      <c r="A122" s="353" t="s">
        <v>15436</v>
      </c>
      <c r="B122" s="596" t="s">
        <v>1106</v>
      </c>
      <c r="C122" s="596" t="s">
        <v>15437</v>
      </c>
      <c r="D122" s="353" t="s">
        <v>15397</v>
      </c>
      <c r="E122" s="353" t="s">
        <v>15438</v>
      </c>
      <c r="F122" s="353"/>
      <c r="G122" s="353"/>
      <c r="H122" s="639"/>
      <c r="I122" s="353" t="s">
        <v>15439</v>
      </c>
      <c r="J122" s="353">
        <v>2014</v>
      </c>
      <c r="K122" s="353" t="s">
        <v>926</v>
      </c>
      <c r="L122" s="616">
        <v>70</v>
      </c>
      <c r="M122" s="353">
        <v>35</v>
      </c>
    </row>
    <row r="123" spans="1:15" s="843" customFormat="1" ht="156.75" x14ac:dyDescent="0.25">
      <c r="A123" s="1005" t="s">
        <v>15440</v>
      </c>
      <c r="B123" s="161" t="s">
        <v>1106</v>
      </c>
      <c r="C123" s="161" t="s">
        <v>15441</v>
      </c>
      <c r="D123" s="1005" t="s">
        <v>15397</v>
      </c>
      <c r="E123" s="161" t="s">
        <v>15442</v>
      </c>
      <c r="F123" s="288"/>
      <c r="G123" s="288" t="s">
        <v>15443</v>
      </c>
      <c r="H123" s="161" t="s">
        <v>15444</v>
      </c>
      <c r="I123" s="707" t="s">
        <v>15445</v>
      </c>
      <c r="J123" s="288">
        <v>2015</v>
      </c>
      <c r="K123" s="288"/>
      <c r="L123" s="288">
        <v>70</v>
      </c>
      <c r="M123" s="288">
        <v>35</v>
      </c>
      <c r="N123" s="1011"/>
      <c r="O123" s="1011"/>
    </row>
    <row r="124" spans="1:15" ht="313.5" x14ac:dyDescent="0.25">
      <c r="A124" s="73" t="s">
        <v>2256</v>
      </c>
      <c r="B124" s="62" t="s">
        <v>1106</v>
      </c>
      <c r="C124" s="62" t="s">
        <v>2257</v>
      </c>
      <c r="D124" s="62" t="s">
        <v>2081</v>
      </c>
      <c r="E124" s="73" t="s">
        <v>2275</v>
      </c>
      <c r="F124" s="600"/>
      <c r="G124" s="600" t="s">
        <v>2258</v>
      </c>
      <c r="H124" s="76" t="s">
        <v>2259</v>
      </c>
      <c r="I124" s="77"/>
      <c r="J124" s="602">
        <v>2014</v>
      </c>
      <c r="K124" s="602" t="s">
        <v>1407</v>
      </c>
      <c r="L124" s="602">
        <v>70</v>
      </c>
      <c r="M124" s="600">
        <v>23.33</v>
      </c>
    </row>
    <row r="125" spans="1:15" ht="129" x14ac:dyDescent="0.25">
      <c r="A125" s="68" t="s">
        <v>16888</v>
      </c>
      <c r="B125" s="68" t="s">
        <v>1106</v>
      </c>
      <c r="C125" s="333" t="s">
        <v>17447</v>
      </c>
      <c r="D125" s="68" t="s">
        <v>16825</v>
      </c>
      <c r="E125" s="68" t="s">
        <v>17446</v>
      </c>
      <c r="F125" s="68" t="s">
        <v>16886</v>
      </c>
      <c r="G125" s="68" t="s">
        <v>16889</v>
      </c>
      <c r="H125" s="189"/>
      <c r="I125" s="68"/>
      <c r="J125" s="68">
        <v>2014</v>
      </c>
      <c r="K125" s="68" t="s">
        <v>296</v>
      </c>
      <c r="L125" s="68">
        <v>70</v>
      </c>
      <c r="M125" s="68">
        <v>14</v>
      </c>
    </row>
    <row r="126" spans="1:15" s="843" customFormat="1" ht="129" x14ac:dyDescent="0.25">
      <c r="A126" s="1005" t="s">
        <v>16888</v>
      </c>
      <c r="B126" s="1005" t="s">
        <v>1106</v>
      </c>
      <c r="C126" s="452" t="s">
        <v>17447</v>
      </c>
      <c r="D126" s="1005" t="s">
        <v>16825</v>
      </c>
      <c r="E126" s="1005" t="s">
        <v>17446</v>
      </c>
      <c r="F126" s="1005" t="s">
        <v>16886</v>
      </c>
      <c r="G126" s="1005" t="s">
        <v>16889</v>
      </c>
      <c r="H126" s="132"/>
      <c r="I126" s="1005"/>
      <c r="J126" s="1005">
        <v>2014</v>
      </c>
      <c r="K126" s="1005" t="s">
        <v>296</v>
      </c>
      <c r="L126" s="1005">
        <v>70</v>
      </c>
      <c r="M126" s="1005">
        <v>14</v>
      </c>
      <c r="N126" s="1011"/>
      <c r="O126" s="1011"/>
    </row>
    <row r="127" spans="1:15" ht="150" customHeight="1" x14ac:dyDescent="0.25">
      <c r="A127" s="600" t="s">
        <v>16891</v>
      </c>
      <c r="B127" s="101" t="s">
        <v>1106</v>
      </c>
      <c r="C127" s="859" t="s">
        <v>17449</v>
      </c>
      <c r="D127" s="600" t="s">
        <v>16825</v>
      </c>
      <c r="E127" s="600" t="s">
        <v>16846</v>
      </c>
      <c r="F127" s="600" t="s">
        <v>16847</v>
      </c>
      <c r="G127" s="600" t="s">
        <v>16892</v>
      </c>
      <c r="H127" s="132"/>
      <c r="I127" s="101" t="s">
        <v>16849</v>
      </c>
      <c r="J127" s="600">
        <v>2014</v>
      </c>
      <c r="K127" s="600" t="s">
        <v>657</v>
      </c>
      <c r="L127" s="600">
        <v>70</v>
      </c>
      <c r="M127" s="600">
        <v>23.33</v>
      </c>
    </row>
    <row r="128" spans="1:15" ht="153" customHeight="1" x14ac:dyDescent="0.25">
      <c r="A128" s="73" t="s">
        <v>7560</v>
      </c>
      <c r="B128" s="66" t="s">
        <v>1106</v>
      </c>
      <c r="C128" s="66" t="s">
        <v>7561</v>
      </c>
      <c r="D128" s="600" t="s">
        <v>7545</v>
      </c>
      <c r="E128" s="600" t="s">
        <v>7562</v>
      </c>
      <c r="F128" s="600" t="s">
        <v>7563</v>
      </c>
      <c r="G128" s="600" t="s">
        <v>7564</v>
      </c>
      <c r="H128" s="132"/>
      <c r="I128" s="150" t="s">
        <v>7556</v>
      </c>
      <c r="J128" s="602">
        <v>2014</v>
      </c>
      <c r="K128" s="602"/>
      <c r="L128" s="602">
        <v>70</v>
      </c>
      <c r="M128" s="600">
        <v>70</v>
      </c>
    </row>
    <row r="129" spans="1:15" s="843" customFormat="1" ht="185.25" x14ac:dyDescent="0.25">
      <c r="A129" s="1005" t="s">
        <v>11438</v>
      </c>
      <c r="B129" s="66"/>
      <c r="C129" s="66" t="s">
        <v>11439</v>
      </c>
      <c r="D129" s="1005" t="s">
        <v>2550</v>
      </c>
      <c r="E129" s="1005" t="s">
        <v>11440</v>
      </c>
      <c r="F129" s="1005" t="s">
        <v>11441</v>
      </c>
      <c r="G129" s="1005">
        <v>91</v>
      </c>
      <c r="H129" s="132"/>
      <c r="I129" s="66" t="s">
        <v>11442</v>
      </c>
      <c r="J129" s="1008">
        <v>2014</v>
      </c>
      <c r="K129" s="1008" t="s">
        <v>657</v>
      </c>
      <c r="L129" s="1008">
        <v>70</v>
      </c>
      <c r="M129" s="1005">
        <v>10</v>
      </c>
      <c r="N129" s="1011"/>
      <c r="O129" s="1011"/>
    </row>
    <row r="130" spans="1:15" ht="156.75" x14ac:dyDescent="0.25">
      <c r="A130" s="351" t="s">
        <v>15608</v>
      </c>
      <c r="B130" s="600" t="s">
        <v>675</v>
      </c>
      <c r="C130" s="600" t="s">
        <v>15505</v>
      </c>
      <c r="D130" s="600" t="s">
        <v>15397</v>
      </c>
      <c r="E130" s="603" t="s">
        <v>15603</v>
      </c>
      <c r="F130" s="600"/>
      <c r="G130" s="600"/>
      <c r="H130" s="132"/>
      <c r="I130" s="600" t="s">
        <v>15506</v>
      </c>
      <c r="J130" s="600">
        <v>2014</v>
      </c>
      <c r="K130" s="600" t="s">
        <v>296</v>
      </c>
      <c r="L130" s="602">
        <v>70</v>
      </c>
      <c r="M130" s="600">
        <v>35</v>
      </c>
    </row>
    <row r="131" spans="1:15" ht="186" x14ac:dyDescent="0.25">
      <c r="A131" s="73" t="s">
        <v>7551</v>
      </c>
      <c r="B131" s="66" t="s">
        <v>1106</v>
      </c>
      <c r="C131" s="66" t="s">
        <v>7552</v>
      </c>
      <c r="D131" s="600" t="s">
        <v>7545</v>
      </c>
      <c r="E131" s="607" t="s">
        <v>7553</v>
      </c>
      <c r="F131" s="600" t="s">
        <v>7554</v>
      </c>
      <c r="G131" s="600" t="s">
        <v>7555</v>
      </c>
      <c r="H131" s="132"/>
      <c r="I131" s="66" t="s">
        <v>7556</v>
      </c>
      <c r="J131" s="602">
        <v>2014</v>
      </c>
      <c r="K131" s="602"/>
      <c r="L131" s="602">
        <v>70</v>
      </c>
      <c r="M131" s="600">
        <v>70</v>
      </c>
    </row>
    <row r="132" spans="1:15" ht="135.75" customHeight="1" x14ac:dyDescent="0.25">
      <c r="A132" s="600" t="s">
        <v>12282</v>
      </c>
      <c r="B132" s="66" t="s">
        <v>11446</v>
      </c>
      <c r="C132" s="66" t="s">
        <v>12283</v>
      </c>
      <c r="D132" s="600" t="s">
        <v>11676</v>
      </c>
      <c r="E132" s="600" t="s">
        <v>12284</v>
      </c>
      <c r="F132" s="600" t="s">
        <v>12285</v>
      </c>
      <c r="G132" s="600" t="s">
        <v>12286</v>
      </c>
      <c r="H132" s="132"/>
      <c r="I132" s="150" t="s">
        <v>12287</v>
      </c>
      <c r="J132" s="602">
        <v>2014</v>
      </c>
      <c r="K132" s="602" t="s">
        <v>499</v>
      </c>
      <c r="L132" s="602">
        <v>70</v>
      </c>
      <c r="M132" s="600">
        <v>23.3</v>
      </c>
    </row>
    <row r="133" spans="1:15" ht="313.5" x14ac:dyDescent="0.25">
      <c r="A133" s="600" t="s">
        <v>9611</v>
      </c>
      <c r="B133" s="600" t="s">
        <v>1106</v>
      </c>
      <c r="C133" s="600" t="s">
        <v>9612</v>
      </c>
      <c r="D133" s="600" t="s">
        <v>9610</v>
      </c>
      <c r="E133" s="600" t="s">
        <v>9613</v>
      </c>
      <c r="F133" s="602" t="s">
        <v>9614</v>
      </c>
      <c r="G133" s="600" t="s">
        <v>9615</v>
      </c>
      <c r="H133" s="131"/>
      <c r="I133" s="131" t="s">
        <v>387</v>
      </c>
      <c r="J133" s="600">
        <v>2014</v>
      </c>
      <c r="K133" s="600" t="s">
        <v>388</v>
      </c>
      <c r="L133" s="602">
        <v>70</v>
      </c>
      <c r="M133" s="600">
        <v>70</v>
      </c>
    </row>
    <row r="134" spans="1:15" ht="114" x14ac:dyDescent="0.25">
      <c r="A134" s="112" t="s">
        <v>3615</v>
      </c>
      <c r="B134" s="112" t="s">
        <v>1106</v>
      </c>
      <c r="C134" s="803" t="s">
        <v>3610</v>
      </c>
      <c r="D134" s="64" t="s">
        <v>3593</v>
      </c>
      <c r="E134" s="63" t="s">
        <v>3616</v>
      </c>
      <c r="F134" s="63" t="s">
        <v>3617</v>
      </c>
      <c r="G134" s="63" t="s">
        <v>3618</v>
      </c>
      <c r="H134" s="224"/>
      <c r="I134" s="61" t="s">
        <v>3619</v>
      </c>
      <c r="J134" s="224">
        <v>2014</v>
      </c>
      <c r="K134" s="224"/>
      <c r="L134" s="67">
        <v>70</v>
      </c>
      <c r="M134" s="63">
        <v>70</v>
      </c>
    </row>
    <row r="135" spans="1:15" ht="99.75" x14ac:dyDescent="0.25">
      <c r="A135" s="600" t="s">
        <v>13089</v>
      </c>
      <c r="B135" s="600" t="s">
        <v>11446</v>
      </c>
      <c r="C135" s="600" t="s">
        <v>13090</v>
      </c>
      <c r="D135" s="600" t="s">
        <v>11403</v>
      </c>
      <c r="E135" s="600" t="s">
        <v>11448</v>
      </c>
      <c r="F135" s="600" t="s">
        <v>11449</v>
      </c>
      <c r="G135" s="600" t="s">
        <v>13091</v>
      </c>
      <c r="H135" s="132" t="s">
        <v>13092</v>
      </c>
      <c r="I135" s="600" t="s">
        <v>11452</v>
      </c>
      <c r="J135" s="600">
        <v>2014</v>
      </c>
      <c r="K135" s="600" t="s">
        <v>1768</v>
      </c>
      <c r="L135" s="602">
        <v>70</v>
      </c>
      <c r="M135" s="600">
        <v>35</v>
      </c>
    </row>
    <row r="136" spans="1:15" s="843" customFormat="1" ht="128.25" x14ac:dyDescent="0.25">
      <c r="A136" s="66" t="s">
        <v>13042</v>
      </c>
      <c r="B136" s="66" t="s">
        <v>11446</v>
      </c>
      <c r="C136" s="1005" t="s">
        <v>13043</v>
      </c>
      <c r="D136" s="66" t="s">
        <v>11403</v>
      </c>
      <c r="E136" s="1005" t="s">
        <v>11448</v>
      </c>
      <c r="F136" s="1005" t="s">
        <v>11449</v>
      </c>
      <c r="G136" s="1005" t="s">
        <v>13044</v>
      </c>
      <c r="H136" s="1005" t="s">
        <v>13045</v>
      </c>
      <c r="I136" s="1005" t="s">
        <v>11452</v>
      </c>
      <c r="J136" s="1005">
        <v>2014</v>
      </c>
      <c r="K136" s="1005" t="s">
        <v>1768</v>
      </c>
      <c r="L136" s="1008">
        <v>70</v>
      </c>
      <c r="M136" s="1005">
        <v>23.3</v>
      </c>
      <c r="N136" s="1011"/>
      <c r="O136" s="1011"/>
    </row>
    <row r="137" spans="1:15" ht="114" x14ac:dyDescent="0.25">
      <c r="A137" s="603" t="s">
        <v>10695</v>
      </c>
      <c r="B137" s="101" t="s">
        <v>1106</v>
      </c>
      <c r="C137" s="101" t="s">
        <v>10696</v>
      </c>
      <c r="D137" s="101" t="s">
        <v>10686</v>
      </c>
      <c r="E137" s="603" t="s">
        <v>10697</v>
      </c>
      <c r="F137" s="600" t="s">
        <v>10698</v>
      </c>
      <c r="G137" s="600" t="s">
        <v>10699</v>
      </c>
      <c r="H137" s="132"/>
      <c r="I137" s="101" t="s">
        <v>9622</v>
      </c>
      <c r="J137" s="600">
        <v>2014</v>
      </c>
      <c r="K137" s="600" t="s">
        <v>926</v>
      </c>
      <c r="L137" s="600">
        <v>70</v>
      </c>
      <c r="M137" s="600">
        <v>70</v>
      </c>
    </row>
    <row r="138" spans="1:15" ht="142.5" x14ac:dyDescent="0.25">
      <c r="A138" s="73" t="s">
        <v>13930</v>
      </c>
      <c r="B138" s="73" t="s">
        <v>1106</v>
      </c>
      <c r="C138" s="73" t="s">
        <v>13931</v>
      </c>
      <c r="D138" s="600" t="s">
        <v>12425</v>
      </c>
      <c r="E138" s="73" t="s">
        <v>13932</v>
      </c>
      <c r="F138" s="73" t="s">
        <v>13933</v>
      </c>
      <c r="G138" s="73" t="s">
        <v>13934</v>
      </c>
      <c r="H138" s="75" t="s">
        <v>13207</v>
      </c>
      <c r="I138" s="75" t="s">
        <v>9504</v>
      </c>
      <c r="J138" s="73">
        <v>2014</v>
      </c>
      <c r="K138" s="73" t="s">
        <v>478</v>
      </c>
      <c r="L138" s="73">
        <v>70</v>
      </c>
      <c r="M138" s="73">
        <v>35</v>
      </c>
    </row>
    <row r="139" spans="1:15" s="843" customFormat="1" ht="105" x14ac:dyDescent="0.25">
      <c r="A139" s="1005" t="s">
        <v>2265</v>
      </c>
      <c r="B139" s="66" t="s">
        <v>1106</v>
      </c>
      <c r="C139" s="1007" t="s">
        <v>2276</v>
      </c>
      <c r="D139" s="66" t="s">
        <v>2081</v>
      </c>
      <c r="E139" s="1005" t="s">
        <v>2266</v>
      </c>
      <c r="F139" s="1005"/>
      <c r="G139" s="1005" t="s">
        <v>2267</v>
      </c>
      <c r="H139" s="1007"/>
      <c r="I139" s="1007"/>
      <c r="J139" s="1007">
        <v>2014</v>
      </c>
      <c r="K139" s="1007" t="s">
        <v>657</v>
      </c>
      <c r="L139" s="1005">
        <v>70</v>
      </c>
      <c r="M139" s="1005">
        <f>L139/3</f>
        <v>23.333333333333332</v>
      </c>
      <c r="N139" s="1011"/>
      <c r="O139" s="1011"/>
    </row>
    <row r="140" spans="1:15" ht="171" x14ac:dyDescent="0.25">
      <c r="A140" s="604" t="s">
        <v>15586</v>
      </c>
      <c r="B140" s="101" t="s">
        <v>1106</v>
      </c>
      <c r="C140" s="604" t="s">
        <v>15587</v>
      </c>
      <c r="D140" s="600" t="s">
        <v>15397</v>
      </c>
      <c r="E140" s="600" t="s">
        <v>15588</v>
      </c>
      <c r="F140" s="600" t="s">
        <v>15564</v>
      </c>
      <c r="G140" s="600" t="s">
        <v>15589</v>
      </c>
      <c r="H140" s="132"/>
      <c r="I140" s="101" t="s">
        <v>15566</v>
      </c>
      <c r="J140" s="600">
        <v>2014</v>
      </c>
      <c r="K140" s="602" t="s">
        <v>1407</v>
      </c>
      <c r="L140" s="602">
        <v>70</v>
      </c>
      <c r="M140" s="600">
        <v>23.33</v>
      </c>
    </row>
    <row r="141" spans="1:15" ht="156.75" x14ac:dyDescent="0.25">
      <c r="A141" s="600" t="s">
        <v>5204</v>
      </c>
      <c r="B141" s="66" t="s">
        <v>1106</v>
      </c>
      <c r="C141" s="66" t="s">
        <v>5205</v>
      </c>
      <c r="D141" s="66" t="s">
        <v>5195</v>
      </c>
      <c r="E141" s="600" t="s">
        <v>5206</v>
      </c>
      <c r="F141" s="600"/>
      <c r="G141" s="600"/>
      <c r="H141" s="132"/>
      <c r="I141" s="344" t="s">
        <v>5207</v>
      </c>
      <c r="J141" s="602">
        <v>2014</v>
      </c>
      <c r="K141" s="602" t="s">
        <v>478</v>
      </c>
      <c r="L141" s="602">
        <v>70</v>
      </c>
      <c r="M141" s="600">
        <v>70</v>
      </c>
    </row>
    <row r="142" spans="1:15" ht="142.5" x14ac:dyDescent="0.25">
      <c r="A142" s="604" t="s">
        <v>10700</v>
      </c>
      <c r="B142" s="101" t="s">
        <v>1106</v>
      </c>
      <c r="C142" s="600" t="s">
        <v>10696</v>
      </c>
      <c r="D142" s="600" t="s">
        <v>10686</v>
      </c>
      <c r="E142" s="603" t="s">
        <v>10701</v>
      </c>
      <c r="F142" s="600" t="s">
        <v>10698</v>
      </c>
      <c r="G142" s="604" t="s">
        <v>10702</v>
      </c>
      <c r="H142" s="601"/>
      <c r="I142" s="101" t="s">
        <v>9622</v>
      </c>
      <c r="J142" s="600">
        <v>2014</v>
      </c>
      <c r="K142" s="600" t="s">
        <v>926</v>
      </c>
      <c r="L142" s="600">
        <v>70</v>
      </c>
      <c r="M142" s="600">
        <v>70</v>
      </c>
    </row>
    <row r="143" spans="1:15" ht="270.75" x14ac:dyDescent="0.25">
      <c r="A143" s="73" t="s">
        <v>8019</v>
      </c>
      <c r="B143" s="101" t="s">
        <v>1106</v>
      </c>
      <c r="C143" s="600" t="s">
        <v>8020</v>
      </c>
      <c r="D143" s="604" t="s">
        <v>8021</v>
      </c>
      <c r="E143" s="600" t="s">
        <v>7546</v>
      </c>
      <c r="F143" s="600" t="s">
        <v>7547</v>
      </c>
      <c r="G143" s="600" t="s">
        <v>5381</v>
      </c>
      <c r="H143" s="757"/>
      <c r="I143" s="378" t="s">
        <v>7549</v>
      </c>
      <c r="J143" s="600" t="s">
        <v>7550</v>
      </c>
      <c r="K143" s="601"/>
      <c r="L143" s="602">
        <v>70</v>
      </c>
      <c r="M143" s="600">
        <v>70</v>
      </c>
    </row>
    <row r="144" spans="1:15" ht="186" x14ac:dyDescent="0.25">
      <c r="A144" s="600" t="s">
        <v>680</v>
      </c>
      <c r="B144" s="263" t="s">
        <v>675</v>
      </c>
      <c r="C144" s="101" t="s">
        <v>676</v>
      </c>
      <c r="D144" s="604" t="s">
        <v>677</v>
      </c>
      <c r="E144" s="101" t="s">
        <v>681</v>
      </c>
      <c r="F144" s="452" t="s">
        <v>682</v>
      </c>
      <c r="G144" s="452" t="s">
        <v>683</v>
      </c>
      <c r="H144" s="264" t="s">
        <v>684</v>
      </c>
      <c r="I144" s="848" t="s">
        <v>685</v>
      </c>
      <c r="J144" s="452">
        <v>2014</v>
      </c>
      <c r="K144" s="452" t="s">
        <v>212</v>
      </c>
      <c r="L144" s="609">
        <v>70</v>
      </c>
      <c r="M144" s="452">
        <v>35</v>
      </c>
    </row>
    <row r="145" spans="1:15" ht="228" x14ac:dyDescent="0.25">
      <c r="A145" s="600" t="s">
        <v>13096</v>
      </c>
      <c r="B145" s="66" t="s">
        <v>11446</v>
      </c>
      <c r="C145" s="66" t="s">
        <v>13097</v>
      </c>
      <c r="D145" s="600" t="s">
        <v>11403</v>
      </c>
      <c r="E145" s="600" t="s">
        <v>13098</v>
      </c>
      <c r="F145" s="600" t="s">
        <v>13099</v>
      </c>
      <c r="G145" s="600" t="s">
        <v>13100</v>
      </c>
      <c r="H145" s="132"/>
      <c r="I145" s="849"/>
      <c r="J145" s="602">
        <v>2014</v>
      </c>
      <c r="K145" s="602" t="s">
        <v>318</v>
      </c>
      <c r="L145" s="602">
        <v>70</v>
      </c>
      <c r="M145" s="600">
        <v>10</v>
      </c>
    </row>
    <row r="146" spans="1:15" ht="270.75" x14ac:dyDescent="0.25">
      <c r="A146" s="600" t="s">
        <v>15571</v>
      </c>
      <c r="B146" s="101" t="s">
        <v>1106</v>
      </c>
      <c r="C146" s="604" t="s">
        <v>15572</v>
      </c>
      <c r="D146" s="600" t="s">
        <v>15397</v>
      </c>
      <c r="E146" s="600" t="s">
        <v>15573</v>
      </c>
      <c r="F146" s="604" t="s">
        <v>15574</v>
      </c>
      <c r="G146" s="600" t="s">
        <v>15575</v>
      </c>
      <c r="H146" s="132"/>
      <c r="I146" s="600" t="s">
        <v>15576</v>
      </c>
      <c r="J146" s="600">
        <v>2014</v>
      </c>
      <c r="K146" s="600" t="s">
        <v>3062</v>
      </c>
      <c r="L146" s="602">
        <v>70</v>
      </c>
      <c r="M146" s="600">
        <v>17.5</v>
      </c>
    </row>
    <row r="147" spans="1:15" ht="182.25" customHeight="1" x14ac:dyDescent="0.25">
      <c r="A147" s="600" t="s">
        <v>15571</v>
      </c>
      <c r="B147" s="101" t="s">
        <v>1106</v>
      </c>
      <c r="C147" s="604" t="s">
        <v>15572</v>
      </c>
      <c r="D147" s="600" t="s">
        <v>15397</v>
      </c>
      <c r="E147" s="600" t="s">
        <v>15573</v>
      </c>
      <c r="F147" s="604" t="s">
        <v>15590</v>
      </c>
      <c r="G147" s="600" t="s">
        <v>15575</v>
      </c>
      <c r="H147" s="132"/>
      <c r="I147" s="600" t="s">
        <v>15576</v>
      </c>
      <c r="J147" s="600">
        <v>2014</v>
      </c>
      <c r="K147" s="600" t="s">
        <v>3062</v>
      </c>
      <c r="L147" s="602">
        <v>70</v>
      </c>
      <c r="M147" s="600">
        <v>17.5</v>
      </c>
    </row>
    <row r="148" spans="1:15" s="843" customFormat="1" ht="114" x14ac:dyDescent="0.25">
      <c r="A148" s="66" t="s">
        <v>2260</v>
      </c>
      <c r="B148" s="66" t="s">
        <v>1106</v>
      </c>
      <c r="C148" s="847" t="s">
        <v>2261</v>
      </c>
      <c r="D148" s="66" t="s">
        <v>2081</v>
      </c>
      <c r="E148" s="1005" t="s">
        <v>2262</v>
      </c>
      <c r="F148" s="81"/>
      <c r="G148" s="1005" t="s">
        <v>2263</v>
      </c>
      <c r="H148" s="798" t="s">
        <v>2264</v>
      </c>
      <c r="I148" s="66"/>
      <c r="J148" s="796">
        <v>2014</v>
      </c>
      <c r="K148" s="796" t="s">
        <v>657</v>
      </c>
      <c r="L148" s="1008">
        <v>70</v>
      </c>
      <c r="M148" s="1005">
        <v>17.5</v>
      </c>
      <c r="N148" s="1011"/>
      <c r="O148" s="1011"/>
    </row>
    <row r="149" spans="1:15" ht="154.5" customHeight="1" x14ac:dyDescent="0.25">
      <c r="A149" s="600" t="s">
        <v>15487</v>
      </c>
      <c r="B149" s="101"/>
      <c r="C149" s="185" t="s">
        <v>15600</v>
      </c>
      <c r="D149" s="600" t="s">
        <v>15397</v>
      </c>
      <c r="E149" s="734" t="s">
        <v>15488</v>
      </c>
      <c r="F149" s="600" t="s">
        <v>15489</v>
      </c>
      <c r="G149" s="600" t="s">
        <v>15490</v>
      </c>
      <c r="H149" s="798" t="s">
        <v>15491</v>
      </c>
      <c r="I149" s="800" t="s">
        <v>15428</v>
      </c>
      <c r="J149" s="796">
        <v>2014</v>
      </c>
      <c r="K149" s="796" t="s">
        <v>318</v>
      </c>
      <c r="L149" s="602">
        <v>70</v>
      </c>
      <c r="M149" s="600">
        <v>35</v>
      </c>
    </row>
    <row r="150" spans="1:15" s="843" customFormat="1" ht="183.75" customHeight="1" x14ac:dyDescent="0.25">
      <c r="A150" s="1005" t="s">
        <v>16875</v>
      </c>
      <c r="B150" s="1005" t="s">
        <v>1106</v>
      </c>
      <c r="C150" s="1005" t="s">
        <v>16876</v>
      </c>
      <c r="D150" s="1005" t="s">
        <v>16825</v>
      </c>
      <c r="E150" s="1005" t="s">
        <v>16866</v>
      </c>
      <c r="F150" s="1005"/>
      <c r="G150" s="1005" t="s">
        <v>16877</v>
      </c>
      <c r="H150" s="1005" t="s">
        <v>16878</v>
      </c>
      <c r="I150" s="147" t="s">
        <v>16868</v>
      </c>
      <c r="J150" s="147">
        <v>2014</v>
      </c>
      <c r="K150" s="147" t="s">
        <v>478</v>
      </c>
      <c r="L150" s="1005">
        <v>70</v>
      </c>
      <c r="M150" s="1005">
        <v>17.5</v>
      </c>
      <c r="N150" s="1011"/>
      <c r="O150" s="1011"/>
    </row>
    <row r="151" spans="1:15" ht="142.5" x14ac:dyDescent="0.25">
      <c r="A151" s="600" t="s">
        <v>5192</v>
      </c>
      <c r="B151" s="101" t="s">
        <v>5193</v>
      </c>
      <c r="C151" s="101" t="s">
        <v>5194</v>
      </c>
      <c r="D151" s="600" t="s">
        <v>5195</v>
      </c>
      <c r="E151" s="600" t="s">
        <v>5196</v>
      </c>
      <c r="F151" s="600" t="s">
        <v>5197</v>
      </c>
      <c r="G151" s="600" t="s">
        <v>5198</v>
      </c>
      <c r="H151" s="132" t="s">
        <v>5199</v>
      </c>
      <c r="I151" s="101" t="s">
        <v>5200</v>
      </c>
      <c r="J151" s="602">
        <v>2014</v>
      </c>
      <c r="K151" s="602" t="s">
        <v>478</v>
      </c>
      <c r="L151" s="602">
        <v>70</v>
      </c>
      <c r="M151" s="600">
        <v>70</v>
      </c>
    </row>
    <row r="152" spans="1:15" s="843" customFormat="1" ht="199.5" x14ac:dyDescent="0.25">
      <c r="A152" s="101" t="s">
        <v>15527</v>
      </c>
      <c r="B152" s="101" t="s">
        <v>675</v>
      </c>
      <c r="C152" s="101" t="s">
        <v>15528</v>
      </c>
      <c r="D152" s="1005" t="s">
        <v>15397</v>
      </c>
      <c r="E152" s="1005" t="s">
        <v>15523</v>
      </c>
      <c r="F152" s="1005" t="s">
        <v>15524</v>
      </c>
      <c r="G152" s="1005" t="s">
        <v>3513</v>
      </c>
      <c r="H152" s="1007"/>
      <c r="I152" s="388" t="s">
        <v>15526</v>
      </c>
      <c r="J152" s="1008">
        <v>2014</v>
      </c>
      <c r="K152" s="1008" t="s">
        <v>220</v>
      </c>
      <c r="L152" s="1008">
        <v>70</v>
      </c>
      <c r="M152" s="1005">
        <v>23.33</v>
      </c>
      <c r="N152" s="1011"/>
      <c r="O152" s="1011"/>
    </row>
    <row r="153" spans="1:15" s="843" customFormat="1" ht="114" x14ac:dyDescent="0.25">
      <c r="A153" s="1005" t="s">
        <v>16907</v>
      </c>
      <c r="B153" s="1005" t="s">
        <v>1106</v>
      </c>
      <c r="C153" s="452" t="s">
        <v>16933</v>
      </c>
      <c r="D153" s="1005" t="s">
        <v>16825</v>
      </c>
      <c r="E153" s="1005" t="s">
        <v>17446</v>
      </c>
      <c r="F153" s="1005" t="s">
        <v>16886</v>
      </c>
      <c r="G153" s="1005" t="s">
        <v>16934</v>
      </c>
      <c r="H153" s="132"/>
      <c r="I153" s="1005"/>
      <c r="J153" s="1005">
        <v>2014</v>
      </c>
      <c r="K153" s="1005" t="s">
        <v>296</v>
      </c>
      <c r="L153" s="1005">
        <v>70</v>
      </c>
      <c r="M153" s="1005">
        <v>14</v>
      </c>
      <c r="N153" s="1011"/>
      <c r="O153" s="1011"/>
    </row>
    <row r="154" spans="1:15" ht="114" x14ac:dyDescent="0.25">
      <c r="A154" s="73" t="s">
        <v>13110</v>
      </c>
      <c r="B154" s="66" t="s">
        <v>11446</v>
      </c>
      <c r="C154" s="66" t="s">
        <v>13107</v>
      </c>
      <c r="D154" s="600" t="s">
        <v>11403</v>
      </c>
      <c r="E154" s="600" t="s">
        <v>13111</v>
      </c>
      <c r="F154" s="600"/>
      <c r="G154" s="600"/>
      <c r="H154" s="132"/>
      <c r="I154" s="75" t="s">
        <v>13109</v>
      </c>
      <c r="J154" s="600">
        <v>2014</v>
      </c>
      <c r="K154" s="600" t="s">
        <v>478</v>
      </c>
      <c r="L154" s="602"/>
      <c r="M154" s="600">
        <v>70</v>
      </c>
    </row>
    <row r="155" spans="1:15" s="843" customFormat="1" ht="156.75" x14ac:dyDescent="0.25">
      <c r="A155" s="1005" t="s">
        <v>16883</v>
      </c>
      <c r="B155" s="1005" t="s">
        <v>1106</v>
      </c>
      <c r="C155" s="1005" t="s">
        <v>16884</v>
      </c>
      <c r="D155" s="1005" t="s">
        <v>16825</v>
      </c>
      <c r="E155" s="1005" t="s">
        <v>15514</v>
      </c>
      <c r="F155" s="1005"/>
      <c r="G155" s="1005"/>
      <c r="H155" s="1005"/>
      <c r="I155" s="1005" t="s">
        <v>15515</v>
      </c>
      <c r="J155" s="1005">
        <v>2014</v>
      </c>
      <c r="K155" s="1005" t="s">
        <v>926</v>
      </c>
      <c r="L155" s="1005">
        <v>70</v>
      </c>
      <c r="M155" s="1005">
        <v>17.5</v>
      </c>
      <c r="N155" s="1011"/>
      <c r="O155" s="1011"/>
    </row>
    <row r="156" spans="1:15" ht="162.75" customHeight="1" x14ac:dyDescent="0.25">
      <c r="A156" s="709" t="s">
        <v>15605</v>
      </c>
      <c r="B156" s="600" t="s">
        <v>1106</v>
      </c>
      <c r="C156" s="600" t="s">
        <v>15516</v>
      </c>
      <c r="D156" s="600" t="s">
        <v>15397</v>
      </c>
      <c r="E156" s="600" t="s">
        <v>15514</v>
      </c>
      <c r="F156" s="600"/>
      <c r="G156" s="600"/>
      <c r="H156" s="132"/>
      <c r="I156" s="75" t="s">
        <v>15517</v>
      </c>
      <c r="J156" s="600">
        <v>2014</v>
      </c>
      <c r="K156" s="600" t="s">
        <v>926</v>
      </c>
      <c r="L156" s="602"/>
      <c r="M156" s="600">
        <v>35</v>
      </c>
    </row>
    <row r="157" spans="1:15" s="843" customFormat="1" ht="151.5" customHeight="1" x14ac:dyDescent="0.25">
      <c r="A157" s="1005" t="s">
        <v>13075</v>
      </c>
      <c r="B157" s="66" t="s">
        <v>11446</v>
      </c>
      <c r="C157" s="66" t="s">
        <v>13076</v>
      </c>
      <c r="D157" s="1005" t="s">
        <v>11403</v>
      </c>
      <c r="E157" s="1005" t="s">
        <v>11448</v>
      </c>
      <c r="F157" s="1005" t="s">
        <v>11449</v>
      </c>
      <c r="G157" s="1005" t="s">
        <v>13077</v>
      </c>
      <c r="H157" s="132" t="s">
        <v>13078</v>
      </c>
      <c r="I157" s="1005" t="s">
        <v>11452</v>
      </c>
      <c r="J157" s="1005">
        <v>2014</v>
      </c>
      <c r="K157" s="1005" t="s">
        <v>1768</v>
      </c>
      <c r="L157" s="1008">
        <v>70</v>
      </c>
      <c r="M157" s="1005">
        <v>35</v>
      </c>
      <c r="N157" s="1011"/>
      <c r="O157" s="1011"/>
    </row>
    <row r="158" spans="1:15" s="843" customFormat="1" ht="128.25" x14ac:dyDescent="0.25">
      <c r="A158" s="63" t="s">
        <v>3601</v>
      </c>
      <c r="B158" s="101" t="s">
        <v>1106</v>
      </c>
      <c r="C158" s="1007" t="s">
        <v>17523</v>
      </c>
      <c r="D158" s="1005" t="s">
        <v>15397</v>
      </c>
      <c r="E158" s="1101" t="s">
        <v>15604</v>
      </c>
      <c r="F158" s="1005"/>
      <c r="G158" s="1005"/>
      <c r="H158" s="1007"/>
      <c r="I158" s="132" t="s">
        <v>3602</v>
      </c>
      <c r="J158" s="1007">
        <v>2014</v>
      </c>
      <c r="K158" s="1005" t="s">
        <v>499</v>
      </c>
      <c r="L158" s="1008"/>
      <c r="M158" s="1005">
        <v>35</v>
      </c>
      <c r="N158" s="1011"/>
      <c r="O158" s="1011"/>
    </row>
    <row r="159" spans="1:15" x14ac:dyDescent="0.25">
      <c r="A159" s="600"/>
      <c r="B159" s="101"/>
      <c r="C159" s="101"/>
      <c r="D159" s="600" t="s">
        <v>15397</v>
      </c>
      <c r="E159" s="633" t="s">
        <v>15531</v>
      </c>
      <c r="F159" s="600"/>
      <c r="G159" s="600"/>
      <c r="H159" s="132"/>
      <c r="I159" s="600"/>
      <c r="J159" s="600"/>
      <c r="K159" s="600"/>
      <c r="L159" s="602"/>
      <c r="M159" s="600"/>
    </row>
  </sheetData>
  <sortState ref="A11:M223">
    <sortCondition ref="A11:A223"/>
  </sortState>
  <mergeCells count="5">
    <mergeCell ref="A3:M3"/>
    <mergeCell ref="A7:N7"/>
    <mergeCell ref="A8:L8"/>
    <mergeCell ref="A5:M5"/>
    <mergeCell ref="A6:L6"/>
  </mergeCells>
  <phoneticPr fontId="25" type="noConversion"/>
  <hyperlinks>
    <hyperlink ref="I101" r:id="rId1"/>
    <hyperlink ref="I43" r:id="rId2"/>
    <hyperlink ref="H124" r:id="rId3"/>
    <hyperlink ref="H148" r:id="rId4"/>
    <hyperlink ref="I63" r:id="rId5"/>
    <hyperlink ref="H63" r:id="rId6"/>
    <hyperlink ref="I11" r:id="rId7" display="www.upg-ploiesti.rohttp://authors.elsevier.com/sd/article/S1877042814022319"/>
    <hyperlink ref="I45" r:id="rId8"/>
    <hyperlink ref="I134" r:id="rId9"/>
    <hyperlink ref="I72" r:id="rId10"/>
    <hyperlink ref="I83" r:id="rId11"/>
    <hyperlink ref="I96" r:id="rId12"/>
    <hyperlink ref="I141" r:id="rId13"/>
    <hyperlink ref="I97" r:id="rId14"/>
    <hyperlink ref="I82" r:id="rId15"/>
    <hyperlink ref="I128" r:id="rId16"/>
    <hyperlink ref="I133" r:id="rId17"/>
    <hyperlink ref="I118" r:id="rId18"/>
    <hyperlink ref="I76" r:id="rId19"/>
    <hyperlink ref="H19" r:id="rId20"/>
    <hyperlink ref="I19" r:id="rId21"/>
    <hyperlink ref="I13" r:id="rId22"/>
    <hyperlink ref="I143" r:id="rId23"/>
    <hyperlink ref="I32" r:id="rId24"/>
    <hyperlink ref="I132" r:id="rId25"/>
    <hyperlink ref="I87" r:id="rId26"/>
    <hyperlink ref="I84" r:id="rId27"/>
    <hyperlink ref="I24" r:id="rId28"/>
    <hyperlink ref="I154" r:id="rId29"/>
    <hyperlink ref="H75" r:id="rId30"/>
    <hyperlink ref="I75" r:id="rId31"/>
    <hyperlink ref="I138" r:id="rId32"/>
    <hyperlink ref="H138" r:id="rId33"/>
    <hyperlink ref="H91" r:id="rId34"/>
    <hyperlink ref="I91" r:id="rId35"/>
    <hyperlink ref="I42" r:id="rId36"/>
    <hyperlink ref="I58" r:id="rId37"/>
    <hyperlink ref="I28" r:id="rId38"/>
    <hyperlink ref="I73" r:id="rId39"/>
    <hyperlink ref="I71" r:id="rId40"/>
    <hyperlink ref="I14" r:id="rId41"/>
    <hyperlink ref="I15" r:id="rId42"/>
    <hyperlink ref="I90" r:id="rId43"/>
    <hyperlink ref="E149" r:id="rId44" display="http://www.scientific.net/AMM"/>
    <hyperlink ref="I149" r:id="rId45"/>
    <hyperlink ref="I92" r:id="rId46"/>
    <hyperlink ref="I60" r:id="rId47"/>
    <hyperlink ref="I158" r:id="rId48"/>
    <hyperlink ref="I156" r:id="rId49"/>
    <hyperlink ref="I21" r:id="rId50"/>
    <hyperlink ref="I35" r:id="rId51"/>
    <hyperlink ref="E35" r:id="rId52" display="http://iated.org/edulearn14/publications"/>
    <hyperlink ref="I12" r:id="rId53"/>
    <hyperlink ref="I22" r:id="rId54"/>
    <hyperlink ref="I29" r:id="rId55"/>
    <hyperlink ref="I152" r:id="rId56"/>
    <hyperlink ref="I109" r:id="rId57"/>
    <hyperlink ref="I27" r:id="rId58"/>
    <hyperlink ref="I65" r:id="rId59"/>
    <hyperlink ref="I57" r:id="rId60"/>
    <hyperlink ref="I115" r:id="rId61" display="http://www.imane.ro/"/>
    <hyperlink ref="H106" r:id="rId62"/>
    <hyperlink ref="I36" r:id="rId63"/>
    <hyperlink ref="I49" r:id="rId64"/>
    <hyperlink ref="I121" r:id="rId65"/>
  </hyperlinks>
  <pageMargins left="0.51181102362204722" right="0.31496062992125984" top="2.1666666666666665" bottom="0.57291666666666663" header="0.51041666666666663" footer="0.31496062992125984"/>
  <pageSetup paperSize="9" scale="95" orientation="landscape" horizontalDpi="200" verticalDpi="200" r:id="rId66"/>
  <headerFooter>
    <oddHeader xml:space="preserve">&amp;LUniversitatea „Lucian Blaga” din Sibiu
&amp;C
&amp;K000000FIȘĂ DE RAPORTARE A ACTIVITĂȚII DE CERCETARE 
PENTRU PERIOADA 1.01.2014-31.12.2014&amp;R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9"/>
  <sheetViews>
    <sheetView view="pageBreakPreview" zoomScale="60" zoomScalePageLayoutView="60" workbookViewId="0">
      <selection activeCell="A1056" sqref="A1056"/>
    </sheetView>
  </sheetViews>
  <sheetFormatPr defaultRowHeight="14.25" x14ac:dyDescent="0.25"/>
  <cols>
    <col min="1" max="1" width="26.5703125" style="85" customWidth="1"/>
    <col min="2" max="2" width="15.28515625" style="85" customWidth="1"/>
    <col min="3" max="3" width="11.5703125" style="447" customWidth="1"/>
    <col min="4" max="4" width="12" style="78" customWidth="1"/>
    <col min="5" max="5" width="7.85546875" style="107" bestFit="1" customWidth="1"/>
    <col min="6" max="6" width="8" style="107" bestFit="1" customWidth="1"/>
    <col min="7" max="7" width="9.28515625" style="107" bestFit="1" customWidth="1"/>
    <col min="8" max="8" width="8.28515625" style="78" customWidth="1"/>
    <col min="9" max="10" width="8.7109375" style="78" bestFit="1" customWidth="1"/>
    <col min="11" max="11" width="9.140625" style="107" customWidth="1"/>
    <col min="12" max="12" width="7.85546875" style="78" customWidth="1"/>
    <col min="13" max="13" width="10.5703125" style="78" customWidth="1"/>
    <col min="14" max="14" width="6" style="78" customWidth="1"/>
    <col min="15" max="15" width="8.7109375" style="403" customWidth="1"/>
    <col min="16" max="16" width="9.140625" style="79" customWidth="1"/>
    <col min="17" max="16384" width="9.140625" style="79"/>
  </cols>
  <sheetData>
    <row r="1" spans="1:15" x14ac:dyDescent="0.25">
      <c r="C1" s="79" t="s">
        <v>163</v>
      </c>
    </row>
    <row r="3" spans="1:15" s="254" customFormat="1" ht="15" customHeight="1" x14ac:dyDescent="0.25">
      <c r="A3" s="1030" t="s">
        <v>164</v>
      </c>
      <c r="B3" s="1030"/>
      <c r="C3" s="1030"/>
      <c r="D3" s="1030"/>
      <c r="E3" s="1030"/>
      <c r="F3" s="1030"/>
      <c r="G3" s="1030"/>
      <c r="H3" s="1030"/>
      <c r="I3" s="1030"/>
      <c r="J3" s="1030"/>
      <c r="K3" s="1030"/>
      <c r="L3" s="1030"/>
      <c r="M3" s="1030"/>
      <c r="N3" s="1030"/>
      <c r="O3" s="1030"/>
    </row>
    <row r="4" spans="1:15" s="254" customFormat="1" ht="15" customHeight="1" x14ac:dyDescent="0.25">
      <c r="A4" s="404"/>
      <c r="B4" s="404"/>
      <c r="C4" s="74"/>
      <c r="D4" s="74"/>
      <c r="E4" s="418"/>
      <c r="F4" s="418"/>
      <c r="G4" s="418"/>
      <c r="H4" s="74"/>
      <c r="I4" s="74"/>
      <c r="J4" s="74"/>
      <c r="K4" s="418"/>
      <c r="L4" s="74"/>
      <c r="M4" s="74"/>
      <c r="N4" s="74"/>
      <c r="O4" s="195"/>
    </row>
    <row r="5" spans="1:15" s="254" customFormat="1" ht="15" customHeight="1" x14ac:dyDescent="0.25">
      <c r="A5" s="1021" t="s">
        <v>114</v>
      </c>
      <c r="B5" s="1021"/>
      <c r="C5" s="1021"/>
      <c r="D5" s="1021"/>
      <c r="E5" s="1021"/>
      <c r="F5" s="1021"/>
      <c r="G5" s="1021"/>
      <c r="H5" s="78"/>
      <c r="I5" s="78"/>
      <c r="J5" s="78"/>
      <c r="K5" s="107"/>
      <c r="L5" s="78"/>
      <c r="M5" s="78"/>
      <c r="N5" s="78"/>
      <c r="O5" s="195"/>
    </row>
    <row r="6" spans="1:15" s="254" customFormat="1" ht="15" customHeight="1" x14ac:dyDescent="0.25">
      <c r="A6" s="1031" t="s">
        <v>158</v>
      </c>
      <c r="B6" s="1031"/>
      <c r="C6" s="1031"/>
      <c r="D6" s="1031"/>
      <c r="E6" s="1031"/>
      <c r="F6" s="1031"/>
      <c r="G6" s="1031"/>
      <c r="H6" s="1031"/>
      <c r="I6" s="1031"/>
      <c r="J6" s="1031"/>
      <c r="K6" s="1031"/>
      <c r="L6" s="1031"/>
      <c r="M6" s="78"/>
      <c r="N6" s="78"/>
      <c r="O6" s="195"/>
    </row>
    <row r="7" spans="1:15" s="254" customFormat="1" ht="15" customHeight="1" x14ac:dyDescent="0.25">
      <c r="A7" s="1021" t="s">
        <v>116</v>
      </c>
      <c r="B7" s="1021"/>
      <c r="C7" s="1021"/>
      <c r="D7" s="1021"/>
      <c r="E7" s="1021"/>
      <c r="F7" s="1021"/>
      <c r="G7" s="1021"/>
      <c r="H7" s="1021"/>
      <c r="I7" s="1021"/>
      <c r="J7" s="1021"/>
      <c r="K7" s="1021"/>
      <c r="L7" s="1021"/>
      <c r="M7" s="1021"/>
      <c r="N7" s="1021"/>
      <c r="O7" s="403"/>
    </row>
    <row r="8" spans="1:15" s="254" customFormat="1" ht="15" x14ac:dyDescent="0.25">
      <c r="A8" s="404"/>
      <c r="B8" s="404"/>
      <c r="C8" s="74"/>
      <c r="D8" s="74"/>
      <c r="E8" s="418"/>
      <c r="F8" s="418"/>
      <c r="G8" s="418"/>
      <c r="H8" s="74"/>
      <c r="I8" s="74"/>
      <c r="J8" s="74"/>
      <c r="K8" s="523"/>
      <c r="L8" s="425"/>
      <c r="M8" s="425"/>
      <c r="N8" s="425"/>
      <c r="O8" s="403"/>
    </row>
    <row r="9" spans="1:15" ht="128.25" x14ac:dyDescent="0.25">
      <c r="A9" t="s">
        <v>0</v>
      </c>
      <c r="B9" s="85" t="s">
        <v>1</v>
      </c>
      <c r="C9" s="73" t="s">
        <v>148</v>
      </c>
      <c r="D9" s="447" t="s">
        <v>22</v>
      </c>
      <c r="E9" s="92" t="s">
        <v>65</v>
      </c>
      <c r="F9" s="92" t="s">
        <v>66</v>
      </c>
      <c r="G9" s="89" t="s">
        <v>26</v>
      </c>
      <c r="H9" s="73" t="s">
        <v>68</v>
      </c>
      <c r="I9" s="73" t="s">
        <v>19</v>
      </c>
      <c r="J9" s="73" t="s">
        <v>77</v>
      </c>
      <c r="K9" s="92" t="s">
        <v>63</v>
      </c>
      <c r="L9" s="447" t="s">
        <v>73</v>
      </c>
      <c r="M9" s="447" t="s">
        <v>74</v>
      </c>
      <c r="N9" s="447" t="s">
        <v>21</v>
      </c>
      <c r="O9" s="195" t="s">
        <v>132</v>
      </c>
    </row>
    <row r="10" spans="1:15" ht="128.25" x14ac:dyDescent="0.25">
      <c r="A10" s="155" t="s">
        <v>398</v>
      </c>
      <c r="B10" s="85" t="s">
        <v>383</v>
      </c>
      <c r="C10" s="73" t="s">
        <v>390</v>
      </c>
      <c r="D10" s="600" t="s">
        <v>399</v>
      </c>
      <c r="E10" s="92" t="s">
        <v>400</v>
      </c>
      <c r="F10" s="92"/>
      <c r="G10" s="89" t="s">
        <v>401</v>
      </c>
      <c r="H10" s="966" t="s">
        <v>402</v>
      </c>
      <c r="I10" s="73">
        <v>2014</v>
      </c>
      <c r="J10" s="73" t="s">
        <v>318</v>
      </c>
      <c r="K10" s="92" t="s">
        <v>403</v>
      </c>
      <c r="L10" s="72" t="s">
        <v>404</v>
      </c>
      <c r="M10" s="75" t="s">
        <v>405</v>
      </c>
      <c r="N10" s="600"/>
      <c r="O10" s="600">
        <v>60</v>
      </c>
    </row>
    <row r="11" spans="1:15" ht="168" customHeight="1" x14ac:dyDescent="0.25">
      <c r="A11" s="91" t="s">
        <v>422</v>
      </c>
      <c r="B11" s="73" t="s">
        <v>331</v>
      </c>
      <c r="C11" s="66" t="s">
        <v>199</v>
      </c>
      <c r="D11" s="73" t="s">
        <v>332</v>
      </c>
      <c r="E11" s="102">
        <v>9</v>
      </c>
      <c r="F11" s="73">
        <v>1</v>
      </c>
      <c r="G11" s="73" t="s">
        <v>335</v>
      </c>
      <c r="H11" s="73"/>
      <c r="I11" s="66">
        <v>2014</v>
      </c>
      <c r="J11" s="66" t="s">
        <v>336</v>
      </c>
      <c r="K11" s="73" t="s">
        <v>3050</v>
      </c>
      <c r="L11" s="72" t="s">
        <v>423</v>
      </c>
      <c r="M11" s="72" t="s">
        <v>424</v>
      </c>
      <c r="N11" s="600" t="s">
        <v>88</v>
      </c>
      <c r="O11" s="600">
        <v>30</v>
      </c>
    </row>
    <row r="12" spans="1:15" ht="409.5" x14ac:dyDescent="0.25">
      <c r="A12" s="91" t="s">
        <v>425</v>
      </c>
      <c r="B12" s="73" t="s">
        <v>426</v>
      </c>
      <c r="C12" s="66" t="s">
        <v>199</v>
      </c>
      <c r="D12" s="73" t="s">
        <v>427</v>
      </c>
      <c r="E12" s="102">
        <v>3</v>
      </c>
      <c r="F12" s="73">
        <v>3</v>
      </c>
      <c r="G12" s="73" t="s">
        <v>428</v>
      </c>
      <c r="H12" s="73"/>
      <c r="I12" s="66">
        <v>2014</v>
      </c>
      <c r="J12" s="66" t="s">
        <v>429</v>
      </c>
      <c r="K12" s="73" t="s">
        <v>430</v>
      </c>
      <c r="L12" s="72" t="s">
        <v>431</v>
      </c>
      <c r="M12" s="72" t="s">
        <v>432</v>
      </c>
      <c r="N12" s="600" t="s">
        <v>88</v>
      </c>
      <c r="O12" s="600">
        <v>60</v>
      </c>
    </row>
    <row r="13" spans="1:15" ht="185.25" x14ac:dyDescent="0.25">
      <c r="A13" s="91" t="s">
        <v>440</v>
      </c>
      <c r="B13" s="73" t="s">
        <v>426</v>
      </c>
      <c r="C13" s="66" t="s">
        <v>199</v>
      </c>
      <c r="D13" s="73" t="s">
        <v>441</v>
      </c>
      <c r="E13" s="102" t="s">
        <v>442</v>
      </c>
      <c r="F13" s="73" t="s">
        <v>443</v>
      </c>
      <c r="G13" s="73" t="s">
        <v>444</v>
      </c>
      <c r="H13" s="131"/>
      <c r="I13" s="66">
        <v>2014</v>
      </c>
      <c r="J13" s="66" t="s">
        <v>287</v>
      </c>
      <c r="K13" s="73" t="s">
        <v>445</v>
      </c>
      <c r="L13" s="186" t="s">
        <v>446</v>
      </c>
      <c r="M13" s="72" t="s">
        <v>447</v>
      </c>
      <c r="N13" s="600" t="s">
        <v>88</v>
      </c>
      <c r="O13" s="600">
        <v>60</v>
      </c>
    </row>
    <row r="14" spans="1:15" ht="114" x14ac:dyDescent="0.25">
      <c r="A14" s="91" t="s">
        <v>433</v>
      </c>
      <c r="B14" s="73" t="s">
        <v>426</v>
      </c>
      <c r="C14" s="66" t="s">
        <v>199</v>
      </c>
      <c r="D14" s="73" t="s">
        <v>434</v>
      </c>
      <c r="E14" s="102">
        <v>16</v>
      </c>
      <c r="F14" s="73"/>
      <c r="G14" s="73" t="s">
        <v>435</v>
      </c>
      <c r="H14" s="131" t="s">
        <v>436</v>
      </c>
      <c r="I14" s="66">
        <v>2014</v>
      </c>
      <c r="J14" s="66" t="s">
        <v>287</v>
      </c>
      <c r="K14" s="73" t="s">
        <v>437</v>
      </c>
      <c r="L14" s="72" t="s">
        <v>438</v>
      </c>
      <c r="M14" s="72" t="s">
        <v>439</v>
      </c>
      <c r="N14" s="600" t="s">
        <v>88</v>
      </c>
      <c r="O14" s="600">
        <v>60</v>
      </c>
    </row>
    <row r="15" spans="1:15" ht="99.75" x14ac:dyDescent="0.25">
      <c r="A15" s="109" t="s">
        <v>826</v>
      </c>
      <c r="B15" s="110" t="s">
        <v>820</v>
      </c>
      <c r="C15" s="101" t="s">
        <v>199</v>
      </c>
      <c r="D15" s="101" t="s">
        <v>434</v>
      </c>
      <c r="E15" s="129">
        <v>16</v>
      </c>
      <c r="F15" s="129"/>
      <c r="G15" s="146" t="s">
        <v>435</v>
      </c>
      <c r="H15" s="101"/>
      <c r="I15" s="109">
        <v>2014</v>
      </c>
      <c r="J15" s="101"/>
      <c r="K15" s="85" t="s">
        <v>827</v>
      </c>
      <c r="L15" s="739" t="s">
        <v>813</v>
      </c>
      <c r="M15" s="739" t="s">
        <v>724</v>
      </c>
      <c r="N15" s="89"/>
      <c r="O15" s="159">
        <v>60</v>
      </c>
    </row>
    <row r="16" spans="1:15" ht="299.25" x14ac:dyDescent="0.25">
      <c r="A16" s="155" t="s">
        <v>1215</v>
      </c>
      <c r="B16" s="739" t="s">
        <v>1216</v>
      </c>
      <c r="C16" s="105" t="s">
        <v>613</v>
      </c>
      <c r="D16" s="101" t="s">
        <v>1217</v>
      </c>
      <c r="E16" s="105">
        <v>6</v>
      </c>
      <c r="F16" s="109">
        <v>2</v>
      </c>
      <c r="G16" s="101" t="s">
        <v>1218</v>
      </c>
      <c r="H16" s="101" t="s">
        <v>325</v>
      </c>
      <c r="I16" s="101">
        <v>2014</v>
      </c>
      <c r="J16" s="101" t="s">
        <v>318</v>
      </c>
      <c r="K16" s="85" t="s">
        <v>1219</v>
      </c>
      <c r="L16" s="739" t="s">
        <v>1220</v>
      </c>
      <c r="M16" s="108" t="s">
        <v>1221</v>
      </c>
      <c r="N16" s="739" t="s">
        <v>88</v>
      </c>
      <c r="O16" s="739">
        <v>20</v>
      </c>
    </row>
    <row r="17" spans="1:16" ht="114" x14ac:dyDescent="0.25">
      <c r="A17" s="155" t="s">
        <v>982</v>
      </c>
      <c r="B17" s="85" t="s">
        <v>983</v>
      </c>
      <c r="C17" s="740" t="s">
        <v>199</v>
      </c>
      <c r="D17" s="739" t="s">
        <v>312</v>
      </c>
      <c r="E17" s="88">
        <v>66</v>
      </c>
      <c r="F17" s="88">
        <v>2</v>
      </c>
      <c r="G17" s="89" t="s">
        <v>401</v>
      </c>
      <c r="H17" s="740"/>
      <c r="I17" s="740">
        <v>2014</v>
      </c>
      <c r="J17" s="740"/>
      <c r="K17" s="88" t="s">
        <v>984</v>
      </c>
      <c r="L17" s="739" t="s">
        <v>854</v>
      </c>
      <c r="M17" s="739"/>
      <c r="N17" s="739"/>
      <c r="O17" s="739">
        <v>20</v>
      </c>
    </row>
    <row r="18" spans="1:16" ht="99.75" x14ac:dyDescent="0.25">
      <c r="A18" s="138" t="s">
        <v>557</v>
      </c>
      <c r="B18" s="137" t="s">
        <v>558</v>
      </c>
      <c r="C18" s="73" t="s">
        <v>199</v>
      </c>
      <c r="D18" s="137" t="s">
        <v>559</v>
      </c>
      <c r="E18" s="138">
        <v>7</v>
      </c>
      <c r="F18" s="138">
        <v>2</v>
      </c>
      <c r="G18" s="141" t="s">
        <v>560</v>
      </c>
      <c r="H18" s="142" t="s">
        <v>561</v>
      </c>
      <c r="I18" s="138">
        <v>2014</v>
      </c>
      <c r="J18" s="138"/>
      <c r="K18" s="138" t="s">
        <v>562</v>
      </c>
      <c r="L18" s="141" t="s">
        <v>563</v>
      </c>
      <c r="M18" s="201" t="s">
        <v>564</v>
      </c>
      <c r="N18" s="137"/>
      <c r="O18" s="738">
        <v>60</v>
      </c>
    </row>
    <row r="19" spans="1:16" ht="99.75" x14ac:dyDescent="0.25">
      <c r="A19" s="109" t="s">
        <v>1280</v>
      </c>
      <c r="B19" s="110" t="s">
        <v>1269</v>
      </c>
      <c r="C19" s="101" t="s">
        <v>613</v>
      </c>
      <c r="D19" s="101" t="s">
        <v>1281</v>
      </c>
      <c r="E19" s="144" t="s">
        <v>1282</v>
      </c>
      <c r="F19" s="110" t="s">
        <v>218</v>
      </c>
      <c r="G19" s="144" t="s">
        <v>1283</v>
      </c>
      <c r="H19" s="101"/>
      <c r="I19" s="101">
        <v>2014</v>
      </c>
      <c r="J19" s="101" t="s">
        <v>318</v>
      </c>
      <c r="K19" s="85" t="s">
        <v>1284</v>
      </c>
      <c r="L19" s="600" t="s">
        <v>509</v>
      </c>
      <c r="M19" s="75" t="s">
        <v>1285</v>
      </c>
      <c r="N19" s="739">
        <v>60</v>
      </c>
      <c r="O19" s="739">
        <v>60</v>
      </c>
    </row>
    <row r="20" spans="1:16" ht="114" x14ac:dyDescent="0.25">
      <c r="A20" s="155" t="s">
        <v>1016</v>
      </c>
      <c r="B20" s="85" t="s">
        <v>1006</v>
      </c>
      <c r="C20" s="740" t="s">
        <v>1007</v>
      </c>
      <c r="D20" s="739" t="s">
        <v>399</v>
      </c>
      <c r="E20" s="117">
        <v>66</v>
      </c>
      <c r="F20" s="117">
        <v>5</v>
      </c>
      <c r="G20" s="89" t="s">
        <v>852</v>
      </c>
      <c r="H20" s="117"/>
      <c r="I20" s="117" t="s">
        <v>1238</v>
      </c>
      <c r="J20" s="117"/>
      <c r="K20" s="88" t="s">
        <v>2065</v>
      </c>
      <c r="L20" s="739"/>
      <c r="M20" s="739" t="s">
        <v>2066</v>
      </c>
      <c r="N20" s="739"/>
      <c r="O20" s="739">
        <v>60</v>
      </c>
    </row>
    <row r="21" spans="1:16" ht="128.25" x14ac:dyDescent="0.25">
      <c r="A21" s="91" t="s">
        <v>1127</v>
      </c>
      <c r="B21" s="73" t="s">
        <v>1128</v>
      </c>
      <c r="C21" s="73" t="s">
        <v>613</v>
      </c>
      <c r="D21" s="73" t="s">
        <v>1129</v>
      </c>
      <c r="E21" s="73">
        <v>66</v>
      </c>
      <c r="F21" s="73">
        <v>5</v>
      </c>
      <c r="G21" s="73" t="s">
        <v>852</v>
      </c>
      <c r="H21" s="73"/>
      <c r="I21" s="73">
        <v>2014</v>
      </c>
      <c r="J21" s="73" t="s">
        <v>287</v>
      </c>
      <c r="K21" s="73" t="s">
        <v>1130</v>
      </c>
      <c r="L21" s="73" t="s">
        <v>1131</v>
      </c>
      <c r="M21" s="73" t="s">
        <v>1132</v>
      </c>
      <c r="N21" s="447" t="s">
        <v>88</v>
      </c>
      <c r="O21" s="447">
        <v>30</v>
      </c>
    </row>
    <row r="22" spans="1:16" ht="99.75" x14ac:dyDescent="0.25">
      <c r="A22" s="137" t="s">
        <v>571</v>
      </c>
      <c r="B22" s="137" t="s">
        <v>572</v>
      </c>
      <c r="C22" s="73" t="s">
        <v>199</v>
      </c>
      <c r="D22" s="137" t="s">
        <v>332</v>
      </c>
      <c r="E22" s="137">
        <v>9</v>
      </c>
      <c r="F22" s="137">
        <v>2</v>
      </c>
      <c r="G22" s="140" t="s">
        <v>567</v>
      </c>
      <c r="H22" s="137"/>
      <c r="I22" s="137">
        <v>2014</v>
      </c>
      <c r="J22" s="137"/>
      <c r="K22" s="137" t="s">
        <v>573</v>
      </c>
      <c r="L22" s="137" t="s">
        <v>569</v>
      </c>
      <c r="M22" s="137" t="s">
        <v>574</v>
      </c>
      <c r="N22" s="143"/>
      <c r="O22" s="738">
        <v>30</v>
      </c>
    </row>
    <row r="23" spans="1:16" ht="327.75" x14ac:dyDescent="0.25">
      <c r="A23" s="136" t="s">
        <v>584</v>
      </c>
      <c r="B23" s="137" t="s">
        <v>566</v>
      </c>
      <c r="C23" s="73" t="s">
        <v>199</v>
      </c>
      <c r="D23" s="137" t="s">
        <v>434</v>
      </c>
      <c r="E23" s="138">
        <v>16</v>
      </c>
      <c r="F23" s="138"/>
      <c r="G23" s="137"/>
      <c r="H23" s="139" t="s">
        <v>585</v>
      </c>
      <c r="I23" s="138">
        <v>2014</v>
      </c>
      <c r="J23" s="138" t="s">
        <v>388</v>
      </c>
      <c r="K23" s="138" t="s">
        <v>586</v>
      </c>
      <c r="L23" s="137" t="s">
        <v>587</v>
      </c>
      <c r="M23" s="137" t="s">
        <v>588</v>
      </c>
      <c r="N23" s="137"/>
      <c r="O23" s="738">
        <v>30</v>
      </c>
    </row>
    <row r="24" spans="1:16" ht="399" x14ac:dyDescent="0.25">
      <c r="A24" s="155" t="s">
        <v>1193</v>
      </c>
      <c r="B24" s="85" t="s">
        <v>1194</v>
      </c>
      <c r="C24" s="105" t="s">
        <v>613</v>
      </c>
      <c r="D24" s="600" t="s">
        <v>1195</v>
      </c>
      <c r="E24" s="106">
        <v>2</v>
      </c>
      <c r="F24" s="106">
        <v>16</v>
      </c>
      <c r="G24" s="89" t="s">
        <v>1196</v>
      </c>
      <c r="H24" s="604" t="s">
        <v>325</v>
      </c>
      <c r="I24" s="604">
        <v>2014</v>
      </c>
      <c r="J24" s="604" t="s">
        <v>296</v>
      </c>
      <c r="K24" s="88"/>
      <c r="L24" s="600" t="s">
        <v>1197</v>
      </c>
      <c r="M24" s="739" t="s">
        <v>1198</v>
      </c>
      <c r="N24" s="600" t="s">
        <v>88</v>
      </c>
      <c r="O24" s="600">
        <v>20</v>
      </c>
    </row>
    <row r="25" spans="1:16" ht="85.5" x14ac:dyDescent="0.25">
      <c r="A25" s="155" t="s">
        <v>330</v>
      </c>
      <c r="B25" s="85" t="s">
        <v>331</v>
      </c>
      <c r="C25" s="604" t="s">
        <v>199</v>
      </c>
      <c r="D25" s="600" t="s">
        <v>332</v>
      </c>
      <c r="E25" s="88" t="s">
        <v>333</v>
      </c>
      <c r="F25" s="88" t="s">
        <v>334</v>
      </c>
      <c r="G25" s="89" t="s">
        <v>335</v>
      </c>
      <c r="H25" s="604" t="s">
        <v>325</v>
      </c>
      <c r="I25" s="604">
        <v>2014</v>
      </c>
      <c r="J25" s="604" t="s">
        <v>336</v>
      </c>
      <c r="K25" s="88" t="s">
        <v>337</v>
      </c>
      <c r="L25" s="600" t="s">
        <v>338</v>
      </c>
      <c r="M25" s="88" t="s">
        <v>339</v>
      </c>
      <c r="N25" s="447">
        <v>60</v>
      </c>
      <c r="O25" s="600">
        <v>30</v>
      </c>
    </row>
    <row r="26" spans="1:16" ht="228" x14ac:dyDescent="0.25">
      <c r="A26" s="155" t="s">
        <v>737</v>
      </c>
      <c r="B26" s="85" t="s">
        <v>738</v>
      </c>
      <c r="C26" s="604" t="s">
        <v>199</v>
      </c>
      <c r="D26" s="600" t="s">
        <v>739</v>
      </c>
      <c r="E26" s="88" t="s">
        <v>740</v>
      </c>
      <c r="F26" s="88" t="s">
        <v>741</v>
      </c>
      <c r="G26" s="89" t="s">
        <v>742</v>
      </c>
      <c r="H26" s="604" t="s">
        <v>743</v>
      </c>
      <c r="I26" s="604">
        <v>2014</v>
      </c>
      <c r="J26" s="604" t="s">
        <v>287</v>
      </c>
      <c r="K26" s="88" t="s">
        <v>744</v>
      </c>
      <c r="L26" s="600" t="s">
        <v>745</v>
      </c>
      <c r="M26" s="966" t="s">
        <v>746</v>
      </c>
      <c r="N26" s="600">
        <v>60</v>
      </c>
      <c r="O26" s="600">
        <v>60</v>
      </c>
    </row>
    <row r="27" spans="1:16" ht="85.5" x14ac:dyDescent="0.25">
      <c r="A27" s="91" t="s">
        <v>1241</v>
      </c>
      <c r="B27" s="85" t="s">
        <v>1235</v>
      </c>
      <c r="C27" s="111" t="s">
        <v>1236</v>
      </c>
      <c r="D27" s="73" t="s">
        <v>332</v>
      </c>
      <c r="E27" s="91">
        <v>9</v>
      </c>
      <c r="F27" s="91">
        <v>3</v>
      </c>
      <c r="G27" s="73" t="s">
        <v>1021</v>
      </c>
      <c r="H27" s="73"/>
      <c r="I27" s="99" t="s">
        <v>1238</v>
      </c>
      <c r="J27" s="73" t="s">
        <v>287</v>
      </c>
      <c r="K27" s="92"/>
      <c r="L27" s="447"/>
      <c r="M27" s="739" t="s">
        <v>648</v>
      </c>
      <c r="N27" s="85" t="s">
        <v>1240</v>
      </c>
      <c r="O27" s="85" t="s">
        <v>1240</v>
      </c>
    </row>
    <row r="28" spans="1:16" ht="99.75" x14ac:dyDescent="0.25">
      <c r="A28" s="137" t="s">
        <v>575</v>
      </c>
      <c r="B28" s="137" t="s">
        <v>572</v>
      </c>
      <c r="C28" s="73" t="s">
        <v>199</v>
      </c>
      <c r="D28" s="137" t="s">
        <v>332</v>
      </c>
      <c r="E28" s="137">
        <v>9</v>
      </c>
      <c r="F28" s="137">
        <v>3</v>
      </c>
      <c r="G28" s="140" t="s">
        <v>567</v>
      </c>
      <c r="H28" s="137"/>
      <c r="I28" s="137">
        <v>2014</v>
      </c>
      <c r="J28" s="137"/>
      <c r="K28" s="137" t="s">
        <v>576</v>
      </c>
      <c r="L28" s="137" t="s">
        <v>569</v>
      </c>
      <c r="M28" s="137" t="s">
        <v>577</v>
      </c>
      <c r="N28" s="143"/>
      <c r="O28" s="738">
        <v>30</v>
      </c>
    </row>
    <row r="29" spans="1:16" ht="270.75" x14ac:dyDescent="0.25">
      <c r="A29" s="155" t="s">
        <v>389</v>
      </c>
      <c r="B29" s="85" t="s">
        <v>383</v>
      </c>
      <c r="C29" s="73" t="s">
        <v>390</v>
      </c>
      <c r="D29" s="739" t="s">
        <v>391</v>
      </c>
      <c r="E29" s="524" t="s">
        <v>392</v>
      </c>
      <c r="F29" s="92"/>
      <c r="G29" s="525" t="s">
        <v>393</v>
      </c>
      <c r="H29" s="966" t="s">
        <v>394</v>
      </c>
      <c r="I29" s="73">
        <v>2014</v>
      </c>
      <c r="J29" s="73" t="s">
        <v>388</v>
      </c>
      <c r="K29" s="92" t="s">
        <v>395</v>
      </c>
      <c r="L29" s="739" t="s">
        <v>396</v>
      </c>
      <c r="M29" s="966" t="s">
        <v>397</v>
      </c>
      <c r="N29" s="447" t="s">
        <v>88</v>
      </c>
      <c r="O29" s="447">
        <v>60</v>
      </c>
    </row>
    <row r="30" spans="1:16" ht="171" x14ac:dyDescent="0.25">
      <c r="A30" s="134" t="s">
        <v>1242</v>
      </c>
      <c r="B30" s="100" t="s">
        <v>1243</v>
      </c>
      <c r="C30" s="101" t="s">
        <v>613</v>
      </c>
      <c r="D30" s="66" t="s">
        <v>1244</v>
      </c>
      <c r="E30" s="102">
        <v>7</v>
      </c>
      <c r="F30" s="100"/>
      <c r="G30" s="103" t="s">
        <v>1245</v>
      </c>
      <c r="H30" s="66"/>
      <c r="I30" s="66">
        <v>2014</v>
      </c>
      <c r="J30" s="66" t="s">
        <v>318</v>
      </c>
      <c r="K30" s="85" t="s">
        <v>1246</v>
      </c>
      <c r="L30" s="966" t="s">
        <v>1247</v>
      </c>
      <c r="M30" s="966" t="s">
        <v>1248</v>
      </c>
      <c r="N30" s="739">
        <v>60</v>
      </c>
      <c r="O30" s="739">
        <v>60</v>
      </c>
    </row>
    <row r="31" spans="1:16" ht="114" x14ac:dyDescent="0.25">
      <c r="A31" s="968" t="s">
        <v>1123</v>
      </c>
      <c r="B31" s="831" t="s">
        <v>1124</v>
      </c>
      <c r="C31" s="817" t="s">
        <v>613</v>
      </c>
      <c r="D31" s="817" t="s">
        <v>434</v>
      </c>
      <c r="E31" s="913">
        <v>16</v>
      </c>
      <c r="F31" s="913"/>
      <c r="G31" s="853" t="s">
        <v>435</v>
      </c>
      <c r="H31" s="817"/>
      <c r="I31" s="817">
        <v>2014</v>
      </c>
      <c r="J31" s="817" t="s">
        <v>287</v>
      </c>
      <c r="K31" s="853" t="s">
        <v>1125</v>
      </c>
      <c r="L31" s="817" t="s">
        <v>622</v>
      </c>
      <c r="M31" s="819" t="s">
        <v>1126</v>
      </c>
      <c r="N31" s="817">
        <v>60</v>
      </c>
      <c r="O31" s="817">
        <v>30</v>
      </c>
      <c r="P31" s="826"/>
    </row>
    <row r="32" spans="1:16" ht="114" x14ac:dyDescent="0.25">
      <c r="A32" s="968" t="s">
        <v>1123</v>
      </c>
      <c r="B32" s="831" t="s">
        <v>1124</v>
      </c>
      <c r="C32" s="817" t="s">
        <v>613</v>
      </c>
      <c r="D32" s="817" t="s">
        <v>434</v>
      </c>
      <c r="E32" s="913">
        <v>16</v>
      </c>
      <c r="F32" s="913"/>
      <c r="G32" s="853" t="s">
        <v>435</v>
      </c>
      <c r="H32" s="817"/>
      <c r="I32" s="817">
        <v>2014</v>
      </c>
      <c r="J32" s="817" t="s">
        <v>287</v>
      </c>
      <c r="K32" s="853" t="s">
        <v>1125</v>
      </c>
      <c r="L32" s="817" t="s">
        <v>622</v>
      </c>
      <c r="M32" s="819" t="s">
        <v>1126</v>
      </c>
      <c r="N32" s="817">
        <v>60</v>
      </c>
      <c r="O32" s="817">
        <v>30</v>
      </c>
      <c r="P32" s="826"/>
    </row>
    <row r="33" spans="1:16" ht="71.25" x14ac:dyDescent="0.25">
      <c r="A33" s="214" t="s">
        <v>406</v>
      </c>
      <c r="B33" s="346" t="s">
        <v>383</v>
      </c>
      <c r="C33" s="68" t="s">
        <v>390</v>
      </c>
      <c r="D33" s="68" t="s">
        <v>407</v>
      </c>
      <c r="E33" s="197" t="s">
        <v>408</v>
      </c>
      <c r="F33" s="197"/>
      <c r="G33" s="197" t="s">
        <v>401</v>
      </c>
      <c r="H33" s="68"/>
      <c r="I33" s="68">
        <v>2014</v>
      </c>
      <c r="J33" s="68"/>
      <c r="K33" s="197"/>
      <c r="L33" s="68" t="s">
        <v>404</v>
      </c>
      <c r="M33" s="189" t="s">
        <v>405</v>
      </c>
      <c r="N33" s="68"/>
      <c r="O33" s="68">
        <v>60</v>
      </c>
    </row>
    <row r="34" spans="1:16" ht="270.75" x14ac:dyDescent="0.25">
      <c r="A34" s="91" t="s">
        <v>578</v>
      </c>
      <c r="B34" s="739" t="s">
        <v>550</v>
      </c>
      <c r="C34" s="73" t="s">
        <v>199</v>
      </c>
      <c r="D34" s="73" t="s">
        <v>579</v>
      </c>
      <c r="E34" s="92"/>
      <c r="F34" s="92"/>
      <c r="G34" s="740" t="s">
        <v>580</v>
      </c>
      <c r="H34" s="73"/>
      <c r="I34" s="73">
        <v>2014</v>
      </c>
      <c r="J34" s="73" t="s">
        <v>581</v>
      </c>
      <c r="K34" s="92" t="s">
        <v>582</v>
      </c>
      <c r="L34" s="600" t="s">
        <v>555</v>
      </c>
      <c r="M34" s="739" t="s">
        <v>583</v>
      </c>
      <c r="N34" s="447"/>
      <c r="O34" s="447">
        <v>30</v>
      </c>
    </row>
    <row r="35" spans="1:16" ht="114" x14ac:dyDescent="0.25">
      <c r="A35" s="907" t="s">
        <v>511</v>
      </c>
      <c r="B35" s="650" t="s">
        <v>512</v>
      </c>
      <c r="C35" s="353" t="s">
        <v>199</v>
      </c>
      <c r="D35" s="353" t="s">
        <v>434</v>
      </c>
      <c r="E35" s="353">
        <v>16</v>
      </c>
      <c r="F35" s="815"/>
      <c r="G35" s="815" t="s">
        <v>294</v>
      </c>
      <c r="H35" s="353" t="s">
        <v>507</v>
      </c>
      <c r="I35" s="353">
        <v>2014</v>
      </c>
      <c r="J35" s="353" t="s">
        <v>236</v>
      </c>
      <c r="K35" s="815" t="s">
        <v>513</v>
      </c>
      <c r="L35" s="353" t="s">
        <v>509</v>
      </c>
      <c r="M35" s="353" t="s">
        <v>514</v>
      </c>
      <c r="N35" s="353"/>
      <c r="O35" s="353">
        <v>20</v>
      </c>
      <c r="P35" s="616"/>
    </row>
    <row r="36" spans="1:16" ht="114" x14ac:dyDescent="0.25">
      <c r="A36" s="907" t="s">
        <v>511</v>
      </c>
      <c r="B36" s="650" t="s">
        <v>512</v>
      </c>
      <c r="C36" s="353" t="s">
        <v>199</v>
      </c>
      <c r="D36" s="353" t="s">
        <v>434</v>
      </c>
      <c r="E36" s="353">
        <v>16</v>
      </c>
      <c r="F36" s="815"/>
      <c r="G36" s="815" t="s">
        <v>294</v>
      </c>
      <c r="H36" s="353" t="s">
        <v>507</v>
      </c>
      <c r="I36" s="353">
        <v>2014</v>
      </c>
      <c r="J36" s="353" t="s">
        <v>236</v>
      </c>
      <c r="K36" s="815" t="s">
        <v>513</v>
      </c>
      <c r="L36" s="353" t="s">
        <v>509</v>
      </c>
      <c r="M36" s="353" t="s">
        <v>514</v>
      </c>
      <c r="N36" s="353"/>
      <c r="O36" s="353">
        <v>20</v>
      </c>
      <c r="P36" s="616"/>
    </row>
    <row r="37" spans="1:16" ht="114" x14ac:dyDescent="0.25">
      <c r="A37" s="907" t="s">
        <v>511</v>
      </c>
      <c r="B37" s="650" t="s">
        <v>512</v>
      </c>
      <c r="C37" s="353" t="s">
        <v>199</v>
      </c>
      <c r="D37" s="353" t="s">
        <v>434</v>
      </c>
      <c r="E37" s="353">
        <v>16</v>
      </c>
      <c r="F37" s="815"/>
      <c r="G37" s="815" t="s">
        <v>294</v>
      </c>
      <c r="H37" s="353" t="s">
        <v>507</v>
      </c>
      <c r="I37" s="353">
        <v>2014</v>
      </c>
      <c r="J37" s="353" t="s">
        <v>236</v>
      </c>
      <c r="K37" s="815" t="s">
        <v>513</v>
      </c>
      <c r="L37" s="353" t="s">
        <v>509</v>
      </c>
      <c r="M37" s="353" t="s">
        <v>514</v>
      </c>
      <c r="N37" s="353"/>
      <c r="O37" s="353">
        <v>20</v>
      </c>
      <c r="P37" s="616"/>
    </row>
    <row r="38" spans="1:16" ht="114" x14ac:dyDescent="0.25">
      <c r="A38" s="907" t="s">
        <v>511</v>
      </c>
      <c r="B38" s="650" t="s">
        <v>512</v>
      </c>
      <c r="C38" s="353" t="s">
        <v>199</v>
      </c>
      <c r="D38" s="353" t="s">
        <v>434</v>
      </c>
      <c r="E38" s="353">
        <v>16</v>
      </c>
      <c r="F38" s="815"/>
      <c r="G38" s="815" t="s">
        <v>294</v>
      </c>
      <c r="H38" s="353" t="s">
        <v>507</v>
      </c>
      <c r="I38" s="353">
        <v>2014</v>
      </c>
      <c r="J38" s="353" t="s">
        <v>236</v>
      </c>
      <c r="K38" s="815" t="s">
        <v>513</v>
      </c>
      <c r="L38" s="353" t="s">
        <v>509</v>
      </c>
      <c r="M38" s="353" t="s">
        <v>514</v>
      </c>
      <c r="N38" s="353"/>
      <c r="O38" s="353">
        <v>20</v>
      </c>
      <c r="P38" s="616"/>
    </row>
    <row r="39" spans="1:16" ht="114" x14ac:dyDescent="0.25">
      <c r="A39" s="907" t="s">
        <v>511</v>
      </c>
      <c r="B39" s="650" t="s">
        <v>512</v>
      </c>
      <c r="C39" s="353" t="s">
        <v>199</v>
      </c>
      <c r="D39" s="353" t="s">
        <v>434</v>
      </c>
      <c r="E39" s="353">
        <v>16</v>
      </c>
      <c r="F39" s="815"/>
      <c r="G39" s="815" t="s">
        <v>294</v>
      </c>
      <c r="H39" s="353" t="s">
        <v>507</v>
      </c>
      <c r="I39" s="353">
        <v>2014</v>
      </c>
      <c r="J39" s="353" t="s">
        <v>236</v>
      </c>
      <c r="K39" s="815" t="s">
        <v>513</v>
      </c>
      <c r="L39" s="353" t="s">
        <v>509</v>
      </c>
      <c r="M39" s="353" t="s">
        <v>514</v>
      </c>
      <c r="N39" s="353"/>
      <c r="O39" s="353">
        <v>20</v>
      </c>
      <c r="P39" s="616"/>
    </row>
    <row r="40" spans="1:16" ht="409.5" x14ac:dyDescent="0.25">
      <c r="A40" s="109" t="s">
        <v>686</v>
      </c>
      <c r="B40" s="739" t="s">
        <v>676</v>
      </c>
      <c r="C40" s="739" t="s">
        <v>199</v>
      </c>
      <c r="D40" s="95" t="s">
        <v>687</v>
      </c>
      <c r="E40" s="101" t="s">
        <v>688</v>
      </c>
      <c r="F40" s="739" t="s">
        <v>689</v>
      </c>
      <c r="G40" s="739" t="s">
        <v>690</v>
      </c>
      <c r="H40" s="739"/>
      <c r="I40" s="966">
        <v>2014</v>
      </c>
      <c r="J40" s="739" t="s">
        <v>369</v>
      </c>
      <c r="K40" s="739"/>
      <c r="L40" s="741"/>
      <c r="M40" s="739"/>
      <c r="N40" s="447" t="s">
        <v>88</v>
      </c>
      <c r="O40" s="447">
        <v>30</v>
      </c>
    </row>
    <row r="41" spans="1:16" ht="213.75" x14ac:dyDescent="0.25">
      <c r="A41" s="155" t="s">
        <v>1150</v>
      </c>
      <c r="B41" s="85" t="s">
        <v>1151</v>
      </c>
      <c r="C41" s="740" t="s">
        <v>613</v>
      </c>
      <c r="D41" s="600" t="s">
        <v>1152</v>
      </c>
      <c r="E41" s="88">
        <v>2</v>
      </c>
      <c r="F41" s="88" t="s">
        <v>1153</v>
      </c>
      <c r="G41" s="89" t="s">
        <v>1154</v>
      </c>
      <c r="H41" s="604" t="s">
        <v>1155</v>
      </c>
      <c r="I41" s="604">
        <v>2014</v>
      </c>
      <c r="J41" s="604" t="s">
        <v>296</v>
      </c>
      <c r="K41" s="88" t="s">
        <v>1156</v>
      </c>
      <c r="L41" s="600" t="s">
        <v>1157</v>
      </c>
      <c r="M41" s="600" t="s">
        <v>1158</v>
      </c>
      <c r="N41" s="600" t="s">
        <v>88</v>
      </c>
      <c r="O41" s="600">
        <v>60</v>
      </c>
    </row>
    <row r="42" spans="1:16" ht="213.75" x14ac:dyDescent="0.25">
      <c r="A42" s="155" t="s">
        <v>1150</v>
      </c>
      <c r="B42" s="85" t="s">
        <v>1151</v>
      </c>
      <c r="C42" s="740" t="s">
        <v>613</v>
      </c>
      <c r="D42" s="739" t="s">
        <v>1152</v>
      </c>
      <c r="E42" s="88">
        <v>2</v>
      </c>
      <c r="F42" s="88" t="s">
        <v>1153</v>
      </c>
      <c r="G42" s="89" t="s">
        <v>1154</v>
      </c>
      <c r="H42" s="740" t="s">
        <v>1155</v>
      </c>
      <c r="I42" s="740">
        <v>2014</v>
      </c>
      <c r="J42" s="740" t="s">
        <v>296</v>
      </c>
      <c r="K42" s="88" t="s">
        <v>1156</v>
      </c>
      <c r="L42" s="739" t="s">
        <v>1157</v>
      </c>
      <c r="M42" s="739" t="s">
        <v>1158</v>
      </c>
      <c r="N42" s="447" t="s">
        <v>88</v>
      </c>
      <c r="O42" s="447">
        <v>60</v>
      </c>
    </row>
    <row r="43" spans="1:16" ht="213.75" x14ac:dyDescent="0.25">
      <c r="A43" s="915" t="s">
        <v>1150</v>
      </c>
      <c r="B43" s="914" t="s">
        <v>1151</v>
      </c>
      <c r="C43" s="835" t="s">
        <v>613</v>
      </c>
      <c r="D43" s="835" t="s">
        <v>1152</v>
      </c>
      <c r="E43" s="918">
        <v>2</v>
      </c>
      <c r="F43" s="918" t="s">
        <v>1153</v>
      </c>
      <c r="G43" s="918" t="s">
        <v>1154</v>
      </c>
      <c r="H43" s="835" t="s">
        <v>1155</v>
      </c>
      <c r="I43" s="835">
        <v>2014</v>
      </c>
      <c r="J43" s="835" t="s">
        <v>296</v>
      </c>
      <c r="K43" s="918" t="s">
        <v>1156</v>
      </c>
      <c r="L43" s="835" t="s">
        <v>1157</v>
      </c>
      <c r="M43" s="835" t="s">
        <v>1158</v>
      </c>
      <c r="N43" s="835" t="s">
        <v>88</v>
      </c>
      <c r="O43" s="835">
        <v>60</v>
      </c>
      <c r="P43" s="833"/>
    </row>
    <row r="44" spans="1:16" ht="228" x14ac:dyDescent="0.25">
      <c r="A44" s="915" t="s">
        <v>819</v>
      </c>
      <c r="B44" s="914" t="s">
        <v>820</v>
      </c>
      <c r="C44" s="835" t="s">
        <v>199</v>
      </c>
      <c r="D44" s="835"/>
      <c r="E44" s="918">
        <v>4</v>
      </c>
      <c r="F44" s="918">
        <v>2</v>
      </c>
      <c r="G44" s="918" t="s">
        <v>821</v>
      </c>
      <c r="H44" s="835"/>
      <c r="I44" s="835">
        <v>2014</v>
      </c>
      <c r="J44" s="835"/>
      <c r="K44" s="918">
        <v>42016</v>
      </c>
      <c r="L44" s="835" t="s">
        <v>813</v>
      </c>
      <c r="M44" s="499" t="s">
        <v>822</v>
      </c>
      <c r="N44" s="835"/>
      <c r="O44" s="937">
        <v>60</v>
      </c>
      <c r="P44" s="833"/>
    </row>
    <row r="45" spans="1:16" ht="85.5" x14ac:dyDescent="0.25">
      <c r="A45" s="867" t="s">
        <v>565</v>
      </c>
      <c r="B45" s="137" t="s">
        <v>566</v>
      </c>
      <c r="C45" s="73" t="s">
        <v>199</v>
      </c>
      <c r="D45" s="137" t="s">
        <v>332</v>
      </c>
      <c r="E45" s="138">
        <v>9</v>
      </c>
      <c r="F45" s="138">
        <v>1</v>
      </c>
      <c r="G45" s="140" t="s">
        <v>567</v>
      </c>
      <c r="H45" s="138"/>
      <c r="I45" s="138">
        <v>2014</v>
      </c>
      <c r="J45" s="138"/>
      <c r="K45" s="138" t="s">
        <v>568</v>
      </c>
      <c r="L45" s="137" t="s">
        <v>569</v>
      </c>
      <c r="M45" s="137" t="s">
        <v>570</v>
      </c>
      <c r="N45" s="137"/>
      <c r="O45" s="738">
        <v>30</v>
      </c>
    </row>
    <row r="46" spans="1:16" ht="99.75" x14ac:dyDescent="0.25">
      <c r="A46" s="87" t="s">
        <v>1005</v>
      </c>
      <c r="B46" s="740" t="s">
        <v>1006</v>
      </c>
      <c r="C46" s="740" t="s">
        <v>1007</v>
      </c>
      <c r="D46" s="406" t="s">
        <v>399</v>
      </c>
      <c r="E46" s="87">
        <v>66</v>
      </c>
      <c r="F46" s="87">
        <v>2</v>
      </c>
      <c r="G46" s="89" t="s">
        <v>852</v>
      </c>
      <c r="H46" s="740"/>
      <c r="I46" s="740">
        <v>2014</v>
      </c>
      <c r="J46" s="740" t="s">
        <v>429</v>
      </c>
      <c r="K46" s="88" t="s">
        <v>1008</v>
      </c>
      <c r="L46" s="739" t="s">
        <v>1009</v>
      </c>
      <c r="M46" s="739" t="s">
        <v>1010</v>
      </c>
      <c r="N46" s="447" t="s">
        <v>88</v>
      </c>
      <c r="O46" s="739">
        <v>60</v>
      </c>
    </row>
    <row r="47" spans="1:16" ht="114" x14ac:dyDescent="0.25">
      <c r="A47" s="915" t="s">
        <v>288</v>
      </c>
      <c r="B47" s="914" t="s">
        <v>289</v>
      </c>
      <c r="C47" s="835" t="s">
        <v>290</v>
      </c>
      <c r="D47" s="835" t="s">
        <v>291</v>
      </c>
      <c r="E47" s="918" t="s">
        <v>292</v>
      </c>
      <c r="F47" s="918" t="s">
        <v>293</v>
      </c>
      <c r="G47" s="918" t="s">
        <v>294</v>
      </c>
      <c r="H47" s="969" t="s">
        <v>295</v>
      </c>
      <c r="I47" s="835">
        <v>2014</v>
      </c>
      <c r="J47" s="835" t="s">
        <v>296</v>
      </c>
      <c r="K47" s="918" t="s">
        <v>297</v>
      </c>
      <c r="L47" s="835" t="s">
        <v>298</v>
      </c>
      <c r="M47" s="499" t="s">
        <v>299</v>
      </c>
      <c r="N47" s="835" t="s">
        <v>88</v>
      </c>
      <c r="O47" s="835">
        <v>60</v>
      </c>
      <c r="P47" s="833"/>
    </row>
    <row r="48" spans="1:16" ht="114" x14ac:dyDescent="0.25">
      <c r="A48" s="915" t="s">
        <v>288</v>
      </c>
      <c r="B48" s="914" t="s">
        <v>289</v>
      </c>
      <c r="C48" s="835" t="s">
        <v>290</v>
      </c>
      <c r="D48" s="835" t="s">
        <v>291</v>
      </c>
      <c r="E48" s="918" t="s">
        <v>292</v>
      </c>
      <c r="F48" s="918" t="s">
        <v>293</v>
      </c>
      <c r="G48" s="918" t="s">
        <v>294</v>
      </c>
      <c r="H48" s="969" t="s">
        <v>295</v>
      </c>
      <c r="I48" s="835">
        <v>2014</v>
      </c>
      <c r="J48" s="835" t="s">
        <v>296</v>
      </c>
      <c r="K48" s="918" t="s">
        <v>297</v>
      </c>
      <c r="L48" s="835" t="s">
        <v>298</v>
      </c>
      <c r="M48" s="499" t="s">
        <v>299</v>
      </c>
      <c r="N48" s="835" t="s">
        <v>88</v>
      </c>
      <c r="O48" s="835">
        <v>60</v>
      </c>
      <c r="P48" s="833"/>
    </row>
    <row r="49" spans="1:16" ht="114" x14ac:dyDescent="0.25">
      <c r="A49" s="915" t="s">
        <v>288</v>
      </c>
      <c r="B49" s="914" t="s">
        <v>289</v>
      </c>
      <c r="C49" s="835" t="s">
        <v>290</v>
      </c>
      <c r="D49" s="835" t="s">
        <v>291</v>
      </c>
      <c r="E49" s="918" t="s">
        <v>292</v>
      </c>
      <c r="F49" s="918" t="s">
        <v>293</v>
      </c>
      <c r="G49" s="918" t="s">
        <v>294</v>
      </c>
      <c r="H49" s="969" t="s">
        <v>295</v>
      </c>
      <c r="I49" s="835">
        <v>2014</v>
      </c>
      <c r="J49" s="835" t="s">
        <v>296</v>
      </c>
      <c r="K49" s="918" t="s">
        <v>297</v>
      </c>
      <c r="L49" s="835" t="s">
        <v>298</v>
      </c>
      <c r="M49" s="499" t="s">
        <v>299</v>
      </c>
      <c r="N49" s="835" t="s">
        <v>88</v>
      </c>
      <c r="O49" s="835">
        <v>60</v>
      </c>
      <c r="P49" s="833"/>
    </row>
    <row r="50" spans="1:16" ht="114" x14ac:dyDescent="0.25">
      <c r="A50" s="915" t="s">
        <v>288</v>
      </c>
      <c r="B50" s="914" t="s">
        <v>289</v>
      </c>
      <c r="C50" s="835" t="s">
        <v>290</v>
      </c>
      <c r="D50" s="835" t="s">
        <v>291</v>
      </c>
      <c r="E50" s="918" t="s">
        <v>292</v>
      </c>
      <c r="F50" s="918" t="s">
        <v>293</v>
      </c>
      <c r="G50" s="918" t="s">
        <v>294</v>
      </c>
      <c r="H50" s="969" t="s">
        <v>295</v>
      </c>
      <c r="I50" s="835">
        <v>2014</v>
      </c>
      <c r="J50" s="835" t="s">
        <v>296</v>
      </c>
      <c r="K50" s="918" t="s">
        <v>297</v>
      </c>
      <c r="L50" s="835" t="s">
        <v>298</v>
      </c>
      <c r="M50" s="499" t="s">
        <v>299</v>
      </c>
      <c r="N50" s="835" t="s">
        <v>88</v>
      </c>
      <c r="O50" s="835">
        <v>60</v>
      </c>
      <c r="P50" s="833"/>
    </row>
    <row r="51" spans="1:16" ht="85.5" x14ac:dyDescent="0.25">
      <c r="A51" s="870" t="s">
        <v>1314</v>
      </c>
      <c r="B51" s="90" t="s">
        <v>1315</v>
      </c>
      <c r="C51" s="239" t="s">
        <v>613</v>
      </c>
      <c r="D51" s="239" t="s">
        <v>1281</v>
      </c>
      <c r="E51" s="239" t="s">
        <v>292</v>
      </c>
      <c r="F51" s="408"/>
      <c r="G51" s="409" t="s">
        <v>435</v>
      </c>
      <c r="H51" s="239" t="s">
        <v>1316</v>
      </c>
      <c r="I51" s="239">
        <v>2014</v>
      </c>
      <c r="J51" s="239" t="s">
        <v>287</v>
      </c>
      <c r="K51" s="410" t="s">
        <v>1317</v>
      </c>
      <c r="L51" s="239" t="s">
        <v>438</v>
      </c>
      <c r="M51" s="411" t="s">
        <v>1318</v>
      </c>
      <c r="N51" s="239" t="s">
        <v>88</v>
      </c>
      <c r="O51" s="239">
        <v>30</v>
      </c>
    </row>
    <row r="52" spans="1:16" ht="409.5" x14ac:dyDescent="0.25">
      <c r="A52" s="155" t="s">
        <v>1186</v>
      </c>
      <c r="B52" s="85" t="s">
        <v>1187</v>
      </c>
      <c r="C52" s="105" t="s">
        <v>613</v>
      </c>
      <c r="D52" s="739" t="s">
        <v>739</v>
      </c>
      <c r="E52" s="106">
        <v>7</v>
      </c>
      <c r="F52" s="106">
        <v>3</v>
      </c>
      <c r="G52" s="89" t="s">
        <v>1188</v>
      </c>
      <c r="H52" s="740" t="s">
        <v>1189</v>
      </c>
      <c r="I52" s="740">
        <v>2014</v>
      </c>
      <c r="J52" s="740" t="s">
        <v>287</v>
      </c>
      <c r="K52" s="88" t="s">
        <v>1190</v>
      </c>
      <c r="L52" s="739" t="s">
        <v>1191</v>
      </c>
      <c r="M52" s="739" t="s">
        <v>1192</v>
      </c>
      <c r="N52" s="739" t="s">
        <v>88</v>
      </c>
      <c r="O52" s="739">
        <v>20</v>
      </c>
    </row>
    <row r="53" spans="1:16" ht="228" x14ac:dyDescent="0.25">
      <c r="A53" s="87" t="s">
        <v>967</v>
      </c>
      <c r="B53" s="85" t="s">
        <v>968</v>
      </c>
      <c r="C53" s="740" t="s">
        <v>199</v>
      </c>
      <c r="D53" s="739" t="s">
        <v>407</v>
      </c>
      <c r="E53" s="88" t="s">
        <v>313</v>
      </c>
      <c r="F53" s="88" t="s">
        <v>314</v>
      </c>
      <c r="G53" s="89" t="s">
        <v>401</v>
      </c>
      <c r="H53" s="740"/>
      <c r="I53" s="740">
        <v>2014</v>
      </c>
      <c r="J53" s="740"/>
      <c r="K53" s="88" t="s">
        <v>969</v>
      </c>
      <c r="L53" s="146" t="s">
        <v>966</v>
      </c>
      <c r="M53" s="966" t="s">
        <v>402</v>
      </c>
      <c r="N53" s="447" t="s">
        <v>88</v>
      </c>
      <c r="O53" s="739">
        <v>60</v>
      </c>
    </row>
    <row r="54" spans="1:16" ht="99.75" x14ac:dyDescent="0.25">
      <c r="A54" s="87" t="s">
        <v>2277</v>
      </c>
      <c r="B54" s="85" t="s">
        <v>959</v>
      </c>
      <c r="C54" s="740" t="s">
        <v>199</v>
      </c>
      <c r="D54" s="145" t="s">
        <v>434</v>
      </c>
      <c r="E54" s="88" t="s">
        <v>292</v>
      </c>
      <c r="F54" s="88"/>
      <c r="G54" s="146" t="s">
        <v>294</v>
      </c>
      <c r="H54" s="740"/>
      <c r="I54" s="740">
        <v>2014</v>
      </c>
      <c r="J54" s="740"/>
      <c r="K54" s="88" t="s">
        <v>961</v>
      </c>
      <c r="L54" s="739"/>
      <c r="M54" s="966" t="s">
        <v>724</v>
      </c>
      <c r="N54" s="739" t="s">
        <v>88</v>
      </c>
      <c r="O54" s="739">
        <v>30</v>
      </c>
    </row>
    <row r="55" spans="1:16" ht="199.5" x14ac:dyDescent="0.25">
      <c r="A55" s="134" t="s">
        <v>216</v>
      </c>
      <c r="B55" s="100" t="s">
        <v>3051</v>
      </c>
      <c r="C55" s="66" t="s">
        <v>199</v>
      </c>
      <c r="D55" s="73" t="s">
        <v>217</v>
      </c>
      <c r="E55" s="102">
        <v>24</v>
      </c>
      <c r="F55" s="102" t="s">
        <v>218</v>
      </c>
      <c r="G55" s="73" t="s">
        <v>219</v>
      </c>
      <c r="H55" s="66"/>
      <c r="I55" s="66">
        <v>2014</v>
      </c>
      <c r="J55" s="66" t="s">
        <v>220</v>
      </c>
      <c r="K55" s="85" t="s">
        <v>221</v>
      </c>
      <c r="L55" s="73" t="s">
        <v>222</v>
      </c>
      <c r="M55" s="739" t="s">
        <v>267</v>
      </c>
      <c r="N55" s="600"/>
      <c r="O55" s="195">
        <v>30</v>
      </c>
    </row>
    <row r="56" spans="1:16" ht="114" x14ac:dyDescent="0.25">
      <c r="A56" s="155" t="s">
        <v>1298</v>
      </c>
      <c r="B56" s="85" t="s">
        <v>1299</v>
      </c>
      <c r="C56" s="740" t="s">
        <v>613</v>
      </c>
      <c r="D56" s="739" t="s">
        <v>434</v>
      </c>
      <c r="E56" s="87">
        <v>16</v>
      </c>
      <c r="F56" s="88"/>
      <c r="G56" s="89" t="s">
        <v>294</v>
      </c>
      <c r="H56" s="740" t="s">
        <v>1300</v>
      </c>
      <c r="I56" s="740">
        <v>2014</v>
      </c>
      <c r="J56" s="740" t="s">
        <v>236</v>
      </c>
      <c r="K56" s="88" t="s">
        <v>1301</v>
      </c>
      <c r="L56" s="739" t="s">
        <v>509</v>
      </c>
      <c r="M56" s="966" t="s">
        <v>1050</v>
      </c>
      <c r="N56" s="600" t="s">
        <v>88</v>
      </c>
      <c r="O56" s="600">
        <v>30</v>
      </c>
    </row>
    <row r="57" spans="1:16" ht="114" x14ac:dyDescent="0.25">
      <c r="A57" s="907" t="s">
        <v>891</v>
      </c>
      <c r="B57" s="650" t="s">
        <v>892</v>
      </c>
      <c r="C57" s="353" t="s">
        <v>199</v>
      </c>
      <c r="D57" s="353" t="s">
        <v>434</v>
      </c>
      <c r="E57" s="821">
        <v>16</v>
      </c>
      <c r="F57" s="815"/>
      <c r="G57" s="815" t="s">
        <v>893</v>
      </c>
      <c r="H57" s="353" t="s">
        <v>894</v>
      </c>
      <c r="I57" s="353">
        <v>2014</v>
      </c>
      <c r="J57" s="353">
        <v>12</v>
      </c>
      <c r="K57" s="815" t="s">
        <v>895</v>
      </c>
      <c r="L57" s="353" t="s">
        <v>896</v>
      </c>
      <c r="M57" s="639" t="s">
        <v>897</v>
      </c>
      <c r="N57" s="353" t="s">
        <v>88</v>
      </c>
      <c r="O57" s="353">
        <v>60</v>
      </c>
      <c r="P57" s="616"/>
    </row>
    <row r="58" spans="1:16" ht="114" x14ac:dyDescent="0.25">
      <c r="A58" s="907" t="s">
        <v>898</v>
      </c>
      <c r="B58" s="650" t="s">
        <v>880</v>
      </c>
      <c r="C58" s="353" t="s">
        <v>199</v>
      </c>
      <c r="D58" s="353" t="s">
        <v>434</v>
      </c>
      <c r="E58" s="821">
        <v>15</v>
      </c>
      <c r="F58" s="815"/>
      <c r="G58" s="815" t="s">
        <v>893</v>
      </c>
      <c r="H58" s="353" t="s">
        <v>899</v>
      </c>
      <c r="I58" s="353">
        <v>2014</v>
      </c>
      <c r="J58" s="353">
        <v>12</v>
      </c>
      <c r="K58" s="815" t="s">
        <v>900</v>
      </c>
      <c r="L58" s="353" t="s">
        <v>896</v>
      </c>
      <c r="M58" s="639" t="s">
        <v>901</v>
      </c>
      <c r="N58" s="353" t="s">
        <v>88</v>
      </c>
      <c r="O58" s="353">
        <v>30</v>
      </c>
      <c r="P58" s="616"/>
    </row>
    <row r="59" spans="1:16" ht="128.25" x14ac:dyDescent="0.25">
      <c r="A59" s="109" t="s">
        <v>1268</v>
      </c>
      <c r="B59" s="110" t="s">
        <v>1269</v>
      </c>
      <c r="C59" s="101" t="s">
        <v>613</v>
      </c>
      <c r="D59" s="101" t="s">
        <v>312</v>
      </c>
      <c r="E59" s="144" t="s">
        <v>1270</v>
      </c>
      <c r="F59" s="110" t="s">
        <v>1271</v>
      </c>
      <c r="G59" s="144" t="s">
        <v>401</v>
      </c>
      <c r="H59" s="101"/>
      <c r="I59" s="101">
        <v>2014</v>
      </c>
      <c r="J59" s="101" t="s">
        <v>429</v>
      </c>
      <c r="K59" s="85" t="s">
        <v>1272</v>
      </c>
      <c r="L59" s="739" t="s">
        <v>1273</v>
      </c>
      <c r="M59" s="966" t="s">
        <v>1274</v>
      </c>
      <c r="N59" s="739">
        <v>60</v>
      </c>
      <c r="O59" s="739">
        <v>60</v>
      </c>
    </row>
    <row r="60" spans="1:16" ht="128.25" x14ac:dyDescent="0.25">
      <c r="A60" s="155" t="s">
        <v>808</v>
      </c>
      <c r="B60" s="85" t="s">
        <v>809</v>
      </c>
      <c r="C60" s="740" t="s">
        <v>199</v>
      </c>
      <c r="D60" s="739" t="s">
        <v>810</v>
      </c>
      <c r="E60" s="88">
        <v>14</v>
      </c>
      <c r="F60" s="88">
        <v>1</v>
      </c>
      <c r="G60" s="89" t="s">
        <v>811</v>
      </c>
      <c r="H60" s="740"/>
      <c r="I60" s="740">
        <v>2014</v>
      </c>
      <c r="J60" s="740"/>
      <c r="K60" s="88" t="s">
        <v>812</v>
      </c>
      <c r="L60" s="739" t="s">
        <v>813</v>
      </c>
      <c r="M60" s="966" t="s">
        <v>814</v>
      </c>
      <c r="N60" s="739" t="s">
        <v>88</v>
      </c>
      <c r="O60" s="159">
        <v>20</v>
      </c>
    </row>
    <row r="61" spans="1:16" ht="156.75" x14ac:dyDescent="0.25">
      <c r="A61" s="134" t="s">
        <v>1249</v>
      </c>
      <c r="B61" s="100" t="s">
        <v>1243</v>
      </c>
      <c r="C61" s="101" t="s">
        <v>613</v>
      </c>
      <c r="D61" s="66" t="s">
        <v>1250</v>
      </c>
      <c r="E61" s="102">
        <v>15</v>
      </c>
      <c r="F61" s="100" t="s">
        <v>210</v>
      </c>
      <c r="G61" s="104" t="s">
        <v>1251</v>
      </c>
      <c r="H61" s="66"/>
      <c r="I61" s="66">
        <v>2014</v>
      </c>
      <c r="J61" s="66"/>
      <c r="K61" s="85" t="s">
        <v>1252</v>
      </c>
      <c r="L61" s="739" t="s">
        <v>1247</v>
      </c>
      <c r="M61" s="966" t="s">
        <v>1253</v>
      </c>
      <c r="N61" s="739">
        <v>60</v>
      </c>
      <c r="O61" s="739">
        <v>60</v>
      </c>
    </row>
    <row r="62" spans="1:16" ht="185.25" x14ac:dyDescent="0.25">
      <c r="A62" s="91" t="s">
        <v>549</v>
      </c>
      <c r="B62" s="739" t="s">
        <v>550</v>
      </c>
      <c r="C62" s="73" t="s">
        <v>199</v>
      </c>
      <c r="D62" s="73" t="s">
        <v>551</v>
      </c>
      <c r="E62" s="92"/>
      <c r="F62" s="92"/>
      <c r="G62" s="740" t="s">
        <v>552</v>
      </c>
      <c r="H62" s="73"/>
      <c r="I62" s="73">
        <v>2014</v>
      </c>
      <c r="J62" s="73" t="s">
        <v>553</v>
      </c>
      <c r="K62" s="92" t="s">
        <v>554</v>
      </c>
      <c r="L62" s="73" t="s">
        <v>555</v>
      </c>
      <c r="M62" s="739" t="s">
        <v>556</v>
      </c>
      <c r="N62" s="447" t="s">
        <v>88</v>
      </c>
      <c r="O62" s="739">
        <v>30</v>
      </c>
    </row>
    <row r="63" spans="1:16" ht="85.5" x14ac:dyDescent="0.25">
      <c r="A63" s="155" t="s">
        <v>1011</v>
      </c>
      <c r="B63" s="740" t="s">
        <v>1006</v>
      </c>
      <c r="C63" s="740" t="s">
        <v>1007</v>
      </c>
      <c r="D63" s="740" t="s">
        <v>332</v>
      </c>
      <c r="E63" s="407" t="s">
        <v>1012</v>
      </c>
      <c r="F63" s="87">
        <v>1</v>
      </c>
      <c r="G63" s="89" t="s">
        <v>1013</v>
      </c>
      <c r="H63" s="740"/>
      <c r="I63" s="740">
        <v>2014</v>
      </c>
      <c r="J63" s="740"/>
      <c r="K63" s="88" t="s">
        <v>1014</v>
      </c>
      <c r="L63" s="447"/>
      <c r="M63" s="132" t="s">
        <v>1015</v>
      </c>
      <c r="N63" s="739"/>
      <c r="O63" s="739">
        <v>60</v>
      </c>
    </row>
    <row r="64" spans="1:16" ht="242.25" x14ac:dyDescent="0.25">
      <c r="A64" s="87" t="s">
        <v>1142</v>
      </c>
      <c r="B64" s="85" t="s">
        <v>1143</v>
      </c>
      <c r="C64" s="740" t="s">
        <v>613</v>
      </c>
      <c r="D64" s="740" t="s">
        <v>332</v>
      </c>
      <c r="E64" s="88">
        <v>9</v>
      </c>
      <c r="F64" s="88">
        <v>1</v>
      </c>
      <c r="G64" s="95" t="s">
        <v>335</v>
      </c>
      <c r="H64" s="740"/>
      <c r="I64" s="740">
        <v>2104</v>
      </c>
      <c r="J64" s="740"/>
      <c r="K64" s="88" t="s">
        <v>1144</v>
      </c>
      <c r="L64" s="447" t="s">
        <v>752</v>
      </c>
      <c r="M64" s="739"/>
      <c r="N64" s="739" t="s">
        <v>88</v>
      </c>
      <c r="O64" s="739">
        <v>60</v>
      </c>
    </row>
    <row r="65" spans="1:16" ht="156.75" x14ac:dyDescent="0.25">
      <c r="A65" s="91" t="s">
        <v>1133</v>
      </c>
      <c r="B65" s="73" t="s">
        <v>1134</v>
      </c>
      <c r="C65" s="73" t="s">
        <v>613</v>
      </c>
      <c r="D65" s="73" t="s">
        <v>1135</v>
      </c>
      <c r="E65" s="73">
        <v>2</v>
      </c>
      <c r="F65" s="92"/>
      <c r="G65" s="73" t="s">
        <v>1136</v>
      </c>
      <c r="H65" s="73"/>
      <c r="I65" s="73">
        <v>2014</v>
      </c>
      <c r="J65" s="73"/>
      <c r="K65" s="94">
        <v>19</v>
      </c>
      <c r="L65" s="73" t="s">
        <v>1137</v>
      </c>
      <c r="M65" s="73" t="s">
        <v>1138</v>
      </c>
      <c r="N65" s="739" t="s">
        <v>88</v>
      </c>
      <c r="O65" s="739">
        <v>20</v>
      </c>
    </row>
    <row r="66" spans="1:16" ht="327.75" x14ac:dyDescent="0.25">
      <c r="A66" s="155" t="s">
        <v>1263</v>
      </c>
      <c r="B66" s="85" t="s">
        <v>1264</v>
      </c>
      <c r="C66" s="739" t="s">
        <v>613</v>
      </c>
      <c r="D66" s="739" t="s">
        <v>434</v>
      </c>
      <c r="E66" s="159">
        <v>16</v>
      </c>
      <c r="F66" s="89"/>
      <c r="G66" s="89" t="s">
        <v>1028</v>
      </c>
      <c r="H66" s="739" t="s">
        <v>1265</v>
      </c>
      <c r="I66" s="739">
        <v>2014</v>
      </c>
      <c r="J66" s="739" t="s">
        <v>296</v>
      </c>
      <c r="K66" s="89" t="s">
        <v>1266</v>
      </c>
      <c r="L66" s="739" t="s">
        <v>622</v>
      </c>
      <c r="M66" s="966" t="s">
        <v>1267</v>
      </c>
      <c r="N66" s="739" t="s">
        <v>88</v>
      </c>
      <c r="O66" s="739">
        <v>60</v>
      </c>
    </row>
    <row r="67" spans="1:16" ht="99.75" x14ac:dyDescent="0.25">
      <c r="A67" s="970" t="s">
        <v>1113</v>
      </c>
      <c r="B67" s="650" t="s">
        <v>1114</v>
      </c>
      <c r="C67" s="353" t="s">
        <v>613</v>
      </c>
      <c r="D67" s="353" t="s">
        <v>312</v>
      </c>
      <c r="E67" s="907">
        <v>66</v>
      </c>
      <c r="F67" s="907">
        <v>1</v>
      </c>
      <c r="G67" s="616" t="s">
        <v>852</v>
      </c>
      <c r="H67" s="353"/>
      <c r="I67" s="353">
        <v>2014</v>
      </c>
      <c r="J67" s="353" t="s">
        <v>478</v>
      </c>
      <c r="K67" s="815" t="s">
        <v>1115</v>
      </c>
      <c r="L67" s="353" t="s">
        <v>1116</v>
      </c>
      <c r="M67" s="639" t="s">
        <v>1117</v>
      </c>
      <c r="N67" s="353">
        <v>60</v>
      </c>
      <c r="O67" s="353">
        <v>30</v>
      </c>
      <c r="P67" s="616"/>
    </row>
    <row r="68" spans="1:16" ht="99.75" x14ac:dyDescent="0.25">
      <c r="A68" s="970" t="s">
        <v>1113</v>
      </c>
      <c r="B68" s="650" t="s">
        <v>1114</v>
      </c>
      <c r="C68" s="353" t="s">
        <v>613</v>
      </c>
      <c r="D68" s="353" t="s">
        <v>312</v>
      </c>
      <c r="E68" s="907">
        <v>66</v>
      </c>
      <c r="F68" s="907">
        <v>1</v>
      </c>
      <c r="G68" s="616" t="s">
        <v>852</v>
      </c>
      <c r="H68" s="353"/>
      <c r="I68" s="353">
        <v>2014</v>
      </c>
      <c r="J68" s="353" t="s">
        <v>478</v>
      </c>
      <c r="K68" s="815" t="s">
        <v>1115</v>
      </c>
      <c r="L68" s="353" t="s">
        <v>1116</v>
      </c>
      <c r="M68" s="639" t="s">
        <v>1117</v>
      </c>
      <c r="N68" s="353">
        <v>60</v>
      </c>
      <c r="O68" s="353">
        <v>30</v>
      </c>
      <c r="P68" s="616"/>
    </row>
    <row r="69" spans="1:16" ht="114" x14ac:dyDescent="0.25">
      <c r="A69" s="155" t="s">
        <v>1026</v>
      </c>
      <c r="B69" s="85" t="s">
        <v>1020</v>
      </c>
      <c r="C69" s="73" t="s">
        <v>199</v>
      </c>
      <c r="D69" s="447" t="s">
        <v>1027</v>
      </c>
      <c r="E69" s="91">
        <v>16</v>
      </c>
      <c r="F69" s="92"/>
      <c r="G69" s="89" t="s">
        <v>1028</v>
      </c>
      <c r="H69" s="73"/>
      <c r="I69" s="73">
        <v>2014</v>
      </c>
      <c r="J69" s="73"/>
      <c r="K69" s="92" t="s">
        <v>1029</v>
      </c>
      <c r="L69" s="447" t="s">
        <v>1030</v>
      </c>
      <c r="M69" s="739" t="s">
        <v>1031</v>
      </c>
      <c r="N69" s="447">
        <v>60</v>
      </c>
      <c r="O69" s="447">
        <v>60</v>
      </c>
    </row>
    <row r="70" spans="1:16" ht="142.5" x14ac:dyDescent="0.25">
      <c r="A70" s="155" t="s">
        <v>1180</v>
      </c>
      <c r="B70" s="85" t="s">
        <v>1181</v>
      </c>
      <c r="C70" s="73" t="s">
        <v>613</v>
      </c>
      <c r="D70" s="739" t="s">
        <v>1182</v>
      </c>
      <c r="E70" s="94">
        <v>15</v>
      </c>
      <c r="F70" s="94">
        <v>5</v>
      </c>
      <c r="G70" s="98" t="s">
        <v>1183</v>
      </c>
      <c r="H70" s="73"/>
      <c r="I70" s="73">
        <v>2014</v>
      </c>
      <c r="J70" s="73"/>
      <c r="K70" s="99" t="s">
        <v>1184</v>
      </c>
      <c r="L70" s="739" t="s">
        <v>1178</v>
      </c>
      <c r="M70" s="72" t="s">
        <v>1185</v>
      </c>
      <c r="N70" s="739">
        <v>60</v>
      </c>
      <c r="O70" s="739">
        <v>30</v>
      </c>
    </row>
    <row r="71" spans="1:16" ht="88.5" customHeight="1" x14ac:dyDescent="0.25">
      <c r="A71" s="155" t="s">
        <v>979</v>
      </c>
      <c r="B71" s="405" t="s">
        <v>980</v>
      </c>
      <c r="C71" s="450" t="s">
        <v>199</v>
      </c>
      <c r="D71" s="739" t="s">
        <v>312</v>
      </c>
      <c r="E71" s="88">
        <v>66</v>
      </c>
      <c r="F71" s="88">
        <v>1</v>
      </c>
      <c r="G71" s="89" t="s">
        <v>401</v>
      </c>
      <c r="H71" s="450"/>
      <c r="I71" s="450">
        <v>2014</v>
      </c>
      <c r="J71" s="450"/>
      <c r="K71" s="88" t="s">
        <v>981</v>
      </c>
      <c r="L71" s="739" t="s">
        <v>854</v>
      </c>
      <c r="M71" s="739"/>
      <c r="N71" s="447" t="s">
        <v>88</v>
      </c>
      <c r="O71" s="447">
        <v>20</v>
      </c>
    </row>
    <row r="72" spans="1:16" ht="199.5" x14ac:dyDescent="0.25">
      <c r="A72" s="155" t="s">
        <v>227</v>
      </c>
      <c r="B72" s="739" t="s">
        <v>17481</v>
      </c>
      <c r="C72" s="66" t="s">
        <v>199</v>
      </c>
      <c r="D72" s="739" t="s">
        <v>200</v>
      </c>
      <c r="E72" s="89"/>
      <c r="F72" s="85"/>
      <c r="G72" s="282"/>
      <c r="H72" s="739"/>
      <c r="I72" s="739"/>
      <c r="J72" s="739"/>
      <c r="K72" s="85"/>
      <c r="L72" s="739"/>
      <c r="M72" s="739" t="s">
        <v>281</v>
      </c>
      <c r="N72" s="89"/>
      <c r="O72" s="195">
        <v>20</v>
      </c>
      <c r="P72" s="741"/>
    </row>
    <row r="73" spans="1:16" ht="242.25" x14ac:dyDescent="0.25">
      <c r="A73" s="155" t="s">
        <v>754</v>
      </c>
      <c r="B73" s="85" t="s">
        <v>738</v>
      </c>
      <c r="C73" s="450" t="s">
        <v>199</v>
      </c>
      <c r="D73" s="447" t="s">
        <v>748</v>
      </c>
      <c r="E73" s="88" t="s">
        <v>755</v>
      </c>
      <c r="F73" s="88" t="s">
        <v>756</v>
      </c>
      <c r="G73" s="89" t="s">
        <v>751</v>
      </c>
      <c r="H73" s="450"/>
      <c r="I73" s="450">
        <v>2014</v>
      </c>
      <c r="J73" s="450" t="s">
        <v>757</v>
      </c>
      <c r="K73" s="88" t="s">
        <v>758</v>
      </c>
      <c r="L73" s="739" t="s">
        <v>752</v>
      </c>
      <c r="M73" s="966" t="s">
        <v>354</v>
      </c>
      <c r="N73" s="447">
        <v>60</v>
      </c>
      <c r="O73" s="447">
        <v>60</v>
      </c>
    </row>
    <row r="74" spans="1:16" ht="99.75" x14ac:dyDescent="0.25">
      <c r="A74" s="155" t="s">
        <v>721</v>
      </c>
      <c r="B74" s="85" t="s">
        <v>722</v>
      </c>
      <c r="C74" s="450" t="s">
        <v>199</v>
      </c>
      <c r="D74" s="447" t="s">
        <v>434</v>
      </c>
      <c r="E74" s="106">
        <v>16</v>
      </c>
      <c r="F74" s="106" t="s">
        <v>325</v>
      </c>
      <c r="G74" s="89" t="s">
        <v>294</v>
      </c>
      <c r="H74" s="450" t="s">
        <v>325</v>
      </c>
      <c r="I74" s="450">
        <v>2014</v>
      </c>
      <c r="J74" s="450">
        <v>12</v>
      </c>
      <c r="K74" s="88" t="s">
        <v>723</v>
      </c>
      <c r="L74" s="739" t="s">
        <v>622</v>
      </c>
      <c r="M74" s="75" t="s">
        <v>724</v>
      </c>
      <c r="N74" s="447" t="s">
        <v>88</v>
      </c>
      <c r="O74" s="447">
        <v>20</v>
      </c>
    </row>
    <row r="75" spans="1:16" ht="171" x14ac:dyDescent="0.25">
      <c r="A75" s="87" t="s">
        <v>1302</v>
      </c>
      <c r="B75" s="85" t="s">
        <v>1299</v>
      </c>
      <c r="C75" s="740" t="s">
        <v>613</v>
      </c>
      <c r="D75" s="966" t="s">
        <v>1303</v>
      </c>
      <c r="E75" s="88" t="s">
        <v>1304</v>
      </c>
      <c r="F75" s="88"/>
      <c r="G75" s="740" t="s">
        <v>1305</v>
      </c>
      <c r="H75" s="740"/>
      <c r="I75" s="740">
        <v>2014</v>
      </c>
      <c r="J75" s="740"/>
      <c r="K75" s="740" t="s">
        <v>1306</v>
      </c>
      <c r="L75" s="739" t="s">
        <v>1307</v>
      </c>
      <c r="M75" s="739" t="s">
        <v>1308</v>
      </c>
      <c r="N75" s="739">
        <v>60</v>
      </c>
      <c r="O75" s="739">
        <v>30</v>
      </c>
    </row>
    <row r="76" spans="1:16" ht="114" x14ac:dyDescent="0.25">
      <c r="A76" s="155" t="s">
        <v>1046</v>
      </c>
      <c r="B76" s="85" t="s">
        <v>1047</v>
      </c>
      <c r="C76" s="740" t="s">
        <v>199</v>
      </c>
      <c r="D76" s="739" t="s">
        <v>434</v>
      </c>
      <c r="E76" s="87">
        <v>16</v>
      </c>
      <c r="F76" s="88"/>
      <c r="G76" s="89" t="s">
        <v>294</v>
      </c>
      <c r="H76" s="740" t="s">
        <v>1048</v>
      </c>
      <c r="I76" s="740">
        <v>2014</v>
      </c>
      <c r="J76" s="740" t="s">
        <v>236</v>
      </c>
      <c r="K76" s="88" t="s">
        <v>1049</v>
      </c>
      <c r="L76" s="739" t="s">
        <v>509</v>
      </c>
      <c r="M76" s="447" t="s">
        <v>1050</v>
      </c>
      <c r="N76" s="447" t="s">
        <v>88</v>
      </c>
      <c r="O76" s="739">
        <v>20</v>
      </c>
    </row>
    <row r="77" spans="1:16" ht="57" x14ac:dyDescent="0.25">
      <c r="A77" s="87" t="s">
        <v>1148</v>
      </c>
      <c r="B77" s="85" t="s">
        <v>1143</v>
      </c>
      <c r="C77" s="740" t="s">
        <v>613</v>
      </c>
      <c r="D77" s="739" t="s">
        <v>407</v>
      </c>
      <c r="E77" s="88">
        <v>66</v>
      </c>
      <c r="F77" s="88">
        <v>5</v>
      </c>
      <c r="G77" s="89" t="s">
        <v>852</v>
      </c>
      <c r="H77" s="740"/>
      <c r="I77" s="740">
        <v>2014</v>
      </c>
      <c r="J77" s="740"/>
      <c r="K77" s="88" t="s">
        <v>1149</v>
      </c>
      <c r="L77" s="739" t="s">
        <v>1147</v>
      </c>
      <c r="M77" s="447"/>
      <c r="N77" s="447">
        <v>60</v>
      </c>
      <c r="O77" s="739">
        <v>60</v>
      </c>
    </row>
    <row r="78" spans="1:16" ht="57" x14ac:dyDescent="0.25">
      <c r="A78" s="87" t="s">
        <v>1145</v>
      </c>
      <c r="B78" s="85" t="s">
        <v>1143</v>
      </c>
      <c r="C78" s="740" t="s">
        <v>613</v>
      </c>
      <c r="D78" s="739" t="s">
        <v>407</v>
      </c>
      <c r="E78" s="88">
        <v>66</v>
      </c>
      <c r="F78" s="88">
        <v>4</v>
      </c>
      <c r="G78" s="89" t="s">
        <v>852</v>
      </c>
      <c r="H78" s="740"/>
      <c r="I78" s="740">
        <v>2014</v>
      </c>
      <c r="J78" s="740"/>
      <c r="K78" s="88" t="s">
        <v>1146</v>
      </c>
      <c r="L78" s="739" t="s">
        <v>1147</v>
      </c>
      <c r="M78" s="447"/>
      <c r="N78" s="739">
        <v>60</v>
      </c>
      <c r="O78" s="739">
        <v>60</v>
      </c>
    </row>
    <row r="79" spans="1:16" ht="114" x14ac:dyDescent="0.25">
      <c r="A79" s="970" t="s">
        <v>1118</v>
      </c>
      <c r="B79" s="650" t="s">
        <v>1119</v>
      </c>
      <c r="C79" s="353" t="s">
        <v>613</v>
      </c>
      <c r="D79" s="353" t="s">
        <v>434</v>
      </c>
      <c r="E79" s="907">
        <v>16</v>
      </c>
      <c r="F79" s="907"/>
      <c r="G79" s="815" t="s">
        <v>1120</v>
      </c>
      <c r="H79" s="353"/>
      <c r="I79" s="353">
        <v>2014</v>
      </c>
      <c r="J79" s="353" t="s">
        <v>287</v>
      </c>
      <c r="K79" s="815" t="s">
        <v>1121</v>
      </c>
      <c r="L79" s="353" t="s">
        <v>622</v>
      </c>
      <c r="M79" s="639" t="s">
        <v>1122</v>
      </c>
      <c r="N79" s="353">
        <v>60</v>
      </c>
      <c r="O79" s="353">
        <v>30</v>
      </c>
      <c r="P79" s="616"/>
    </row>
    <row r="80" spans="1:16" ht="114" x14ac:dyDescent="0.25">
      <c r="A80" s="970" t="s">
        <v>1118</v>
      </c>
      <c r="B80" s="650" t="s">
        <v>1119</v>
      </c>
      <c r="C80" s="353" t="s">
        <v>613</v>
      </c>
      <c r="D80" s="353" t="s">
        <v>434</v>
      </c>
      <c r="E80" s="907">
        <v>16</v>
      </c>
      <c r="F80" s="907"/>
      <c r="G80" s="815" t="s">
        <v>1120</v>
      </c>
      <c r="H80" s="353"/>
      <c r="I80" s="353">
        <v>2014</v>
      </c>
      <c r="J80" s="353" t="s">
        <v>287</v>
      </c>
      <c r="K80" s="815" t="s">
        <v>1121</v>
      </c>
      <c r="L80" s="353" t="s">
        <v>622</v>
      </c>
      <c r="M80" s="639" t="s">
        <v>1122</v>
      </c>
      <c r="N80" s="353">
        <v>60</v>
      </c>
      <c r="O80" s="353">
        <v>30</v>
      </c>
      <c r="P80" s="616"/>
    </row>
    <row r="81" spans="1:16" ht="213.75" x14ac:dyDescent="0.25">
      <c r="A81" s="155" t="s">
        <v>319</v>
      </c>
      <c r="B81" s="85" t="s">
        <v>320</v>
      </c>
      <c r="C81" s="740" t="s">
        <v>199</v>
      </c>
      <c r="D81" s="739" t="s">
        <v>321</v>
      </c>
      <c r="E81" s="88" t="s">
        <v>322</v>
      </c>
      <c r="F81" s="88" t="s">
        <v>323</v>
      </c>
      <c r="G81" s="89" t="s">
        <v>324</v>
      </c>
      <c r="H81" s="740" t="s">
        <v>325</v>
      </c>
      <c r="I81" s="740">
        <v>2014</v>
      </c>
      <c r="J81" s="740" t="s">
        <v>326</v>
      </c>
      <c r="K81" s="88" t="s">
        <v>327</v>
      </c>
      <c r="L81" s="447" t="s">
        <v>328</v>
      </c>
      <c r="M81" s="447" t="s">
        <v>329</v>
      </c>
      <c r="N81" s="447">
        <v>60</v>
      </c>
      <c r="O81" s="447">
        <v>60</v>
      </c>
    </row>
    <row r="82" spans="1:16" ht="327.75" x14ac:dyDescent="0.25">
      <c r="A82" s="109" t="s">
        <v>1222</v>
      </c>
      <c r="B82" s="110" t="s">
        <v>1208</v>
      </c>
      <c r="C82" s="105" t="s">
        <v>613</v>
      </c>
      <c r="D82" s="101" t="s">
        <v>332</v>
      </c>
      <c r="E82" s="105">
        <v>9</v>
      </c>
      <c r="F82" s="109">
        <v>1</v>
      </c>
      <c r="G82" s="101" t="s">
        <v>1223</v>
      </c>
      <c r="H82" s="101" t="s">
        <v>325</v>
      </c>
      <c r="I82" s="101">
        <v>2014</v>
      </c>
      <c r="J82" s="101" t="s">
        <v>336</v>
      </c>
      <c r="K82" s="85" t="s">
        <v>1224</v>
      </c>
      <c r="L82" s="447" t="s">
        <v>1225</v>
      </c>
      <c r="M82" s="108" t="s">
        <v>1226</v>
      </c>
      <c r="N82" s="447" t="s">
        <v>88</v>
      </c>
      <c r="O82" s="447">
        <v>20</v>
      </c>
    </row>
    <row r="83" spans="1:16" ht="71.25" x14ac:dyDescent="0.25">
      <c r="A83" s="155" t="s">
        <v>988</v>
      </c>
      <c r="B83" s="85" t="s">
        <v>989</v>
      </c>
      <c r="C83" s="740" t="s">
        <v>199</v>
      </c>
      <c r="D83" s="739" t="s">
        <v>312</v>
      </c>
      <c r="E83" s="88">
        <v>66</v>
      </c>
      <c r="F83" s="88">
        <v>2</v>
      </c>
      <c r="G83" s="89"/>
      <c r="H83" s="740"/>
      <c r="I83" s="740">
        <v>2014</v>
      </c>
      <c r="J83" s="740"/>
      <c r="K83" s="88" t="s">
        <v>990</v>
      </c>
      <c r="L83" s="447" t="s">
        <v>854</v>
      </c>
      <c r="M83" s="447"/>
      <c r="N83" s="739"/>
      <c r="O83" s="739">
        <v>20</v>
      </c>
    </row>
    <row r="84" spans="1:16" ht="85.5" x14ac:dyDescent="0.25">
      <c r="A84" s="868" t="s">
        <v>828</v>
      </c>
      <c r="B84" s="110" t="s">
        <v>820</v>
      </c>
      <c r="C84" s="101" t="s">
        <v>199</v>
      </c>
      <c r="D84" s="742" t="s">
        <v>829</v>
      </c>
      <c r="E84" s="129"/>
      <c r="F84" s="129"/>
      <c r="G84" s="299" t="s">
        <v>830</v>
      </c>
      <c r="H84" s="101"/>
      <c r="I84" s="109">
        <v>2014</v>
      </c>
      <c r="J84" s="101">
        <v>12</v>
      </c>
      <c r="K84" s="85"/>
      <c r="L84" s="447" t="s">
        <v>813</v>
      </c>
      <c r="M84" s="966" t="s">
        <v>831</v>
      </c>
      <c r="N84" s="89"/>
      <c r="O84" s="159">
        <v>60</v>
      </c>
    </row>
    <row r="85" spans="1:16" ht="156.75" x14ac:dyDescent="0.25">
      <c r="A85" s="155" t="s">
        <v>1202</v>
      </c>
      <c r="B85" s="85" t="s">
        <v>1203</v>
      </c>
      <c r="C85" s="105" t="s">
        <v>613</v>
      </c>
      <c r="D85" s="739" t="s">
        <v>209</v>
      </c>
      <c r="E85" s="106">
        <v>66</v>
      </c>
      <c r="F85" s="106">
        <v>1</v>
      </c>
      <c r="G85" s="89" t="s">
        <v>852</v>
      </c>
      <c r="H85" s="740" t="s">
        <v>325</v>
      </c>
      <c r="I85" s="740">
        <v>2014</v>
      </c>
      <c r="J85" s="740" t="s">
        <v>325</v>
      </c>
      <c r="K85" s="88" t="s">
        <v>1204</v>
      </c>
      <c r="L85" s="447" t="s">
        <v>1205</v>
      </c>
      <c r="M85" s="108" t="s">
        <v>1206</v>
      </c>
      <c r="N85" s="447" t="s">
        <v>88</v>
      </c>
      <c r="O85" s="447">
        <v>20</v>
      </c>
    </row>
    <row r="86" spans="1:16" ht="71.25" x14ac:dyDescent="0.25">
      <c r="A86" s="155" t="s">
        <v>415</v>
      </c>
      <c r="B86" s="85" t="s">
        <v>383</v>
      </c>
      <c r="C86" s="73" t="s">
        <v>390</v>
      </c>
      <c r="D86" s="739" t="s">
        <v>416</v>
      </c>
      <c r="E86" s="92"/>
      <c r="F86" s="92"/>
      <c r="G86" s="89" t="s">
        <v>417</v>
      </c>
      <c r="H86" s="73"/>
      <c r="I86" s="73">
        <v>2014</v>
      </c>
      <c r="J86" s="73" t="s">
        <v>418</v>
      </c>
      <c r="K86" s="92"/>
      <c r="L86" s="739" t="s">
        <v>419</v>
      </c>
      <c r="M86" s="966" t="s">
        <v>420</v>
      </c>
      <c r="N86" s="447"/>
      <c r="O86" s="739">
        <v>60</v>
      </c>
    </row>
    <row r="87" spans="1:16" ht="409.5" x14ac:dyDescent="0.25">
      <c r="A87" s="155" t="s">
        <v>1227</v>
      </c>
      <c r="B87" s="739" t="s">
        <v>1228</v>
      </c>
      <c r="C87" s="105" t="s">
        <v>613</v>
      </c>
      <c r="D87" s="101" t="s">
        <v>1229</v>
      </c>
      <c r="E87" s="105">
        <v>2</v>
      </c>
      <c r="F87" s="109" t="s">
        <v>325</v>
      </c>
      <c r="G87" s="101" t="s">
        <v>1230</v>
      </c>
      <c r="H87" s="101" t="s">
        <v>325</v>
      </c>
      <c r="I87" s="101">
        <v>2014</v>
      </c>
      <c r="J87" s="101" t="s">
        <v>336</v>
      </c>
      <c r="K87" s="85" t="s">
        <v>1231</v>
      </c>
      <c r="L87" s="739" t="s">
        <v>1232</v>
      </c>
      <c r="M87" s="108" t="s">
        <v>1233</v>
      </c>
      <c r="N87" s="447" t="s">
        <v>88</v>
      </c>
      <c r="O87" s="739">
        <v>20</v>
      </c>
    </row>
    <row r="88" spans="1:16" ht="228" x14ac:dyDescent="0.25">
      <c r="A88" s="869" t="s">
        <v>962</v>
      </c>
      <c r="B88" s="85" t="s">
        <v>963</v>
      </c>
      <c r="C88" s="740" t="s">
        <v>199</v>
      </c>
      <c r="D88" s="447" t="s">
        <v>407</v>
      </c>
      <c r="E88" s="88" t="s">
        <v>313</v>
      </c>
      <c r="F88" s="88" t="s">
        <v>964</v>
      </c>
      <c r="G88" s="89" t="s">
        <v>401</v>
      </c>
      <c r="H88" s="740"/>
      <c r="I88" s="740">
        <v>2014</v>
      </c>
      <c r="J88" s="740"/>
      <c r="K88" s="88" t="s">
        <v>965</v>
      </c>
      <c r="L88" s="146" t="s">
        <v>966</v>
      </c>
      <c r="M88" s="966" t="s">
        <v>402</v>
      </c>
      <c r="N88" s="447" t="s">
        <v>88</v>
      </c>
      <c r="O88" s="447">
        <v>30</v>
      </c>
    </row>
    <row r="89" spans="1:16" ht="114" x14ac:dyDescent="0.25">
      <c r="A89" s="155" t="s">
        <v>725</v>
      </c>
      <c r="B89" s="85" t="s">
        <v>726</v>
      </c>
      <c r="C89" s="740" t="s">
        <v>199</v>
      </c>
      <c r="D89" s="739" t="s">
        <v>209</v>
      </c>
      <c r="E89" s="106">
        <v>66</v>
      </c>
      <c r="F89" s="106">
        <v>4</v>
      </c>
      <c r="G89" s="89" t="s">
        <v>211</v>
      </c>
      <c r="H89" s="740" t="s">
        <v>325</v>
      </c>
      <c r="I89" s="740">
        <v>2014</v>
      </c>
      <c r="J89" s="740">
        <v>10</v>
      </c>
      <c r="K89" s="88" t="s">
        <v>727</v>
      </c>
      <c r="L89" s="739" t="s">
        <v>728</v>
      </c>
      <c r="M89" s="966" t="s">
        <v>729</v>
      </c>
      <c r="N89" s="447" t="s">
        <v>88</v>
      </c>
      <c r="O89" s="447">
        <v>20</v>
      </c>
    </row>
    <row r="90" spans="1:16" ht="114" x14ac:dyDescent="0.25">
      <c r="A90" s="109" t="s">
        <v>1286</v>
      </c>
      <c r="B90" s="110" t="s">
        <v>1269</v>
      </c>
      <c r="C90" s="101" t="s">
        <v>613</v>
      </c>
      <c r="D90" s="101" t="s">
        <v>1287</v>
      </c>
      <c r="E90" s="144" t="s">
        <v>1288</v>
      </c>
      <c r="F90" s="110" t="s">
        <v>218</v>
      </c>
      <c r="G90" s="144" t="s">
        <v>1289</v>
      </c>
      <c r="H90" s="101"/>
      <c r="I90" s="101">
        <v>2014</v>
      </c>
      <c r="J90" s="101" t="s">
        <v>499</v>
      </c>
      <c r="K90" s="85" t="s">
        <v>1290</v>
      </c>
      <c r="L90" s="739" t="s">
        <v>1291</v>
      </c>
      <c r="M90" s="966" t="s">
        <v>1292</v>
      </c>
      <c r="N90" s="447">
        <v>60</v>
      </c>
      <c r="O90" s="447">
        <v>60</v>
      </c>
    </row>
    <row r="91" spans="1:16" ht="128.25" x14ac:dyDescent="0.25">
      <c r="A91" s="155" t="s">
        <v>1175</v>
      </c>
      <c r="B91" s="85" t="s">
        <v>1176</v>
      </c>
      <c r="C91" s="73" t="s">
        <v>613</v>
      </c>
      <c r="D91" s="447" t="s">
        <v>209</v>
      </c>
      <c r="E91" s="94">
        <v>66</v>
      </c>
      <c r="F91" s="94">
        <v>2</v>
      </c>
      <c r="G91" s="89" t="s">
        <v>852</v>
      </c>
      <c r="H91" s="73"/>
      <c r="I91" s="73">
        <v>2014</v>
      </c>
      <c r="J91" s="73"/>
      <c r="K91" s="92" t="s">
        <v>1177</v>
      </c>
      <c r="L91" s="447" t="s">
        <v>1178</v>
      </c>
      <c r="M91" s="966" t="s">
        <v>1179</v>
      </c>
      <c r="N91" s="447">
        <v>60</v>
      </c>
      <c r="O91" s="447">
        <v>30</v>
      </c>
    </row>
    <row r="92" spans="1:16" ht="228" x14ac:dyDescent="0.25">
      <c r="A92" s="907" t="s">
        <v>1169</v>
      </c>
      <c r="B92" s="650" t="s">
        <v>1170</v>
      </c>
      <c r="C92" s="353" t="s">
        <v>613</v>
      </c>
      <c r="D92" s="353" t="s">
        <v>407</v>
      </c>
      <c r="E92" s="815" t="s">
        <v>1171</v>
      </c>
      <c r="F92" s="815" t="s">
        <v>1172</v>
      </c>
      <c r="G92" s="815" t="s">
        <v>211</v>
      </c>
      <c r="H92" s="353" t="s">
        <v>1173</v>
      </c>
      <c r="I92" s="353">
        <v>2014</v>
      </c>
      <c r="J92" s="353" t="s">
        <v>478</v>
      </c>
      <c r="K92" s="815"/>
      <c r="L92" s="353" t="s">
        <v>966</v>
      </c>
      <c r="M92" s="353" t="s">
        <v>1174</v>
      </c>
      <c r="N92" s="353">
        <v>60</v>
      </c>
      <c r="O92" s="353">
        <v>30</v>
      </c>
      <c r="P92" s="616"/>
    </row>
    <row r="93" spans="1:16" ht="228" x14ac:dyDescent="0.25">
      <c r="A93" s="907" t="s">
        <v>1169</v>
      </c>
      <c r="B93" s="650" t="s">
        <v>1170</v>
      </c>
      <c r="C93" s="353" t="s">
        <v>613</v>
      </c>
      <c r="D93" s="353" t="s">
        <v>407</v>
      </c>
      <c r="E93" s="815" t="s">
        <v>1171</v>
      </c>
      <c r="F93" s="815" t="s">
        <v>1172</v>
      </c>
      <c r="G93" s="815" t="s">
        <v>211</v>
      </c>
      <c r="H93" s="353" t="s">
        <v>1173</v>
      </c>
      <c r="I93" s="353">
        <v>2014</v>
      </c>
      <c r="J93" s="353" t="s">
        <v>478</v>
      </c>
      <c r="K93" s="815"/>
      <c r="L93" s="353" t="s">
        <v>966</v>
      </c>
      <c r="M93" s="353" t="s">
        <v>1174</v>
      </c>
      <c r="N93" s="353">
        <v>60</v>
      </c>
      <c r="O93" s="353">
        <v>30</v>
      </c>
      <c r="P93" s="616"/>
    </row>
    <row r="94" spans="1:16" ht="228" x14ac:dyDescent="0.25">
      <c r="A94" s="907" t="s">
        <v>1169</v>
      </c>
      <c r="B94" s="650" t="s">
        <v>1170</v>
      </c>
      <c r="C94" s="353" t="s">
        <v>613</v>
      </c>
      <c r="D94" s="353" t="s">
        <v>407</v>
      </c>
      <c r="E94" s="815" t="s">
        <v>1171</v>
      </c>
      <c r="F94" s="815" t="s">
        <v>1172</v>
      </c>
      <c r="G94" s="815" t="s">
        <v>211</v>
      </c>
      <c r="H94" s="353" t="s">
        <v>1173</v>
      </c>
      <c r="I94" s="353">
        <v>2014</v>
      </c>
      <c r="J94" s="353" t="s">
        <v>478</v>
      </c>
      <c r="K94" s="815"/>
      <c r="L94" s="353" t="s">
        <v>966</v>
      </c>
      <c r="M94" s="353" t="s">
        <v>1174</v>
      </c>
      <c r="N94" s="353">
        <v>60</v>
      </c>
      <c r="O94" s="353">
        <v>30</v>
      </c>
      <c r="P94" s="616"/>
    </row>
    <row r="95" spans="1:16" ht="128.25" x14ac:dyDescent="0.25">
      <c r="A95" s="907" t="s">
        <v>1159</v>
      </c>
      <c r="B95" s="650" t="s">
        <v>1160</v>
      </c>
      <c r="C95" s="353" t="s">
        <v>613</v>
      </c>
      <c r="D95" s="597" t="s">
        <v>1161</v>
      </c>
      <c r="E95" s="815" t="s">
        <v>1162</v>
      </c>
      <c r="F95" s="815" t="s">
        <v>1163</v>
      </c>
      <c r="G95" s="815" t="s">
        <v>1164</v>
      </c>
      <c r="H95" s="353" t="s">
        <v>1165</v>
      </c>
      <c r="I95" s="353">
        <v>2014</v>
      </c>
      <c r="J95" s="353" t="s">
        <v>478</v>
      </c>
      <c r="K95" s="815" t="s">
        <v>1166</v>
      </c>
      <c r="L95" s="353" t="s">
        <v>1167</v>
      </c>
      <c r="M95" s="353" t="s">
        <v>1168</v>
      </c>
      <c r="N95" s="353">
        <v>60</v>
      </c>
      <c r="O95" s="353">
        <v>60</v>
      </c>
      <c r="P95" s="616"/>
    </row>
    <row r="96" spans="1:16" ht="128.25" x14ac:dyDescent="0.25">
      <c r="A96" s="907" t="s">
        <v>1159</v>
      </c>
      <c r="B96" s="650" t="s">
        <v>1160</v>
      </c>
      <c r="C96" s="353" t="s">
        <v>613</v>
      </c>
      <c r="D96" s="597" t="s">
        <v>1161</v>
      </c>
      <c r="E96" s="815" t="s">
        <v>1162</v>
      </c>
      <c r="F96" s="815" t="s">
        <v>1163</v>
      </c>
      <c r="G96" s="815" t="s">
        <v>1164</v>
      </c>
      <c r="H96" s="353" t="s">
        <v>1165</v>
      </c>
      <c r="I96" s="353">
        <v>2014</v>
      </c>
      <c r="J96" s="353" t="s">
        <v>478</v>
      </c>
      <c r="K96" s="815" t="s">
        <v>1166</v>
      </c>
      <c r="L96" s="353" t="s">
        <v>1167</v>
      </c>
      <c r="M96" s="353" t="s">
        <v>1168</v>
      </c>
      <c r="N96" s="353">
        <v>60</v>
      </c>
      <c r="O96" s="353">
        <v>60</v>
      </c>
      <c r="P96" s="616"/>
    </row>
    <row r="97" spans="1:16" ht="128.25" x14ac:dyDescent="0.25">
      <c r="A97" s="907" t="s">
        <v>1159</v>
      </c>
      <c r="B97" s="650" t="s">
        <v>1160</v>
      </c>
      <c r="C97" s="353" t="s">
        <v>613</v>
      </c>
      <c r="D97" s="597" t="s">
        <v>1161</v>
      </c>
      <c r="E97" s="815" t="s">
        <v>1162</v>
      </c>
      <c r="F97" s="815" t="s">
        <v>1163</v>
      </c>
      <c r="G97" s="815" t="s">
        <v>1164</v>
      </c>
      <c r="H97" s="353" t="s">
        <v>1165</v>
      </c>
      <c r="I97" s="353">
        <v>2014</v>
      </c>
      <c r="J97" s="353" t="s">
        <v>478</v>
      </c>
      <c r="K97" s="815" t="s">
        <v>1166</v>
      </c>
      <c r="L97" s="353" t="s">
        <v>1167</v>
      </c>
      <c r="M97" s="353" t="s">
        <v>1168</v>
      </c>
      <c r="N97" s="353">
        <v>60</v>
      </c>
      <c r="O97" s="353">
        <v>60</v>
      </c>
      <c r="P97" s="616"/>
    </row>
    <row r="98" spans="1:16" ht="99.75" x14ac:dyDescent="0.25">
      <c r="A98" s="870" t="s">
        <v>1139</v>
      </c>
      <c r="B98" s="85" t="s">
        <v>1140</v>
      </c>
      <c r="C98" s="740" t="s">
        <v>613</v>
      </c>
      <c r="D98" s="739" t="s">
        <v>312</v>
      </c>
      <c r="E98" s="87">
        <v>66</v>
      </c>
      <c r="F98" s="87">
        <v>5</v>
      </c>
      <c r="G98" s="89" t="s">
        <v>852</v>
      </c>
      <c r="H98" s="740"/>
      <c r="I98" s="740">
        <v>2014</v>
      </c>
      <c r="J98" s="740" t="s">
        <v>287</v>
      </c>
      <c r="K98" s="88" t="s">
        <v>1141</v>
      </c>
      <c r="L98" s="739" t="s">
        <v>1116</v>
      </c>
      <c r="M98" s="739"/>
      <c r="N98" s="447">
        <v>60</v>
      </c>
      <c r="O98" s="739">
        <v>60</v>
      </c>
    </row>
    <row r="99" spans="1:16" ht="57" x14ac:dyDescent="0.25">
      <c r="A99" s="109" t="s">
        <v>823</v>
      </c>
      <c r="B99" s="110" t="s">
        <v>820</v>
      </c>
      <c r="C99" s="101" t="s">
        <v>199</v>
      </c>
      <c r="D99" s="101" t="s">
        <v>332</v>
      </c>
      <c r="E99" s="129">
        <v>9</v>
      </c>
      <c r="F99" s="129">
        <v>2</v>
      </c>
      <c r="G99" s="129" t="s">
        <v>824</v>
      </c>
      <c r="H99" s="101"/>
      <c r="I99" s="109">
        <v>2014</v>
      </c>
      <c r="J99" s="101">
        <v>8</v>
      </c>
      <c r="K99" s="85" t="s">
        <v>825</v>
      </c>
      <c r="L99" s="739" t="s">
        <v>813</v>
      </c>
      <c r="M99" s="447"/>
      <c r="N99" s="741"/>
      <c r="O99" s="159">
        <v>60</v>
      </c>
    </row>
    <row r="100" spans="1:16" ht="85.5" x14ac:dyDescent="0.25">
      <c r="A100" s="155" t="s">
        <v>409</v>
      </c>
      <c r="B100" s="85" t="s">
        <v>383</v>
      </c>
      <c r="C100" s="73" t="s">
        <v>390</v>
      </c>
      <c r="D100" s="739" t="s">
        <v>410</v>
      </c>
      <c r="E100" s="92" t="s">
        <v>411</v>
      </c>
      <c r="F100" s="92"/>
      <c r="G100" s="89" t="s">
        <v>412</v>
      </c>
      <c r="H100" s="73"/>
      <c r="I100" s="73">
        <v>2014</v>
      </c>
      <c r="J100" s="73"/>
      <c r="K100" s="92"/>
      <c r="L100" s="739" t="s">
        <v>413</v>
      </c>
      <c r="M100" s="966" t="s">
        <v>414</v>
      </c>
      <c r="N100" s="739"/>
      <c r="O100" s="739">
        <v>60</v>
      </c>
    </row>
    <row r="101" spans="1:16" ht="409.5" x14ac:dyDescent="0.25">
      <c r="A101" s="155" t="s">
        <v>1207</v>
      </c>
      <c r="B101" s="85" t="s">
        <v>1208</v>
      </c>
      <c r="C101" s="105" t="s">
        <v>613</v>
      </c>
      <c r="D101" s="739" t="s">
        <v>1209</v>
      </c>
      <c r="E101" s="106">
        <v>1</v>
      </c>
      <c r="F101" s="106" t="s">
        <v>1210</v>
      </c>
      <c r="G101" s="89" t="s">
        <v>1211</v>
      </c>
      <c r="H101" s="740" t="s">
        <v>325</v>
      </c>
      <c r="I101" s="740">
        <v>2014</v>
      </c>
      <c r="J101" s="740" t="s">
        <v>478</v>
      </c>
      <c r="K101" s="88" t="s">
        <v>1212</v>
      </c>
      <c r="L101" s="739" t="s">
        <v>1213</v>
      </c>
      <c r="M101" s="739" t="s">
        <v>1214</v>
      </c>
      <c r="N101" s="739" t="s">
        <v>88</v>
      </c>
      <c r="O101" s="739">
        <v>20</v>
      </c>
    </row>
    <row r="102" spans="1:16" ht="85.5" x14ac:dyDescent="0.25">
      <c r="A102" s="91" t="s">
        <v>232</v>
      </c>
      <c r="B102" s="93" t="s">
        <v>3052</v>
      </c>
      <c r="C102" s="66" t="s">
        <v>199</v>
      </c>
      <c r="D102" s="73" t="s">
        <v>229</v>
      </c>
      <c r="E102" s="89"/>
      <c r="F102" s="85"/>
      <c r="G102" s="73" t="s">
        <v>230</v>
      </c>
      <c r="H102" s="739"/>
      <c r="I102" s="739">
        <v>2014</v>
      </c>
      <c r="J102" s="739" t="s">
        <v>220</v>
      </c>
      <c r="K102" s="85" t="s">
        <v>266</v>
      </c>
      <c r="L102" s="73" t="s">
        <v>231</v>
      </c>
      <c r="M102" s="739" t="s">
        <v>267</v>
      </c>
      <c r="N102" s="221"/>
      <c r="O102" s="526">
        <v>30</v>
      </c>
    </row>
    <row r="103" spans="1:16" ht="199.5" x14ac:dyDescent="0.25">
      <c r="A103" s="91" t="s">
        <v>206</v>
      </c>
      <c r="B103" s="93" t="s">
        <v>3053</v>
      </c>
      <c r="C103" s="66" t="s">
        <v>199</v>
      </c>
      <c r="D103" s="73" t="s">
        <v>200</v>
      </c>
      <c r="E103" s="104"/>
      <c r="F103" s="100"/>
      <c r="G103" s="73" t="s">
        <v>201</v>
      </c>
      <c r="H103" s="66"/>
      <c r="I103" s="66">
        <v>2014</v>
      </c>
      <c r="J103" s="66" t="s">
        <v>202</v>
      </c>
      <c r="K103" s="85" t="s">
        <v>207</v>
      </c>
      <c r="L103" s="73" t="s">
        <v>204</v>
      </c>
      <c r="M103" s="73" t="s">
        <v>205</v>
      </c>
      <c r="N103" s="447"/>
      <c r="O103" s="195">
        <v>20</v>
      </c>
    </row>
    <row r="104" spans="1:16" ht="85.5" x14ac:dyDescent="0.25">
      <c r="A104" s="91" t="s">
        <v>228</v>
      </c>
      <c r="B104" s="93" t="s">
        <v>3052</v>
      </c>
      <c r="C104" s="66" t="s">
        <v>199</v>
      </c>
      <c r="D104" s="73" t="s">
        <v>229</v>
      </c>
      <c r="E104" s="89"/>
      <c r="F104" s="85"/>
      <c r="G104" s="73" t="s">
        <v>230</v>
      </c>
      <c r="H104" s="739"/>
      <c r="I104" s="739">
        <v>2014</v>
      </c>
      <c r="J104" s="739" t="s">
        <v>220</v>
      </c>
      <c r="K104" s="85" t="s">
        <v>265</v>
      </c>
      <c r="L104" s="73" t="s">
        <v>231</v>
      </c>
      <c r="M104" s="447" t="s">
        <v>267</v>
      </c>
      <c r="N104" s="221"/>
      <c r="O104" s="526">
        <v>30</v>
      </c>
    </row>
    <row r="105" spans="1:16" ht="409.5" x14ac:dyDescent="0.25">
      <c r="A105" s="134" t="s">
        <v>225</v>
      </c>
      <c r="B105" s="93" t="s">
        <v>3054</v>
      </c>
      <c r="C105" s="66" t="s">
        <v>199</v>
      </c>
      <c r="D105" s="66" t="s">
        <v>226</v>
      </c>
      <c r="E105" s="102">
        <v>7</v>
      </c>
      <c r="F105" s="102">
        <v>3</v>
      </c>
      <c r="G105" s="739" t="s">
        <v>234</v>
      </c>
      <c r="H105" s="73" t="s">
        <v>237</v>
      </c>
      <c r="I105" s="66">
        <v>2014</v>
      </c>
      <c r="J105" s="66" t="s">
        <v>236</v>
      </c>
      <c r="K105" s="85" t="s">
        <v>235</v>
      </c>
      <c r="L105" s="447" t="s">
        <v>282</v>
      </c>
      <c r="M105" s="966" t="s">
        <v>233</v>
      </c>
      <c r="N105" s="741"/>
      <c r="O105" s="195">
        <v>30</v>
      </c>
    </row>
    <row r="106" spans="1:16" ht="199.5" x14ac:dyDescent="0.25">
      <c r="A106" s="134" t="s">
        <v>223</v>
      </c>
      <c r="B106" s="73" t="s">
        <v>3055</v>
      </c>
      <c r="C106" s="66" t="s">
        <v>199</v>
      </c>
      <c r="D106" s="73" t="s">
        <v>217</v>
      </c>
      <c r="E106" s="102">
        <v>24</v>
      </c>
      <c r="F106" s="102" t="s">
        <v>218</v>
      </c>
      <c r="G106" s="73" t="s">
        <v>219</v>
      </c>
      <c r="H106" s="66"/>
      <c r="I106" s="66">
        <v>2014</v>
      </c>
      <c r="J106" s="66" t="s">
        <v>220</v>
      </c>
      <c r="K106" s="85" t="s">
        <v>224</v>
      </c>
      <c r="L106" s="73" t="s">
        <v>222</v>
      </c>
      <c r="M106" s="447" t="s">
        <v>267</v>
      </c>
      <c r="N106" s="447"/>
      <c r="O106" s="195">
        <v>30</v>
      </c>
    </row>
    <row r="107" spans="1:16" ht="242.25" x14ac:dyDescent="0.25">
      <c r="A107" s="155" t="s">
        <v>747</v>
      </c>
      <c r="B107" s="85" t="s">
        <v>738</v>
      </c>
      <c r="C107" s="740" t="s">
        <v>199</v>
      </c>
      <c r="D107" s="447" t="s">
        <v>748</v>
      </c>
      <c r="E107" s="88" t="s">
        <v>749</v>
      </c>
      <c r="F107" s="88" t="s">
        <v>750</v>
      </c>
      <c r="G107" s="89" t="s">
        <v>751</v>
      </c>
      <c r="H107" s="740"/>
      <c r="I107" s="740">
        <v>2014</v>
      </c>
      <c r="J107" s="740" t="s">
        <v>287</v>
      </c>
      <c r="K107" s="88">
        <v>7</v>
      </c>
      <c r="L107" s="447" t="s">
        <v>752</v>
      </c>
      <c r="M107" s="966" t="s">
        <v>753</v>
      </c>
      <c r="N107" s="447">
        <v>60</v>
      </c>
      <c r="O107" s="447">
        <v>60</v>
      </c>
    </row>
    <row r="108" spans="1:16" ht="128.25" x14ac:dyDescent="0.25">
      <c r="A108" s="155" t="s">
        <v>815</v>
      </c>
      <c r="B108" s="85" t="s">
        <v>816</v>
      </c>
      <c r="C108" s="740" t="s">
        <v>199</v>
      </c>
      <c r="D108" s="447" t="s">
        <v>810</v>
      </c>
      <c r="E108" s="88">
        <v>14</v>
      </c>
      <c r="F108" s="88">
        <v>1</v>
      </c>
      <c r="G108" s="89" t="s">
        <v>817</v>
      </c>
      <c r="H108" s="740"/>
      <c r="I108" s="740">
        <v>2014</v>
      </c>
      <c r="J108" s="740"/>
      <c r="K108" s="88" t="s">
        <v>818</v>
      </c>
      <c r="L108" s="447" t="s">
        <v>813</v>
      </c>
      <c r="M108" s="966" t="s">
        <v>814</v>
      </c>
      <c r="N108" s="447"/>
      <c r="O108" s="159">
        <v>20</v>
      </c>
    </row>
    <row r="109" spans="1:16" ht="199.5" x14ac:dyDescent="0.25">
      <c r="A109" s="91" t="s">
        <v>261</v>
      </c>
      <c r="B109" s="100" t="s">
        <v>3056</v>
      </c>
      <c r="C109" s="66" t="s">
        <v>199</v>
      </c>
      <c r="D109" s="210" t="s">
        <v>262</v>
      </c>
      <c r="E109" s="89"/>
      <c r="F109" s="85"/>
      <c r="G109" s="73"/>
      <c r="H109" s="739"/>
      <c r="I109" s="739"/>
      <c r="J109" s="739"/>
      <c r="K109" s="85"/>
      <c r="L109" s="73"/>
      <c r="M109" s="739" t="s">
        <v>283</v>
      </c>
      <c r="N109" s="221"/>
      <c r="O109" s="526">
        <v>20</v>
      </c>
    </row>
    <row r="110" spans="1:16" ht="128.25" x14ac:dyDescent="0.25">
      <c r="A110" s="91" t="s">
        <v>208</v>
      </c>
      <c r="B110" s="93" t="s">
        <v>3057</v>
      </c>
      <c r="C110" s="66" t="s">
        <v>199</v>
      </c>
      <c r="D110" s="73" t="s">
        <v>209</v>
      </c>
      <c r="E110" s="102">
        <v>66</v>
      </c>
      <c r="F110" s="100" t="s">
        <v>210</v>
      </c>
      <c r="G110" s="73" t="s">
        <v>211</v>
      </c>
      <c r="H110" s="741"/>
      <c r="I110" s="66">
        <v>2014</v>
      </c>
      <c r="J110" s="66" t="s">
        <v>212</v>
      </c>
      <c r="K110" s="85" t="s">
        <v>213</v>
      </c>
      <c r="L110" s="73" t="s">
        <v>214</v>
      </c>
      <c r="M110" s="73" t="s">
        <v>215</v>
      </c>
      <c r="N110" s="447"/>
      <c r="O110" s="195">
        <v>30</v>
      </c>
    </row>
    <row r="111" spans="1:16" ht="199.5" x14ac:dyDescent="0.25">
      <c r="A111" s="91" t="s">
        <v>198</v>
      </c>
      <c r="B111" s="93" t="s">
        <v>3058</v>
      </c>
      <c r="C111" s="66" t="s">
        <v>199</v>
      </c>
      <c r="D111" s="73" t="s">
        <v>200</v>
      </c>
      <c r="E111" s="104"/>
      <c r="F111" s="100"/>
      <c r="G111" s="73" t="s">
        <v>201</v>
      </c>
      <c r="H111" s="66"/>
      <c r="I111" s="66">
        <v>2014</v>
      </c>
      <c r="J111" s="66" t="s">
        <v>202</v>
      </c>
      <c r="K111" s="85" t="s">
        <v>203</v>
      </c>
      <c r="L111" s="73" t="s">
        <v>204</v>
      </c>
      <c r="M111" s="966" t="s">
        <v>205</v>
      </c>
      <c r="N111" s="447" t="s">
        <v>88</v>
      </c>
      <c r="O111" s="195">
        <v>20</v>
      </c>
    </row>
    <row r="112" spans="1:16" ht="242.25" x14ac:dyDescent="0.25">
      <c r="A112" s="155" t="s">
        <v>1019</v>
      </c>
      <c r="B112" s="85" t="s">
        <v>1020</v>
      </c>
      <c r="C112" s="73" t="s">
        <v>199</v>
      </c>
      <c r="D112" s="739" t="s">
        <v>332</v>
      </c>
      <c r="E112" s="91">
        <v>9</v>
      </c>
      <c r="F112" s="91">
        <v>2</v>
      </c>
      <c r="G112" s="89" t="s">
        <v>1021</v>
      </c>
      <c r="H112" s="73"/>
      <c r="I112" s="73">
        <v>2014</v>
      </c>
      <c r="J112" s="73" t="s">
        <v>1022</v>
      </c>
      <c r="K112" s="92" t="s">
        <v>1023</v>
      </c>
      <c r="L112" s="447" t="s">
        <v>1024</v>
      </c>
      <c r="M112" s="739" t="s">
        <v>1025</v>
      </c>
      <c r="N112" s="447">
        <v>60</v>
      </c>
      <c r="O112" s="447">
        <v>60</v>
      </c>
    </row>
    <row r="113" spans="1:16" ht="42.75" x14ac:dyDescent="0.25">
      <c r="A113" s="155" t="s">
        <v>310</v>
      </c>
      <c r="B113" s="85" t="s">
        <v>311</v>
      </c>
      <c r="C113" s="740" t="s">
        <v>199</v>
      </c>
      <c r="D113" s="447" t="s">
        <v>312</v>
      </c>
      <c r="E113" s="117" t="s">
        <v>313</v>
      </c>
      <c r="F113" s="88" t="s">
        <v>314</v>
      </c>
      <c r="G113" s="146" t="s">
        <v>211</v>
      </c>
      <c r="H113" s="450"/>
      <c r="I113" s="450">
        <v>2014</v>
      </c>
      <c r="J113" s="450"/>
      <c r="K113" s="88"/>
      <c r="L113" s="741" t="s">
        <v>315</v>
      </c>
      <c r="M113" s="739"/>
      <c r="N113" s="447" t="s">
        <v>88</v>
      </c>
      <c r="O113" s="447">
        <v>60</v>
      </c>
    </row>
    <row r="114" spans="1:16" ht="128.25" x14ac:dyDescent="0.25">
      <c r="A114" s="109" t="s">
        <v>1275</v>
      </c>
      <c r="B114" s="110" t="s">
        <v>1269</v>
      </c>
      <c r="C114" s="101" t="s">
        <v>613</v>
      </c>
      <c r="D114" s="101" t="s">
        <v>332</v>
      </c>
      <c r="E114" s="144" t="s">
        <v>1276</v>
      </c>
      <c r="F114" s="110" t="s">
        <v>210</v>
      </c>
      <c r="G114" s="144" t="s">
        <v>1021</v>
      </c>
      <c r="H114" s="101"/>
      <c r="I114" s="101">
        <v>2014</v>
      </c>
      <c r="J114" s="101" t="s">
        <v>429</v>
      </c>
      <c r="K114" s="85" t="s">
        <v>1277</v>
      </c>
      <c r="L114" s="447" t="s">
        <v>1278</v>
      </c>
      <c r="M114" s="966" t="s">
        <v>1279</v>
      </c>
      <c r="N114" s="447">
        <v>60</v>
      </c>
      <c r="O114" s="447">
        <v>60</v>
      </c>
    </row>
    <row r="115" spans="1:16" ht="114" x14ac:dyDescent="0.25">
      <c r="A115" s="155" t="s">
        <v>922</v>
      </c>
      <c r="B115" s="85" t="s">
        <v>923</v>
      </c>
      <c r="C115" s="101" t="s">
        <v>199</v>
      </c>
      <c r="D115" s="739" t="s">
        <v>924</v>
      </c>
      <c r="E115" s="88">
        <v>16</v>
      </c>
      <c r="F115" s="88"/>
      <c r="G115" s="89" t="s">
        <v>435</v>
      </c>
      <c r="H115" s="966" t="s">
        <v>925</v>
      </c>
      <c r="I115" s="740">
        <v>2014</v>
      </c>
      <c r="J115" s="740" t="s">
        <v>926</v>
      </c>
      <c r="K115" s="88" t="s">
        <v>927</v>
      </c>
      <c r="L115" s="447" t="s">
        <v>622</v>
      </c>
      <c r="M115" s="966" t="s">
        <v>928</v>
      </c>
      <c r="N115" s="447" t="s">
        <v>88</v>
      </c>
      <c r="O115" s="447">
        <v>60</v>
      </c>
    </row>
    <row r="116" spans="1:16" ht="156.75" x14ac:dyDescent="0.25">
      <c r="A116" s="155" t="s">
        <v>340</v>
      </c>
      <c r="B116" s="85" t="s">
        <v>320</v>
      </c>
      <c r="C116" s="740" t="s">
        <v>199</v>
      </c>
      <c r="D116" s="739" t="s">
        <v>341</v>
      </c>
      <c r="E116" s="88" t="s">
        <v>342</v>
      </c>
      <c r="F116" s="88" t="s">
        <v>343</v>
      </c>
      <c r="G116" s="89" t="s">
        <v>344</v>
      </c>
      <c r="H116" s="350" t="s">
        <v>345</v>
      </c>
      <c r="I116" s="740">
        <v>2014</v>
      </c>
      <c r="J116" s="740" t="s">
        <v>287</v>
      </c>
      <c r="K116" s="88" t="s">
        <v>346</v>
      </c>
      <c r="L116" s="447" t="s">
        <v>347</v>
      </c>
      <c r="M116" s="131" t="s">
        <v>348</v>
      </c>
      <c r="N116" s="447">
        <v>60</v>
      </c>
      <c r="O116" s="447">
        <v>60</v>
      </c>
    </row>
    <row r="117" spans="1:16" ht="85.5" x14ac:dyDescent="0.25">
      <c r="A117" s="155" t="s">
        <v>985</v>
      </c>
      <c r="B117" s="85" t="s">
        <v>986</v>
      </c>
      <c r="C117" s="740" t="s">
        <v>199</v>
      </c>
      <c r="D117" s="739" t="s">
        <v>312</v>
      </c>
      <c r="E117" s="88">
        <v>66</v>
      </c>
      <c r="F117" s="88">
        <v>3</v>
      </c>
      <c r="G117" s="89"/>
      <c r="H117" s="740"/>
      <c r="I117" s="740">
        <v>2014</v>
      </c>
      <c r="J117" s="740"/>
      <c r="K117" s="88" t="s">
        <v>987</v>
      </c>
      <c r="L117" s="739" t="s">
        <v>854</v>
      </c>
      <c r="M117" s="739"/>
      <c r="N117" s="739"/>
      <c r="O117" s="739">
        <v>20</v>
      </c>
    </row>
    <row r="118" spans="1:16" ht="256.5" x14ac:dyDescent="0.25">
      <c r="A118" s="134" t="s">
        <v>1259</v>
      </c>
      <c r="B118" s="100" t="s">
        <v>1243</v>
      </c>
      <c r="C118" s="66" t="s">
        <v>613</v>
      </c>
      <c r="D118" s="66" t="s">
        <v>1250</v>
      </c>
      <c r="E118" s="134">
        <v>14</v>
      </c>
      <c r="F118" s="100" t="s">
        <v>210</v>
      </c>
      <c r="G118" s="104" t="s">
        <v>1251</v>
      </c>
      <c r="H118" s="66"/>
      <c r="I118" s="66" t="s">
        <v>1260</v>
      </c>
      <c r="J118" s="66"/>
      <c r="K118" s="85" t="s">
        <v>1261</v>
      </c>
      <c r="L118" s="739" t="s">
        <v>1247</v>
      </c>
      <c r="M118" s="966" t="s">
        <v>1262</v>
      </c>
      <c r="N118" s="739">
        <v>60</v>
      </c>
      <c r="O118" s="739">
        <v>60</v>
      </c>
    </row>
    <row r="119" spans="1:16" ht="242.25" x14ac:dyDescent="0.25">
      <c r="A119" s="155" t="s">
        <v>929</v>
      </c>
      <c r="B119" s="85" t="s">
        <v>923</v>
      </c>
      <c r="C119" s="101" t="s">
        <v>199</v>
      </c>
      <c r="D119" s="739" t="s">
        <v>332</v>
      </c>
      <c r="E119" s="88">
        <v>9</v>
      </c>
      <c r="F119" s="88">
        <v>1</v>
      </c>
      <c r="G119" s="89" t="s">
        <v>335</v>
      </c>
      <c r="H119" s="740"/>
      <c r="I119" s="740">
        <v>2014</v>
      </c>
      <c r="J119" s="740" t="s">
        <v>657</v>
      </c>
      <c r="K119" s="88" t="s">
        <v>930</v>
      </c>
      <c r="L119" s="739" t="s">
        <v>931</v>
      </c>
      <c r="M119" s="966" t="s">
        <v>932</v>
      </c>
      <c r="N119" s="739"/>
      <c r="O119" s="739">
        <v>60</v>
      </c>
    </row>
    <row r="120" spans="1:16" ht="99.75" x14ac:dyDescent="0.25">
      <c r="A120" s="155" t="s">
        <v>958</v>
      </c>
      <c r="B120" s="85" t="s">
        <v>959</v>
      </c>
      <c r="C120" s="740" t="s">
        <v>199</v>
      </c>
      <c r="D120" s="145" t="s">
        <v>434</v>
      </c>
      <c r="E120" s="88" t="s">
        <v>292</v>
      </c>
      <c r="F120" s="88"/>
      <c r="G120" s="146" t="s">
        <v>294</v>
      </c>
      <c r="H120" s="740"/>
      <c r="I120" s="740">
        <v>2014</v>
      </c>
      <c r="J120" s="740"/>
      <c r="K120" s="88" t="s">
        <v>960</v>
      </c>
      <c r="L120" s="739"/>
      <c r="M120" s="966" t="s">
        <v>724</v>
      </c>
      <c r="N120" s="739" t="s">
        <v>88</v>
      </c>
      <c r="O120" s="739">
        <v>30</v>
      </c>
    </row>
    <row r="121" spans="1:16" ht="99.75" x14ac:dyDescent="0.25">
      <c r="A121" s="91" t="s">
        <v>1234</v>
      </c>
      <c r="B121" s="85" t="s">
        <v>1235</v>
      </c>
      <c r="C121" s="111" t="s">
        <v>1236</v>
      </c>
      <c r="D121" s="99" t="s">
        <v>1237</v>
      </c>
      <c r="E121" s="99">
        <v>66</v>
      </c>
      <c r="F121" s="99">
        <v>3</v>
      </c>
      <c r="G121" s="73" t="s">
        <v>401</v>
      </c>
      <c r="H121" s="99"/>
      <c r="I121" s="99" t="s">
        <v>1238</v>
      </c>
      <c r="J121" s="99" t="s">
        <v>478</v>
      </c>
      <c r="K121" s="99" t="s">
        <v>1239</v>
      </c>
      <c r="L121" s="85"/>
      <c r="M121" s="85" t="s">
        <v>997</v>
      </c>
      <c r="N121" s="85" t="s">
        <v>1240</v>
      </c>
      <c r="O121" s="85" t="s">
        <v>1240</v>
      </c>
    </row>
    <row r="122" spans="1:16" ht="57" x14ac:dyDescent="0.25">
      <c r="A122" s="134" t="s">
        <v>1254</v>
      </c>
      <c r="B122" s="100" t="s">
        <v>1243</v>
      </c>
      <c r="C122" s="66" t="s">
        <v>613</v>
      </c>
      <c r="D122" s="66" t="s">
        <v>332</v>
      </c>
      <c r="E122" s="134">
        <v>9</v>
      </c>
      <c r="F122" s="100" t="s">
        <v>1255</v>
      </c>
      <c r="G122" s="66" t="s">
        <v>335</v>
      </c>
      <c r="H122" s="66"/>
      <c r="I122" s="66">
        <v>2014</v>
      </c>
      <c r="J122" s="66" t="s">
        <v>287</v>
      </c>
      <c r="K122" s="85" t="s">
        <v>1256</v>
      </c>
      <c r="L122" s="447" t="s">
        <v>1257</v>
      </c>
      <c r="M122" s="966" t="s">
        <v>1258</v>
      </c>
      <c r="N122" s="447">
        <v>60</v>
      </c>
      <c r="O122" s="447">
        <v>60</v>
      </c>
    </row>
    <row r="123" spans="1:16" ht="128.25" x14ac:dyDescent="0.25">
      <c r="A123" s="87" t="s">
        <v>1309</v>
      </c>
      <c r="B123" s="85" t="s">
        <v>1310</v>
      </c>
      <c r="C123" s="740" t="s">
        <v>613</v>
      </c>
      <c r="D123" s="739" t="s">
        <v>312</v>
      </c>
      <c r="E123" s="88">
        <v>66</v>
      </c>
      <c r="F123" s="88">
        <v>1</v>
      </c>
      <c r="G123" s="740" t="s">
        <v>1311</v>
      </c>
      <c r="H123" s="740"/>
      <c r="I123" s="740">
        <v>2014</v>
      </c>
      <c r="J123" s="740" t="s">
        <v>236</v>
      </c>
      <c r="K123" s="88" t="s">
        <v>1312</v>
      </c>
      <c r="L123" s="447"/>
      <c r="M123" s="75" t="s">
        <v>1313</v>
      </c>
      <c r="N123" s="739">
        <v>60</v>
      </c>
      <c r="O123" s="739">
        <v>30</v>
      </c>
    </row>
    <row r="124" spans="1:16" ht="114" x14ac:dyDescent="0.25">
      <c r="A124" s="91" t="s">
        <v>850</v>
      </c>
      <c r="B124" s="155" t="s">
        <v>851</v>
      </c>
      <c r="C124" s="91" t="s">
        <v>199</v>
      </c>
      <c r="D124" s="155" t="s">
        <v>209</v>
      </c>
      <c r="E124" s="91">
        <v>66</v>
      </c>
      <c r="F124" s="91">
        <v>3</v>
      </c>
      <c r="G124" s="91" t="s">
        <v>852</v>
      </c>
      <c r="H124" s="91"/>
      <c r="I124" s="91">
        <v>2014</v>
      </c>
      <c r="J124" s="91">
        <v>6</v>
      </c>
      <c r="K124" s="91" t="s">
        <v>853</v>
      </c>
      <c r="L124" s="155" t="s">
        <v>854</v>
      </c>
      <c r="M124" s="156" t="s">
        <v>855</v>
      </c>
      <c r="N124" s="155" t="s">
        <v>88</v>
      </c>
      <c r="O124" s="155">
        <v>60</v>
      </c>
    </row>
    <row r="125" spans="1:16" ht="399" x14ac:dyDescent="0.25">
      <c r="A125" s="155" t="s">
        <v>1199</v>
      </c>
      <c r="B125" s="85" t="s">
        <v>1200</v>
      </c>
      <c r="C125" s="105" t="s">
        <v>613</v>
      </c>
      <c r="D125" s="739" t="s">
        <v>1195</v>
      </c>
      <c r="E125" s="106">
        <v>2</v>
      </c>
      <c r="F125" s="106">
        <v>16</v>
      </c>
      <c r="G125" s="89" t="s">
        <v>1196</v>
      </c>
      <c r="H125" s="740" t="s">
        <v>325</v>
      </c>
      <c r="I125" s="740">
        <v>2014</v>
      </c>
      <c r="J125" s="740" t="s">
        <v>296</v>
      </c>
      <c r="K125" s="88"/>
      <c r="L125" s="447" t="s">
        <v>1197</v>
      </c>
      <c r="M125" s="739" t="s">
        <v>1201</v>
      </c>
      <c r="N125" s="447" t="s">
        <v>88</v>
      </c>
      <c r="O125" s="447">
        <v>30</v>
      </c>
    </row>
    <row r="126" spans="1:16" ht="114" x14ac:dyDescent="0.25">
      <c r="A126" s="856" t="s">
        <v>505</v>
      </c>
      <c r="B126" s="971" t="s">
        <v>506</v>
      </c>
      <c r="C126" s="597" t="s">
        <v>199</v>
      </c>
      <c r="D126" s="597" t="s">
        <v>434</v>
      </c>
      <c r="E126" s="856">
        <v>16</v>
      </c>
      <c r="F126" s="972"/>
      <c r="G126" s="906" t="s">
        <v>294</v>
      </c>
      <c r="H126" s="597" t="s">
        <v>507</v>
      </c>
      <c r="I126" s="597">
        <v>2014</v>
      </c>
      <c r="J126" s="597" t="s">
        <v>236</v>
      </c>
      <c r="K126" s="906" t="s">
        <v>508</v>
      </c>
      <c r="L126" s="597" t="s">
        <v>509</v>
      </c>
      <c r="M126" s="939" t="s">
        <v>510</v>
      </c>
      <c r="N126" s="597"/>
      <c r="O126" s="597">
        <v>20</v>
      </c>
      <c r="P126" s="616"/>
    </row>
    <row r="127" spans="1:16" ht="114" x14ac:dyDescent="0.25">
      <c r="A127" s="856" t="s">
        <v>505</v>
      </c>
      <c r="B127" s="971" t="s">
        <v>506</v>
      </c>
      <c r="C127" s="597" t="s">
        <v>199</v>
      </c>
      <c r="D127" s="597" t="s">
        <v>434</v>
      </c>
      <c r="E127" s="856">
        <v>16</v>
      </c>
      <c r="F127" s="972"/>
      <c r="G127" s="906" t="s">
        <v>294</v>
      </c>
      <c r="H127" s="597" t="s">
        <v>507</v>
      </c>
      <c r="I127" s="597">
        <v>2014</v>
      </c>
      <c r="J127" s="597" t="s">
        <v>236</v>
      </c>
      <c r="K127" s="906" t="s">
        <v>508</v>
      </c>
      <c r="L127" s="597" t="s">
        <v>509</v>
      </c>
      <c r="M127" s="939" t="s">
        <v>510</v>
      </c>
      <c r="N127" s="597"/>
      <c r="O127" s="597">
        <v>20</v>
      </c>
      <c r="P127" s="616"/>
    </row>
    <row r="128" spans="1:16" ht="114" x14ac:dyDescent="0.25">
      <c r="A128" s="856" t="s">
        <v>505</v>
      </c>
      <c r="B128" s="971" t="s">
        <v>506</v>
      </c>
      <c r="C128" s="597" t="s">
        <v>199</v>
      </c>
      <c r="D128" s="597" t="s">
        <v>434</v>
      </c>
      <c r="E128" s="856">
        <v>16</v>
      </c>
      <c r="F128" s="972"/>
      <c r="G128" s="906" t="s">
        <v>294</v>
      </c>
      <c r="H128" s="597" t="s">
        <v>507</v>
      </c>
      <c r="I128" s="597">
        <v>2014</v>
      </c>
      <c r="J128" s="597" t="s">
        <v>236</v>
      </c>
      <c r="K128" s="906" t="s">
        <v>508</v>
      </c>
      <c r="L128" s="597" t="s">
        <v>509</v>
      </c>
      <c r="M128" s="939" t="s">
        <v>510</v>
      </c>
      <c r="N128" s="597"/>
      <c r="O128" s="597">
        <v>20</v>
      </c>
      <c r="P128" s="616"/>
    </row>
    <row r="129" spans="1:16" ht="114" x14ac:dyDescent="0.25">
      <c r="A129" s="856" t="s">
        <v>505</v>
      </c>
      <c r="B129" s="971" t="s">
        <v>506</v>
      </c>
      <c r="C129" s="597" t="s">
        <v>199</v>
      </c>
      <c r="D129" s="597" t="s">
        <v>434</v>
      </c>
      <c r="E129" s="856">
        <v>16</v>
      </c>
      <c r="F129" s="972"/>
      <c r="G129" s="906" t="s">
        <v>294</v>
      </c>
      <c r="H129" s="597" t="s">
        <v>507</v>
      </c>
      <c r="I129" s="597">
        <v>2014</v>
      </c>
      <c r="J129" s="597" t="s">
        <v>236</v>
      </c>
      <c r="K129" s="906" t="s">
        <v>508</v>
      </c>
      <c r="L129" s="597" t="s">
        <v>509</v>
      </c>
      <c r="M129" s="939" t="s">
        <v>510</v>
      </c>
      <c r="N129" s="597"/>
      <c r="O129" s="597">
        <v>20</v>
      </c>
      <c r="P129" s="616"/>
    </row>
    <row r="130" spans="1:16" ht="114" x14ac:dyDescent="0.25">
      <c r="A130" s="856" t="s">
        <v>505</v>
      </c>
      <c r="B130" s="971" t="s">
        <v>506</v>
      </c>
      <c r="C130" s="597" t="s">
        <v>199</v>
      </c>
      <c r="D130" s="597" t="s">
        <v>434</v>
      </c>
      <c r="E130" s="856">
        <v>16</v>
      </c>
      <c r="F130" s="972"/>
      <c r="G130" s="906" t="s">
        <v>294</v>
      </c>
      <c r="H130" s="597" t="s">
        <v>507</v>
      </c>
      <c r="I130" s="597">
        <v>2014</v>
      </c>
      <c r="J130" s="597" t="s">
        <v>236</v>
      </c>
      <c r="K130" s="906" t="s">
        <v>508</v>
      </c>
      <c r="L130" s="597" t="s">
        <v>509</v>
      </c>
      <c r="M130" s="939" t="s">
        <v>510</v>
      </c>
      <c r="N130" s="597"/>
      <c r="O130" s="597">
        <v>20</v>
      </c>
      <c r="P130" s="616"/>
    </row>
    <row r="131" spans="1:16" ht="114" x14ac:dyDescent="0.25">
      <c r="A131" s="907" t="s">
        <v>505</v>
      </c>
      <c r="B131" s="650" t="s">
        <v>506</v>
      </c>
      <c r="C131" s="353" t="s">
        <v>199</v>
      </c>
      <c r="D131" s="353" t="s">
        <v>434</v>
      </c>
      <c r="E131" s="907">
        <v>16</v>
      </c>
      <c r="F131" s="973"/>
      <c r="G131" s="815" t="s">
        <v>294</v>
      </c>
      <c r="H131" s="353" t="s">
        <v>507</v>
      </c>
      <c r="I131" s="353">
        <v>2014</v>
      </c>
      <c r="J131" s="353" t="s">
        <v>236</v>
      </c>
      <c r="K131" s="815" t="s">
        <v>508</v>
      </c>
      <c r="L131" s="353" t="s">
        <v>509</v>
      </c>
      <c r="M131" s="353" t="s">
        <v>510</v>
      </c>
      <c r="N131" s="353"/>
      <c r="O131" s="353">
        <v>20</v>
      </c>
      <c r="P131" s="616"/>
    </row>
    <row r="132" spans="1:16" ht="128.25" x14ac:dyDescent="0.25">
      <c r="A132" s="776" t="s">
        <v>1293</v>
      </c>
      <c r="B132" s="85" t="s">
        <v>1294</v>
      </c>
      <c r="C132" s="739" t="s">
        <v>613</v>
      </c>
      <c r="D132" s="739" t="s">
        <v>434</v>
      </c>
      <c r="E132" s="159">
        <v>16</v>
      </c>
      <c r="F132" s="89"/>
      <c r="G132" s="89" t="s">
        <v>1028</v>
      </c>
      <c r="H132" s="739" t="s">
        <v>1295</v>
      </c>
      <c r="I132" s="739">
        <v>2014</v>
      </c>
      <c r="J132" s="739" t="s">
        <v>296</v>
      </c>
      <c r="K132" s="89" t="s">
        <v>1296</v>
      </c>
      <c r="L132" s="739" t="s">
        <v>622</v>
      </c>
      <c r="M132" s="739" t="s">
        <v>1297</v>
      </c>
      <c r="N132" s="739" t="s">
        <v>88</v>
      </c>
      <c r="O132" s="739">
        <v>60</v>
      </c>
    </row>
    <row r="133" spans="1:16" x14ac:dyDescent="0.25">
      <c r="A133" s="155"/>
      <c r="O133" s="78"/>
    </row>
    <row r="134" spans="1:16" ht="409.5" x14ac:dyDescent="0.25">
      <c r="A134" s="155" t="s">
        <v>1319</v>
      </c>
      <c r="B134" s="447" t="s">
        <v>1320</v>
      </c>
      <c r="C134" s="447" t="s">
        <v>613</v>
      </c>
      <c r="D134" s="447" t="s">
        <v>1321</v>
      </c>
      <c r="E134" s="447" t="s">
        <v>1322</v>
      </c>
      <c r="F134" s="447" t="s">
        <v>1323</v>
      </c>
      <c r="G134" s="447" t="s">
        <v>1324</v>
      </c>
      <c r="H134" s="447"/>
      <c r="I134" s="447">
        <v>2014</v>
      </c>
      <c r="J134" s="447"/>
      <c r="K134" s="447" t="s">
        <v>1325</v>
      </c>
      <c r="L134" s="447" t="s">
        <v>1326</v>
      </c>
      <c r="M134" s="447" t="s">
        <v>263</v>
      </c>
      <c r="N134" s="447"/>
      <c r="O134" s="447">
        <v>60</v>
      </c>
    </row>
    <row r="135" spans="1:16" ht="409.5" x14ac:dyDescent="0.25">
      <c r="A135" s="155" t="s">
        <v>1327</v>
      </c>
      <c r="B135" s="110" t="s">
        <v>1328</v>
      </c>
      <c r="C135" s="447" t="s">
        <v>613</v>
      </c>
      <c r="D135" s="447" t="s">
        <v>1329</v>
      </c>
      <c r="E135" s="129"/>
      <c r="F135" s="447" t="s">
        <v>1330</v>
      </c>
      <c r="G135" s="447" t="s">
        <v>1331</v>
      </c>
      <c r="H135" s="101"/>
      <c r="I135" s="447">
        <v>2014</v>
      </c>
      <c r="J135" s="101"/>
      <c r="K135" s="447" t="s">
        <v>1332</v>
      </c>
      <c r="L135" s="447" t="s">
        <v>1326</v>
      </c>
      <c r="M135" s="447" t="s">
        <v>263</v>
      </c>
      <c r="O135" s="447">
        <v>60</v>
      </c>
    </row>
    <row r="136" spans="1:16" ht="88.5" customHeight="1" x14ac:dyDescent="0.25">
      <c r="A136" s="155" t="s">
        <v>1333</v>
      </c>
      <c r="B136" s="447" t="s">
        <v>1334</v>
      </c>
      <c r="C136" s="78" t="s">
        <v>613</v>
      </c>
      <c r="D136" s="447" t="s">
        <v>1335</v>
      </c>
      <c r="E136" s="129">
        <v>16</v>
      </c>
      <c r="F136" s="447"/>
      <c r="G136" s="447"/>
      <c r="H136" s="101"/>
      <c r="I136" s="447"/>
      <c r="J136" s="101"/>
      <c r="K136" s="78" t="s">
        <v>1336</v>
      </c>
      <c r="L136" s="447"/>
      <c r="M136" s="124" t="s">
        <v>724</v>
      </c>
      <c r="O136" s="447">
        <v>30</v>
      </c>
    </row>
    <row r="137" spans="1:16" ht="114" x14ac:dyDescent="0.25">
      <c r="A137" s="155" t="s">
        <v>1337</v>
      </c>
      <c r="B137" s="447" t="s">
        <v>1338</v>
      </c>
      <c r="C137" s="447" t="s">
        <v>613</v>
      </c>
      <c r="D137" s="447" t="s">
        <v>1339</v>
      </c>
      <c r="E137" s="129"/>
      <c r="F137" s="447"/>
      <c r="G137" s="78" t="s">
        <v>1340</v>
      </c>
      <c r="H137" s="101"/>
      <c r="I137" s="447"/>
      <c r="J137" s="101"/>
      <c r="K137" s="78"/>
      <c r="L137" s="447" t="s">
        <v>1341</v>
      </c>
      <c r="M137" s="130" t="s">
        <v>1342</v>
      </c>
      <c r="O137" s="447">
        <v>60</v>
      </c>
    </row>
    <row r="138" spans="1:16" ht="85.5" x14ac:dyDescent="0.25">
      <c r="A138" s="155" t="s">
        <v>1343</v>
      </c>
      <c r="B138" s="131" t="s">
        <v>1328</v>
      </c>
      <c r="C138" s="447" t="s">
        <v>613</v>
      </c>
      <c r="D138" s="447" t="s">
        <v>312</v>
      </c>
      <c r="E138" s="129">
        <v>66</v>
      </c>
      <c r="F138" s="447">
        <v>5</v>
      </c>
      <c r="G138" s="447"/>
      <c r="H138" s="101"/>
      <c r="I138" s="447">
        <v>2014</v>
      </c>
      <c r="J138" s="101" t="s">
        <v>287</v>
      </c>
      <c r="K138" s="78"/>
      <c r="L138" s="447"/>
      <c r="M138" s="130" t="s">
        <v>402</v>
      </c>
      <c r="O138" s="447">
        <v>60</v>
      </c>
    </row>
    <row r="139" spans="1:16" ht="57" x14ac:dyDescent="0.25">
      <c r="A139" s="155" t="s">
        <v>1344</v>
      </c>
      <c r="B139" s="131" t="s">
        <v>1328</v>
      </c>
      <c r="C139" s="447" t="s">
        <v>613</v>
      </c>
      <c r="D139" s="447" t="s">
        <v>312</v>
      </c>
      <c r="E139" s="129">
        <v>66</v>
      </c>
      <c r="F139" s="447">
        <v>5</v>
      </c>
      <c r="G139" s="447"/>
      <c r="H139" s="101"/>
      <c r="I139" s="447">
        <v>2014</v>
      </c>
      <c r="J139" s="101" t="s">
        <v>287</v>
      </c>
      <c r="K139" s="78"/>
      <c r="L139" s="447"/>
      <c r="M139" s="130" t="s">
        <v>402</v>
      </c>
      <c r="O139" s="447">
        <v>60</v>
      </c>
    </row>
    <row r="140" spans="1:16" ht="57" x14ac:dyDescent="0.25">
      <c r="A140" s="155" t="s">
        <v>1345</v>
      </c>
      <c r="B140" s="131" t="s">
        <v>1346</v>
      </c>
      <c r="C140" s="447" t="s">
        <v>1347</v>
      </c>
      <c r="D140" s="447" t="s">
        <v>1348</v>
      </c>
      <c r="E140" s="129">
        <v>2</v>
      </c>
      <c r="F140" s="447" t="s">
        <v>1349</v>
      </c>
      <c r="G140" s="447" t="s">
        <v>1350</v>
      </c>
      <c r="H140" s="101"/>
      <c r="I140" s="447">
        <v>2014</v>
      </c>
      <c r="J140" s="101"/>
      <c r="K140" s="78" t="s">
        <v>1351</v>
      </c>
      <c r="L140" s="447" t="s">
        <v>1352</v>
      </c>
      <c r="M140" s="130" t="s">
        <v>1353</v>
      </c>
      <c r="O140" s="447">
        <v>20</v>
      </c>
    </row>
    <row r="141" spans="1:16" ht="71.25" x14ac:dyDescent="0.25">
      <c r="A141" s="155" t="s">
        <v>1354</v>
      </c>
      <c r="B141" s="85" t="s">
        <v>1355</v>
      </c>
      <c r="C141" s="73" t="s">
        <v>613</v>
      </c>
      <c r="D141" s="447" t="s">
        <v>1356</v>
      </c>
      <c r="E141" s="92"/>
      <c r="F141" s="92">
        <v>4</v>
      </c>
      <c r="G141" s="89" t="s">
        <v>1357</v>
      </c>
      <c r="H141" s="73"/>
      <c r="I141" s="73">
        <v>2014</v>
      </c>
      <c r="J141" s="73"/>
      <c r="K141" s="92" t="s">
        <v>1358</v>
      </c>
      <c r="L141" s="447" t="s">
        <v>1359</v>
      </c>
      <c r="M141" s="132" t="s">
        <v>1360</v>
      </c>
      <c r="N141" s="447" t="s">
        <v>88</v>
      </c>
      <c r="O141" s="447">
        <v>30</v>
      </c>
    </row>
    <row r="142" spans="1:16" ht="156.75" x14ac:dyDescent="0.25">
      <c r="A142" s="155" t="s">
        <v>1361</v>
      </c>
      <c r="B142" s="85" t="s">
        <v>1355</v>
      </c>
      <c r="C142" s="73" t="s">
        <v>613</v>
      </c>
      <c r="D142" s="447" t="s">
        <v>332</v>
      </c>
      <c r="E142" s="92">
        <v>9</v>
      </c>
      <c r="F142" s="92">
        <v>1</v>
      </c>
      <c r="G142" s="89" t="s">
        <v>1021</v>
      </c>
      <c r="H142" s="73"/>
      <c r="I142" s="73">
        <v>2014</v>
      </c>
      <c r="J142" s="73"/>
      <c r="K142" s="92" t="s">
        <v>1362</v>
      </c>
      <c r="L142" s="447" t="s">
        <v>1363</v>
      </c>
      <c r="M142" s="132" t="s">
        <v>1258</v>
      </c>
      <c r="N142" s="447" t="s">
        <v>88</v>
      </c>
      <c r="O142" s="447">
        <v>30</v>
      </c>
    </row>
    <row r="143" spans="1:16" ht="71.25" x14ac:dyDescent="0.25">
      <c r="A143" s="155" t="s">
        <v>1364</v>
      </c>
      <c r="B143" s="85" t="s">
        <v>1355</v>
      </c>
      <c r="C143" s="73" t="s">
        <v>613</v>
      </c>
      <c r="D143" s="447" t="s">
        <v>1365</v>
      </c>
      <c r="E143" s="92" t="s">
        <v>1366</v>
      </c>
      <c r="F143" s="92" t="s">
        <v>1367</v>
      </c>
      <c r="G143" s="89" t="s">
        <v>1368</v>
      </c>
      <c r="H143" s="73"/>
      <c r="I143" s="73">
        <v>2014</v>
      </c>
      <c r="J143" s="73"/>
      <c r="K143" s="92" t="s">
        <v>1369</v>
      </c>
      <c r="L143" s="447" t="s">
        <v>1370</v>
      </c>
      <c r="M143" s="447" t="s">
        <v>1371</v>
      </c>
      <c r="N143" s="447" t="s">
        <v>88</v>
      </c>
      <c r="O143" s="447">
        <v>30</v>
      </c>
    </row>
    <row r="144" spans="1:16" ht="114" x14ac:dyDescent="0.25">
      <c r="A144" s="155" t="s">
        <v>1372</v>
      </c>
      <c r="B144" s="85" t="s">
        <v>1373</v>
      </c>
      <c r="C144" s="73" t="s">
        <v>613</v>
      </c>
      <c r="D144" s="447" t="s">
        <v>1374</v>
      </c>
      <c r="E144" s="92">
        <v>16</v>
      </c>
      <c r="F144" s="92"/>
      <c r="G144" s="89" t="s">
        <v>1375</v>
      </c>
      <c r="H144" s="132" t="s">
        <v>1376</v>
      </c>
      <c r="I144" s="73">
        <v>2014</v>
      </c>
      <c r="J144" s="73"/>
      <c r="K144" s="92" t="s">
        <v>1377</v>
      </c>
      <c r="L144" s="447" t="s">
        <v>1378</v>
      </c>
      <c r="M144" s="132" t="s">
        <v>1379</v>
      </c>
      <c r="N144" s="447" t="s">
        <v>88</v>
      </c>
      <c r="O144" s="447">
        <v>30</v>
      </c>
    </row>
    <row r="145" spans="1:15" ht="114" x14ac:dyDescent="0.25">
      <c r="A145" s="134" t="s">
        <v>1380</v>
      </c>
      <c r="B145" s="100" t="s">
        <v>1381</v>
      </c>
      <c r="C145" s="73" t="s">
        <v>613</v>
      </c>
      <c r="D145" s="447" t="s">
        <v>1374</v>
      </c>
      <c r="E145" s="92">
        <v>16</v>
      </c>
      <c r="F145" s="92"/>
      <c r="G145" s="89" t="s">
        <v>1375</v>
      </c>
      <c r="H145" s="132" t="s">
        <v>1376</v>
      </c>
      <c r="I145" s="73">
        <v>2014</v>
      </c>
      <c r="J145" s="73"/>
      <c r="K145" s="92" t="s">
        <v>1382</v>
      </c>
      <c r="L145" s="447" t="s">
        <v>1378</v>
      </c>
      <c r="M145" s="132" t="s">
        <v>1379</v>
      </c>
      <c r="N145" s="447" t="s">
        <v>88</v>
      </c>
      <c r="O145" s="447">
        <v>30</v>
      </c>
    </row>
    <row r="146" spans="1:15" ht="71.25" x14ac:dyDescent="0.25">
      <c r="A146" s="155" t="s">
        <v>1383</v>
      </c>
      <c r="B146" s="85" t="s">
        <v>1384</v>
      </c>
      <c r="C146" s="66" t="s">
        <v>613</v>
      </c>
      <c r="D146" s="447" t="s">
        <v>1365</v>
      </c>
      <c r="E146" s="133">
        <v>2</v>
      </c>
      <c r="F146" s="133"/>
      <c r="G146" s="73" t="s">
        <v>1368</v>
      </c>
      <c r="H146" s="66"/>
      <c r="I146" s="134">
        <v>2014</v>
      </c>
      <c r="J146" s="66"/>
      <c r="K146" s="79" t="s">
        <v>1385</v>
      </c>
      <c r="L146" s="73" t="s">
        <v>1370</v>
      </c>
      <c r="M146" s="447" t="s">
        <v>1371</v>
      </c>
      <c r="N146" s="78" t="s">
        <v>88</v>
      </c>
      <c r="O146" s="447">
        <v>30</v>
      </c>
    </row>
    <row r="147" spans="1:15" ht="156.75" x14ac:dyDescent="0.25">
      <c r="A147" s="871" t="s">
        <v>1386</v>
      </c>
      <c r="B147" s="449" t="s">
        <v>1387</v>
      </c>
      <c r="C147" s="66" t="s">
        <v>613</v>
      </c>
      <c r="D147" s="449" t="s">
        <v>1388</v>
      </c>
      <c r="E147" s="133">
        <v>15</v>
      </c>
      <c r="F147" s="133">
        <v>55</v>
      </c>
      <c r="G147" s="449" t="s">
        <v>1183</v>
      </c>
      <c r="H147" s="66"/>
      <c r="I147" s="134">
        <v>2014</v>
      </c>
      <c r="J147" s="66" t="s">
        <v>1389</v>
      </c>
      <c r="K147" s="449" t="s">
        <v>1390</v>
      </c>
      <c r="L147" s="447" t="s">
        <v>1391</v>
      </c>
      <c r="M147" s="447" t="s">
        <v>1392</v>
      </c>
      <c r="N147" s="89"/>
      <c r="O147" s="89">
        <v>30</v>
      </c>
    </row>
    <row r="148" spans="1:15" ht="185.25" x14ac:dyDescent="0.25">
      <c r="A148" s="91" t="s">
        <v>549</v>
      </c>
      <c r="B148" s="447" t="s">
        <v>550</v>
      </c>
      <c r="C148" s="73" t="s">
        <v>613</v>
      </c>
      <c r="D148" s="73" t="s">
        <v>551</v>
      </c>
      <c r="E148" s="92"/>
      <c r="F148" s="92"/>
      <c r="G148" s="450" t="s">
        <v>552</v>
      </c>
      <c r="H148" s="73"/>
      <c r="I148" s="73">
        <v>2014</v>
      </c>
      <c r="J148" s="73" t="s">
        <v>553</v>
      </c>
      <c r="K148" s="92" t="s">
        <v>554</v>
      </c>
      <c r="L148" s="73" t="s">
        <v>555</v>
      </c>
      <c r="M148" s="447" t="s">
        <v>556</v>
      </c>
      <c r="N148" s="447" t="s">
        <v>88</v>
      </c>
      <c r="O148" s="447">
        <v>30</v>
      </c>
    </row>
    <row r="149" spans="1:15" ht="270.75" x14ac:dyDescent="0.25">
      <c r="A149" s="91" t="s">
        <v>578</v>
      </c>
      <c r="B149" s="447" t="s">
        <v>550</v>
      </c>
      <c r="C149" s="73" t="s">
        <v>613</v>
      </c>
      <c r="D149" s="73" t="s">
        <v>579</v>
      </c>
      <c r="E149" s="92"/>
      <c r="F149" s="92"/>
      <c r="G149" s="450" t="s">
        <v>580</v>
      </c>
      <c r="H149" s="73"/>
      <c r="I149" s="73">
        <v>2014</v>
      </c>
      <c r="J149" s="73" t="s">
        <v>581</v>
      </c>
      <c r="K149" s="92" t="s">
        <v>582</v>
      </c>
      <c r="L149" s="447" t="s">
        <v>555</v>
      </c>
      <c r="M149" s="447" t="s">
        <v>583</v>
      </c>
      <c r="N149" s="447"/>
      <c r="O149" s="447">
        <v>30</v>
      </c>
    </row>
    <row r="150" spans="1:15" ht="327.75" x14ac:dyDescent="0.25">
      <c r="A150" s="136" t="s">
        <v>584</v>
      </c>
      <c r="B150" s="137" t="s">
        <v>566</v>
      </c>
      <c r="C150" s="138" t="s">
        <v>613</v>
      </c>
      <c r="D150" s="137" t="s">
        <v>434</v>
      </c>
      <c r="E150" s="138">
        <v>16</v>
      </c>
      <c r="F150" s="138"/>
      <c r="G150" s="137"/>
      <c r="H150" s="139" t="s">
        <v>585</v>
      </c>
      <c r="I150" s="138">
        <v>2014</v>
      </c>
      <c r="J150" s="138" t="s">
        <v>388</v>
      </c>
      <c r="K150" s="138" t="s">
        <v>586</v>
      </c>
      <c r="L150" s="137" t="s">
        <v>587</v>
      </c>
      <c r="M150" s="137" t="s">
        <v>588</v>
      </c>
      <c r="N150" s="137"/>
      <c r="O150" s="446">
        <v>30</v>
      </c>
    </row>
    <row r="151" spans="1:15" ht="99.75" x14ac:dyDescent="0.25">
      <c r="A151" s="138" t="s">
        <v>1393</v>
      </c>
      <c r="B151" s="137" t="s">
        <v>671</v>
      </c>
      <c r="C151" s="138" t="s">
        <v>613</v>
      </c>
      <c r="D151" s="137" t="s">
        <v>559</v>
      </c>
      <c r="E151" s="138">
        <v>7</v>
      </c>
      <c r="F151" s="138">
        <v>2</v>
      </c>
      <c r="G151" s="141" t="s">
        <v>560</v>
      </c>
      <c r="H151" s="142" t="s">
        <v>1394</v>
      </c>
      <c r="I151" s="138">
        <v>2014</v>
      </c>
      <c r="J151" s="138"/>
      <c r="K151" s="138" t="s">
        <v>1395</v>
      </c>
      <c r="L151" s="141" t="s">
        <v>563</v>
      </c>
      <c r="M151" s="141" t="s">
        <v>1396</v>
      </c>
      <c r="N151" s="137"/>
      <c r="O151" s="446">
        <v>60</v>
      </c>
    </row>
    <row r="152" spans="1:15" ht="85.5" x14ac:dyDescent="0.25">
      <c r="A152" s="867" t="s">
        <v>565</v>
      </c>
      <c r="B152" s="137" t="s">
        <v>566</v>
      </c>
      <c r="C152" s="138" t="s">
        <v>613</v>
      </c>
      <c r="D152" s="137" t="s">
        <v>332</v>
      </c>
      <c r="E152" s="138">
        <v>9</v>
      </c>
      <c r="F152" s="138">
        <v>1</v>
      </c>
      <c r="G152" s="140" t="s">
        <v>567</v>
      </c>
      <c r="H152" s="138"/>
      <c r="I152" s="138">
        <v>2014</v>
      </c>
      <c r="J152" s="138"/>
      <c r="K152" s="138" t="s">
        <v>568</v>
      </c>
      <c r="L152" s="137" t="s">
        <v>569</v>
      </c>
      <c r="M152" s="137" t="s">
        <v>570</v>
      </c>
      <c r="N152" s="137"/>
      <c r="O152" s="446">
        <v>30</v>
      </c>
    </row>
    <row r="153" spans="1:15" ht="99.75" x14ac:dyDescent="0.25">
      <c r="A153" s="137" t="s">
        <v>571</v>
      </c>
      <c r="B153" s="137" t="s">
        <v>572</v>
      </c>
      <c r="C153" s="137" t="s">
        <v>613</v>
      </c>
      <c r="D153" s="137" t="s">
        <v>332</v>
      </c>
      <c r="E153" s="137">
        <v>9</v>
      </c>
      <c r="F153" s="137">
        <v>2</v>
      </c>
      <c r="G153" s="140" t="s">
        <v>567</v>
      </c>
      <c r="H153" s="137"/>
      <c r="I153" s="137">
        <v>2014</v>
      </c>
      <c r="J153" s="137"/>
      <c r="K153" s="137" t="s">
        <v>573</v>
      </c>
      <c r="L153" s="137" t="s">
        <v>569</v>
      </c>
      <c r="M153" s="137" t="s">
        <v>574</v>
      </c>
      <c r="N153" s="143"/>
      <c r="O153" s="446">
        <v>30</v>
      </c>
    </row>
    <row r="154" spans="1:15" ht="99.75" x14ac:dyDescent="0.25">
      <c r="A154" s="137" t="s">
        <v>575</v>
      </c>
      <c r="B154" s="137" t="s">
        <v>572</v>
      </c>
      <c r="C154" s="137" t="s">
        <v>613</v>
      </c>
      <c r="D154" s="137" t="s">
        <v>332</v>
      </c>
      <c r="E154" s="137">
        <v>9</v>
      </c>
      <c r="F154" s="137">
        <v>3</v>
      </c>
      <c r="G154" s="140" t="s">
        <v>567</v>
      </c>
      <c r="H154" s="137"/>
      <c r="I154" s="137">
        <v>2014</v>
      </c>
      <c r="J154" s="137"/>
      <c r="K154" s="137" t="s">
        <v>576</v>
      </c>
      <c r="L154" s="137" t="s">
        <v>569</v>
      </c>
      <c r="M154" s="137" t="s">
        <v>577</v>
      </c>
      <c r="N154" s="143"/>
      <c r="O154" s="446">
        <v>30</v>
      </c>
    </row>
    <row r="155" spans="1:15" ht="114" x14ac:dyDescent="0.25">
      <c r="A155" s="155" t="s">
        <v>1397</v>
      </c>
      <c r="B155" s="85" t="s">
        <v>1398</v>
      </c>
      <c r="C155" s="73" t="s">
        <v>613</v>
      </c>
      <c r="D155" s="447" t="s">
        <v>434</v>
      </c>
      <c r="E155" s="94">
        <v>21</v>
      </c>
      <c r="F155" s="92"/>
      <c r="G155" s="89" t="s">
        <v>435</v>
      </c>
      <c r="H155" s="73" t="s">
        <v>1399</v>
      </c>
      <c r="I155" s="73">
        <v>2014</v>
      </c>
      <c r="J155" s="73" t="s">
        <v>236</v>
      </c>
      <c r="K155" s="92" t="s">
        <v>1400</v>
      </c>
      <c r="L155" s="447" t="s">
        <v>1401</v>
      </c>
      <c r="M155" s="75" t="s">
        <v>1402</v>
      </c>
      <c r="N155" s="447">
        <v>60</v>
      </c>
      <c r="O155" s="447">
        <v>20</v>
      </c>
    </row>
    <row r="156" spans="1:15" ht="142.5" x14ac:dyDescent="0.25">
      <c r="A156" s="155" t="s">
        <v>1403</v>
      </c>
      <c r="B156" s="85" t="s">
        <v>1404</v>
      </c>
      <c r="C156" s="73" t="s">
        <v>613</v>
      </c>
      <c r="D156" s="447" t="s">
        <v>1405</v>
      </c>
      <c r="E156" s="94">
        <v>2</v>
      </c>
      <c r="F156" s="92">
        <v>2</v>
      </c>
      <c r="G156" s="89" t="s">
        <v>1406</v>
      </c>
      <c r="H156" s="73"/>
      <c r="I156" s="73">
        <v>2014</v>
      </c>
      <c r="J156" s="73" t="s">
        <v>1407</v>
      </c>
      <c r="K156" s="92">
        <v>42018</v>
      </c>
      <c r="L156" s="447" t="s">
        <v>1408</v>
      </c>
      <c r="M156" s="75" t="s">
        <v>1409</v>
      </c>
      <c r="N156" s="447">
        <v>60</v>
      </c>
      <c r="O156" s="447">
        <v>30</v>
      </c>
    </row>
    <row r="157" spans="1:15" ht="114" x14ac:dyDescent="0.25">
      <c r="A157" s="134" t="s">
        <v>1410</v>
      </c>
      <c r="B157" s="100" t="s">
        <v>1411</v>
      </c>
      <c r="C157" s="66" t="s">
        <v>613</v>
      </c>
      <c r="D157" s="66" t="s">
        <v>434</v>
      </c>
      <c r="E157" s="144" t="s">
        <v>1412</v>
      </c>
      <c r="F157" s="100"/>
      <c r="G157" s="144" t="s">
        <v>294</v>
      </c>
      <c r="H157" s="66" t="s">
        <v>1413</v>
      </c>
      <c r="I157" s="66">
        <v>2014</v>
      </c>
      <c r="J157" s="66" t="s">
        <v>287</v>
      </c>
      <c r="K157" s="85" t="s">
        <v>1414</v>
      </c>
      <c r="L157" s="447" t="s">
        <v>1401</v>
      </c>
      <c r="M157" s="75" t="s">
        <v>1415</v>
      </c>
      <c r="N157" s="447" t="s">
        <v>88</v>
      </c>
      <c r="O157" s="447">
        <v>60</v>
      </c>
    </row>
    <row r="158" spans="1:15" ht="99.75" x14ac:dyDescent="0.25">
      <c r="A158" s="155" t="s">
        <v>1416</v>
      </c>
      <c r="B158" s="73" t="s">
        <v>1417</v>
      </c>
      <c r="C158" s="79" t="s">
        <v>613</v>
      </c>
      <c r="D158" s="447" t="s">
        <v>434</v>
      </c>
      <c r="E158" s="92">
        <v>16</v>
      </c>
      <c r="F158" s="92"/>
      <c r="G158" s="89"/>
      <c r="H158" s="73" t="s">
        <v>1418</v>
      </c>
      <c r="I158" s="73">
        <v>2014</v>
      </c>
      <c r="J158" s="73"/>
      <c r="K158" s="92" t="s">
        <v>1419</v>
      </c>
      <c r="L158" s="447" t="s">
        <v>1420</v>
      </c>
      <c r="M158" s="447" t="s">
        <v>724</v>
      </c>
      <c r="N158" s="447" t="s">
        <v>88</v>
      </c>
      <c r="O158" s="447">
        <v>60</v>
      </c>
    </row>
    <row r="159" spans="1:15" ht="114" x14ac:dyDescent="0.25">
      <c r="A159" s="155" t="s">
        <v>1421</v>
      </c>
      <c r="B159" s="85" t="s">
        <v>1422</v>
      </c>
      <c r="C159" s="73" t="s">
        <v>613</v>
      </c>
      <c r="D159" s="447" t="s">
        <v>924</v>
      </c>
      <c r="E159" s="94">
        <v>16</v>
      </c>
      <c r="F159" s="92"/>
      <c r="G159" s="89" t="s">
        <v>435</v>
      </c>
      <c r="H159" s="73" t="s">
        <v>1399</v>
      </c>
      <c r="I159" s="73">
        <v>2014</v>
      </c>
      <c r="J159" s="92"/>
      <c r="K159" s="92" t="s">
        <v>1400</v>
      </c>
      <c r="L159" s="447" t="s">
        <v>1401</v>
      </c>
      <c r="M159" s="72" t="s">
        <v>1423</v>
      </c>
      <c r="N159" s="447" t="s">
        <v>88</v>
      </c>
      <c r="O159" s="447">
        <v>20</v>
      </c>
    </row>
    <row r="160" spans="1:15" ht="99.75" x14ac:dyDescent="0.25">
      <c r="A160" s="155" t="s">
        <v>1424</v>
      </c>
      <c r="B160" s="85" t="s">
        <v>1425</v>
      </c>
      <c r="C160" s="73" t="s">
        <v>613</v>
      </c>
      <c r="D160" s="447" t="s">
        <v>332</v>
      </c>
      <c r="E160" s="92">
        <v>9</v>
      </c>
      <c r="F160" s="92">
        <v>2</v>
      </c>
      <c r="G160" s="89" t="s">
        <v>824</v>
      </c>
      <c r="H160" s="73"/>
      <c r="I160" s="73">
        <v>2014</v>
      </c>
      <c r="J160" s="73">
        <v>8</v>
      </c>
      <c r="K160" s="92" t="s">
        <v>1426</v>
      </c>
      <c r="L160" s="447" t="s">
        <v>1427</v>
      </c>
      <c r="M160" s="72" t="s">
        <v>451</v>
      </c>
      <c r="N160" s="447" t="s">
        <v>88</v>
      </c>
      <c r="O160" s="447">
        <v>20</v>
      </c>
    </row>
    <row r="161" spans="1:15" ht="114" x14ac:dyDescent="0.25">
      <c r="A161" s="155" t="s">
        <v>1428</v>
      </c>
      <c r="B161" s="85" t="s">
        <v>1425</v>
      </c>
      <c r="C161" s="73" t="s">
        <v>613</v>
      </c>
      <c r="D161" s="447" t="s">
        <v>209</v>
      </c>
      <c r="E161" s="92">
        <v>66</v>
      </c>
      <c r="F161" s="92">
        <v>4</v>
      </c>
      <c r="G161" s="89" t="s">
        <v>852</v>
      </c>
      <c r="H161" s="73"/>
      <c r="I161" s="73">
        <v>2014</v>
      </c>
      <c r="J161" s="73"/>
      <c r="K161" s="99" t="s">
        <v>1429</v>
      </c>
      <c r="L161" s="447" t="s">
        <v>1427</v>
      </c>
      <c r="M161" s="72" t="s">
        <v>1430</v>
      </c>
      <c r="N161" s="447"/>
      <c r="O161" s="447">
        <v>20</v>
      </c>
    </row>
    <row r="162" spans="1:15" ht="128.25" x14ac:dyDescent="0.25">
      <c r="A162" s="155" t="s">
        <v>1431</v>
      </c>
      <c r="B162" s="85" t="s">
        <v>1425</v>
      </c>
      <c r="C162" s="73" t="s">
        <v>613</v>
      </c>
      <c r="D162" s="447" t="s">
        <v>209</v>
      </c>
      <c r="E162" s="92">
        <v>66</v>
      </c>
      <c r="F162" s="92">
        <v>3</v>
      </c>
      <c r="G162" s="89" t="s">
        <v>1432</v>
      </c>
      <c r="H162" s="73"/>
      <c r="I162" s="73">
        <v>2014</v>
      </c>
      <c r="J162" s="73"/>
      <c r="K162" s="92" t="s">
        <v>1433</v>
      </c>
      <c r="L162" s="447" t="s">
        <v>1427</v>
      </c>
      <c r="M162" s="72" t="s">
        <v>1434</v>
      </c>
      <c r="N162" s="447"/>
      <c r="O162" s="447">
        <v>20</v>
      </c>
    </row>
    <row r="163" spans="1:15" ht="409.5" x14ac:dyDescent="0.25">
      <c r="A163" s="155" t="s">
        <v>1435</v>
      </c>
      <c r="B163" s="85" t="s">
        <v>1425</v>
      </c>
      <c r="C163" s="73" t="s">
        <v>613</v>
      </c>
      <c r="D163" s="447" t="s">
        <v>1436</v>
      </c>
      <c r="E163" s="92">
        <v>1</v>
      </c>
      <c r="F163" s="92"/>
      <c r="G163" s="89" t="s">
        <v>1437</v>
      </c>
      <c r="H163" s="73"/>
      <c r="I163" s="73">
        <v>2014</v>
      </c>
      <c r="J163" s="73"/>
      <c r="K163" s="92" t="s">
        <v>1438</v>
      </c>
      <c r="L163" s="447" t="s">
        <v>1439</v>
      </c>
      <c r="M163" s="72" t="s">
        <v>1440</v>
      </c>
      <c r="N163" s="447"/>
      <c r="O163" s="447">
        <v>20</v>
      </c>
    </row>
    <row r="164" spans="1:15" ht="128.25" x14ac:dyDescent="0.25">
      <c r="A164" s="155" t="s">
        <v>1441</v>
      </c>
      <c r="B164" s="85" t="s">
        <v>1425</v>
      </c>
      <c r="C164" s="447" t="s">
        <v>613</v>
      </c>
      <c r="D164" s="73" t="s">
        <v>1442</v>
      </c>
      <c r="E164" s="92">
        <v>14</v>
      </c>
      <c r="F164" s="92">
        <v>1</v>
      </c>
      <c r="G164" s="89" t="s">
        <v>1443</v>
      </c>
      <c r="H164" s="73"/>
      <c r="I164" s="73">
        <v>2014</v>
      </c>
      <c r="J164" s="73"/>
      <c r="K164" s="92" t="s">
        <v>1444</v>
      </c>
      <c r="L164" s="447" t="s">
        <v>1427</v>
      </c>
      <c r="M164" s="72" t="s">
        <v>814</v>
      </c>
      <c r="N164" s="447"/>
      <c r="O164" s="447">
        <v>20</v>
      </c>
    </row>
    <row r="165" spans="1:15" ht="128.25" x14ac:dyDescent="0.25">
      <c r="A165" s="134" t="s">
        <v>815</v>
      </c>
      <c r="B165" s="100" t="s">
        <v>816</v>
      </c>
      <c r="C165" s="66" t="s">
        <v>613</v>
      </c>
      <c r="D165" s="66" t="s">
        <v>1442</v>
      </c>
      <c r="E165" s="133">
        <v>14</v>
      </c>
      <c r="F165" s="133">
        <v>1</v>
      </c>
      <c r="G165" s="133" t="s">
        <v>1443</v>
      </c>
      <c r="H165" s="66"/>
      <c r="I165" s="134">
        <v>2014</v>
      </c>
      <c r="J165" s="66"/>
      <c r="K165" s="85" t="s">
        <v>818</v>
      </c>
      <c r="L165" s="447" t="s">
        <v>1427</v>
      </c>
      <c r="M165" s="72" t="s">
        <v>814</v>
      </c>
      <c r="O165" s="447">
        <v>20</v>
      </c>
    </row>
    <row r="166" spans="1:15" ht="128.25" x14ac:dyDescent="0.25">
      <c r="A166" s="134" t="s">
        <v>1445</v>
      </c>
      <c r="B166" s="100" t="s">
        <v>1425</v>
      </c>
      <c r="C166" s="66" t="s">
        <v>613</v>
      </c>
      <c r="D166" s="66" t="s">
        <v>1442</v>
      </c>
      <c r="E166" s="133">
        <v>14</v>
      </c>
      <c r="F166" s="133" t="s">
        <v>1446</v>
      </c>
      <c r="G166" s="133" t="s">
        <v>1443</v>
      </c>
      <c r="H166" s="66"/>
      <c r="I166" s="134">
        <v>2014</v>
      </c>
      <c r="J166" s="66"/>
      <c r="K166" s="85" t="s">
        <v>1447</v>
      </c>
      <c r="L166" s="447" t="s">
        <v>1427</v>
      </c>
      <c r="M166" s="75" t="s">
        <v>1448</v>
      </c>
      <c r="O166" s="447">
        <v>20</v>
      </c>
    </row>
    <row r="167" spans="1:15" ht="128.25" x14ac:dyDescent="0.25">
      <c r="A167" s="134" t="s">
        <v>1449</v>
      </c>
      <c r="B167" s="100" t="s">
        <v>1425</v>
      </c>
      <c r="C167" s="66" t="s">
        <v>613</v>
      </c>
      <c r="D167" s="66" t="s">
        <v>1442</v>
      </c>
      <c r="E167" s="133">
        <v>14</v>
      </c>
      <c r="F167" s="133" t="s">
        <v>1446</v>
      </c>
      <c r="G167" s="133" t="s">
        <v>1443</v>
      </c>
      <c r="H167" s="66"/>
      <c r="I167" s="134">
        <v>2014</v>
      </c>
      <c r="J167" s="66"/>
      <c r="K167" s="85" t="s">
        <v>1450</v>
      </c>
      <c r="L167" s="447" t="s">
        <v>1427</v>
      </c>
      <c r="M167" s="75" t="s">
        <v>1448</v>
      </c>
      <c r="O167" s="447">
        <v>20</v>
      </c>
    </row>
    <row r="168" spans="1:15" ht="171" x14ac:dyDescent="0.25">
      <c r="A168" s="155" t="s">
        <v>1451</v>
      </c>
      <c r="B168" s="447" t="s">
        <v>1452</v>
      </c>
      <c r="C168" s="447" t="s">
        <v>613</v>
      </c>
      <c r="D168" s="447" t="s">
        <v>1436</v>
      </c>
      <c r="E168" s="122">
        <v>9</v>
      </c>
      <c r="F168" s="133">
        <v>1</v>
      </c>
      <c r="G168" s="133" t="s">
        <v>1453</v>
      </c>
      <c r="H168" s="66"/>
      <c r="I168" s="134">
        <v>2014</v>
      </c>
      <c r="J168" s="66"/>
      <c r="K168" s="85" t="s">
        <v>1454</v>
      </c>
      <c r="L168" s="447" t="s">
        <v>1427</v>
      </c>
      <c r="M168" s="72" t="s">
        <v>1455</v>
      </c>
      <c r="O168" s="447">
        <v>20</v>
      </c>
    </row>
    <row r="169" spans="1:15" ht="142.5" x14ac:dyDescent="0.25">
      <c r="A169" s="155" t="s">
        <v>1180</v>
      </c>
      <c r="B169" s="85" t="s">
        <v>1181</v>
      </c>
      <c r="C169" s="73" t="s">
        <v>613</v>
      </c>
      <c r="D169" s="447" t="s">
        <v>1182</v>
      </c>
      <c r="E169" s="94">
        <v>15</v>
      </c>
      <c r="F169" s="94">
        <v>5</v>
      </c>
      <c r="G169" s="98" t="s">
        <v>1183</v>
      </c>
      <c r="H169" s="73"/>
      <c r="I169" s="73">
        <v>2014</v>
      </c>
      <c r="J169" s="73"/>
      <c r="K169" s="99" t="s">
        <v>1184</v>
      </c>
      <c r="L169" s="447" t="s">
        <v>1427</v>
      </c>
      <c r="M169" s="72" t="s">
        <v>1185</v>
      </c>
      <c r="N169" s="447">
        <v>60</v>
      </c>
      <c r="O169" s="447">
        <v>30</v>
      </c>
    </row>
    <row r="170" spans="1:15" ht="99.75" x14ac:dyDescent="0.25">
      <c r="A170" s="869" t="s">
        <v>1456</v>
      </c>
      <c r="B170" s="85" t="s">
        <v>1457</v>
      </c>
      <c r="C170" s="450" t="s">
        <v>613</v>
      </c>
      <c r="D170" s="145" t="s">
        <v>434</v>
      </c>
      <c r="E170" s="88" t="s">
        <v>292</v>
      </c>
      <c r="F170" s="88"/>
      <c r="G170" s="146" t="s">
        <v>294</v>
      </c>
      <c r="H170" s="450"/>
      <c r="I170" s="450">
        <v>2014</v>
      </c>
      <c r="J170" s="450"/>
      <c r="K170" s="88" t="s">
        <v>1458</v>
      </c>
      <c r="L170" s="447"/>
      <c r="M170" s="75" t="s">
        <v>724</v>
      </c>
      <c r="N170" s="447" t="s">
        <v>88</v>
      </c>
      <c r="O170" s="447">
        <v>20</v>
      </c>
    </row>
    <row r="171" spans="1:15" ht="228" x14ac:dyDescent="0.25">
      <c r="A171" s="869" t="s">
        <v>962</v>
      </c>
      <c r="B171" s="85" t="s">
        <v>963</v>
      </c>
      <c r="C171" s="450" t="s">
        <v>199</v>
      </c>
      <c r="D171" s="447" t="s">
        <v>407</v>
      </c>
      <c r="E171" s="88" t="s">
        <v>313</v>
      </c>
      <c r="F171" s="88" t="s">
        <v>964</v>
      </c>
      <c r="G171" s="89" t="s">
        <v>401</v>
      </c>
      <c r="H171" s="450"/>
      <c r="I171" s="450">
        <v>2014</v>
      </c>
      <c r="J171" s="450"/>
      <c r="K171" s="88" t="s">
        <v>965</v>
      </c>
      <c r="L171" s="146" t="s">
        <v>966</v>
      </c>
      <c r="M171" s="95"/>
      <c r="N171" s="447" t="s">
        <v>88</v>
      </c>
      <c r="O171" s="447">
        <v>30</v>
      </c>
    </row>
    <row r="172" spans="1:15" ht="171" x14ac:dyDescent="0.25">
      <c r="A172" s="87" t="s">
        <v>1459</v>
      </c>
      <c r="B172" s="85" t="s">
        <v>1460</v>
      </c>
      <c r="C172" s="447" t="s">
        <v>613</v>
      </c>
      <c r="D172" s="450" t="s">
        <v>1461</v>
      </c>
      <c r="E172" s="89"/>
      <c r="F172" s="89"/>
      <c r="G172" s="450" t="s">
        <v>1462</v>
      </c>
      <c r="H172" s="447"/>
      <c r="I172" s="447"/>
      <c r="J172" s="447"/>
      <c r="K172" s="89" t="s">
        <v>1463</v>
      </c>
      <c r="L172" s="447" t="s">
        <v>1464</v>
      </c>
      <c r="M172" s="447" t="s">
        <v>1465</v>
      </c>
      <c r="N172" s="447" t="s">
        <v>88</v>
      </c>
      <c r="O172" s="447">
        <v>20</v>
      </c>
    </row>
    <row r="173" spans="1:15" ht="114" x14ac:dyDescent="0.25">
      <c r="A173" s="155" t="s">
        <v>1466</v>
      </c>
      <c r="B173" s="85" t="s">
        <v>1467</v>
      </c>
      <c r="C173" s="450" t="s">
        <v>613</v>
      </c>
      <c r="D173" s="447" t="s">
        <v>209</v>
      </c>
      <c r="E173" s="88"/>
      <c r="F173" s="106">
        <v>5</v>
      </c>
      <c r="G173" s="106" t="s">
        <v>852</v>
      </c>
      <c r="H173" s="450"/>
      <c r="I173" s="450">
        <v>2014</v>
      </c>
      <c r="J173" s="450" t="s">
        <v>236</v>
      </c>
      <c r="K173" s="88" t="s">
        <v>1468</v>
      </c>
      <c r="L173" s="106" t="s">
        <v>1469</v>
      </c>
      <c r="M173" s="447" t="s">
        <v>402</v>
      </c>
      <c r="N173" s="447" t="s">
        <v>88</v>
      </c>
      <c r="O173" s="447">
        <v>60</v>
      </c>
    </row>
    <row r="174" spans="1:15" ht="142.5" x14ac:dyDescent="0.25">
      <c r="A174" s="91" t="s">
        <v>1470</v>
      </c>
      <c r="B174" s="73" t="s">
        <v>1471</v>
      </c>
      <c r="C174" s="73" t="s">
        <v>613</v>
      </c>
      <c r="D174" s="73" t="s">
        <v>1472</v>
      </c>
      <c r="E174" s="94">
        <v>66</v>
      </c>
      <c r="F174" s="94">
        <v>1</v>
      </c>
      <c r="G174" s="73" t="s">
        <v>852</v>
      </c>
      <c r="H174" s="73"/>
      <c r="I174" s="73">
        <v>2014</v>
      </c>
      <c r="J174" s="73" t="s">
        <v>657</v>
      </c>
      <c r="K174" s="92" t="s">
        <v>1473</v>
      </c>
      <c r="L174" s="447" t="s">
        <v>1474</v>
      </c>
      <c r="M174" s="447" t="s">
        <v>402</v>
      </c>
      <c r="N174" s="447">
        <v>60</v>
      </c>
      <c r="O174" s="447">
        <v>60</v>
      </c>
    </row>
    <row r="175" spans="1:15" ht="99.75" x14ac:dyDescent="0.25">
      <c r="A175" s="155" t="s">
        <v>1475</v>
      </c>
      <c r="B175" s="85" t="s">
        <v>1476</v>
      </c>
      <c r="C175" s="73"/>
      <c r="D175" s="447" t="s">
        <v>1477</v>
      </c>
      <c r="E175" s="92"/>
      <c r="F175" s="92">
        <v>2</v>
      </c>
      <c r="G175" s="89" t="s">
        <v>1478</v>
      </c>
      <c r="H175" s="73"/>
      <c r="I175" s="73">
        <v>2014</v>
      </c>
      <c r="J175" s="73"/>
      <c r="K175" s="92" t="s">
        <v>235</v>
      </c>
      <c r="L175" s="447" t="s">
        <v>1479</v>
      </c>
      <c r="M175" s="447" t="s">
        <v>1480</v>
      </c>
      <c r="N175" s="447" t="s">
        <v>88</v>
      </c>
      <c r="O175" s="447">
        <v>30</v>
      </c>
    </row>
    <row r="176" spans="1:15" ht="242.25" x14ac:dyDescent="0.25">
      <c r="A176" s="155" t="s">
        <v>2059</v>
      </c>
      <c r="B176" s="85" t="s">
        <v>2060</v>
      </c>
      <c r="D176" s="447" t="s">
        <v>902</v>
      </c>
      <c r="E176" s="89">
        <v>6</v>
      </c>
      <c r="F176" s="89">
        <v>2</v>
      </c>
      <c r="G176" s="89" t="s">
        <v>2061</v>
      </c>
      <c r="H176" s="447" t="s">
        <v>2062</v>
      </c>
      <c r="I176" s="447">
        <v>2014</v>
      </c>
      <c r="J176" s="447">
        <v>12</v>
      </c>
      <c r="K176" s="89">
        <v>42221</v>
      </c>
      <c r="L176" s="447" t="s">
        <v>2063</v>
      </c>
      <c r="M176" s="447" t="s">
        <v>2064</v>
      </c>
      <c r="N176" s="447">
        <v>60</v>
      </c>
      <c r="O176" s="447">
        <v>30</v>
      </c>
    </row>
    <row r="177" spans="1:16" ht="299.25" x14ac:dyDescent="0.25">
      <c r="A177" s="974" t="s">
        <v>17482</v>
      </c>
      <c r="B177" s="942" t="s">
        <v>2279</v>
      </c>
      <c r="C177" s="941" t="s">
        <v>2081</v>
      </c>
      <c r="D177" s="941" t="s">
        <v>2280</v>
      </c>
      <c r="E177" s="975" t="s">
        <v>2281</v>
      </c>
      <c r="F177" s="942" t="s">
        <v>2282</v>
      </c>
      <c r="G177" s="975" t="s">
        <v>2283</v>
      </c>
      <c r="H177" s="941" t="s">
        <v>2284</v>
      </c>
      <c r="I177" s="941">
        <v>2013</v>
      </c>
      <c r="J177" s="941" t="s">
        <v>236</v>
      </c>
      <c r="K177" s="650" t="s">
        <v>2285</v>
      </c>
      <c r="L177" s="353" t="s">
        <v>2286</v>
      </c>
      <c r="M177" s="353" t="s">
        <v>2287</v>
      </c>
      <c r="N177" s="353">
        <v>60</v>
      </c>
      <c r="O177" s="353">
        <v>30</v>
      </c>
      <c r="P177" s="616"/>
    </row>
    <row r="178" spans="1:16" ht="299.25" x14ac:dyDescent="0.25">
      <c r="A178" s="976" t="s">
        <v>17483</v>
      </c>
      <c r="B178" s="977" t="s">
        <v>2279</v>
      </c>
      <c r="C178" s="978" t="s">
        <v>2081</v>
      </c>
      <c r="D178" s="978" t="s">
        <v>2280</v>
      </c>
      <c r="E178" s="979" t="s">
        <v>2281</v>
      </c>
      <c r="F178" s="977" t="s">
        <v>2282</v>
      </c>
      <c r="G178" s="979" t="s">
        <v>2283</v>
      </c>
      <c r="H178" s="978" t="s">
        <v>2284</v>
      </c>
      <c r="I178" s="978">
        <v>2013</v>
      </c>
      <c r="J178" s="978" t="s">
        <v>236</v>
      </c>
      <c r="K178" s="831" t="s">
        <v>2289</v>
      </c>
      <c r="L178" s="817" t="s">
        <v>2286</v>
      </c>
      <c r="M178" s="817" t="s">
        <v>2287</v>
      </c>
      <c r="N178" s="817">
        <v>60</v>
      </c>
      <c r="O178" s="817">
        <v>30</v>
      </c>
      <c r="P178" s="826"/>
    </row>
    <row r="179" spans="1:16" ht="299.25" x14ac:dyDescent="0.25">
      <c r="A179" s="872" t="s">
        <v>2278</v>
      </c>
      <c r="B179" s="148" t="s">
        <v>2279</v>
      </c>
      <c r="C179" s="62" t="s">
        <v>2081</v>
      </c>
      <c r="D179" s="62" t="s">
        <v>2280</v>
      </c>
      <c r="E179" s="149" t="s">
        <v>2281</v>
      </c>
      <c r="F179" s="148" t="s">
        <v>2282</v>
      </c>
      <c r="G179" s="149" t="s">
        <v>2283</v>
      </c>
      <c r="H179" s="62" t="s">
        <v>2284</v>
      </c>
      <c r="I179" s="62">
        <v>2013</v>
      </c>
      <c r="J179" s="62" t="s">
        <v>236</v>
      </c>
      <c r="K179" s="85" t="s">
        <v>2285</v>
      </c>
      <c r="L179" s="447" t="s">
        <v>2286</v>
      </c>
      <c r="M179" s="447" t="s">
        <v>2287</v>
      </c>
      <c r="N179" s="447">
        <v>60</v>
      </c>
      <c r="O179" s="447">
        <v>30</v>
      </c>
    </row>
    <row r="180" spans="1:16" ht="299.25" x14ac:dyDescent="0.25">
      <c r="A180" s="872" t="s">
        <v>2288</v>
      </c>
      <c r="B180" s="148" t="s">
        <v>2279</v>
      </c>
      <c r="C180" s="62" t="s">
        <v>2081</v>
      </c>
      <c r="D180" s="62" t="s">
        <v>2280</v>
      </c>
      <c r="E180" s="149" t="s">
        <v>2281</v>
      </c>
      <c r="F180" s="148" t="s">
        <v>2282</v>
      </c>
      <c r="G180" s="149" t="s">
        <v>2283</v>
      </c>
      <c r="H180" s="62" t="s">
        <v>2284</v>
      </c>
      <c r="I180" s="62">
        <v>2013</v>
      </c>
      <c r="J180" s="62" t="s">
        <v>236</v>
      </c>
      <c r="K180" s="85" t="s">
        <v>2289</v>
      </c>
      <c r="L180" s="447" t="s">
        <v>2286</v>
      </c>
      <c r="M180" s="447" t="s">
        <v>2287</v>
      </c>
      <c r="N180" s="447">
        <v>60</v>
      </c>
      <c r="O180" s="447">
        <v>30</v>
      </c>
    </row>
    <row r="181" spans="1:16" ht="299.25" x14ac:dyDescent="0.25">
      <c r="A181" s="872" t="s">
        <v>2278</v>
      </c>
      <c r="B181" s="148" t="s">
        <v>2279</v>
      </c>
      <c r="C181" s="62" t="s">
        <v>2081</v>
      </c>
      <c r="D181" s="62" t="s">
        <v>2280</v>
      </c>
      <c r="E181" s="149" t="s">
        <v>2281</v>
      </c>
      <c r="F181" s="148" t="s">
        <v>2282</v>
      </c>
      <c r="G181" s="149" t="s">
        <v>2283</v>
      </c>
      <c r="H181" s="62" t="s">
        <v>2284</v>
      </c>
      <c r="I181" s="62">
        <v>2013</v>
      </c>
      <c r="J181" s="62" t="s">
        <v>236</v>
      </c>
      <c r="K181" s="85" t="s">
        <v>2285</v>
      </c>
      <c r="L181" s="447" t="s">
        <v>2286</v>
      </c>
      <c r="M181" s="447" t="s">
        <v>2287</v>
      </c>
      <c r="N181" s="447">
        <v>60</v>
      </c>
      <c r="O181" s="447">
        <v>30</v>
      </c>
    </row>
    <row r="182" spans="1:16" ht="299.25" x14ac:dyDescent="0.25">
      <c r="A182" s="980" t="s">
        <v>2288</v>
      </c>
      <c r="B182" s="981" t="s">
        <v>2279</v>
      </c>
      <c r="C182" s="982" t="s">
        <v>2081</v>
      </c>
      <c r="D182" s="982" t="s">
        <v>2280</v>
      </c>
      <c r="E182" s="983" t="s">
        <v>2281</v>
      </c>
      <c r="F182" s="981" t="s">
        <v>2282</v>
      </c>
      <c r="G182" s="983" t="s">
        <v>2283</v>
      </c>
      <c r="H182" s="982" t="s">
        <v>2284</v>
      </c>
      <c r="I182" s="982">
        <v>2013</v>
      </c>
      <c r="J182" s="982" t="s">
        <v>236</v>
      </c>
      <c r="K182" s="967" t="s">
        <v>2289</v>
      </c>
      <c r="L182" s="823" t="s">
        <v>2286</v>
      </c>
      <c r="M182" s="823" t="s">
        <v>2287</v>
      </c>
      <c r="N182" s="823">
        <v>60</v>
      </c>
      <c r="O182" s="823">
        <v>30</v>
      </c>
      <c r="P182" s="824"/>
    </row>
    <row r="183" spans="1:16" ht="299.25" x14ac:dyDescent="0.25">
      <c r="A183" s="872" t="s">
        <v>2278</v>
      </c>
      <c r="B183" s="148" t="s">
        <v>2279</v>
      </c>
      <c r="C183" s="62" t="s">
        <v>2081</v>
      </c>
      <c r="D183" s="62" t="s">
        <v>2280</v>
      </c>
      <c r="E183" s="149" t="s">
        <v>2281</v>
      </c>
      <c r="F183" s="148" t="s">
        <v>2282</v>
      </c>
      <c r="G183" s="149" t="s">
        <v>2283</v>
      </c>
      <c r="H183" s="62" t="s">
        <v>2284</v>
      </c>
      <c r="I183" s="62">
        <v>2013</v>
      </c>
      <c r="J183" s="62" t="s">
        <v>236</v>
      </c>
      <c r="K183" s="85" t="s">
        <v>2285</v>
      </c>
      <c r="L183" s="447" t="s">
        <v>2286</v>
      </c>
      <c r="M183" s="447" t="s">
        <v>2287</v>
      </c>
      <c r="N183" s="447">
        <v>60</v>
      </c>
      <c r="O183" s="447">
        <v>30</v>
      </c>
    </row>
    <row r="184" spans="1:16" ht="299.25" x14ac:dyDescent="0.25">
      <c r="A184" s="976" t="s">
        <v>2288</v>
      </c>
      <c r="B184" s="977" t="s">
        <v>2279</v>
      </c>
      <c r="C184" s="978" t="s">
        <v>2081</v>
      </c>
      <c r="D184" s="978" t="s">
        <v>2280</v>
      </c>
      <c r="E184" s="979" t="s">
        <v>2281</v>
      </c>
      <c r="F184" s="977" t="s">
        <v>2282</v>
      </c>
      <c r="G184" s="979" t="s">
        <v>2283</v>
      </c>
      <c r="H184" s="978" t="s">
        <v>2284</v>
      </c>
      <c r="I184" s="978">
        <v>2013</v>
      </c>
      <c r="J184" s="978" t="s">
        <v>236</v>
      </c>
      <c r="K184" s="831" t="s">
        <v>2289</v>
      </c>
      <c r="L184" s="817" t="s">
        <v>2286</v>
      </c>
      <c r="M184" s="817" t="s">
        <v>2287</v>
      </c>
      <c r="N184" s="817">
        <v>60</v>
      </c>
      <c r="O184" s="817">
        <v>30</v>
      </c>
      <c r="P184" s="826"/>
    </row>
    <row r="185" spans="1:16" ht="299.25" x14ac:dyDescent="0.25">
      <c r="A185" s="872" t="s">
        <v>2278</v>
      </c>
      <c r="B185" s="148" t="s">
        <v>2279</v>
      </c>
      <c r="C185" s="62" t="s">
        <v>2081</v>
      </c>
      <c r="D185" s="62" t="s">
        <v>2280</v>
      </c>
      <c r="E185" s="149" t="s">
        <v>2281</v>
      </c>
      <c r="F185" s="148" t="s">
        <v>2282</v>
      </c>
      <c r="G185" s="149" t="s">
        <v>2283</v>
      </c>
      <c r="H185" s="62" t="s">
        <v>2284</v>
      </c>
      <c r="I185" s="62">
        <v>2013</v>
      </c>
      <c r="J185" s="62" t="s">
        <v>236</v>
      </c>
      <c r="K185" s="85" t="s">
        <v>2285</v>
      </c>
      <c r="L185" s="447" t="s">
        <v>2286</v>
      </c>
      <c r="M185" s="447" t="s">
        <v>2287</v>
      </c>
      <c r="N185" s="447">
        <v>60</v>
      </c>
      <c r="O185" s="447">
        <v>30</v>
      </c>
    </row>
    <row r="186" spans="1:16" ht="299.25" x14ac:dyDescent="0.25">
      <c r="A186" s="976" t="s">
        <v>2288</v>
      </c>
      <c r="B186" s="977" t="s">
        <v>2279</v>
      </c>
      <c r="C186" s="978" t="s">
        <v>2081</v>
      </c>
      <c r="D186" s="978" t="s">
        <v>2280</v>
      </c>
      <c r="E186" s="979" t="s">
        <v>2281</v>
      </c>
      <c r="F186" s="977" t="s">
        <v>2282</v>
      </c>
      <c r="G186" s="979" t="s">
        <v>2283</v>
      </c>
      <c r="H186" s="978" t="s">
        <v>2284</v>
      </c>
      <c r="I186" s="978">
        <v>2013</v>
      </c>
      <c r="J186" s="978" t="s">
        <v>236</v>
      </c>
      <c r="K186" s="831" t="s">
        <v>2289</v>
      </c>
      <c r="L186" s="817" t="s">
        <v>2286</v>
      </c>
      <c r="M186" s="817" t="s">
        <v>2287</v>
      </c>
      <c r="N186" s="817">
        <v>60</v>
      </c>
      <c r="O186" s="817">
        <v>30</v>
      </c>
      <c r="P186" s="826"/>
    </row>
    <row r="187" spans="1:16" ht="299.25" x14ac:dyDescent="0.25">
      <c r="A187" s="872" t="s">
        <v>2278</v>
      </c>
      <c r="B187" s="148" t="s">
        <v>2279</v>
      </c>
      <c r="C187" s="62" t="s">
        <v>2081</v>
      </c>
      <c r="D187" s="62" t="s">
        <v>2280</v>
      </c>
      <c r="E187" s="149" t="s">
        <v>2281</v>
      </c>
      <c r="F187" s="148" t="s">
        <v>2282</v>
      </c>
      <c r="G187" s="149" t="s">
        <v>2283</v>
      </c>
      <c r="H187" s="62" t="s">
        <v>2284</v>
      </c>
      <c r="I187" s="62">
        <v>2013</v>
      </c>
      <c r="J187" s="62" t="s">
        <v>236</v>
      </c>
      <c r="K187" s="85" t="s">
        <v>2285</v>
      </c>
      <c r="L187" s="447" t="s">
        <v>2286</v>
      </c>
      <c r="M187" s="447" t="s">
        <v>2287</v>
      </c>
      <c r="N187" s="447">
        <v>60</v>
      </c>
      <c r="O187" s="447">
        <v>30</v>
      </c>
    </row>
    <row r="188" spans="1:16" ht="299.25" x14ac:dyDescent="0.25">
      <c r="A188" s="976" t="s">
        <v>2288</v>
      </c>
      <c r="B188" s="977" t="s">
        <v>2279</v>
      </c>
      <c r="C188" s="978" t="s">
        <v>2081</v>
      </c>
      <c r="D188" s="978" t="s">
        <v>2280</v>
      </c>
      <c r="E188" s="979" t="s">
        <v>2281</v>
      </c>
      <c r="F188" s="977" t="s">
        <v>2282</v>
      </c>
      <c r="G188" s="979" t="s">
        <v>2283</v>
      </c>
      <c r="H188" s="978" t="s">
        <v>2284</v>
      </c>
      <c r="I188" s="978">
        <v>2013</v>
      </c>
      <c r="J188" s="978" t="s">
        <v>236</v>
      </c>
      <c r="K188" s="831" t="s">
        <v>2289</v>
      </c>
      <c r="L188" s="817" t="s">
        <v>2286</v>
      </c>
      <c r="M188" s="817" t="s">
        <v>2287</v>
      </c>
      <c r="N188" s="817">
        <v>60</v>
      </c>
      <c r="O188" s="817">
        <v>30</v>
      </c>
      <c r="P188" s="826"/>
    </row>
    <row r="189" spans="1:16" ht="175.5" x14ac:dyDescent="0.25">
      <c r="A189" s="91" t="s">
        <v>2290</v>
      </c>
      <c r="B189" s="73" t="s">
        <v>2291</v>
      </c>
      <c r="C189" s="62" t="s">
        <v>2081</v>
      </c>
      <c r="D189" s="73" t="s">
        <v>2605</v>
      </c>
      <c r="E189" s="73" t="s">
        <v>2292</v>
      </c>
      <c r="F189" s="100" t="s">
        <v>218</v>
      </c>
      <c r="G189" s="73" t="s">
        <v>2293</v>
      </c>
      <c r="H189" s="66"/>
      <c r="I189" s="66">
        <v>2014</v>
      </c>
      <c r="J189" s="66"/>
      <c r="K189" s="85"/>
      <c r="L189" s="447"/>
      <c r="M189" s="447" t="s">
        <v>2294</v>
      </c>
      <c r="N189" s="447"/>
      <c r="O189" s="447">
        <v>60</v>
      </c>
    </row>
    <row r="190" spans="1:16" ht="85.5" x14ac:dyDescent="0.25">
      <c r="A190" s="91" t="s">
        <v>2295</v>
      </c>
      <c r="B190" s="85" t="s">
        <v>2296</v>
      </c>
      <c r="C190" s="62" t="s">
        <v>2081</v>
      </c>
      <c r="D190" s="447" t="s">
        <v>2297</v>
      </c>
      <c r="E190" s="92" t="s">
        <v>442</v>
      </c>
      <c r="F190" s="92" t="s">
        <v>2298</v>
      </c>
      <c r="G190" s="89" t="s">
        <v>2299</v>
      </c>
      <c r="H190" s="73"/>
      <c r="I190" s="73">
        <v>2014</v>
      </c>
      <c r="J190" s="73" t="s">
        <v>2300</v>
      </c>
      <c r="K190" s="92" t="s">
        <v>2301</v>
      </c>
      <c r="L190" s="447" t="s">
        <v>419</v>
      </c>
      <c r="M190" s="75" t="s">
        <v>2302</v>
      </c>
      <c r="N190" s="447">
        <v>60</v>
      </c>
      <c r="O190" s="447">
        <v>20</v>
      </c>
    </row>
    <row r="191" spans="1:16" ht="99.75" x14ac:dyDescent="0.25">
      <c r="A191" s="155" t="s">
        <v>2303</v>
      </c>
      <c r="B191" s="85" t="s">
        <v>2304</v>
      </c>
      <c r="C191" s="62" t="s">
        <v>2081</v>
      </c>
      <c r="D191" s="447" t="s">
        <v>2297</v>
      </c>
      <c r="E191" s="92" t="s">
        <v>442</v>
      </c>
      <c r="F191" s="92" t="s">
        <v>2298</v>
      </c>
      <c r="G191" s="89" t="s">
        <v>2299</v>
      </c>
      <c r="H191" s="73"/>
      <c r="I191" s="73">
        <v>2014</v>
      </c>
      <c r="J191" s="73" t="s">
        <v>1522</v>
      </c>
      <c r="K191" s="92" t="s">
        <v>2305</v>
      </c>
      <c r="L191" s="447" t="s">
        <v>419</v>
      </c>
      <c r="M191" s="75" t="s">
        <v>2302</v>
      </c>
      <c r="N191" s="447">
        <v>60</v>
      </c>
      <c r="O191" s="447">
        <v>15</v>
      </c>
    </row>
    <row r="192" spans="1:16" ht="142.5" x14ac:dyDescent="0.25">
      <c r="A192" s="91" t="s">
        <v>2306</v>
      </c>
      <c r="B192" s="85" t="s">
        <v>2307</v>
      </c>
      <c r="C192" s="62" t="s">
        <v>2081</v>
      </c>
      <c r="D192" s="447" t="s">
        <v>902</v>
      </c>
      <c r="E192" s="92" t="s">
        <v>2175</v>
      </c>
      <c r="F192" s="92" t="s">
        <v>2244</v>
      </c>
      <c r="G192" s="89" t="s">
        <v>2308</v>
      </c>
      <c r="H192" s="73"/>
      <c r="I192" s="73">
        <v>2014</v>
      </c>
      <c r="J192" s="73" t="s">
        <v>1522</v>
      </c>
      <c r="K192" s="92" t="s">
        <v>2309</v>
      </c>
      <c r="L192" s="447" t="s">
        <v>419</v>
      </c>
      <c r="M192" s="75" t="s">
        <v>2310</v>
      </c>
      <c r="N192" s="447">
        <v>60</v>
      </c>
      <c r="O192" s="447">
        <v>20</v>
      </c>
    </row>
    <row r="193" spans="1:15" ht="85.5" x14ac:dyDescent="0.25">
      <c r="A193" s="155" t="s">
        <v>2311</v>
      </c>
      <c r="B193" s="85" t="s">
        <v>2312</v>
      </c>
      <c r="C193" s="62" t="s">
        <v>2081</v>
      </c>
      <c r="D193" s="447" t="s">
        <v>2297</v>
      </c>
      <c r="E193" s="92" t="s">
        <v>442</v>
      </c>
      <c r="F193" s="92" t="s">
        <v>2298</v>
      </c>
      <c r="G193" s="89" t="s">
        <v>2299</v>
      </c>
      <c r="H193" s="73"/>
      <c r="I193" s="73">
        <v>2014</v>
      </c>
      <c r="J193" s="73" t="s">
        <v>1522</v>
      </c>
      <c r="K193" s="92" t="s">
        <v>2313</v>
      </c>
      <c r="L193" s="447" t="s">
        <v>419</v>
      </c>
      <c r="M193" s="75" t="s">
        <v>2302</v>
      </c>
      <c r="N193" s="447">
        <v>60</v>
      </c>
      <c r="O193" s="447">
        <v>60</v>
      </c>
    </row>
    <row r="194" spans="1:15" ht="85.5" x14ac:dyDescent="0.25">
      <c r="A194" s="155" t="s">
        <v>2314</v>
      </c>
      <c r="B194" s="85" t="s">
        <v>2315</v>
      </c>
      <c r="C194" s="62" t="s">
        <v>2081</v>
      </c>
      <c r="D194" s="447" t="s">
        <v>2297</v>
      </c>
      <c r="E194" s="92" t="s">
        <v>442</v>
      </c>
      <c r="F194" s="92" t="s">
        <v>2298</v>
      </c>
      <c r="G194" s="89" t="s">
        <v>2299</v>
      </c>
      <c r="H194" s="73"/>
      <c r="I194" s="73">
        <v>2014</v>
      </c>
      <c r="J194" s="73" t="s">
        <v>2300</v>
      </c>
      <c r="K194" s="92" t="s">
        <v>2301</v>
      </c>
      <c r="L194" s="447" t="s">
        <v>419</v>
      </c>
      <c r="M194" s="75" t="s">
        <v>2302</v>
      </c>
      <c r="N194" s="447">
        <v>60</v>
      </c>
      <c r="O194" s="447">
        <v>20</v>
      </c>
    </row>
    <row r="195" spans="1:15" ht="99.75" x14ac:dyDescent="0.25">
      <c r="A195" s="155" t="s">
        <v>2316</v>
      </c>
      <c r="B195" s="85" t="s">
        <v>2317</v>
      </c>
      <c r="C195" s="62" t="s">
        <v>2081</v>
      </c>
      <c r="D195" s="447" t="s">
        <v>2297</v>
      </c>
      <c r="E195" s="92" t="s">
        <v>442</v>
      </c>
      <c r="F195" s="92" t="s">
        <v>2298</v>
      </c>
      <c r="G195" s="89" t="s">
        <v>2299</v>
      </c>
      <c r="H195" s="73"/>
      <c r="I195" s="73">
        <v>2014</v>
      </c>
      <c r="J195" s="73" t="s">
        <v>2300</v>
      </c>
      <c r="K195" s="92" t="s">
        <v>2305</v>
      </c>
      <c r="L195" s="447" t="s">
        <v>419</v>
      </c>
      <c r="M195" s="75" t="s">
        <v>2302</v>
      </c>
      <c r="N195" s="447">
        <v>60</v>
      </c>
      <c r="O195" s="447">
        <v>15</v>
      </c>
    </row>
    <row r="196" spans="1:15" ht="85.5" x14ac:dyDescent="0.25">
      <c r="A196" s="155" t="s">
        <v>2318</v>
      </c>
      <c r="B196" s="85" t="s">
        <v>2319</v>
      </c>
      <c r="C196" s="62" t="s">
        <v>2081</v>
      </c>
      <c r="D196" s="447" t="s">
        <v>2297</v>
      </c>
      <c r="E196" s="92" t="s">
        <v>442</v>
      </c>
      <c r="F196" s="92" t="s">
        <v>2298</v>
      </c>
      <c r="G196" s="89" t="s">
        <v>2299</v>
      </c>
      <c r="H196" s="73"/>
      <c r="I196" s="73">
        <v>2014</v>
      </c>
      <c r="J196" s="73" t="s">
        <v>1522</v>
      </c>
      <c r="K196" s="92" t="s">
        <v>2320</v>
      </c>
      <c r="L196" s="447" t="s">
        <v>419</v>
      </c>
      <c r="M196" s="75" t="s">
        <v>2302</v>
      </c>
      <c r="N196" s="447">
        <v>60</v>
      </c>
      <c r="O196" s="447">
        <v>30</v>
      </c>
    </row>
    <row r="197" spans="1:15" ht="142.5" x14ac:dyDescent="0.25">
      <c r="A197" s="155" t="s">
        <v>2321</v>
      </c>
      <c r="B197" s="85" t="s">
        <v>2322</v>
      </c>
      <c r="C197" s="62" t="s">
        <v>2081</v>
      </c>
      <c r="D197" s="447" t="s">
        <v>902</v>
      </c>
      <c r="E197" s="92" t="s">
        <v>2175</v>
      </c>
      <c r="F197" s="92" t="s">
        <v>2244</v>
      </c>
      <c r="G197" s="89" t="s">
        <v>2308</v>
      </c>
      <c r="H197" s="73"/>
      <c r="I197" s="73">
        <v>2014</v>
      </c>
      <c r="J197" s="73" t="s">
        <v>1522</v>
      </c>
      <c r="K197" s="92" t="s">
        <v>2309</v>
      </c>
      <c r="L197" s="447" t="s">
        <v>419</v>
      </c>
      <c r="M197" s="75" t="s">
        <v>2310</v>
      </c>
      <c r="N197" s="447">
        <v>60</v>
      </c>
      <c r="O197" s="447">
        <v>20</v>
      </c>
    </row>
    <row r="198" spans="1:15" ht="199.5" x14ac:dyDescent="0.25">
      <c r="A198" s="155" t="s">
        <v>2323</v>
      </c>
      <c r="B198" s="447" t="s">
        <v>2324</v>
      </c>
      <c r="C198" s="62" t="s">
        <v>2081</v>
      </c>
      <c r="D198" s="447" t="s">
        <v>2325</v>
      </c>
      <c r="E198" s="447" t="s">
        <v>2326</v>
      </c>
      <c r="F198" s="66" t="s">
        <v>2327</v>
      </c>
      <c r="G198" s="447" t="s">
        <v>2328</v>
      </c>
      <c r="H198" s="150" t="s">
        <v>2329</v>
      </c>
      <c r="I198" s="66">
        <v>2014</v>
      </c>
      <c r="J198" s="66" t="s">
        <v>318</v>
      </c>
      <c r="K198" s="78" t="s">
        <v>2330</v>
      </c>
      <c r="L198" s="447" t="s">
        <v>2331</v>
      </c>
      <c r="M198" s="75" t="s">
        <v>2332</v>
      </c>
      <c r="N198" s="447">
        <v>60</v>
      </c>
      <c r="O198" s="447">
        <v>60</v>
      </c>
    </row>
    <row r="199" spans="1:15" ht="171" x14ac:dyDescent="0.25">
      <c r="A199" s="155" t="s">
        <v>2333</v>
      </c>
      <c r="B199" s="447" t="s">
        <v>2334</v>
      </c>
      <c r="C199" s="62" t="s">
        <v>2081</v>
      </c>
      <c r="D199" s="447" t="s">
        <v>2335</v>
      </c>
      <c r="E199" s="104" t="s">
        <v>2336</v>
      </c>
      <c r="F199" s="100" t="s">
        <v>210</v>
      </c>
      <c r="G199" s="104" t="s">
        <v>2337</v>
      </c>
      <c r="H199" s="66"/>
      <c r="I199" s="447">
        <v>2014</v>
      </c>
      <c r="J199" s="66" t="s">
        <v>657</v>
      </c>
      <c r="K199" s="85" t="s">
        <v>2338</v>
      </c>
      <c r="L199" s="75" t="s">
        <v>2294</v>
      </c>
      <c r="M199" s="75" t="s">
        <v>2339</v>
      </c>
      <c r="N199" s="447">
        <v>60</v>
      </c>
      <c r="O199" s="447">
        <v>30</v>
      </c>
    </row>
    <row r="200" spans="1:15" ht="185.25" x14ac:dyDescent="0.25">
      <c r="A200" s="87" t="s">
        <v>2340</v>
      </c>
      <c r="B200" s="85" t="s">
        <v>2341</v>
      </c>
      <c r="C200" s="62" t="s">
        <v>2081</v>
      </c>
      <c r="D200" s="447" t="s">
        <v>2297</v>
      </c>
      <c r="E200" s="88" t="s">
        <v>442</v>
      </c>
      <c r="F200" s="88"/>
      <c r="G200" s="151" t="s">
        <v>2342</v>
      </c>
      <c r="H200" s="450"/>
      <c r="I200" s="450">
        <v>2014</v>
      </c>
      <c r="J200" s="450"/>
      <c r="K200" s="88"/>
      <c r="L200" s="75" t="s">
        <v>2343</v>
      </c>
      <c r="M200" s="447"/>
      <c r="N200" s="447" t="s">
        <v>88</v>
      </c>
      <c r="O200" s="447">
        <v>60</v>
      </c>
    </row>
    <row r="201" spans="1:15" ht="384.75" x14ac:dyDescent="0.25">
      <c r="A201" s="134" t="s">
        <v>2344</v>
      </c>
      <c r="B201" s="66" t="s">
        <v>2345</v>
      </c>
      <c r="C201" s="62" t="s">
        <v>2081</v>
      </c>
      <c r="D201" s="66" t="s">
        <v>2346</v>
      </c>
      <c r="E201" s="66"/>
      <c r="F201" s="66" t="s">
        <v>2347</v>
      </c>
      <c r="G201" s="447" t="s">
        <v>2348</v>
      </c>
      <c r="H201" s="150" t="s">
        <v>2349</v>
      </c>
      <c r="I201" s="66">
        <v>2014</v>
      </c>
      <c r="J201" s="447" t="s">
        <v>657</v>
      </c>
      <c r="K201" s="78"/>
      <c r="L201" s="447" t="s">
        <v>2350</v>
      </c>
      <c r="M201" s="75" t="s">
        <v>2351</v>
      </c>
      <c r="N201" s="447">
        <v>60</v>
      </c>
      <c r="O201" s="447">
        <v>60</v>
      </c>
    </row>
    <row r="202" spans="1:15" ht="156.75" x14ac:dyDescent="0.25">
      <c r="A202" s="134" t="s">
        <v>2352</v>
      </c>
      <c r="B202" s="66" t="s">
        <v>2345</v>
      </c>
      <c r="C202" s="62" t="s">
        <v>2081</v>
      </c>
      <c r="D202" s="66" t="s">
        <v>2353</v>
      </c>
      <c r="E202" s="66"/>
      <c r="F202" s="66" t="s">
        <v>2354</v>
      </c>
      <c r="G202" s="447" t="s">
        <v>2355</v>
      </c>
      <c r="H202" s="66"/>
      <c r="I202" s="66">
        <v>2014</v>
      </c>
      <c r="J202" s="447" t="s">
        <v>296</v>
      </c>
      <c r="K202" s="447"/>
      <c r="L202" s="447" t="s">
        <v>2356</v>
      </c>
      <c r="M202" s="75" t="s">
        <v>2357</v>
      </c>
      <c r="N202" s="447">
        <v>60</v>
      </c>
      <c r="O202" s="447">
        <v>60</v>
      </c>
    </row>
    <row r="203" spans="1:15" ht="156.75" x14ac:dyDescent="0.25">
      <c r="A203" s="134" t="s">
        <v>2358</v>
      </c>
      <c r="B203" s="66" t="s">
        <v>2359</v>
      </c>
      <c r="C203" s="62" t="s">
        <v>2081</v>
      </c>
      <c r="D203" s="66" t="s">
        <v>2353</v>
      </c>
      <c r="E203" s="66"/>
      <c r="F203" s="66" t="s">
        <v>2354</v>
      </c>
      <c r="G203" s="447" t="s">
        <v>2355</v>
      </c>
      <c r="H203" s="66"/>
      <c r="I203" s="66">
        <v>2014</v>
      </c>
      <c r="J203" s="447" t="s">
        <v>296</v>
      </c>
      <c r="K203" s="447"/>
      <c r="L203" s="447" t="s">
        <v>2356</v>
      </c>
      <c r="M203" s="75" t="s">
        <v>2357</v>
      </c>
      <c r="N203" s="447">
        <v>60</v>
      </c>
      <c r="O203" s="447">
        <v>60</v>
      </c>
    </row>
    <row r="204" spans="1:15" ht="256.5" x14ac:dyDescent="0.25">
      <c r="A204" s="91" t="s">
        <v>2360</v>
      </c>
      <c r="B204" s="85" t="s">
        <v>2361</v>
      </c>
      <c r="C204" s="62" t="s">
        <v>2081</v>
      </c>
      <c r="D204" s="73" t="s">
        <v>2606</v>
      </c>
      <c r="E204" s="104"/>
      <c r="F204" s="100"/>
      <c r="G204" s="73" t="s">
        <v>2362</v>
      </c>
      <c r="H204" s="66"/>
      <c r="I204" s="152">
        <v>2014</v>
      </c>
      <c r="J204" s="66" t="s">
        <v>2363</v>
      </c>
      <c r="K204" s="85" t="s">
        <v>2364</v>
      </c>
      <c r="L204" s="73" t="s">
        <v>2365</v>
      </c>
      <c r="M204" s="447"/>
      <c r="N204" s="153">
        <v>60</v>
      </c>
      <c r="O204" s="153">
        <v>30</v>
      </c>
    </row>
    <row r="205" spans="1:15" ht="256.5" x14ac:dyDescent="0.25">
      <c r="A205" s="91" t="s">
        <v>2366</v>
      </c>
      <c r="B205" s="85" t="s">
        <v>2361</v>
      </c>
      <c r="C205" s="62" t="s">
        <v>2081</v>
      </c>
      <c r="D205" s="73" t="s">
        <v>2606</v>
      </c>
      <c r="E205" s="104"/>
      <c r="F205" s="100"/>
      <c r="G205" s="73" t="s">
        <v>2362</v>
      </c>
      <c r="H205" s="66"/>
      <c r="I205" s="152">
        <v>2014</v>
      </c>
      <c r="J205" s="66" t="s">
        <v>2363</v>
      </c>
      <c r="K205" s="85" t="s">
        <v>2367</v>
      </c>
      <c r="L205" s="73" t="s">
        <v>2365</v>
      </c>
      <c r="M205" s="447"/>
      <c r="N205" s="153">
        <v>60</v>
      </c>
      <c r="O205" s="447">
        <v>30</v>
      </c>
    </row>
    <row r="206" spans="1:15" ht="114" x14ac:dyDescent="0.25">
      <c r="A206" s="91" t="s">
        <v>2368</v>
      </c>
      <c r="B206" s="85" t="s">
        <v>2361</v>
      </c>
      <c r="C206" s="62" t="s">
        <v>2081</v>
      </c>
      <c r="D206" s="73" t="s">
        <v>2369</v>
      </c>
      <c r="E206" s="104" t="s">
        <v>2370</v>
      </c>
      <c r="F206" s="100" t="s">
        <v>2371</v>
      </c>
      <c r="G206" s="73" t="s">
        <v>2372</v>
      </c>
      <c r="H206" s="66"/>
      <c r="I206" s="152">
        <v>2014</v>
      </c>
      <c r="J206" s="66" t="s">
        <v>212</v>
      </c>
      <c r="K206" s="79" t="s">
        <v>2373</v>
      </c>
      <c r="L206" s="73" t="s">
        <v>2374</v>
      </c>
      <c r="M206" s="73" t="s">
        <v>2375</v>
      </c>
      <c r="N206" s="153">
        <v>60</v>
      </c>
      <c r="O206" s="447">
        <v>30</v>
      </c>
    </row>
    <row r="207" spans="1:15" ht="114" x14ac:dyDescent="0.25">
      <c r="A207" s="91" t="s">
        <v>2376</v>
      </c>
      <c r="B207" s="85" t="s">
        <v>2361</v>
      </c>
      <c r="C207" s="62" t="s">
        <v>2081</v>
      </c>
      <c r="D207" s="73" t="s">
        <v>2369</v>
      </c>
      <c r="E207" s="104" t="s">
        <v>2370</v>
      </c>
      <c r="F207" s="100" t="s">
        <v>2371</v>
      </c>
      <c r="G207" s="73" t="s">
        <v>2372</v>
      </c>
      <c r="I207" s="152">
        <v>2014</v>
      </c>
      <c r="J207" s="66" t="s">
        <v>212</v>
      </c>
      <c r="K207" s="79" t="s">
        <v>2377</v>
      </c>
      <c r="L207" s="73" t="s">
        <v>2374</v>
      </c>
      <c r="M207" s="73" t="s">
        <v>2375</v>
      </c>
      <c r="N207" s="153">
        <v>60</v>
      </c>
      <c r="O207" s="447">
        <v>30</v>
      </c>
    </row>
    <row r="208" spans="1:15" ht="171" x14ac:dyDescent="0.25">
      <c r="A208" s="134" t="s">
        <v>2378</v>
      </c>
      <c r="B208" s="100" t="s">
        <v>2379</v>
      </c>
      <c r="C208" s="62" t="s">
        <v>2081</v>
      </c>
      <c r="D208" s="66" t="s">
        <v>2380</v>
      </c>
      <c r="E208" s="104" t="s">
        <v>2381</v>
      </c>
      <c r="F208" s="100"/>
      <c r="G208" s="104" t="s">
        <v>2382</v>
      </c>
      <c r="H208" s="66"/>
      <c r="I208" s="66">
        <v>2014</v>
      </c>
      <c r="J208" s="66" t="s">
        <v>478</v>
      </c>
      <c r="K208" s="85" t="s">
        <v>2383</v>
      </c>
      <c r="L208" s="75" t="s">
        <v>2384</v>
      </c>
      <c r="M208" s="75"/>
      <c r="N208" s="447"/>
      <c r="O208" s="447">
        <v>30</v>
      </c>
    </row>
    <row r="209" spans="1:16" ht="171" x14ac:dyDescent="0.25">
      <c r="A209" s="134" t="s">
        <v>2385</v>
      </c>
      <c r="B209" s="100" t="s">
        <v>2386</v>
      </c>
      <c r="C209" s="62" t="s">
        <v>2081</v>
      </c>
      <c r="D209" s="66" t="s">
        <v>2380</v>
      </c>
      <c r="E209" s="104" t="s">
        <v>2381</v>
      </c>
      <c r="F209" s="100"/>
      <c r="G209" s="104" t="s">
        <v>2382</v>
      </c>
      <c r="H209" s="66"/>
      <c r="I209" s="66">
        <v>2014</v>
      </c>
      <c r="J209" s="66" t="s">
        <v>478</v>
      </c>
      <c r="K209" s="85" t="s">
        <v>2387</v>
      </c>
      <c r="L209" s="75" t="s">
        <v>2384</v>
      </c>
      <c r="M209" s="447"/>
      <c r="N209" s="447"/>
      <c r="O209" s="447">
        <v>30</v>
      </c>
    </row>
    <row r="210" spans="1:16" ht="99.75" x14ac:dyDescent="0.25">
      <c r="A210" s="134" t="s">
        <v>2388</v>
      </c>
      <c r="B210" s="100" t="s">
        <v>2389</v>
      </c>
      <c r="C210" s="62" t="s">
        <v>2081</v>
      </c>
      <c r="D210" s="66" t="s">
        <v>2390</v>
      </c>
      <c r="E210" s="104" t="s">
        <v>2391</v>
      </c>
      <c r="F210" s="100" t="s">
        <v>2392</v>
      </c>
      <c r="G210" s="104" t="s">
        <v>2393</v>
      </c>
      <c r="H210" s="66"/>
      <c r="I210" s="66">
        <v>2014</v>
      </c>
      <c r="J210" s="66" t="s">
        <v>478</v>
      </c>
      <c r="K210" s="85" t="s">
        <v>2394</v>
      </c>
      <c r="L210" s="447" t="s">
        <v>2395</v>
      </c>
      <c r="M210" s="447"/>
      <c r="N210" s="447"/>
      <c r="O210" s="447">
        <v>60</v>
      </c>
    </row>
    <row r="211" spans="1:16" ht="85.5" x14ac:dyDescent="0.25">
      <c r="A211" s="155" t="s">
        <v>2396</v>
      </c>
      <c r="B211" s="85" t="s">
        <v>2397</v>
      </c>
      <c r="C211" s="62" t="s">
        <v>2081</v>
      </c>
      <c r="D211" s="66" t="s">
        <v>2398</v>
      </c>
      <c r="E211" s="92" t="s">
        <v>442</v>
      </c>
      <c r="F211" s="92"/>
      <c r="G211" s="89" t="s">
        <v>2399</v>
      </c>
      <c r="H211" s="73"/>
      <c r="I211" s="73">
        <v>2014</v>
      </c>
      <c r="J211" s="73"/>
      <c r="K211" s="92"/>
      <c r="L211" s="447" t="s">
        <v>2400</v>
      </c>
      <c r="M211" s="75" t="s">
        <v>2401</v>
      </c>
      <c r="N211" s="447" t="s">
        <v>88</v>
      </c>
      <c r="O211" s="447">
        <v>60</v>
      </c>
    </row>
    <row r="212" spans="1:16" ht="142.5" x14ac:dyDescent="0.25">
      <c r="A212" s="155" t="s">
        <v>2402</v>
      </c>
      <c r="B212" s="85" t="s">
        <v>2403</v>
      </c>
      <c r="C212" s="62" t="s">
        <v>2081</v>
      </c>
      <c r="D212" s="447" t="s">
        <v>2404</v>
      </c>
      <c r="E212" s="106">
        <v>6</v>
      </c>
      <c r="F212" s="106">
        <v>2</v>
      </c>
      <c r="G212" s="89" t="s">
        <v>2061</v>
      </c>
      <c r="H212" s="450"/>
      <c r="I212" s="450">
        <v>2014</v>
      </c>
      <c r="J212" s="450" t="s">
        <v>287</v>
      </c>
      <c r="K212" s="88"/>
      <c r="L212" s="447" t="s">
        <v>2405</v>
      </c>
      <c r="M212" s="75" t="s">
        <v>903</v>
      </c>
      <c r="N212" s="447" t="s">
        <v>88</v>
      </c>
      <c r="O212" s="447">
        <v>30</v>
      </c>
    </row>
    <row r="213" spans="1:16" ht="99.75" x14ac:dyDescent="0.25">
      <c r="A213" s="915" t="s">
        <v>2406</v>
      </c>
      <c r="B213" s="914" t="s">
        <v>2407</v>
      </c>
      <c r="C213" s="985" t="s">
        <v>2081</v>
      </c>
      <c r="D213" s="835" t="s">
        <v>2297</v>
      </c>
      <c r="E213" s="918" t="s">
        <v>442</v>
      </c>
      <c r="F213" s="918"/>
      <c r="G213" s="918" t="s">
        <v>2408</v>
      </c>
      <c r="H213" s="835"/>
      <c r="I213" s="835">
        <v>2014</v>
      </c>
      <c r="J213" s="835" t="s">
        <v>592</v>
      </c>
      <c r="K213" s="918"/>
      <c r="L213" s="835" t="s">
        <v>2409</v>
      </c>
      <c r="M213" s="499" t="s">
        <v>2410</v>
      </c>
      <c r="N213" s="835"/>
      <c r="O213" s="835">
        <v>20</v>
      </c>
      <c r="P213" s="833"/>
    </row>
    <row r="214" spans="1:16" ht="185.25" x14ac:dyDescent="0.25">
      <c r="A214" s="915" t="s">
        <v>2411</v>
      </c>
      <c r="B214" s="914" t="s">
        <v>2412</v>
      </c>
      <c r="C214" s="985" t="s">
        <v>2081</v>
      </c>
      <c r="D214" s="835" t="s">
        <v>2413</v>
      </c>
      <c r="E214" s="918" t="s">
        <v>442</v>
      </c>
      <c r="F214" s="918"/>
      <c r="G214" s="918" t="s">
        <v>2408</v>
      </c>
      <c r="H214" s="835"/>
      <c r="I214" s="835">
        <v>2014</v>
      </c>
      <c r="J214" s="835"/>
      <c r="K214" s="986"/>
      <c r="L214" s="835" t="s">
        <v>2343</v>
      </c>
      <c r="M214" s="987" t="s">
        <v>2410</v>
      </c>
      <c r="N214" s="835" t="s">
        <v>88</v>
      </c>
      <c r="O214" s="835">
        <v>20</v>
      </c>
      <c r="P214" s="833"/>
    </row>
    <row r="215" spans="1:16" ht="242.25" x14ac:dyDescent="0.25">
      <c r="A215" s="91" t="s">
        <v>2414</v>
      </c>
      <c r="B215" s="73" t="s">
        <v>2415</v>
      </c>
      <c r="C215" s="66" t="s">
        <v>2109</v>
      </c>
      <c r="D215" s="66" t="s">
        <v>2416</v>
      </c>
      <c r="E215" s="66">
        <v>9</v>
      </c>
      <c r="F215" s="100" t="s">
        <v>218</v>
      </c>
      <c r="G215" s="66" t="s">
        <v>2417</v>
      </c>
      <c r="H215" s="66" t="s">
        <v>2418</v>
      </c>
      <c r="I215" s="66">
        <v>2014</v>
      </c>
      <c r="J215" s="66" t="s">
        <v>1407</v>
      </c>
      <c r="K215" s="85" t="s">
        <v>2419</v>
      </c>
      <c r="L215" s="447" t="s">
        <v>2420</v>
      </c>
      <c r="M215" s="72" t="s">
        <v>2421</v>
      </c>
      <c r="N215" s="447">
        <v>60</v>
      </c>
      <c r="O215" s="447">
        <v>60</v>
      </c>
    </row>
    <row r="216" spans="1:16" ht="185.25" x14ac:dyDescent="0.25">
      <c r="A216" s="91" t="s">
        <v>2422</v>
      </c>
      <c r="B216" s="73" t="s">
        <v>2423</v>
      </c>
      <c r="C216" s="66" t="s">
        <v>2109</v>
      </c>
      <c r="D216" s="73" t="s">
        <v>2424</v>
      </c>
      <c r="E216" s="102" t="s">
        <v>2425</v>
      </c>
      <c r="F216" s="100" t="s">
        <v>2426</v>
      </c>
      <c r="G216" s="73" t="s">
        <v>2427</v>
      </c>
      <c r="H216" s="66" t="s">
        <v>2418</v>
      </c>
      <c r="I216" s="66">
        <v>2014</v>
      </c>
      <c r="J216" s="66" t="s">
        <v>1407</v>
      </c>
      <c r="K216" s="85" t="s">
        <v>2428</v>
      </c>
      <c r="L216" s="447" t="s">
        <v>2420</v>
      </c>
      <c r="M216" s="72" t="s">
        <v>2429</v>
      </c>
      <c r="N216" s="447">
        <v>60</v>
      </c>
      <c r="O216" s="447">
        <v>15</v>
      </c>
    </row>
    <row r="217" spans="1:16" ht="142.5" x14ac:dyDescent="0.25">
      <c r="A217" s="91" t="s">
        <v>2430</v>
      </c>
      <c r="B217" s="73" t="s">
        <v>2431</v>
      </c>
      <c r="C217" s="66" t="s">
        <v>2109</v>
      </c>
      <c r="D217" s="73" t="s">
        <v>2432</v>
      </c>
      <c r="E217" s="104" t="s">
        <v>2433</v>
      </c>
      <c r="F217" s="100" t="s">
        <v>2434</v>
      </c>
      <c r="G217" s="73" t="s">
        <v>2435</v>
      </c>
      <c r="H217" s="66" t="s">
        <v>2418</v>
      </c>
      <c r="I217" s="66">
        <v>2014</v>
      </c>
      <c r="J217" s="66" t="s">
        <v>220</v>
      </c>
      <c r="K217" s="85" t="s">
        <v>2436</v>
      </c>
      <c r="L217" s="447" t="s">
        <v>2420</v>
      </c>
      <c r="M217" s="75" t="s">
        <v>2437</v>
      </c>
      <c r="N217" s="447">
        <v>60</v>
      </c>
      <c r="O217" s="447">
        <v>30</v>
      </c>
    </row>
    <row r="218" spans="1:16" ht="142.5" x14ac:dyDescent="0.25">
      <c r="A218" s="87" t="s">
        <v>2438</v>
      </c>
      <c r="B218" s="450" t="s">
        <v>2607</v>
      </c>
      <c r="C218" s="101" t="s">
        <v>2109</v>
      </c>
      <c r="D218" s="450" t="s">
        <v>2439</v>
      </c>
      <c r="E218" s="144">
        <v>1</v>
      </c>
      <c r="F218" s="110" t="s">
        <v>218</v>
      </c>
      <c r="G218" s="144" t="s">
        <v>2440</v>
      </c>
      <c r="H218" s="101"/>
      <c r="I218" s="101">
        <v>2014</v>
      </c>
      <c r="J218" s="101" t="s">
        <v>657</v>
      </c>
      <c r="K218" s="85" t="s">
        <v>2441</v>
      </c>
      <c r="L218" s="447" t="s">
        <v>2442</v>
      </c>
      <c r="M218" s="447" t="s">
        <v>2443</v>
      </c>
      <c r="N218" s="447" t="s">
        <v>88</v>
      </c>
      <c r="O218" s="447">
        <v>20</v>
      </c>
    </row>
    <row r="219" spans="1:16" ht="128.25" x14ac:dyDescent="0.25">
      <c r="A219" s="87" t="s">
        <v>2444</v>
      </c>
      <c r="B219" s="450" t="s">
        <v>2607</v>
      </c>
      <c r="C219" s="101" t="s">
        <v>2109</v>
      </c>
      <c r="D219" s="450" t="s">
        <v>2445</v>
      </c>
      <c r="E219" s="144">
        <v>1</v>
      </c>
      <c r="F219" s="110" t="s">
        <v>2446</v>
      </c>
      <c r="G219" s="144" t="s">
        <v>2447</v>
      </c>
      <c r="H219" s="101"/>
      <c r="I219" s="101">
        <v>2014</v>
      </c>
      <c r="J219" s="101" t="s">
        <v>926</v>
      </c>
      <c r="K219" s="85" t="s">
        <v>2448</v>
      </c>
      <c r="L219" s="447" t="s">
        <v>2449</v>
      </c>
      <c r="M219" s="447" t="s">
        <v>2450</v>
      </c>
      <c r="N219" s="447" t="s">
        <v>88</v>
      </c>
      <c r="O219" s="447">
        <v>20</v>
      </c>
    </row>
    <row r="220" spans="1:16" ht="342" x14ac:dyDescent="0.25">
      <c r="A220" s="134" t="s">
        <v>2451</v>
      </c>
      <c r="B220" s="100" t="s">
        <v>2452</v>
      </c>
      <c r="C220" s="66" t="s">
        <v>2109</v>
      </c>
      <c r="D220" s="66" t="s">
        <v>2453</v>
      </c>
      <c r="E220" s="104" t="s">
        <v>2454</v>
      </c>
      <c r="F220" s="100" t="s">
        <v>218</v>
      </c>
      <c r="G220" s="89"/>
      <c r="H220" s="66" t="s">
        <v>2455</v>
      </c>
      <c r="I220" s="66">
        <v>2014</v>
      </c>
      <c r="J220" s="66" t="s">
        <v>2456</v>
      </c>
      <c r="K220" s="85" t="s">
        <v>2457</v>
      </c>
      <c r="L220" s="447" t="s">
        <v>2458</v>
      </c>
      <c r="M220" s="447" t="s">
        <v>2443</v>
      </c>
      <c r="N220" s="447" t="s">
        <v>88</v>
      </c>
      <c r="O220" s="447">
        <v>20</v>
      </c>
    </row>
    <row r="221" spans="1:16" ht="99.75" x14ac:dyDescent="0.25">
      <c r="A221" s="155" t="s">
        <v>2459</v>
      </c>
      <c r="B221" s="85" t="s">
        <v>2460</v>
      </c>
      <c r="C221" s="73" t="s">
        <v>2109</v>
      </c>
      <c r="D221" s="447" t="s">
        <v>2461</v>
      </c>
      <c r="E221" s="94">
        <v>23</v>
      </c>
      <c r="F221" s="94">
        <v>2</v>
      </c>
      <c r="G221" s="89" t="s">
        <v>2462</v>
      </c>
      <c r="H221" s="73"/>
      <c r="I221" s="73">
        <v>2014</v>
      </c>
      <c r="J221" s="73" t="s">
        <v>236</v>
      </c>
      <c r="K221" s="92" t="s">
        <v>2463</v>
      </c>
      <c r="L221" s="447" t="s">
        <v>2464</v>
      </c>
      <c r="M221" s="75" t="s">
        <v>2465</v>
      </c>
      <c r="N221" s="447" t="s">
        <v>88</v>
      </c>
      <c r="O221" s="447">
        <f>60/3</f>
        <v>20</v>
      </c>
    </row>
    <row r="222" spans="1:16" ht="99.75" x14ac:dyDescent="0.25">
      <c r="A222" s="155" t="s">
        <v>2466</v>
      </c>
      <c r="B222" s="85" t="s">
        <v>2467</v>
      </c>
      <c r="C222" s="73" t="s">
        <v>2109</v>
      </c>
      <c r="D222" s="447" t="s">
        <v>2468</v>
      </c>
      <c r="E222" s="94">
        <v>22</v>
      </c>
      <c r="F222" s="94">
        <v>1</v>
      </c>
      <c r="G222" s="89" t="s">
        <v>2469</v>
      </c>
      <c r="H222" s="73"/>
      <c r="I222" s="73">
        <v>2014</v>
      </c>
      <c r="J222" s="73" t="s">
        <v>212</v>
      </c>
      <c r="K222" s="92" t="s">
        <v>2470</v>
      </c>
      <c r="L222" s="447" t="s">
        <v>2464</v>
      </c>
      <c r="M222" s="447" t="s">
        <v>2465</v>
      </c>
      <c r="N222" s="447"/>
      <c r="O222" s="447">
        <v>60</v>
      </c>
    </row>
    <row r="223" spans="1:16" ht="114" x14ac:dyDescent="0.25">
      <c r="A223" s="155" t="s">
        <v>2471</v>
      </c>
      <c r="B223" s="85" t="s">
        <v>2472</v>
      </c>
      <c r="C223" s="73" t="s">
        <v>2109</v>
      </c>
      <c r="D223" s="447" t="s">
        <v>2468</v>
      </c>
      <c r="E223" s="94">
        <v>22</v>
      </c>
      <c r="F223" s="94">
        <v>1</v>
      </c>
      <c r="G223" s="89" t="s">
        <v>2469</v>
      </c>
      <c r="H223" s="73"/>
      <c r="I223" s="73">
        <v>2014</v>
      </c>
      <c r="J223" s="73" t="s">
        <v>212</v>
      </c>
      <c r="K223" s="92" t="s">
        <v>2473</v>
      </c>
      <c r="L223" s="447" t="s">
        <v>2464</v>
      </c>
      <c r="M223" s="447" t="s">
        <v>2465</v>
      </c>
      <c r="N223" s="447"/>
      <c r="O223" s="447">
        <v>20</v>
      </c>
    </row>
    <row r="224" spans="1:16" ht="99.75" x14ac:dyDescent="0.25">
      <c r="A224" s="155" t="s">
        <v>2474</v>
      </c>
      <c r="B224" s="85" t="s">
        <v>2475</v>
      </c>
      <c r="C224" s="73" t="s">
        <v>2109</v>
      </c>
      <c r="D224" s="447" t="s">
        <v>2476</v>
      </c>
      <c r="E224" s="94">
        <v>9</v>
      </c>
      <c r="F224" s="94">
        <v>42097</v>
      </c>
      <c r="G224" s="89" t="s">
        <v>2477</v>
      </c>
      <c r="H224" s="73"/>
      <c r="I224" s="73">
        <v>2014</v>
      </c>
      <c r="J224" s="73" t="s">
        <v>1407</v>
      </c>
      <c r="K224" s="92" t="s">
        <v>2478</v>
      </c>
      <c r="L224" s="447" t="s">
        <v>2464</v>
      </c>
      <c r="M224" s="447" t="s">
        <v>2465</v>
      </c>
      <c r="N224" s="447"/>
      <c r="O224" s="447">
        <v>60</v>
      </c>
    </row>
    <row r="225" spans="1:15" ht="342" x14ac:dyDescent="0.25">
      <c r="A225" s="91" t="s">
        <v>2479</v>
      </c>
      <c r="B225" s="100" t="s">
        <v>2480</v>
      </c>
      <c r="C225" s="66" t="s">
        <v>2109</v>
      </c>
      <c r="D225" s="66" t="s">
        <v>2481</v>
      </c>
      <c r="E225" s="104">
        <v>12</v>
      </c>
      <c r="F225" s="100" t="s">
        <v>2482</v>
      </c>
      <c r="G225" s="104" t="s">
        <v>2483</v>
      </c>
      <c r="H225" s="66"/>
      <c r="I225" s="66">
        <v>2014</v>
      </c>
      <c r="J225" s="66" t="s">
        <v>287</v>
      </c>
      <c r="K225" s="85" t="s">
        <v>2484</v>
      </c>
      <c r="L225" s="447" t="s">
        <v>2485</v>
      </c>
      <c r="M225" s="75" t="s">
        <v>2486</v>
      </c>
      <c r="N225" s="447" t="s">
        <v>88</v>
      </c>
      <c r="O225" s="447">
        <v>60</v>
      </c>
    </row>
    <row r="226" spans="1:15" ht="409.5" x14ac:dyDescent="0.25">
      <c r="A226" s="134" t="s">
        <v>2487</v>
      </c>
      <c r="B226" s="100" t="s">
        <v>2488</v>
      </c>
      <c r="C226" s="66" t="s">
        <v>2109</v>
      </c>
      <c r="D226" s="66" t="s">
        <v>2489</v>
      </c>
      <c r="E226" s="104">
        <v>2</v>
      </c>
      <c r="F226" s="154" t="s">
        <v>2490</v>
      </c>
      <c r="G226" s="104" t="s">
        <v>2491</v>
      </c>
      <c r="H226" s="66" t="s">
        <v>2492</v>
      </c>
      <c r="I226" s="66">
        <v>2014</v>
      </c>
      <c r="J226" s="66" t="s">
        <v>499</v>
      </c>
      <c r="K226" s="85" t="s">
        <v>2493</v>
      </c>
      <c r="L226" s="447" t="s">
        <v>2494</v>
      </c>
      <c r="M226" s="75" t="s">
        <v>2495</v>
      </c>
      <c r="N226" s="447">
        <v>60</v>
      </c>
      <c r="O226" s="447">
        <v>20</v>
      </c>
    </row>
    <row r="227" spans="1:15" ht="409.5" x14ac:dyDescent="0.25">
      <c r="A227" s="134" t="s">
        <v>2496</v>
      </c>
      <c r="B227" s="100" t="s">
        <v>2497</v>
      </c>
      <c r="C227" s="66" t="s">
        <v>2109</v>
      </c>
      <c r="D227" s="66" t="s">
        <v>2489</v>
      </c>
      <c r="E227" s="104">
        <v>2</v>
      </c>
      <c r="F227" s="100" t="s">
        <v>2490</v>
      </c>
      <c r="G227" s="104" t="s">
        <v>2491</v>
      </c>
      <c r="H227" s="66" t="s">
        <v>2492</v>
      </c>
      <c r="I227" s="66">
        <v>2014</v>
      </c>
      <c r="J227" s="66" t="s">
        <v>499</v>
      </c>
      <c r="K227" s="85" t="s">
        <v>2498</v>
      </c>
      <c r="L227" s="447" t="s">
        <v>2494</v>
      </c>
      <c r="M227" s="75" t="s">
        <v>2499</v>
      </c>
      <c r="N227" s="447">
        <v>60</v>
      </c>
      <c r="O227" s="447">
        <v>20</v>
      </c>
    </row>
    <row r="228" spans="1:15" ht="409.5" x14ac:dyDescent="0.25">
      <c r="A228" s="134" t="s">
        <v>2500</v>
      </c>
      <c r="B228" s="100" t="s">
        <v>2497</v>
      </c>
      <c r="C228" s="66" t="s">
        <v>2109</v>
      </c>
      <c r="D228" s="66" t="s">
        <v>2489</v>
      </c>
      <c r="E228" s="104">
        <v>2</v>
      </c>
      <c r="F228" s="100" t="s">
        <v>2490</v>
      </c>
      <c r="G228" s="104" t="s">
        <v>2491</v>
      </c>
      <c r="H228" s="66" t="s">
        <v>2492</v>
      </c>
      <c r="I228" s="66">
        <v>2014</v>
      </c>
      <c r="J228" s="66" t="s">
        <v>499</v>
      </c>
      <c r="K228" s="85" t="s">
        <v>2501</v>
      </c>
      <c r="L228" s="447" t="s">
        <v>2494</v>
      </c>
      <c r="M228" s="124" t="s">
        <v>2502</v>
      </c>
      <c r="N228" s="447">
        <v>60</v>
      </c>
      <c r="O228" s="447">
        <v>20</v>
      </c>
    </row>
    <row r="229" spans="1:15" ht="409.5" x14ac:dyDescent="0.25">
      <c r="A229" s="134" t="s">
        <v>2503</v>
      </c>
      <c r="B229" s="100" t="s">
        <v>2488</v>
      </c>
      <c r="C229" s="66" t="s">
        <v>2109</v>
      </c>
      <c r="D229" s="66" t="s">
        <v>2489</v>
      </c>
      <c r="E229" s="104">
        <v>2</v>
      </c>
      <c r="F229" s="100" t="s">
        <v>2490</v>
      </c>
      <c r="G229" s="104" t="s">
        <v>2491</v>
      </c>
      <c r="H229" s="66" t="s">
        <v>2492</v>
      </c>
      <c r="I229" s="66">
        <v>2014</v>
      </c>
      <c r="J229" s="66" t="s">
        <v>499</v>
      </c>
      <c r="K229" s="85" t="s">
        <v>2504</v>
      </c>
      <c r="L229" s="447" t="s">
        <v>2494</v>
      </c>
      <c r="M229" s="124" t="s">
        <v>2502</v>
      </c>
      <c r="N229" s="447">
        <v>60</v>
      </c>
      <c r="O229" s="447">
        <v>20</v>
      </c>
    </row>
    <row r="230" spans="1:15" ht="256.5" x14ac:dyDescent="0.25">
      <c r="A230" s="91" t="s">
        <v>2505</v>
      </c>
      <c r="B230" s="73" t="s">
        <v>2506</v>
      </c>
      <c r="C230" s="66" t="s">
        <v>2109</v>
      </c>
      <c r="D230" s="73" t="s">
        <v>2507</v>
      </c>
      <c r="E230" s="104" t="s">
        <v>2508</v>
      </c>
      <c r="F230" s="104" t="s">
        <v>2508</v>
      </c>
      <c r="G230" s="73" t="s">
        <v>2509</v>
      </c>
      <c r="H230" s="66" t="s">
        <v>2510</v>
      </c>
      <c r="I230" s="66">
        <v>2014</v>
      </c>
      <c r="J230" s="66" t="s">
        <v>478</v>
      </c>
      <c r="K230" s="85" t="s">
        <v>1369</v>
      </c>
      <c r="L230" s="447" t="s">
        <v>2511</v>
      </c>
      <c r="M230" s="75" t="s">
        <v>2512</v>
      </c>
      <c r="N230" s="447">
        <v>60</v>
      </c>
      <c r="O230" s="447">
        <v>20</v>
      </c>
    </row>
    <row r="231" spans="1:15" ht="409.5" x14ac:dyDescent="0.25">
      <c r="A231" s="91" t="s">
        <v>2513</v>
      </c>
      <c r="B231" s="447" t="s">
        <v>2480</v>
      </c>
      <c r="C231" s="447" t="s">
        <v>2109</v>
      </c>
      <c r="D231" s="447" t="s">
        <v>2514</v>
      </c>
      <c r="E231" s="104" t="s">
        <v>2508</v>
      </c>
      <c r="F231" s="104" t="s">
        <v>2508</v>
      </c>
      <c r="G231" s="447" t="s">
        <v>2515</v>
      </c>
      <c r="H231" s="66" t="s">
        <v>2510</v>
      </c>
      <c r="I231" s="447">
        <v>2014</v>
      </c>
      <c r="J231" s="447" t="s">
        <v>296</v>
      </c>
      <c r="K231" s="447" t="s">
        <v>2516</v>
      </c>
      <c r="L231" s="447" t="s">
        <v>2511</v>
      </c>
      <c r="M231" s="75" t="s">
        <v>2517</v>
      </c>
      <c r="N231" s="447">
        <v>60</v>
      </c>
      <c r="O231" s="447">
        <v>60</v>
      </c>
    </row>
    <row r="232" spans="1:15" ht="85.5" x14ac:dyDescent="0.25">
      <c r="A232" s="155" t="s">
        <v>2295</v>
      </c>
      <c r="B232" s="155" t="s">
        <v>2518</v>
      </c>
      <c r="C232" s="91" t="s">
        <v>2109</v>
      </c>
      <c r="D232" s="155" t="s">
        <v>2413</v>
      </c>
      <c r="E232" s="91" t="s">
        <v>442</v>
      </c>
      <c r="F232" s="91" t="s">
        <v>2298</v>
      </c>
      <c r="G232" s="91" t="s">
        <v>2299</v>
      </c>
      <c r="H232" s="91"/>
      <c r="I232" s="91">
        <v>2014</v>
      </c>
      <c r="J232" s="91" t="s">
        <v>2300</v>
      </c>
      <c r="K232" s="91" t="s">
        <v>2301</v>
      </c>
      <c r="L232" s="155" t="s">
        <v>419</v>
      </c>
      <c r="M232" s="156" t="s">
        <v>2302</v>
      </c>
      <c r="N232" s="155" t="s">
        <v>88</v>
      </c>
      <c r="O232" s="155">
        <f>60/3</f>
        <v>20</v>
      </c>
    </row>
    <row r="233" spans="1:15" ht="199.5" x14ac:dyDescent="0.25">
      <c r="A233" s="91" t="s">
        <v>2519</v>
      </c>
      <c r="B233" s="73" t="s">
        <v>2520</v>
      </c>
      <c r="C233" s="73" t="s">
        <v>2109</v>
      </c>
      <c r="D233" s="447" t="s">
        <v>2521</v>
      </c>
      <c r="E233" s="92" t="s">
        <v>2175</v>
      </c>
      <c r="F233" s="94">
        <v>2</v>
      </c>
      <c r="G233" s="89" t="s">
        <v>2308</v>
      </c>
      <c r="H233" s="73"/>
      <c r="I233" s="73">
        <v>2014</v>
      </c>
      <c r="J233" s="73" t="s">
        <v>1522</v>
      </c>
      <c r="K233" s="92" t="s">
        <v>2309</v>
      </c>
      <c r="L233" s="447" t="s">
        <v>419</v>
      </c>
      <c r="M233" s="72" t="s">
        <v>2310</v>
      </c>
      <c r="N233" s="447" t="s">
        <v>88</v>
      </c>
      <c r="O233" s="447">
        <f>60/3</f>
        <v>20</v>
      </c>
    </row>
    <row r="234" spans="1:15" ht="199.5" x14ac:dyDescent="0.25">
      <c r="A234" s="155" t="s">
        <v>2522</v>
      </c>
      <c r="B234" s="85" t="s">
        <v>2523</v>
      </c>
      <c r="C234" s="450" t="s">
        <v>2109</v>
      </c>
      <c r="D234" s="447" t="s">
        <v>2468</v>
      </c>
      <c r="E234" s="157">
        <v>22</v>
      </c>
      <c r="F234" s="157">
        <v>1</v>
      </c>
      <c r="G234" s="78" t="s">
        <v>2469</v>
      </c>
      <c r="H234" s="450" t="s">
        <v>2524</v>
      </c>
      <c r="I234" s="450">
        <v>2014</v>
      </c>
      <c r="J234" s="450" t="s">
        <v>220</v>
      </c>
      <c r="K234" s="88" t="s">
        <v>2525</v>
      </c>
      <c r="L234" s="447" t="s">
        <v>2526</v>
      </c>
      <c r="M234" s="132" t="s">
        <v>2527</v>
      </c>
      <c r="N234" s="447" t="s">
        <v>88</v>
      </c>
      <c r="O234" s="447">
        <v>20</v>
      </c>
    </row>
    <row r="235" spans="1:15" ht="142.5" x14ac:dyDescent="0.25">
      <c r="A235" s="155" t="s">
        <v>2438</v>
      </c>
      <c r="B235" s="85" t="s">
        <v>2528</v>
      </c>
      <c r="C235" s="73" t="s">
        <v>2109</v>
      </c>
      <c r="D235" s="447" t="s">
        <v>2529</v>
      </c>
      <c r="E235" s="92"/>
      <c r="F235" s="92"/>
      <c r="G235" s="89" t="s">
        <v>2530</v>
      </c>
      <c r="H235" s="73"/>
      <c r="I235" s="73">
        <v>2014</v>
      </c>
      <c r="J235" s="73"/>
      <c r="K235" s="92" t="s">
        <v>2441</v>
      </c>
      <c r="L235" s="447" t="s">
        <v>2531</v>
      </c>
      <c r="M235" s="72" t="s">
        <v>2443</v>
      </c>
      <c r="N235" s="447" t="s">
        <v>88</v>
      </c>
      <c r="O235" s="447">
        <v>20</v>
      </c>
    </row>
    <row r="236" spans="1:15" ht="71.25" x14ac:dyDescent="0.25">
      <c r="A236" s="155" t="s">
        <v>2532</v>
      </c>
      <c r="B236" s="85" t="s">
        <v>2533</v>
      </c>
      <c r="C236" s="447" t="s">
        <v>2109</v>
      </c>
      <c r="D236" s="78" t="s">
        <v>2534</v>
      </c>
      <c r="E236" s="107" t="s">
        <v>2535</v>
      </c>
      <c r="F236" s="92" t="s">
        <v>1153</v>
      </c>
      <c r="G236" s="107" t="s">
        <v>2536</v>
      </c>
      <c r="H236" s="73"/>
      <c r="I236" s="78">
        <v>2014</v>
      </c>
      <c r="K236" s="107" t="s">
        <v>2537</v>
      </c>
      <c r="L236" s="447" t="s">
        <v>2538</v>
      </c>
      <c r="M236" s="75" t="s">
        <v>2539</v>
      </c>
      <c r="N236" s="447" t="s">
        <v>88</v>
      </c>
      <c r="O236" s="447">
        <v>30</v>
      </c>
    </row>
    <row r="237" spans="1:15" ht="57" x14ac:dyDescent="0.25">
      <c r="A237" s="155" t="s">
        <v>2540</v>
      </c>
      <c r="B237" s="85" t="s">
        <v>2533</v>
      </c>
      <c r="C237" s="73" t="s">
        <v>2109</v>
      </c>
      <c r="D237" s="447" t="s">
        <v>2534</v>
      </c>
      <c r="E237" s="107" t="s">
        <v>2535</v>
      </c>
      <c r="F237" s="92" t="s">
        <v>1153</v>
      </c>
      <c r="G237" s="107" t="s">
        <v>2541</v>
      </c>
      <c r="H237" s="73"/>
      <c r="I237" s="73">
        <v>2014</v>
      </c>
      <c r="J237" s="73"/>
      <c r="K237" s="107" t="s">
        <v>2542</v>
      </c>
      <c r="L237" s="447" t="s">
        <v>2538</v>
      </c>
      <c r="M237" s="124" t="s">
        <v>2539</v>
      </c>
      <c r="N237" s="447" t="s">
        <v>88</v>
      </c>
      <c r="O237" s="447">
        <v>30</v>
      </c>
    </row>
    <row r="238" spans="1:15" ht="114" x14ac:dyDescent="0.25">
      <c r="A238" s="91" t="s">
        <v>2444</v>
      </c>
      <c r="B238" s="79" t="s">
        <v>2543</v>
      </c>
      <c r="C238" s="447" t="s">
        <v>2109</v>
      </c>
      <c r="D238" s="79" t="s">
        <v>2544</v>
      </c>
      <c r="E238" s="133">
        <v>16</v>
      </c>
      <c r="F238" s="133"/>
      <c r="G238" s="133" t="s">
        <v>2545</v>
      </c>
      <c r="H238" s="66"/>
      <c r="I238" s="134">
        <v>2014</v>
      </c>
      <c r="J238" s="66"/>
      <c r="K238" s="85" t="s">
        <v>2448</v>
      </c>
      <c r="L238" s="447" t="s">
        <v>2546</v>
      </c>
      <c r="M238" s="447" t="s">
        <v>2547</v>
      </c>
      <c r="N238" s="78" t="s">
        <v>88</v>
      </c>
      <c r="O238" s="447">
        <v>20</v>
      </c>
    </row>
    <row r="239" spans="1:15" ht="156.75" x14ac:dyDescent="0.25">
      <c r="A239" s="155" t="s">
        <v>2548</v>
      </c>
      <c r="B239" s="85" t="s">
        <v>2549</v>
      </c>
      <c r="C239" s="73" t="s">
        <v>2550</v>
      </c>
      <c r="D239" s="447" t="s">
        <v>2551</v>
      </c>
      <c r="E239" s="94">
        <v>4</v>
      </c>
      <c r="F239" s="92">
        <v>8</v>
      </c>
      <c r="G239" s="89" t="s">
        <v>2552</v>
      </c>
      <c r="H239" s="73"/>
      <c r="I239" s="73">
        <v>2014</v>
      </c>
      <c r="J239" s="73" t="s">
        <v>429</v>
      </c>
      <c r="K239" s="92" t="s">
        <v>2553</v>
      </c>
      <c r="L239" s="158" t="s">
        <v>2554</v>
      </c>
      <c r="M239" s="158" t="s">
        <v>2554</v>
      </c>
      <c r="N239" s="447">
        <v>60</v>
      </c>
      <c r="O239" s="447">
        <v>6.66</v>
      </c>
    </row>
    <row r="240" spans="1:15" ht="142.5" x14ac:dyDescent="0.25">
      <c r="A240" s="155" t="s">
        <v>2555</v>
      </c>
      <c r="B240" s="85" t="s">
        <v>2556</v>
      </c>
      <c r="C240" s="73" t="s">
        <v>2550</v>
      </c>
      <c r="D240" s="447" t="s">
        <v>2557</v>
      </c>
      <c r="E240" s="94">
        <v>18</v>
      </c>
      <c r="F240" s="92">
        <v>2</v>
      </c>
      <c r="G240" s="89" t="s">
        <v>2558</v>
      </c>
      <c r="H240" s="73"/>
      <c r="I240" s="133">
        <v>2014</v>
      </c>
      <c r="J240" s="133"/>
      <c r="K240" s="92" t="s">
        <v>2559</v>
      </c>
      <c r="L240" s="447" t="s">
        <v>2560</v>
      </c>
      <c r="M240" s="447" t="s">
        <v>2560</v>
      </c>
      <c r="N240" s="447">
        <v>60</v>
      </c>
      <c r="O240" s="447">
        <v>10</v>
      </c>
    </row>
    <row r="241" spans="1:16" ht="142.5" x14ac:dyDescent="0.25">
      <c r="A241" s="155" t="s">
        <v>2438</v>
      </c>
      <c r="B241" s="85" t="s">
        <v>2528</v>
      </c>
      <c r="C241" s="73" t="s">
        <v>2109</v>
      </c>
      <c r="D241" s="447" t="s">
        <v>2529</v>
      </c>
      <c r="E241" s="92"/>
      <c r="F241" s="92"/>
      <c r="G241" s="89" t="s">
        <v>2530</v>
      </c>
      <c r="H241" s="73"/>
      <c r="I241" s="73">
        <v>2014</v>
      </c>
      <c r="J241" s="73"/>
      <c r="K241" s="92" t="s">
        <v>2441</v>
      </c>
      <c r="L241" s="447" t="s">
        <v>2531</v>
      </c>
      <c r="M241" s="72" t="s">
        <v>2443</v>
      </c>
      <c r="N241" s="447" t="s">
        <v>88</v>
      </c>
      <c r="O241" s="447">
        <v>20</v>
      </c>
    </row>
    <row r="242" spans="1:16" ht="142.5" x14ac:dyDescent="0.25">
      <c r="A242" s="155" t="s">
        <v>2561</v>
      </c>
      <c r="B242" s="85" t="s">
        <v>2562</v>
      </c>
      <c r="C242" s="73" t="s">
        <v>2109</v>
      </c>
      <c r="D242" s="447" t="s">
        <v>2529</v>
      </c>
      <c r="E242" s="92"/>
      <c r="F242" s="92"/>
      <c r="G242" s="89" t="s">
        <v>2530</v>
      </c>
      <c r="H242" s="73"/>
      <c r="I242" s="73">
        <v>2014</v>
      </c>
      <c r="J242" s="73"/>
      <c r="K242" s="92" t="s">
        <v>2563</v>
      </c>
      <c r="L242" s="447" t="s">
        <v>2531</v>
      </c>
      <c r="M242" s="447" t="s">
        <v>2443</v>
      </c>
      <c r="N242" s="447" t="s">
        <v>88</v>
      </c>
      <c r="O242" s="447">
        <v>30</v>
      </c>
    </row>
    <row r="243" spans="1:16" ht="128.25" x14ac:dyDescent="0.25">
      <c r="A243" s="155" t="s">
        <v>2564</v>
      </c>
      <c r="B243" s="85" t="s">
        <v>2565</v>
      </c>
      <c r="C243" s="73" t="s">
        <v>2550</v>
      </c>
      <c r="D243" s="447" t="s">
        <v>2566</v>
      </c>
      <c r="E243" s="92" t="s">
        <v>2567</v>
      </c>
      <c r="F243" s="92"/>
      <c r="G243" s="89" t="s">
        <v>2568</v>
      </c>
      <c r="H243" s="73"/>
      <c r="I243" s="73">
        <v>2014</v>
      </c>
      <c r="J243" s="73" t="s">
        <v>499</v>
      </c>
      <c r="K243" s="92"/>
      <c r="L243" s="447" t="s">
        <v>2569</v>
      </c>
      <c r="M243" s="72" t="s">
        <v>2570</v>
      </c>
      <c r="N243" s="447" t="s">
        <v>88</v>
      </c>
      <c r="O243" s="447">
        <v>8</v>
      </c>
    </row>
    <row r="244" spans="1:16" ht="57" x14ac:dyDescent="0.25">
      <c r="A244" s="155" t="s">
        <v>2540</v>
      </c>
      <c r="B244" s="85" t="s">
        <v>2533</v>
      </c>
      <c r="C244" s="73" t="s">
        <v>2109</v>
      </c>
      <c r="D244" s="447" t="s">
        <v>2534</v>
      </c>
      <c r="E244" s="107" t="s">
        <v>2535</v>
      </c>
      <c r="F244" s="92" t="s">
        <v>1153</v>
      </c>
      <c r="G244" s="107" t="s">
        <v>2541</v>
      </c>
      <c r="H244" s="73"/>
      <c r="I244" s="73">
        <v>2014</v>
      </c>
      <c r="J244" s="73"/>
      <c r="K244" s="107" t="s">
        <v>2542</v>
      </c>
      <c r="L244" s="447" t="s">
        <v>2538</v>
      </c>
      <c r="M244" s="124" t="s">
        <v>2539</v>
      </c>
      <c r="N244" s="447" t="s">
        <v>88</v>
      </c>
      <c r="O244" s="447">
        <v>30</v>
      </c>
    </row>
    <row r="245" spans="1:16" ht="71.25" x14ac:dyDescent="0.25">
      <c r="A245" s="155" t="s">
        <v>2571</v>
      </c>
      <c r="B245" s="85" t="s">
        <v>2533</v>
      </c>
      <c r="C245" s="447" t="s">
        <v>2109</v>
      </c>
      <c r="D245" s="78" t="s">
        <v>2534</v>
      </c>
      <c r="E245" s="107" t="s">
        <v>2535</v>
      </c>
      <c r="F245" s="92" t="s">
        <v>1153</v>
      </c>
      <c r="G245" s="107" t="s">
        <v>2536</v>
      </c>
      <c r="H245" s="73"/>
      <c r="I245" s="78">
        <v>2014</v>
      </c>
      <c r="K245" s="107" t="s">
        <v>2537</v>
      </c>
      <c r="L245" s="447" t="s">
        <v>2538</v>
      </c>
      <c r="M245" s="75" t="s">
        <v>2539</v>
      </c>
      <c r="N245" s="447" t="s">
        <v>88</v>
      </c>
      <c r="O245" s="447">
        <v>30</v>
      </c>
    </row>
    <row r="246" spans="1:16" ht="114" x14ac:dyDescent="0.25">
      <c r="A246" s="91" t="s">
        <v>2444</v>
      </c>
      <c r="B246" s="79" t="s">
        <v>2543</v>
      </c>
      <c r="C246" s="447" t="s">
        <v>2109</v>
      </c>
      <c r="D246" s="79" t="s">
        <v>2544</v>
      </c>
      <c r="E246" s="133">
        <v>16</v>
      </c>
      <c r="F246" s="133"/>
      <c r="G246" s="133" t="s">
        <v>2545</v>
      </c>
      <c r="H246" s="66"/>
      <c r="I246" s="134">
        <v>2014</v>
      </c>
      <c r="J246" s="66"/>
      <c r="K246" s="85" t="s">
        <v>2448</v>
      </c>
      <c r="L246" s="447" t="s">
        <v>2546</v>
      </c>
      <c r="M246" s="447" t="s">
        <v>2547</v>
      </c>
      <c r="N246" s="78" t="s">
        <v>88</v>
      </c>
      <c r="O246" s="447">
        <v>20</v>
      </c>
    </row>
    <row r="247" spans="1:16" ht="114" x14ac:dyDescent="0.25">
      <c r="A247" s="91" t="s">
        <v>2572</v>
      </c>
      <c r="B247" s="79" t="s">
        <v>2573</v>
      </c>
      <c r="C247" s="447" t="s">
        <v>2109</v>
      </c>
      <c r="D247" s="79" t="s">
        <v>2544</v>
      </c>
      <c r="E247" s="133">
        <v>16</v>
      </c>
      <c r="F247" s="133"/>
      <c r="G247" s="133" t="s">
        <v>2545</v>
      </c>
      <c r="H247" s="66"/>
      <c r="I247" s="134">
        <v>2014</v>
      </c>
      <c r="J247" s="66"/>
      <c r="K247" s="85" t="s">
        <v>2176</v>
      </c>
      <c r="L247" s="447" t="s">
        <v>2546</v>
      </c>
      <c r="M247" s="447" t="s">
        <v>2547</v>
      </c>
      <c r="N247" s="85" t="s">
        <v>88</v>
      </c>
      <c r="O247" s="159">
        <v>30</v>
      </c>
    </row>
    <row r="248" spans="1:16" ht="285" x14ac:dyDescent="0.25">
      <c r="A248" s="134" t="s">
        <v>2574</v>
      </c>
      <c r="B248" s="447" t="s">
        <v>2575</v>
      </c>
      <c r="C248" s="447" t="s">
        <v>2109</v>
      </c>
      <c r="D248" s="447" t="s">
        <v>2576</v>
      </c>
      <c r="G248" s="447" t="s">
        <v>2530</v>
      </c>
      <c r="I248" s="447">
        <v>2014</v>
      </c>
      <c r="J248" s="447" t="s">
        <v>592</v>
      </c>
      <c r="K248" s="447" t="s">
        <v>2577</v>
      </c>
      <c r="L248" s="447"/>
      <c r="M248" s="447"/>
      <c r="N248" s="447">
        <v>60</v>
      </c>
      <c r="O248" s="447">
        <v>20</v>
      </c>
    </row>
    <row r="249" spans="1:16" ht="201.75" x14ac:dyDescent="0.25">
      <c r="A249" s="134" t="s">
        <v>2578</v>
      </c>
      <c r="B249" s="447" t="s">
        <v>2579</v>
      </c>
      <c r="C249" s="446" t="s">
        <v>2109</v>
      </c>
      <c r="D249" s="447" t="s">
        <v>2608</v>
      </c>
      <c r="G249" s="447" t="s">
        <v>2580</v>
      </c>
      <c r="I249" s="447">
        <v>2014</v>
      </c>
      <c r="J249" s="447" t="s">
        <v>1498</v>
      </c>
      <c r="K249" s="447" t="s">
        <v>2563</v>
      </c>
      <c r="L249" s="447" t="s">
        <v>2531</v>
      </c>
      <c r="M249" s="447" t="s">
        <v>2443</v>
      </c>
      <c r="N249" s="447" t="s">
        <v>88</v>
      </c>
      <c r="O249" s="447">
        <v>30</v>
      </c>
    </row>
    <row r="250" spans="1:16" ht="142.5" x14ac:dyDescent="0.25">
      <c r="A250" s="134" t="s">
        <v>2581</v>
      </c>
      <c r="B250" s="447" t="s">
        <v>2579</v>
      </c>
      <c r="C250" s="446" t="s">
        <v>2109</v>
      </c>
      <c r="D250" s="66" t="s">
        <v>2544</v>
      </c>
      <c r="E250" s="133">
        <v>16</v>
      </c>
      <c r="F250" s="100"/>
      <c r="G250" s="133" t="s">
        <v>2545</v>
      </c>
      <c r="H250" s="66"/>
      <c r="I250" s="447">
        <v>2014</v>
      </c>
      <c r="J250" s="66"/>
      <c r="K250" s="85" t="s">
        <v>2176</v>
      </c>
      <c r="L250" s="447" t="s">
        <v>2546</v>
      </c>
      <c r="M250" s="447" t="s">
        <v>2547</v>
      </c>
      <c r="N250" s="447" t="s">
        <v>88</v>
      </c>
      <c r="O250" s="447">
        <v>30</v>
      </c>
    </row>
    <row r="251" spans="1:16" ht="213.75" x14ac:dyDescent="0.25">
      <c r="A251" s="134" t="s">
        <v>2582</v>
      </c>
      <c r="B251" s="66" t="s">
        <v>2583</v>
      </c>
      <c r="C251" s="73" t="s">
        <v>2109</v>
      </c>
      <c r="D251" s="66" t="s">
        <v>2584</v>
      </c>
      <c r="E251" s="104"/>
      <c r="F251" s="100"/>
      <c r="G251" s="66" t="s">
        <v>2530</v>
      </c>
      <c r="H251" s="66"/>
      <c r="I251" s="66">
        <v>2014</v>
      </c>
      <c r="J251" s="66" t="s">
        <v>657</v>
      </c>
      <c r="K251" s="85" t="s">
        <v>2585</v>
      </c>
      <c r="L251" s="447" t="s">
        <v>2442</v>
      </c>
      <c r="M251" s="450" t="s">
        <v>2586</v>
      </c>
      <c r="N251" s="447" t="s">
        <v>88</v>
      </c>
      <c r="O251" s="447">
        <v>30</v>
      </c>
    </row>
    <row r="252" spans="1:16" ht="142.5" x14ac:dyDescent="0.25">
      <c r="A252" s="134" t="s">
        <v>2587</v>
      </c>
      <c r="B252" s="66" t="s">
        <v>2588</v>
      </c>
      <c r="C252" s="73" t="s">
        <v>2589</v>
      </c>
      <c r="D252" s="66" t="s">
        <v>2584</v>
      </c>
      <c r="E252" s="104"/>
      <c r="F252" s="100"/>
      <c r="G252" s="66" t="s">
        <v>2530</v>
      </c>
      <c r="H252" s="66"/>
      <c r="I252" s="66">
        <v>2014</v>
      </c>
      <c r="J252" s="66" t="s">
        <v>657</v>
      </c>
      <c r="K252" s="85" t="s">
        <v>2590</v>
      </c>
      <c r="L252" s="447" t="s">
        <v>2442</v>
      </c>
      <c r="M252" s="75" t="s">
        <v>2443</v>
      </c>
      <c r="N252" s="447"/>
      <c r="O252" s="447">
        <v>20</v>
      </c>
    </row>
    <row r="253" spans="1:16" ht="99.75" x14ac:dyDescent="0.25">
      <c r="A253" s="155" t="s">
        <v>2459</v>
      </c>
      <c r="B253" s="85" t="s">
        <v>2460</v>
      </c>
      <c r="C253" s="450" t="s">
        <v>2109</v>
      </c>
      <c r="D253" s="447" t="s">
        <v>2461</v>
      </c>
      <c r="E253" s="106">
        <v>23</v>
      </c>
      <c r="F253" s="106">
        <v>2</v>
      </c>
      <c r="G253" s="89" t="s">
        <v>2462</v>
      </c>
      <c r="H253" s="450"/>
      <c r="I253" s="450">
        <v>2014</v>
      </c>
      <c r="J253" s="450" t="s">
        <v>236</v>
      </c>
      <c r="K253" s="88" t="s">
        <v>2463</v>
      </c>
      <c r="L253" s="447" t="s">
        <v>2464</v>
      </c>
      <c r="M253" s="75" t="s">
        <v>2465</v>
      </c>
      <c r="N253" s="447" t="s">
        <v>88</v>
      </c>
      <c r="O253" s="447">
        <f>60/3</f>
        <v>20</v>
      </c>
    </row>
    <row r="254" spans="1:16" ht="242.25" x14ac:dyDescent="0.25">
      <c r="A254" s="134" t="s">
        <v>2574</v>
      </c>
      <c r="B254" s="66" t="s">
        <v>2575</v>
      </c>
      <c r="C254" s="66" t="s">
        <v>2109</v>
      </c>
      <c r="D254" s="66" t="s">
        <v>2591</v>
      </c>
      <c r="E254" s="104"/>
      <c r="F254" s="100"/>
      <c r="G254" s="104" t="s">
        <v>2530</v>
      </c>
      <c r="H254" s="66"/>
      <c r="I254" s="66">
        <v>2014</v>
      </c>
      <c r="J254" s="66" t="s">
        <v>318</v>
      </c>
      <c r="K254" s="85" t="s">
        <v>2577</v>
      </c>
      <c r="L254" s="66" t="s">
        <v>2592</v>
      </c>
      <c r="M254" s="66" t="s">
        <v>2443</v>
      </c>
      <c r="N254" s="447">
        <v>60</v>
      </c>
      <c r="O254" s="447">
        <v>20</v>
      </c>
    </row>
    <row r="255" spans="1:16" ht="199.5" x14ac:dyDescent="0.25">
      <c r="A255" s="155" t="s">
        <v>2593</v>
      </c>
      <c r="B255" s="85" t="s">
        <v>2594</v>
      </c>
      <c r="C255" s="450" t="s">
        <v>2109</v>
      </c>
      <c r="D255" s="447" t="s">
        <v>2468</v>
      </c>
      <c r="E255" s="157">
        <v>22</v>
      </c>
      <c r="F255" s="157">
        <v>1</v>
      </c>
      <c r="G255" s="78" t="s">
        <v>2469</v>
      </c>
      <c r="H255" s="450" t="s">
        <v>2524</v>
      </c>
      <c r="I255" s="450">
        <v>2014</v>
      </c>
      <c r="J255" s="450" t="s">
        <v>220</v>
      </c>
      <c r="K255" s="88" t="s">
        <v>2595</v>
      </c>
      <c r="L255" s="447" t="s">
        <v>2526</v>
      </c>
      <c r="M255" s="132" t="s">
        <v>2527</v>
      </c>
      <c r="N255" s="447" t="s">
        <v>88</v>
      </c>
      <c r="O255" s="447">
        <v>60</v>
      </c>
    </row>
    <row r="256" spans="1:16" ht="208.5" customHeight="1" x14ac:dyDescent="0.25">
      <c r="A256" s="907" t="s">
        <v>2596</v>
      </c>
      <c r="B256" s="596" t="s">
        <v>2597</v>
      </c>
      <c r="C256" s="596" t="s">
        <v>2109</v>
      </c>
      <c r="D256" s="596" t="s">
        <v>2598</v>
      </c>
      <c r="E256" s="596" t="s">
        <v>2599</v>
      </c>
      <c r="F256" s="353" t="s">
        <v>2600</v>
      </c>
      <c r="G256" s="596" t="s">
        <v>2601</v>
      </c>
      <c r="H256" s="616"/>
      <c r="I256" s="596">
        <v>2014</v>
      </c>
      <c r="J256" s="596" t="s">
        <v>1064</v>
      </c>
      <c r="K256" s="353" t="s">
        <v>2602</v>
      </c>
      <c r="L256" s="353" t="s">
        <v>2603</v>
      </c>
      <c r="M256" s="639" t="s">
        <v>2604</v>
      </c>
      <c r="N256" s="353" t="s">
        <v>88</v>
      </c>
      <c r="O256" s="353">
        <v>30</v>
      </c>
      <c r="P256" s="616"/>
    </row>
    <row r="257" spans="1:16" ht="99.75" x14ac:dyDescent="0.25">
      <c r="A257" s="907" t="s">
        <v>2596</v>
      </c>
      <c r="B257" s="596" t="s">
        <v>2597</v>
      </c>
      <c r="C257" s="596" t="s">
        <v>2109</v>
      </c>
      <c r="D257" s="596" t="s">
        <v>2598</v>
      </c>
      <c r="E257" s="596" t="s">
        <v>2599</v>
      </c>
      <c r="F257" s="353" t="s">
        <v>2600</v>
      </c>
      <c r="G257" s="596" t="s">
        <v>2601</v>
      </c>
      <c r="H257" s="616"/>
      <c r="I257" s="596">
        <v>2014</v>
      </c>
      <c r="J257" s="596" t="s">
        <v>1064</v>
      </c>
      <c r="K257" s="353" t="s">
        <v>2602</v>
      </c>
      <c r="L257" s="353" t="s">
        <v>2603</v>
      </c>
      <c r="M257" s="639" t="s">
        <v>2604</v>
      </c>
      <c r="N257" s="353" t="s">
        <v>88</v>
      </c>
      <c r="O257" s="353">
        <v>30</v>
      </c>
      <c r="P257" s="616"/>
    </row>
    <row r="258" spans="1:16" ht="185.25" x14ac:dyDescent="0.25">
      <c r="A258" s="155" t="s">
        <v>3634</v>
      </c>
      <c r="B258" s="85" t="s">
        <v>3635</v>
      </c>
      <c r="C258" s="73" t="s">
        <v>3593</v>
      </c>
      <c r="D258" s="447" t="s">
        <v>3636</v>
      </c>
      <c r="E258" s="92">
        <v>3</v>
      </c>
      <c r="F258" s="92">
        <v>1</v>
      </c>
      <c r="G258" s="89" t="s">
        <v>3637</v>
      </c>
      <c r="H258" s="73"/>
      <c r="I258" s="73">
        <v>2014</v>
      </c>
      <c r="J258" s="73" t="s">
        <v>3638</v>
      </c>
      <c r="K258" s="92" t="s">
        <v>3639</v>
      </c>
      <c r="L258" s="447" t="s">
        <v>3640</v>
      </c>
      <c r="M258" s="447" t="s">
        <v>3641</v>
      </c>
      <c r="N258" s="447" t="s">
        <v>88</v>
      </c>
      <c r="O258" s="447">
        <v>60</v>
      </c>
    </row>
    <row r="259" spans="1:16" ht="285" x14ac:dyDescent="0.25">
      <c r="A259" s="155" t="s">
        <v>3642</v>
      </c>
      <c r="B259" s="85" t="s">
        <v>3643</v>
      </c>
      <c r="C259" s="73" t="s">
        <v>3593</v>
      </c>
      <c r="D259" s="447" t="s">
        <v>3644</v>
      </c>
      <c r="E259" s="92" t="s">
        <v>3645</v>
      </c>
      <c r="F259" s="92">
        <v>1</v>
      </c>
      <c r="G259" s="89" t="s">
        <v>3646</v>
      </c>
      <c r="H259" s="73"/>
      <c r="I259" s="73">
        <v>2014</v>
      </c>
      <c r="J259" s="73" t="s">
        <v>296</v>
      </c>
      <c r="K259" s="92" t="s">
        <v>3647</v>
      </c>
      <c r="L259" s="447" t="s">
        <v>3648</v>
      </c>
      <c r="M259" s="75" t="s">
        <v>3649</v>
      </c>
      <c r="N259" s="447" t="s">
        <v>88</v>
      </c>
      <c r="O259" s="447">
        <v>60</v>
      </c>
    </row>
    <row r="260" spans="1:16" ht="71.25" x14ac:dyDescent="0.25">
      <c r="A260" s="87" t="s">
        <v>3650</v>
      </c>
      <c r="B260" s="85" t="s">
        <v>3651</v>
      </c>
      <c r="C260" s="73" t="s">
        <v>3593</v>
      </c>
      <c r="D260" s="447" t="s">
        <v>3652</v>
      </c>
      <c r="E260" s="88" t="s">
        <v>3653</v>
      </c>
      <c r="F260" s="88" t="s">
        <v>3654</v>
      </c>
      <c r="G260" s="89" t="s">
        <v>3655</v>
      </c>
      <c r="H260" s="75" t="s">
        <v>3656</v>
      </c>
      <c r="I260" s="450">
        <v>2014</v>
      </c>
      <c r="J260" s="450" t="s">
        <v>246</v>
      </c>
      <c r="K260" s="95" t="s">
        <v>3657</v>
      </c>
      <c r="L260" s="447" t="s">
        <v>3658</v>
      </c>
      <c r="M260" s="447" t="s">
        <v>3659</v>
      </c>
      <c r="N260" s="447" t="s">
        <v>88</v>
      </c>
      <c r="O260" s="447">
        <v>20</v>
      </c>
    </row>
    <row r="261" spans="1:16" ht="85.5" x14ac:dyDescent="0.25">
      <c r="A261" s="155" t="s">
        <v>3660</v>
      </c>
      <c r="B261" s="85" t="s">
        <v>3661</v>
      </c>
      <c r="C261" s="73" t="s">
        <v>3593</v>
      </c>
      <c r="D261" s="447" t="s">
        <v>3662</v>
      </c>
      <c r="E261" s="88" t="s">
        <v>3663</v>
      </c>
      <c r="F261" s="88" t="s">
        <v>3663</v>
      </c>
      <c r="G261" s="89" t="s">
        <v>3664</v>
      </c>
      <c r="H261" s="450"/>
      <c r="I261" s="450">
        <v>2014</v>
      </c>
      <c r="J261" s="450" t="s">
        <v>287</v>
      </c>
      <c r="K261" s="88" t="s">
        <v>3665</v>
      </c>
      <c r="L261" s="447" t="s">
        <v>3666</v>
      </c>
      <c r="M261" s="75" t="s">
        <v>3667</v>
      </c>
      <c r="N261" s="447" t="s">
        <v>88</v>
      </c>
      <c r="O261" s="447">
        <v>60</v>
      </c>
    </row>
    <row r="262" spans="1:16" ht="85.5" x14ac:dyDescent="0.25">
      <c r="A262" s="155" t="s">
        <v>3668</v>
      </c>
      <c r="B262" s="85" t="s">
        <v>3661</v>
      </c>
      <c r="C262" s="73" t="s">
        <v>3593</v>
      </c>
      <c r="D262" s="447" t="s">
        <v>3669</v>
      </c>
      <c r="E262" s="88" t="s">
        <v>3670</v>
      </c>
      <c r="F262" s="88" t="s">
        <v>3670</v>
      </c>
      <c r="G262" s="89" t="s">
        <v>3671</v>
      </c>
      <c r="H262" s="450"/>
      <c r="I262" s="450">
        <v>2014</v>
      </c>
      <c r="J262" s="450" t="s">
        <v>926</v>
      </c>
      <c r="K262" s="88" t="s">
        <v>3672</v>
      </c>
      <c r="L262" s="447" t="s">
        <v>419</v>
      </c>
      <c r="M262" s="447" t="s">
        <v>3673</v>
      </c>
      <c r="N262" s="447">
        <v>60</v>
      </c>
      <c r="O262" s="447">
        <v>60</v>
      </c>
    </row>
    <row r="263" spans="1:16" ht="71.25" x14ac:dyDescent="0.25">
      <c r="A263" s="155" t="s">
        <v>3674</v>
      </c>
      <c r="B263" s="85" t="s">
        <v>3661</v>
      </c>
      <c r="C263" s="73" t="s">
        <v>3593</v>
      </c>
      <c r="D263" s="447" t="s">
        <v>3675</v>
      </c>
      <c r="E263" s="88" t="s">
        <v>3676</v>
      </c>
      <c r="F263" s="88"/>
      <c r="G263" s="89" t="s">
        <v>3677</v>
      </c>
      <c r="H263" s="450"/>
      <c r="I263" s="450">
        <v>2014</v>
      </c>
      <c r="J263" s="450"/>
      <c r="K263" s="88" t="s">
        <v>3678</v>
      </c>
      <c r="L263" s="447" t="s">
        <v>3679</v>
      </c>
      <c r="M263" s="75" t="s">
        <v>3667</v>
      </c>
      <c r="N263" s="447">
        <v>60</v>
      </c>
      <c r="O263" s="447">
        <v>60</v>
      </c>
    </row>
    <row r="264" spans="1:16" ht="156.75" x14ac:dyDescent="0.25">
      <c r="A264" s="155" t="s">
        <v>3680</v>
      </c>
      <c r="B264" s="85" t="s">
        <v>3661</v>
      </c>
      <c r="C264" s="73" t="s">
        <v>3593</v>
      </c>
      <c r="D264" s="447" t="s">
        <v>3681</v>
      </c>
      <c r="E264" s="88" t="s">
        <v>3682</v>
      </c>
      <c r="F264" s="88"/>
      <c r="G264" s="95" t="s">
        <v>3683</v>
      </c>
      <c r="H264" s="450"/>
      <c r="I264" s="450">
        <v>2014</v>
      </c>
      <c r="J264" s="450"/>
      <c r="K264" s="88" t="s">
        <v>3684</v>
      </c>
      <c r="L264" s="447" t="s">
        <v>3685</v>
      </c>
      <c r="M264" s="447" t="s">
        <v>3686</v>
      </c>
      <c r="N264" s="447">
        <v>60</v>
      </c>
      <c r="O264" s="447">
        <v>60</v>
      </c>
    </row>
    <row r="265" spans="1:16" ht="171" x14ac:dyDescent="0.25">
      <c r="A265" s="87" t="s">
        <v>3687</v>
      </c>
      <c r="B265" s="85" t="s">
        <v>3688</v>
      </c>
      <c r="C265" s="73" t="s">
        <v>3593</v>
      </c>
      <c r="D265" s="447" t="s">
        <v>3689</v>
      </c>
      <c r="E265" s="88"/>
      <c r="F265" s="88"/>
      <c r="G265" s="89" t="s">
        <v>3690</v>
      </c>
      <c r="H265" s="450"/>
      <c r="I265" s="450">
        <v>2014</v>
      </c>
      <c r="J265" s="450" t="s">
        <v>499</v>
      </c>
      <c r="K265" s="88" t="s">
        <v>3691</v>
      </c>
      <c r="L265" s="447" t="s">
        <v>3692</v>
      </c>
      <c r="M265" s="124" t="s">
        <v>3693</v>
      </c>
      <c r="N265" s="447">
        <v>60</v>
      </c>
      <c r="O265" s="447"/>
    </row>
    <row r="266" spans="1:16" ht="213.75" x14ac:dyDescent="0.25">
      <c r="A266" s="155" t="s">
        <v>3694</v>
      </c>
      <c r="B266" s="85" t="s">
        <v>3688</v>
      </c>
      <c r="C266" s="73" t="s">
        <v>3593</v>
      </c>
      <c r="D266" s="447" t="s">
        <v>3695</v>
      </c>
      <c r="E266" s="88" t="s">
        <v>3696</v>
      </c>
      <c r="F266" s="88" t="s">
        <v>3697</v>
      </c>
      <c r="G266" s="89" t="s">
        <v>3698</v>
      </c>
      <c r="H266" s="450"/>
      <c r="I266" s="450">
        <v>2014</v>
      </c>
      <c r="J266" s="450" t="s">
        <v>296</v>
      </c>
      <c r="K266" s="88" t="s">
        <v>3699</v>
      </c>
      <c r="L266" s="447" t="s">
        <v>3700</v>
      </c>
      <c r="M266" s="124" t="s">
        <v>3701</v>
      </c>
      <c r="N266" s="447">
        <v>60</v>
      </c>
      <c r="O266" s="447">
        <v>60</v>
      </c>
    </row>
    <row r="267" spans="1:16" ht="142.5" x14ac:dyDescent="0.25">
      <c r="A267" s="87" t="s">
        <v>3702</v>
      </c>
      <c r="B267" s="100" t="s">
        <v>3703</v>
      </c>
      <c r="C267" s="73" t="s">
        <v>3593</v>
      </c>
      <c r="D267" s="66" t="s">
        <v>3704</v>
      </c>
      <c r="E267" s="133"/>
      <c r="F267" s="133"/>
      <c r="G267" s="133" t="s">
        <v>3705</v>
      </c>
      <c r="H267" s="66"/>
      <c r="I267" s="134">
        <v>2014</v>
      </c>
      <c r="J267" s="66"/>
      <c r="K267" s="85" t="s">
        <v>3706</v>
      </c>
      <c r="L267" s="447" t="s">
        <v>3707</v>
      </c>
      <c r="M267" s="75" t="s">
        <v>3708</v>
      </c>
      <c r="N267" s="78">
        <v>60</v>
      </c>
      <c r="O267" s="447">
        <v>30</v>
      </c>
    </row>
    <row r="268" spans="1:16" ht="185.25" x14ac:dyDescent="0.25">
      <c r="A268" s="87" t="s">
        <v>3986</v>
      </c>
      <c r="B268" s="100" t="s">
        <v>3709</v>
      </c>
      <c r="C268" s="73" t="s">
        <v>3593</v>
      </c>
      <c r="D268" s="450" t="s">
        <v>3710</v>
      </c>
      <c r="E268" s="133"/>
      <c r="F268" s="133"/>
      <c r="G268" s="133" t="s">
        <v>3677</v>
      </c>
      <c r="H268" s="66"/>
      <c r="I268" s="134">
        <v>2014</v>
      </c>
      <c r="J268" s="66"/>
      <c r="K268" s="85" t="s">
        <v>3711</v>
      </c>
      <c r="L268" s="450" t="s">
        <v>3712</v>
      </c>
      <c r="M268" s="75" t="s">
        <v>3713</v>
      </c>
      <c r="N268" s="89"/>
      <c r="O268" s="89">
        <v>60</v>
      </c>
    </row>
    <row r="269" spans="1:16" ht="85.5" x14ac:dyDescent="0.25">
      <c r="A269" s="155" t="s">
        <v>3714</v>
      </c>
      <c r="B269" s="85" t="s">
        <v>3715</v>
      </c>
      <c r="C269" s="73" t="s">
        <v>3593</v>
      </c>
      <c r="D269" s="447" t="s">
        <v>3716</v>
      </c>
      <c r="E269" s="88"/>
      <c r="F269" s="88">
        <v>2</v>
      </c>
      <c r="G269" s="89" t="s">
        <v>3677</v>
      </c>
      <c r="H269" s="450"/>
      <c r="I269" s="450">
        <v>2014</v>
      </c>
      <c r="J269" s="450"/>
      <c r="K269" s="88" t="s">
        <v>3717</v>
      </c>
      <c r="L269" s="447" t="s">
        <v>3718</v>
      </c>
      <c r="M269" s="447"/>
      <c r="N269" s="447" t="s">
        <v>88</v>
      </c>
      <c r="O269" s="447">
        <v>60</v>
      </c>
    </row>
    <row r="270" spans="1:16" ht="85.5" x14ac:dyDescent="0.25">
      <c r="A270" s="155" t="s">
        <v>3719</v>
      </c>
      <c r="B270" s="85" t="s">
        <v>3715</v>
      </c>
      <c r="C270" s="73" t="s">
        <v>3593</v>
      </c>
      <c r="D270" s="447" t="s">
        <v>3716</v>
      </c>
      <c r="E270" s="88"/>
      <c r="F270" s="88">
        <v>2</v>
      </c>
      <c r="G270" s="89" t="s">
        <v>3677</v>
      </c>
      <c r="H270" s="450"/>
      <c r="I270" s="450">
        <v>2014</v>
      </c>
      <c r="J270" s="450"/>
      <c r="K270" s="88" t="s">
        <v>3720</v>
      </c>
      <c r="L270" s="447" t="s">
        <v>3718</v>
      </c>
      <c r="M270" s="447"/>
      <c r="N270" s="447"/>
      <c r="O270" s="447">
        <v>60</v>
      </c>
    </row>
    <row r="271" spans="1:16" ht="99.75" x14ac:dyDescent="0.25">
      <c r="A271" s="155" t="s">
        <v>3721</v>
      </c>
      <c r="B271" s="85" t="s">
        <v>3722</v>
      </c>
      <c r="C271" s="73" t="s">
        <v>3593</v>
      </c>
      <c r="D271" s="447" t="s">
        <v>3723</v>
      </c>
      <c r="E271" s="88">
        <v>2</v>
      </c>
      <c r="F271" s="88">
        <v>34</v>
      </c>
      <c r="G271" s="89" t="s">
        <v>3724</v>
      </c>
      <c r="H271" s="450"/>
      <c r="I271" s="450">
        <v>2014</v>
      </c>
      <c r="J271" s="450" t="s">
        <v>1075</v>
      </c>
      <c r="K271" s="88" t="s">
        <v>3725</v>
      </c>
      <c r="L271" s="447" t="s">
        <v>3726</v>
      </c>
      <c r="M271" s="75" t="s">
        <v>3727</v>
      </c>
      <c r="N271" s="447" t="s">
        <v>88</v>
      </c>
      <c r="O271" s="447">
        <v>60</v>
      </c>
    </row>
    <row r="272" spans="1:16" ht="270.75" x14ac:dyDescent="0.25">
      <c r="A272" s="155" t="s">
        <v>3728</v>
      </c>
      <c r="B272" s="85" t="s">
        <v>3729</v>
      </c>
      <c r="C272" s="73" t="s">
        <v>3593</v>
      </c>
      <c r="D272" s="447" t="s">
        <v>3730</v>
      </c>
      <c r="E272" s="88"/>
      <c r="F272" s="88">
        <v>1</v>
      </c>
      <c r="G272" s="144" t="s">
        <v>3677</v>
      </c>
      <c r="H272" s="450"/>
      <c r="I272" s="450">
        <v>2014</v>
      </c>
      <c r="J272" s="450" t="s">
        <v>478</v>
      </c>
      <c r="K272" s="88" t="s">
        <v>3731</v>
      </c>
      <c r="L272" s="447" t="s">
        <v>3732</v>
      </c>
      <c r="M272" s="447" t="s">
        <v>3733</v>
      </c>
      <c r="N272" s="447" t="s">
        <v>88</v>
      </c>
      <c r="O272" s="447">
        <v>60</v>
      </c>
    </row>
    <row r="273" spans="1:15" ht="128.25" x14ac:dyDescent="0.25">
      <c r="A273" s="155" t="s">
        <v>3734</v>
      </c>
      <c r="B273" s="85" t="s">
        <v>3729</v>
      </c>
      <c r="C273" s="73" t="s">
        <v>3593</v>
      </c>
      <c r="D273" s="447" t="s">
        <v>3735</v>
      </c>
      <c r="E273" s="88" t="s">
        <v>1522</v>
      </c>
      <c r="F273" s="88"/>
      <c r="G273" s="78" t="s">
        <v>3736</v>
      </c>
      <c r="H273" s="450"/>
      <c r="I273" s="450">
        <v>2014</v>
      </c>
      <c r="J273" s="450" t="s">
        <v>592</v>
      </c>
      <c r="K273" s="88" t="s">
        <v>3737</v>
      </c>
      <c r="L273" s="447" t="s">
        <v>3738</v>
      </c>
      <c r="M273" s="447" t="s">
        <v>3739</v>
      </c>
      <c r="N273" s="447">
        <v>60</v>
      </c>
      <c r="O273" s="447">
        <v>60</v>
      </c>
    </row>
    <row r="274" spans="1:15" ht="242.25" x14ac:dyDescent="0.25">
      <c r="A274" s="87" t="s">
        <v>3740</v>
      </c>
      <c r="B274" s="85" t="s">
        <v>3729</v>
      </c>
      <c r="C274" s="73" t="s">
        <v>3593</v>
      </c>
      <c r="D274" s="447" t="s">
        <v>3730</v>
      </c>
      <c r="E274" s="88"/>
      <c r="F274" s="88">
        <v>2</v>
      </c>
      <c r="G274" s="144" t="s">
        <v>3677</v>
      </c>
      <c r="H274" s="450"/>
      <c r="I274" s="450">
        <v>2014</v>
      </c>
      <c r="J274" s="450" t="s">
        <v>287</v>
      </c>
      <c r="K274" s="88" t="s">
        <v>3741</v>
      </c>
      <c r="L274" s="447" t="s">
        <v>3732</v>
      </c>
      <c r="M274" s="447" t="s">
        <v>3742</v>
      </c>
      <c r="N274" s="447">
        <v>60</v>
      </c>
      <c r="O274" s="447">
        <v>60</v>
      </c>
    </row>
    <row r="275" spans="1:15" ht="185.25" x14ac:dyDescent="0.25">
      <c r="A275" s="87" t="s">
        <v>3743</v>
      </c>
      <c r="B275" s="85" t="s">
        <v>3729</v>
      </c>
      <c r="C275" s="73" t="s">
        <v>3593</v>
      </c>
      <c r="D275" s="447" t="s">
        <v>3730</v>
      </c>
      <c r="E275" s="88"/>
      <c r="F275" s="88" t="s">
        <v>3744</v>
      </c>
      <c r="G275" s="144" t="s">
        <v>3677</v>
      </c>
      <c r="H275" s="450"/>
      <c r="I275" s="450">
        <v>2014</v>
      </c>
      <c r="J275" s="450"/>
      <c r="K275" s="88" t="s">
        <v>3745</v>
      </c>
      <c r="L275" s="447" t="s">
        <v>3732</v>
      </c>
      <c r="M275" s="447" t="s">
        <v>3713</v>
      </c>
      <c r="N275" s="447">
        <v>60</v>
      </c>
      <c r="O275" s="447">
        <v>60</v>
      </c>
    </row>
    <row r="276" spans="1:15" ht="256.5" x14ac:dyDescent="0.25">
      <c r="A276" s="109" t="s">
        <v>3746</v>
      </c>
      <c r="B276" s="85" t="s">
        <v>3729</v>
      </c>
      <c r="C276" s="73" t="s">
        <v>3593</v>
      </c>
      <c r="D276" s="447" t="s">
        <v>3747</v>
      </c>
      <c r="E276" s="88"/>
      <c r="F276" s="88">
        <v>3.4</v>
      </c>
      <c r="G276" s="89"/>
      <c r="H276" s="450"/>
      <c r="I276" s="450">
        <v>2014</v>
      </c>
      <c r="J276" s="450"/>
      <c r="K276" s="88" t="s">
        <v>3748</v>
      </c>
      <c r="L276" s="447" t="s">
        <v>3749</v>
      </c>
      <c r="M276" s="447" t="s">
        <v>3750</v>
      </c>
      <c r="N276" s="447">
        <v>60</v>
      </c>
      <c r="O276" s="447">
        <v>60</v>
      </c>
    </row>
    <row r="277" spans="1:15" ht="42.75" x14ac:dyDescent="0.25">
      <c r="A277" s="776" t="s">
        <v>3751</v>
      </c>
      <c r="B277" s="110" t="s">
        <v>3729</v>
      </c>
      <c r="C277" s="73" t="s">
        <v>3593</v>
      </c>
      <c r="D277" s="78" t="s">
        <v>3752</v>
      </c>
      <c r="E277" s="129"/>
      <c r="F277" s="129">
        <v>2</v>
      </c>
      <c r="G277" s="95" t="s">
        <v>3753</v>
      </c>
      <c r="H277" s="101"/>
      <c r="I277" s="109">
        <v>2014</v>
      </c>
      <c r="J277" s="101" t="s">
        <v>478</v>
      </c>
      <c r="K277" s="122" t="s">
        <v>3754</v>
      </c>
      <c r="L277" s="447" t="s">
        <v>3712</v>
      </c>
      <c r="M277" s="447"/>
      <c r="N277" s="78">
        <v>60</v>
      </c>
      <c r="O277" s="447">
        <v>60</v>
      </c>
    </row>
    <row r="278" spans="1:15" ht="128.25" x14ac:dyDescent="0.25">
      <c r="A278" s="155" t="s">
        <v>3755</v>
      </c>
      <c r="B278" s="85" t="s">
        <v>3756</v>
      </c>
      <c r="C278" s="73" t="s">
        <v>3593</v>
      </c>
      <c r="D278" s="447" t="s">
        <v>3757</v>
      </c>
      <c r="E278" s="88">
        <v>25</v>
      </c>
      <c r="F278" s="88"/>
      <c r="G278" s="89" t="s">
        <v>3758</v>
      </c>
      <c r="H278" s="450"/>
      <c r="I278" s="450">
        <v>2014</v>
      </c>
      <c r="J278" s="450">
        <v>10</v>
      </c>
      <c r="K278" s="88" t="s">
        <v>3759</v>
      </c>
      <c r="L278" s="447" t="s">
        <v>1401</v>
      </c>
      <c r="M278" s="75" t="s">
        <v>3760</v>
      </c>
      <c r="N278" s="447" t="s">
        <v>88</v>
      </c>
      <c r="O278" s="447">
        <v>30</v>
      </c>
    </row>
    <row r="279" spans="1:15" ht="71.25" x14ac:dyDescent="0.25">
      <c r="A279" s="155" t="s">
        <v>3761</v>
      </c>
      <c r="B279" s="85" t="s">
        <v>3762</v>
      </c>
      <c r="C279" s="73" t="s">
        <v>3593</v>
      </c>
      <c r="D279" s="447" t="s">
        <v>3763</v>
      </c>
      <c r="E279" s="88">
        <v>1</v>
      </c>
      <c r="F279" s="88">
        <v>1</v>
      </c>
      <c r="G279" s="89" t="s">
        <v>3764</v>
      </c>
      <c r="H279" s="450"/>
      <c r="I279" s="450">
        <v>2014</v>
      </c>
      <c r="J279" s="450" t="s">
        <v>1498</v>
      </c>
      <c r="K279" s="88" t="s">
        <v>3765</v>
      </c>
      <c r="L279" s="447" t="s">
        <v>3766</v>
      </c>
      <c r="M279" s="75" t="s">
        <v>3767</v>
      </c>
      <c r="N279" s="447" t="s">
        <v>88</v>
      </c>
      <c r="O279" s="447">
        <v>60</v>
      </c>
    </row>
    <row r="280" spans="1:15" ht="114" x14ac:dyDescent="0.25">
      <c r="A280" s="87" t="s">
        <v>3768</v>
      </c>
      <c r="B280" s="85" t="s">
        <v>3762</v>
      </c>
      <c r="C280" s="73" t="s">
        <v>3593</v>
      </c>
      <c r="D280" s="447" t="s">
        <v>3769</v>
      </c>
      <c r="E280" s="88">
        <v>1</v>
      </c>
      <c r="F280" s="88">
        <v>1</v>
      </c>
      <c r="G280" s="282" t="s">
        <v>3987</v>
      </c>
      <c r="H280" s="450"/>
      <c r="I280" s="450">
        <v>2014</v>
      </c>
      <c r="J280" s="450" t="s">
        <v>478</v>
      </c>
      <c r="K280" s="88">
        <v>45931</v>
      </c>
      <c r="L280" s="447" t="s">
        <v>3679</v>
      </c>
      <c r="M280" s="75" t="s">
        <v>3767</v>
      </c>
      <c r="N280" s="447" t="s">
        <v>88</v>
      </c>
      <c r="O280" s="447">
        <v>60</v>
      </c>
    </row>
    <row r="281" spans="1:15" ht="185.25" x14ac:dyDescent="0.25">
      <c r="A281" s="87" t="s">
        <v>3770</v>
      </c>
      <c r="B281" s="85" t="s">
        <v>3762</v>
      </c>
      <c r="C281" s="73" t="s">
        <v>3593</v>
      </c>
      <c r="D281" s="447" t="s">
        <v>3771</v>
      </c>
      <c r="E281" s="88">
        <v>1</v>
      </c>
      <c r="F281" s="88">
        <v>9</v>
      </c>
      <c r="G281" s="89" t="s">
        <v>3772</v>
      </c>
      <c r="H281" s="450"/>
      <c r="I281" s="450">
        <v>2014</v>
      </c>
      <c r="J281" s="450" t="s">
        <v>287</v>
      </c>
      <c r="K281" s="88" t="s">
        <v>3773</v>
      </c>
      <c r="L281" s="447" t="s">
        <v>1247</v>
      </c>
      <c r="M281" s="75" t="s">
        <v>3774</v>
      </c>
      <c r="N281" s="447" t="s">
        <v>88</v>
      </c>
      <c r="O281" s="447">
        <v>60</v>
      </c>
    </row>
    <row r="282" spans="1:15" ht="213.75" x14ac:dyDescent="0.25">
      <c r="A282" s="155" t="s">
        <v>3775</v>
      </c>
      <c r="B282" s="85" t="s">
        <v>3604</v>
      </c>
      <c r="C282" s="73" t="s">
        <v>3593</v>
      </c>
      <c r="D282" s="447" t="s">
        <v>3776</v>
      </c>
      <c r="E282" s="88" t="s">
        <v>3777</v>
      </c>
      <c r="F282" s="88" t="s">
        <v>3778</v>
      </c>
      <c r="G282" s="89" t="s">
        <v>3779</v>
      </c>
      <c r="H282" s="450"/>
      <c r="I282" s="450">
        <v>2014</v>
      </c>
      <c r="J282" s="450" t="s">
        <v>478</v>
      </c>
      <c r="K282" s="88" t="s">
        <v>3780</v>
      </c>
      <c r="L282" s="447" t="s">
        <v>3781</v>
      </c>
      <c r="M282" s="447" t="s">
        <v>3782</v>
      </c>
      <c r="N282" s="447" t="s">
        <v>88</v>
      </c>
      <c r="O282" s="447">
        <v>60</v>
      </c>
    </row>
    <row r="283" spans="1:15" ht="185.25" x14ac:dyDescent="0.25">
      <c r="A283" s="155" t="s">
        <v>3783</v>
      </c>
      <c r="B283" s="85" t="s">
        <v>3604</v>
      </c>
      <c r="C283" s="73" t="s">
        <v>3593</v>
      </c>
      <c r="D283" s="447" t="s">
        <v>3784</v>
      </c>
      <c r="E283" s="88"/>
      <c r="F283" s="88"/>
      <c r="G283" s="89" t="s">
        <v>3785</v>
      </c>
      <c r="H283" s="450"/>
      <c r="I283" s="450">
        <v>2014</v>
      </c>
      <c r="J283" s="450"/>
      <c r="K283" s="88" t="s">
        <v>3786</v>
      </c>
      <c r="L283" s="447" t="s">
        <v>3787</v>
      </c>
      <c r="M283" s="75" t="s">
        <v>3713</v>
      </c>
      <c r="N283" s="447">
        <v>60</v>
      </c>
      <c r="O283" s="447"/>
    </row>
    <row r="284" spans="1:15" ht="114" x14ac:dyDescent="0.25">
      <c r="A284" s="155" t="s">
        <v>3788</v>
      </c>
      <c r="B284" s="85" t="s">
        <v>3789</v>
      </c>
      <c r="C284" s="73" t="s">
        <v>3593</v>
      </c>
      <c r="D284" s="447" t="s">
        <v>3790</v>
      </c>
      <c r="E284" s="92" t="s">
        <v>3791</v>
      </c>
      <c r="F284" s="92" t="s">
        <v>3792</v>
      </c>
      <c r="G284" s="89" t="s">
        <v>3793</v>
      </c>
      <c r="H284" s="73" t="s">
        <v>3794</v>
      </c>
      <c r="I284" s="73">
        <v>2014</v>
      </c>
      <c r="J284" s="73" t="s">
        <v>657</v>
      </c>
      <c r="K284" s="92" t="s">
        <v>3795</v>
      </c>
      <c r="L284" s="447" t="s">
        <v>3796</v>
      </c>
      <c r="M284" s="72" t="s">
        <v>3797</v>
      </c>
      <c r="N284" s="447" t="s">
        <v>88</v>
      </c>
      <c r="O284" s="447">
        <v>30</v>
      </c>
    </row>
    <row r="285" spans="1:15" ht="270.75" x14ac:dyDescent="0.25">
      <c r="A285" s="155" t="s">
        <v>3798</v>
      </c>
      <c r="B285" s="85" t="s">
        <v>3799</v>
      </c>
      <c r="C285" s="73" t="s">
        <v>3593</v>
      </c>
      <c r="D285" s="447" t="s">
        <v>3800</v>
      </c>
      <c r="E285" s="92"/>
      <c r="F285" s="92" t="s">
        <v>3801</v>
      </c>
      <c r="G285" s="89" t="s">
        <v>3785</v>
      </c>
      <c r="H285" s="73"/>
      <c r="I285" s="73">
        <v>2014</v>
      </c>
      <c r="J285" s="73"/>
      <c r="K285" s="92" t="s">
        <v>3802</v>
      </c>
      <c r="L285" s="447" t="s">
        <v>3803</v>
      </c>
      <c r="M285" s="75" t="s">
        <v>3804</v>
      </c>
      <c r="N285" s="447" t="s">
        <v>88</v>
      </c>
      <c r="O285" s="447">
        <v>60</v>
      </c>
    </row>
    <row r="286" spans="1:15" ht="85.5" x14ac:dyDescent="0.25">
      <c r="A286" s="155" t="s">
        <v>3805</v>
      </c>
      <c r="B286" s="85" t="s">
        <v>3799</v>
      </c>
      <c r="C286" s="73" t="s">
        <v>3593</v>
      </c>
      <c r="D286" s="447" t="s">
        <v>3800</v>
      </c>
      <c r="E286" s="92"/>
      <c r="F286" s="92" t="s">
        <v>3806</v>
      </c>
      <c r="G286" s="89" t="s">
        <v>3785</v>
      </c>
      <c r="H286" s="73"/>
      <c r="I286" s="73">
        <v>2014</v>
      </c>
      <c r="J286" s="73"/>
      <c r="K286" s="92" t="s">
        <v>3807</v>
      </c>
      <c r="L286" s="447" t="s">
        <v>3803</v>
      </c>
      <c r="M286" s="447"/>
      <c r="N286" s="447" t="s">
        <v>88</v>
      </c>
      <c r="O286" s="447">
        <v>60</v>
      </c>
    </row>
    <row r="287" spans="1:15" ht="213.75" x14ac:dyDescent="0.25">
      <c r="A287" s="155" t="s">
        <v>3808</v>
      </c>
      <c r="B287" s="85" t="s">
        <v>3610</v>
      </c>
      <c r="C287" s="73" t="s">
        <v>3593</v>
      </c>
      <c r="D287" s="447" t="s">
        <v>3809</v>
      </c>
      <c r="E287" s="88" t="s">
        <v>3810</v>
      </c>
      <c r="F287" s="88" t="s">
        <v>3811</v>
      </c>
      <c r="G287" s="89" t="s">
        <v>3812</v>
      </c>
      <c r="H287" s="450"/>
      <c r="I287" s="450">
        <v>2014</v>
      </c>
      <c r="J287" s="450"/>
      <c r="K287" s="527" t="s">
        <v>3813</v>
      </c>
      <c r="L287" s="447" t="s">
        <v>1247</v>
      </c>
      <c r="M287" s="75" t="s">
        <v>3814</v>
      </c>
      <c r="N287" s="447" t="s">
        <v>88</v>
      </c>
      <c r="O287" s="447">
        <v>60</v>
      </c>
    </row>
    <row r="288" spans="1:15" ht="213.75" x14ac:dyDescent="0.25">
      <c r="A288" s="155" t="s">
        <v>3815</v>
      </c>
      <c r="B288" s="85" t="s">
        <v>3610</v>
      </c>
      <c r="C288" s="73" t="s">
        <v>3593</v>
      </c>
      <c r="D288" s="447" t="s">
        <v>3809</v>
      </c>
      <c r="E288" s="88" t="s">
        <v>3810</v>
      </c>
      <c r="F288" s="88" t="s">
        <v>3816</v>
      </c>
      <c r="G288" s="95" t="s">
        <v>3812</v>
      </c>
      <c r="H288" s="450"/>
      <c r="I288" s="450">
        <v>2014</v>
      </c>
      <c r="J288" s="450"/>
      <c r="K288" s="88" t="s">
        <v>3817</v>
      </c>
      <c r="L288" s="447" t="s">
        <v>1247</v>
      </c>
      <c r="M288" s="75" t="s">
        <v>3818</v>
      </c>
      <c r="N288" s="447"/>
      <c r="O288" s="447">
        <v>60</v>
      </c>
    </row>
    <row r="289" spans="1:15" ht="99.75" x14ac:dyDescent="0.25">
      <c r="A289" s="155" t="s">
        <v>3819</v>
      </c>
      <c r="B289" s="85" t="s">
        <v>3610</v>
      </c>
      <c r="C289" s="73" t="s">
        <v>3593</v>
      </c>
      <c r="D289" s="447" t="s">
        <v>3820</v>
      </c>
      <c r="E289" s="88">
        <v>2014</v>
      </c>
      <c r="F289" s="88" t="s">
        <v>3821</v>
      </c>
      <c r="G289" s="89" t="s">
        <v>3785</v>
      </c>
      <c r="H289" s="450"/>
      <c r="I289" s="450">
        <v>2014</v>
      </c>
      <c r="J289" s="450"/>
      <c r="K289" s="88" t="s">
        <v>3822</v>
      </c>
      <c r="L289" s="75" t="s">
        <v>3823</v>
      </c>
      <c r="M289" s="447"/>
      <c r="N289" s="447"/>
      <c r="O289" s="447">
        <v>60</v>
      </c>
    </row>
    <row r="290" spans="1:15" ht="114" x14ac:dyDescent="0.25">
      <c r="A290" s="155" t="s">
        <v>1298</v>
      </c>
      <c r="B290" s="85" t="s">
        <v>1299</v>
      </c>
      <c r="C290" s="73" t="s">
        <v>3593</v>
      </c>
      <c r="D290" s="447" t="s">
        <v>434</v>
      </c>
      <c r="E290" s="87">
        <v>16</v>
      </c>
      <c r="F290" s="88"/>
      <c r="G290" s="89" t="s">
        <v>294</v>
      </c>
      <c r="H290" s="450" t="s">
        <v>1300</v>
      </c>
      <c r="I290" s="450">
        <v>2014</v>
      </c>
      <c r="J290" s="450" t="s">
        <v>236</v>
      </c>
      <c r="K290" s="88" t="s">
        <v>1301</v>
      </c>
      <c r="L290" s="447" t="s">
        <v>509</v>
      </c>
      <c r="M290" s="75" t="s">
        <v>1050</v>
      </c>
      <c r="N290" s="447" t="s">
        <v>88</v>
      </c>
      <c r="O290" s="447">
        <v>30</v>
      </c>
    </row>
    <row r="291" spans="1:15" ht="171" x14ac:dyDescent="0.25">
      <c r="A291" s="87" t="s">
        <v>1302</v>
      </c>
      <c r="B291" s="85" t="s">
        <v>1299</v>
      </c>
      <c r="C291" s="73" t="s">
        <v>3593</v>
      </c>
      <c r="D291" s="75" t="s">
        <v>1303</v>
      </c>
      <c r="E291" s="88" t="s">
        <v>1304</v>
      </c>
      <c r="F291" s="88"/>
      <c r="G291" s="449" t="s">
        <v>1305</v>
      </c>
      <c r="H291" s="450"/>
      <c r="I291" s="450">
        <v>2014</v>
      </c>
      <c r="J291" s="450"/>
      <c r="K291" s="450" t="s">
        <v>1306</v>
      </c>
      <c r="L291" s="447"/>
      <c r="M291" s="447" t="s">
        <v>1308</v>
      </c>
      <c r="N291" s="447">
        <v>60</v>
      </c>
      <c r="O291" s="447">
        <v>30</v>
      </c>
    </row>
    <row r="292" spans="1:15" ht="128.25" x14ac:dyDescent="0.25">
      <c r="A292" s="155" t="s">
        <v>3824</v>
      </c>
      <c r="B292" s="85" t="s">
        <v>3825</v>
      </c>
      <c r="C292" s="73" t="s">
        <v>3593</v>
      </c>
      <c r="D292" s="447" t="s">
        <v>3826</v>
      </c>
      <c r="E292" s="88" t="s">
        <v>3670</v>
      </c>
      <c r="F292" s="88" t="s">
        <v>3670</v>
      </c>
      <c r="G292" s="89" t="s">
        <v>3827</v>
      </c>
      <c r="H292" s="450"/>
      <c r="I292" s="450">
        <v>2014</v>
      </c>
      <c r="J292" s="450" t="s">
        <v>3828</v>
      </c>
      <c r="K292" s="88" t="s">
        <v>3829</v>
      </c>
      <c r="L292" s="447" t="s">
        <v>3830</v>
      </c>
      <c r="M292" s="75" t="s">
        <v>3667</v>
      </c>
      <c r="N292" s="447">
        <v>60</v>
      </c>
      <c r="O292" s="447">
        <v>30</v>
      </c>
    </row>
    <row r="293" spans="1:15" ht="71.25" x14ac:dyDescent="0.25">
      <c r="A293" s="155" t="s">
        <v>3831</v>
      </c>
      <c r="B293" s="85" t="s">
        <v>3825</v>
      </c>
      <c r="C293" s="73" t="s">
        <v>3593</v>
      </c>
      <c r="D293" s="447" t="s">
        <v>3832</v>
      </c>
      <c r="E293" s="88" t="s">
        <v>3833</v>
      </c>
      <c r="F293" s="88" t="s">
        <v>3833</v>
      </c>
      <c r="G293" s="89" t="s">
        <v>3834</v>
      </c>
      <c r="H293" s="450"/>
      <c r="I293" s="450">
        <v>2014</v>
      </c>
      <c r="J293" s="450" t="s">
        <v>592</v>
      </c>
      <c r="K293" s="88" t="s">
        <v>3835</v>
      </c>
      <c r="L293" s="447" t="s">
        <v>3836</v>
      </c>
      <c r="M293" s="447"/>
      <c r="N293" s="447">
        <v>60</v>
      </c>
      <c r="O293" s="447">
        <v>30</v>
      </c>
    </row>
    <row r="294" spans="1:15" ht="71.25" x14ac:dyDescent="0.25">
      <c r="A294" s="155" t="s">
        <v>3837</v>
      </c>
      <c r="B294" s="85" t="s">
        <v>3825</v>
      </c>
      <c r="C294" s="73" t="s">
        <v>3593</v>
      </c>
      <c r="D294" s="447" t="s">
        <v>3832</v>
      </c>
      <c r="E294" s="88" t="s">
        <v>3838</v>
      </c>
      <c r="F294" s="88" t="s">
        <v>3838</v>
      </c>
      <c r="G294" s="89" t="s">
        <v>3834</v>
      </c>
      <c r="H294" s="450"/>
      <c r="I294" s="450">
        <v>2014</v>
      </c>
      <c r="J294" s="450" t="s">
        <v>499</v>
      </c>
      <c r="K294" s="88" t="s">
        <v>3839</v>
      </c>
      <c r="L294" s="447" t="s">
        <v>3836</v>
      </c>
      <c r="M294" s="447"/>
      <c r="N294" s="447">
        <v>60</v>
      </c>
      <c r="O294" s="447">
        <v>30</v>
      </c>
    </row>
    <row r="295" spans="1:15" ht="57" x14ac:dyDescent="0.25">
      <c r="A295" s="109" t="s">
        <v>3840</v>
      </c>
      <c r="B295" s="110" t="s">
        <v>3841</v>
      </c>
      <c r="C295" s="73" t="s">
        <v>3593</v>
      </c>
      <c r="D295" s="101" t="s">
        <v>3842</v>
      </c>
      <c r="E295" s="129" t="s">
        <v>3670</v>
      </c>
      <c r="F295" s="129" t="s">
        <v>3670</v>
      </c>
      <c r="G295" s="129" t="s">
        <v>3677</v>
      </c>
      <c r="H295" s="101"/>
      <c r="I295" s="109">
        <v>2014</v>
      </c>
      <c r="J295" s="101" t="s">
        <v>3843</v>
      </c>
      <c r="K295" s="85" t="s">
        <v>3844</v>
      </c>
      <c r="L295" s="447" t="s">
        <v>3845</v>
      </c>
      <c r="M295" s="75" t="s">
        <v>3667</v>
      </c>
      <c r="N295" s="78">
        <v>60</v>
      </c>
      <c r="O295" s="447">
        <v>60</v>
      </c>
    </row>
    <row r="296" spans="1:15" ht="57" x14ac:dyDescent="0.25">
      <c r="A296" s="109" t="s">
        <v>3846</v>
      </c>
      <c r="B296" s="110" t="s">
        <v>3847</v>
      </c>
      <c r="C296" s="73" t="s">
        <v>3593</v>
      </c>
      <c r="D296" s="101" t="s">
        <v>3842</v>
      </c>
      <c r="E296" s="129" t="s">
        <v>3848</v>
      </c>
      <c r="F296" s="129" t="s">
        <v>3848</v>
      </c>
      <c r="G296" s="129" t="s">
        <v>3677</v>
      </c>
      <c r="H296" s="101"/>
      <c r="I296" s="109">
        <v>2014</v>
      </c>
      <c r="J296" s="101" t="s">
        <v>3849</v>
      </c>
      <c r="K296" s="85" t="s">
        <v>3850</v>
      </c>
      <c r="L296" s="447" t="s">
        <v>3679</v>
      </c>
      <c r="M296" s="75" t="s">
        <v>3667</v>
      </c>
      <c r="N296" s="78">
        <v>60</v>
      </c>
      <c r="O296" s="447">
        <v>60</v>
      </c>
    </row>
    <row r="297" spans="1:15" ht="213.75" x14ac:dyDescent="0.25">
      <c r="A297" s="109" t="s">
        <v>3851</v>
      </c>
      <c r="B297" s="110" t="s">
        <v>3847</v>
      </c>
      <c r="C297" s="73" t="s">
        <v>3593</v>
      </c>
      <c r="D297" s="101" t="s">
        <v>3852</v>
      </c>
      <c r="E297" s="129">
        <v>4</v>
      </c>
      <c r="F297" s="129">
        <v>4</v>
      </c>
      <c r="G297" s="129"/>
      <c r="H297" s="101"/>
      <c r="I297" s="109">
        <v>2014</v>
      </c>
      <c r="J297" s="101" t="s">
        <v>3853</v>
      </c>
      <c r="K297" s="85" t="s">
        <v>3854</v>
      </c>
      <c r="L297" s="447" t="s">
        <v>3855</v>
      </c>
      <c r="M297" s="75" t="s">
        <v>3856</v>
      </c>
      <c r="N297" s="78">
        <v>60</v>
      </c>
      <c r="O297" s="447">
        <v>60</v>
      </c>
    </row>
    <row r="298" spans="1:15" ht="156.75" x14ac:dyDescent="0.25">
      <c r="A298" s="87" t="s">
        <v>3857</v>
      </c>
      <c r="B298" s="100" t="s">
        <v>3631</v>
      </c>
      <c r="C298" s="73" t="s">
        <v>3593</v>
      </c>
      <c r="D298" s="450" t="s">
        <v>3858</v>
      </c>
      <c r="E298" s="133"/>
      <c r="F298" s="133"/>
      <c r="G298" s="450" t="s">
        <v>3859</v>
      </c>
      <c r="H298" s="66"/>
      <c r="I298" s="134">
        <v>2014</v>
      </c>
      <c r="J298" s="66"/>
      <c r="K298" s="85" t="s">
        <v>3860</v>
      </c>
      <c r="L298" s="450" t="s">
        <v>3861</v>
      </c>
      <c r="M298" s="75" t="s">
        <v>3862</v>
      </c>
      <c r="N298" s="89"/>
      <c r="O298" s="89">
        <v>60</v>
      </c>
    </row>
    <row r="299" spans="1:15" ht="140.25" customHeight="1" x14ac:dyDescent="0.25">
      <c r="A299" s="155" t="s">
        <v>3863</v>
      </c>
      <c r="B299" s="85" t="s">
        <v>3864</v>
      </c>
      <c r="C299" s="73" t="s">
        <v>3593</v>
      </c>
      <c r="D299" s="447" t="s">
        <v>3865</v>
      </c>
      <c r="E299" s="88">
        <v>5</v>
      </c>
      <c r="F299" s="88">
        <v>5</v>
      </c>
      <c r="G299" s="89" t="s">
        <v>3827</v>
      </c>
      <c r="H299" s="450"/>
      <c r="I299" s="450">
        <v>2014</v>
      </c>
      <c r="J299" s="450" t="s">
        <v>296</v>
      </c>
      <c r="K299" s="88" t="s">
        <v>3866</v>
      </c>
      <c r="L299" s="447" t="s">
        <v>3679</v>
      </c>
      <c r="M299" s="75" t="s">
        <v>3767</v>
      </c>
      <c r="N299" s="447" t="s">
        <v>88</v>
      </c>
      <c r="O299" s="447">
        <v>60</v>
      </c>
    </row>
    <row r="300" spans="1:15" ht="256.5" x14ac:dyDescent="0.25">
      <c r="A300" s="137" t="s">
        <v>3867</v>
      </c>
      <c r="B300" s="289" t="s">
        <v>3868</v>
      </c>
      <c r="C300" s="73" t="s">
        <v>3869</v>
      </c>
      <c r="D300" s="66" t="s">
        <v>3870</v>
      </c>
      <c r="E300" s="92"/>
      <c r="F300" s="92" t="s">
        <v>3744</v>
      </c>
      <c r="G300" s="66" t="s">
        <v>3677</v>
      </c>
      <c r="H300" s="73"/>
      <c r="I300" s="73">
        <v>2014</v>
      </c>
      <c r="J300" s="73" t="s">
        <v>236</v>
      </c>
      <c r="K300" s="89" t="s">
        <v>3871</v>
      </c>
      <c r="L300" s="447" t="s">
        <v>3872</v>
      </c>
      <c r="M300" s="290" t="s">
        <v>3873</v>
      </c>
      <c r="N300" s="447">
        <v>60</v>
      </c>
      <c r="O300" s="447">
        <v>60</v>
      </c>
    </row>
    <row r="301" spans="1:15" ht="256.5" x14ac:dyDescent="0.25">
      <c r="A301" s="137" t="s">
        <v>3874</v>
      </c>
      <c r="B301" s="289" t="s">
        <v>3868</v>
      </c>
      <c r="C301" s="73" t="s">
        <v>3869</v>
      </c>
      <c r="D301" s="66" t="s">
        <v>3870</v>
      </c>
      <c r="E301" s="92"/>
      <c r="F301" s="92" t="s">
        <v>3875</v>
      </c>
      <c r="G301" s="66" t="s">
        <v>3677</v>
      </c>
      <c r="H301" s="73"/>
      <c r="I301" s="73">
        <v>2014</v>
      </c>
      <c r="J301" s="73" t="s">
        <v>236</v>
      </c>
      <c r="K301" s="89" t="s">
        <v>3876</v>
      </c>
      <c r="L301" s="447" t="s">
        <v>3872</v>
      </c>
      <c r="M301" s="290" t="s">
        <v>3873</v>
      </c>
      <c r="N301" s="447">
        <v>60</v>
      </c>
      <c r="O301" s="447">
        <v>60</v>
      </c>
    </row>
    <row r="302" spans="1:15" ht="256.5" x14ac:dyDescent="0.25">
      <c r="A302" s="137" t="s">
        <v>3877</v>
      </c>
      <c r="B302" s="291" t="s">
        <v>3868</v>
      </c>
      <c r="C302" s="73" t="s">
        <v>3869</v>
      </c>
      <c r="D302" s="66" t="s">
        <v>3870</v>
      </c>
      <c r="E302" s="92"/>
      <c r="F302" s="92" t="s">
        <v>3878</v>
      </c>
      <c r="G302" s="66" t="s">
        <v>3677</v>
      </c>
      <c r="H302" s="73"/>
      <c r="I302" s="73">
        <v>2014</v>
      </c>
      <c r="J302" s="73" t="s">
        <v>236</v>
      </c>
      <c r="K302" s="89" t="s">
        <v>3879</v>
      </c>
      <c r="L302" s="447" t="s">
        <v>3872</v>
      </c>
      <c r="M302" s="290" t="s">
        <v>3873</v>
      </c>
      <c r="N302" s="447">
        <v>60</v>
      </c>
      <c r="O302" s="447">
        <v>60</v>
      </c>
    </row>
    <row r="303" spans="1:15" ht="99.75" x14ac:dyDescent="0.25">
      <c r="A303" s="137" t="s">
        <v>3880</v>
      </c>
      <c r="B303" s="289" t="s">
        <v>3868</v>
      </c>
      <c r="C303" s="73" t="s">
        <v>3869</v>
      </c>
      <c r="D303" s="137" t="s">
        <v>3881</v>
      </c>
      <c r="E303" s="292"/>
      <c r="F303" s="292" t="s">
        <v>3882</v>
      </c>
      <c r="G303" s="293"/>
      <c r="H303" s="138"/>
      <c r="I303" s="138">
        <v>2014</v>
      </c>
      <c r="J303" s="138" t="s">
        <v>3062</v>
      </c>
      <c r="K303" s="292" t="s">
        <v>3883</v>
      </c>
      <c r="L303" s="137"/>
      <c r="M303" s="137" t="s">
        <v>3884</v>
      </c>
      <c r="N303" s="137"/>
      <c r="O303" s="137"/>
    </row>
    <row r="304" spans="1:15" ht="256.5" x14ac:dyDescent="0.25">
      <c r="A304" s="155" t="s">
        <v>3885</v>
      </c>
      <c r="B304" s="85" t="s">
        <v>3886</v>
      </c>
      <c r="C304" s="73" t="s">
        <v>3869</v>
      </c>
      <c r="D304" s="66" t="s">
        <v>3870</v>
      </c>
      <c r="E304" s="92"/>
      <c r="F304" s="92" t="s">
        <v>3878</v>
      </c>
      <c r="G304" s="66" t="s">
        <v>3677</v>
      </c>
      <c r="H304" s="73"/>
      <c r="I304" s="73">
        <v>2014</v>
      </c>
      <c r="J304" s="73" t="s">
        <v>246</v>
      </c>
      <c r="K304" s="92" t="s">
        <v>3887</v>
      </c>
      <c r="L304" s="447" t="s">
        <v>3872</v>
      </c>
      <c r="M304" s="290" t="s">
        <v>3873</v>
      </c>
      <c r="N304" s="447">
        <v>60</v>
      </c>
      <c r="O304" s="447">
        <v>60</v>
      </c>
    </row>
    <row r="305" spans="1:15" ht="256.5" x14ac:dyDescent="0.25">
      <c r="A305" s="155" t="s">
        <v>3888</v>
      </c>
      <c r="B305" s="85" t="s">
        <v>3889</v>
      </c>
      <c r="C305" s="73" t="s">
        <v>3869</v>
      </c>
      <c r="D305" s="66" t="s">
        <v>3870</v>
      </c>
      <c r="E305" s="92"/>
      <c r="F305" s="92" t="s">
        <v>3878</v>
      </c>
      <c r="G305" s="66" t="s">
        <v>3677</v>
      </c>
      <c r="H305" s="73"/>
      <c r="I305" s="73">
        <v>2014</v>
      </c>
      <c r="J305" s="73" t="s">
        <v>246</v>
      </c>
      <c r="K305" s="92" t="s">
        <v>3890</v>
      </c>
      <c r="L305" s="447" t="s">
        <v>3872</v>
      </c>
      <c r="M305" s="290" t="s">
        <v>3873</v>
      </c>
      <c r="N305" s="447">
        <v>60</v>
      </c>
      <c r="O305" s="447">
        <v>30</v>
      </c>
    </row>
    <row r="306" spans="1:15" ht="256.5" x14ac:dyDescent="0.25">
      <c r="A306" s="155" t="s">
        <v>3891</v>
      </c>
      <c r="B306" s="85" t="s">
        <v>3886</v>
      </c>
      <c r="C306" s="73" t="s">
        <v>3869</v>
      </c>
      <c r="D306" s="66" t="s">
        <v>3870</v>
      </c>
      <c r="E306" s="92"/>
      <c r="F306" s="92" t="s">
        <v>3875</v>
      </c>
      <c r="G306" s="66" t="s">
        <v>3677</v>
      </c>
      <c r="H306" s="73"/>
      <c r="I306" s="73">
        <v>2014</v>
      </c>
      <c r="J306" s="73" t="s">
        <v>236</v>
      </c>
      <c r="K306" s="92" t="s">
        <v>3892</v>
      </c>
      <c r="L306" s="447" t="s">
        <v>3872</v>
      </c>
      <c r="M306" s="290" t="s">
        <v>3873</v>
      </c>
      <c r="N306" s="447">
        <v>60</v>
      </c>
      <c r="O306" s="447">
        <v>60</v>
      </c>
    </row>
    <row r="307" spans="1:15" ht="185.25" x14ac:dyDescent="0.25">
      <c r="A307" s="155" t="s">
        <v>3893</v>
      </c>
      <c r="B307" s="85" t="s">
        <v>3886</v>
      </c>
      <c r="C307" s="73" t="s">
        <v>3869</v>
      </c>
      <c r="D307" s="447" t="s">
        <v>3894</v>
      </c>
      <c r="E307" s="278"/>
      <c r="F307" s="85" t="s">
        <v>3882</v>
      </c>
      <c r="G307" s="528" t="s">
        <v>3753</v>
      </c>
      <c r="H307" s="279"/>
      <c r="I307" s="447">
        <v>2014</v>
      </c>
      <c r="J307" s="447" t="s">
        <v>3062</v>
      </c>
      <c r="K307" s="85" t="s">
        <v>3895</v>
      </c>
      <c r="L307" s="447" t="s">
        <v>3896</v>
      </c>
      <c r="M307" s="72" t="s">
        <v>3897</v>
      </c>
      <c r="N307" s="447">
        <v>60</v>
      </c>
      <c r="O307" s="447">
        <v>60</v>
      </c>
    </row>
    <row r="308" spans="1:15" ht="185.25" x14ac:dyDescent="0.25">
      <c r="A308" s="155" t="s">
        <v>3898</v>
      </c>
      <c r="B308" s="85" t="s">
        <v>3886</v>
      </c>
      <c r="C308" s="73" t="s">
        <v>3869</v>
      </c>
      <c r="D308" s="447" t="s">
        <v>3894</v>
      </c>
      <c r="E308" s="278"/>
      <c r="F308" s="85" t="s">
        <v>3882</v>
      </c>
      <c r="G308" s="280" t="s">
        <v>3753</v>
      </c>
      <c r="H308" s="279"/>
      <c r="I308" s="447">
        <v>2014</v>
      </c>
      <c r="J308" s="447" t="s">
        <v>3062</v>
      </c>
      <c r="K308" s="85" t="s">
        <v>3899</v>
      </c>
      <c r="L308" s="447" t="s">
        <v>3896</v>
      </c>
      <c r="M308" s="72" t="s">
        <v>3897</v>
      </c>
      <c r="N308" s="447">
        <v>60</v>
      </c>
      <c r="O308" s="447">
        <v>60</v>
      </c>
    </row>
    <row r="309" spans="1:15" ht="104.25" customHeight="1" x14ac:dyDescent="0.25">
      <c r="A309" s="873" t="s">
        <v>3900</v>
      </c>
      <c r="B309" s="66" t="s">
        <v>3901</v>
      </c>
      <c r="C309" s="73" t="s">
        <v>3869</v>
      </c>
      <c r="D309" s="79" t="s">
        <v>3902</v>
      </c>
      <c r="E309" s="133" t="s">
        <v>3903</v>
      </c>
      <c r="F309" s="107" t="s">
        <v>3904</v>
      </c>
      <c r="G309" s="227" t="s">
        <v>3905</v>
      </c>
      <c r="H309" s="133"/>
      <c r="I309" s="133">
        <v>2014</v>
      </c>
      <c r="J309" s="78" t="s">
        <v>3906</v>
      </c>
      <c r="K309" s="92" t="s">
        <v>3907</v>
      </c>
      <c r="L309" s="79" t="s">
        <v>3908</v>
      </c>
      <c r="M309" s="80" t="s">
        <v>3909</v>
      </c>
      <c r="N309" s="447" t="s">
        <v>88</v>
      </c>
      <c r="O309" s="447">
        <v>60</v>
      </c>
    </row>
    <row r="310" spans="1:15" ht="114" x14ac:dyDescent="0.25">
      <c r="A310" s="155" t="s">
        <v>3910</v>
      </c>
      <c r="B310" s="85" t="s">
        <v>3911</v>
      </c>
      <c r="C310" s="73" t="s">
        <v>3869</v>
      </c>
      <c r="D310" s="447" t="s">
        <v>434</v>
      </c>
      <c r="E310" s="91">
        <v>16</v>
      </c>
      <c r="F310" s="92"/>
      <c r="G310" s="89" t="s">
        <v>294</v>
      </c>
      <c r="H310" s="73" t="s">
        <v>3912</v>
      </c>
      <c r="I310" s="73">
        <v>2014</v>
      </c>
      <c r="J310" s="73" t="s">
        <v>236</v>
      </c>
      <c r="K310" s="92" t="s">
        <v>3913</v>
      </c>
      <c r="L310" s="447" t="s">
        <v>509</v>
      </c>
      <c r="M310" s="447" t="s">
        <v>3914</v>
      </c>
      <c r="N310" s="447" t="s">
        <v>88</v>
      </c>
      <c r="O310" s="447">
        <v>20</v>
      </c>
    </row>
    <row r="311" spans="1:15" ht="213.75" x14ac:dyDescent="0.25">
      <c r="A311" s="134" t="s">
        <v>3915</v>
      </c>
      <c r="B311" s="100" t="s">
        <v>3916</v>
      </c>
      <c r="C311" s="73" t="s">
        <v>3869</v>
      </c>
      <c r="D311" s="66" t="s">
        <v>3917</v>
      </c>
      <c r="E311" s="104">
        <v>1</v>
      </c>
      <c r="F311" s="100" t="s">
        <v>218</v>
      </c>
      <c r="G311" s="104" t="s">
        <v>3918</v>
      </c>
      <c r="H311" s="66"/>
      <c r="I311" s="66">
        <v>2014</v>
      </c>
      <c r="J311" s="66" t="s">
        <v>318</v>
      </c>
      <c r="K311" s="85" t="s">
        <v>3919</v>
      </c>
      <c r="L311" s="72" t="s">
        <v>3920</v>
      </c>
      <c r="M311" s="72" t="s">
        <v>3921</v>
      </c>
      <c r="N311" s="447">
        <v>60</v>
      </c>
      <c r="O311" s="447">
        <v>60</v>
      </c>
    </row>
    <row r="312" spans="1:15" ht="99.75" x14ac:dyDescent="0.25">
      <c r="A312" s="134" t="s">
        <v>3922</v>
      </c>
      <c r="B312" s="100" t="s">
        <v>3916</v>
      </c>
      <c r="C312" s="73" t="s">
        <v>3869</v>
      </c>
      <c r="D312" s="66" t="s">
        <v>3923</v>
      </c>
      <c r="E312" s="104">
        <v>2014</v>
      </c>
      <c r="F312" s="100" t="s">
        <v>3924</v>
      </c>
      <c r="G312" s="104" t="s">
        <v>3925</v>
      </c>
      <c r="H312" s="66"/>
      <c r="I312" s="66">
        <v>2014</v>
      </c>
      <c r="J312" s="66" t="s">
        <v>592</v>
      </c>
      <c r="K312" s="85" t="s">
        <v>3926</v>
      </c>
      <c r="L312" s="447" t="s">
        <v>3666</v>
      </c>
      <c r="M312" s="72" t="s">
        <v>3667</v>
      </c>
      <c r="N312" s="447">
        <v>60</v>
      </c>
      <c r="O312" s="447">
        <v>60</v>
      </c>
    </row>
    <row r="313" spans="1:15" ht="85.5" x14ac:dyDescent="0.25">
      <c r="A313" s="134" t="s">
        <v>3927</v>
      </c>
      <c r="B313" s="100" t="s">
        <v>3916</v>
      </c>
      <c r="C313" s="73" t="s">
        <v>3869</v>
      </c>
      <c r="D313" s="66" t="s">
        <v>3928</v>
      </c>
      <c r="E313" s="104">
        <v>2014</v>
      </c>
      <c r="F313" s="100" t="s">
        <v>210</v>
      </c>
      <c r="G313" s="104" t="s">
        <v>3677</v>
      </c>
      <c r="H313" s="66"/>
      <c r="I313" s="66">
        <v>2014</v>
      </c>
      <c r="J313" s="66" t="s">
        <v>296</v>
      </c>
      <c r="K313" s="85" t="s">
        <v>3929</v>
      </c>
      <c r="L313" s="447" t="s">
        <v>3930</v>
      </c>
      <c r="M313" s="72" t="s">
        <v>3667</v>
      </c>
      <c r="N313" s="447">
        <v>60</v>
      </c>
      <c r="O313" s="447">
        <v>60</v>
      </c>
    </row>
    <row r="314" spans="1:15" ht="71.25" x14ac:dyDescent="0.25">
      <c r="A314" s="134" t="s">
        <v>3931</v>
      </c>
      <c r="B314" s="100" t="s">
        <v>3916</v>
      </c>
      <c r="C314" s="73" t="s">
        <v>3869</v>
      </c>
      <c r="D314" s="66" t="s">
        <v>3752</v>
      </c>
      <c r="E314" s="104">
        <v>2014</v>
      </c>
      <c r="F314" s="100" t="s">
        <v>218</v>
      </c>
      <c r="G314" s="104" t="s">
        <v>3753</v>
      </c>
      <c r="H314" s="66"/>
      <c r="I314" s="66">
        <v>2014</v>
      </c>
      <c r="J314" s="66" t="s">
        <v>287</v>
      </c>
      <c r="K314" s="85" t="s">
        <v>3932</v>
      </c>
      <c r="L314" s="447" t="s">
        <v>3766</v>
      </c>
      <c r="M314" s="72" t="s">
        <v>3667</v>
      </c>
      <c r="N314" s="447">
        <v>60</v>
      </c>
      <c r="O314" s="447">
        <v>60</v>
      </c>
    </row>
    <row r="315" spans="1:15" ht="85.5" x14ac:dyDescent="0.25">
      <c r="A315" s="134" t="s">
        <v>3933</v>
      </c>
      <c r="B315" s="100" t="s">
        <v>3916</v>
      </c>
      <c r="C315" s="73" t="s">
        <v>3869</v>
      </c>
      <c r="D315" s="66" t="s">
        <v>3928</v>
      </c>
      <c r="E315" s="104">
        <v>2014</v>
      </c>
      <c r="F315" s="100" t="s">
        <v>3744</v>
      </c>
      <c r="G315" s="89" t="s">
        <v>3677</v>
      </c>
      <c r="H315" s="281"/>
      <c r="I315" s="66">
        <v>2014</v>
      </c>
      <c r="J315" s="66" t="s">
        <v>3934</v>
      </c>
      <c r="K315" s="85" t="s">
        <v>3935</v>
      </c>
      <c r="L315" s="447" t="s">
        <v>3896</v>
      </c>
      <c r="M315" s="132" t="s">
        <v>3667</v>
      </c>
      <c r="N315" s="447">
        <v>60</v>
      </c>
      <c r="O315" s="447">
        <v>60</v>
      </c>
    </row>
    <row r="316" spans="1:15" ht="85.5" x14ac:dyDescent="0.25">
      <c r="A316" s="155" t="s">
        <v>3936</v>
      </c>
      <c r="B316" s="85" t="s">
        <v>3916</v>
      </c>
      <c r="C316" s="73" t="s">
        <v>3869</v>
      </c>
      <c r="D316" s="66" t="s">
        <v>3928</v>
      </c>
      <c r="E316" s="89">
        <v>2014</v>
      </c>
      <c r="F316" s="85" t="s">
        <v>218</v>
      </c>
      <c r="G316" s="282" t="s">
        <v>3677</v>
      </c>
      <c r="H316" s="447"/>
      <c r="I316" s="447">
        <v>2014</v>
      </c>
      <c r="J316" s="447" t="s">
        <v>478</v>
      </c>
      <c r="K316" s="85" t="s">
        <v>3937</v>
      </c>
      <c r="L316" s="447" t="s">
        <v>3930</v>
      </c>
      <c r="M316" s="72" t="s">
        <v>3667</v>
      </c>
      <c r="N316" s="447">
        <v>60</v>
      </c>
      <c r="O316" s="447">
        <v>60</v>
      </c>
    </row>
    <row r="317" spans="1:15" ht="142.5" x14ac:dyDescent="0.25">
      <c r="A317" s="155" t="s">
        <v>3938</v>
      </c>
      <c r="B317" s="85" t="s">
        <v>3916</v>
      </c>
      <c r="C317" s="73" t="s">
        <v>3869</v>
      </c>
      <c r="D317" s="447" t="s">
        <v>3939</v>
      </c>
      <c r="E317" s="89">
        <v>2014</v>
      </c>
      <c r="F317" s="85" t="s">
        <v>210</v>
      </c>
      <c r="G317" s="282" t="s">
        <v>3940</v>
      </c>
      <c r="H317" s="447"/>
      <c r="I317" s="447">
        <v>2014</v>
      </c>
      <c r="J317" s="447" t="s">
        <v>287</v>
      </c>
      <c r="K317" s="85" t="s">
        <v>3940</v>
      </c>
      <c r="L317" s="447" t="s">
        <v>3941</v>
      </c>
      <c r="M317" s="72" t="s">
        <v>3942</v>
      </c>
      <c r="N317" s="447">
        <v>60</v>
      </c>
      <c r="O317" s="447">
        <v>60</v>
      </c>
    </row>
    <row r="318" spans="1:15" ht="85.5" x14ac:dyDescent="0.25">
      <c r="A318" s="155" t="s">
        <v>3943</v>
      </c>
      <c r="B318" s="85" t="s">
        <v>3916</v>
      </c>
      <c r="C318" s="73" t="s">
        <v>3869</v>
      </c>
      <c r="D318" s="66" t="s">
        <v>3923</v>
      </c>
      <c r="E318" s="89">
        <v>2014</v>
      </c>
      <c r="F318" s="85" t="s">
        <v>3944</v>
      </c>
      <c r="G318" s="282" t="s">
        <v>3925</v>
      </c>
      <c r="H318" s="447"/>
      <c r="I318" s="447">
        <v>2014</v>
      </c>
      <c r="J318" s="447" t="s">
        <v>287</v>
      </c>
      <c r="K318" s="85" t="s">
        <v>3945</v>
      </c>
      <c r="L318" s="447" t="s">
        <v>3666</v>
      </c>
      <c r="M318" s="72" t="s">
        <v>3667</v>
      </c>
      <c r="N318" s="447">
        <v>60</v>
      </c>
      <c r="O318" s="447">
        <v>60</v>
      </c>
    </row>
    <row r="319" spans="1:15" ht="57" x14ac:dyDescent="0.25">
      <c r="A319" s="155" t="s">
        <v>3946</v>
      </c>
      <c r="B319" s="85" t="s">
        <v>3916</v>
      </c>
      <c r="C319" s="73" t="s">
        <v>3869</v>
      </c>
      <c r="D319" s="447" t="s">
        <v>3752</v>
      </c>
      <c r="E319" s="89">
        <v>2013</v>
      </c>
      <c r="F319" s="85" t="s">
        <v>210</v>
      </c>
      <c r="G319" s="282" t="s">
        <v>3753</v>
      </c>
      <c r="H319" s="447"/>
      <c r="I319" s="447">
        <v>2014</v>
      </c>
      <c r="J319" s="447" t="s">
        <v>478</v>
      </c>
      <c r="K319" s="85" t="s">
        <v>3947</v>
      </c>
      <c r="L319" s="447" t="s">
        <v>3766</v>
      </c>
      <c r="M319" s="72" t="s">
        <v>3667</v>
      </c>
      <c r="N319" s="447">
        <v>60</v>
      </c>
      <c r="O319" s="447">
        <v>60</v>
      </c>
    </row>
    <row r="320" spans="1:15" ht="57" x14ac:dyDescent="0.25">
      <c r="A320" s="134" t="s">
        <v>3948</v>
      </c>
      <c r="B320" s="100" t="s">
        <v>3949</v>
      </c>
      <c r="C320" s="73" t="s">
        <v>3869</v>
      </c>
      <c r="D320" s="66" t="s">
        <v>3865</v>
      </c>
      <c r="E320" s="104"/>
      <c r="F320" s="100" t="s">
        <v>2482</v>
      </c>
      <c r="G320" s="104" t="s">
        <v>3827</v>
      </c>
      <c r="H320" s="66"/>
      <c r="I320" s="66">
        <v>2014</v>
      </c>
      <c r="J320" s="66" t="s">
        <v>926</v>
      </c>
      <c r="K320" s="85" t="s">
        <v>3950</v>
      </c>
      <c r="L320" s="447" t="s">
        <v>3951</v>
      </c>
      <c r="M320" s="72" t="s">
        <v>3667</v>
      </c>
      <c r="N320" s="447" t="s">
        <v>88</v>
      </c>
      <c r="O320" s="447">
        <v>60</v>
      </c>
    </row>
    <row r="321" spans="1:15" ht="409.5" x14ac:dyDescent="0.25">
      <c r="A321" s="155" t="s">
        <v>3952</v>
      </c>
      <c r="B321" s="85" t="s">
        <v>3953</v>
      </c>
      <c r="C321" s="73" t="s">
        <v>3869</v>
      </c>
      <c r="D321" s="132" t="s">
        <v>3954</v>
      </c>
      <c r="E321" s="89"/>
      <c r="F321" s="89"/>
      <c r="G321" s="89"/>
      <c r="H321" s="447"/>
      <c r="I321" s="447">
        <v>2014</v>
      </c>
      <c r="J321" s="447" t="s">
        <v>1075</v>
      </c>
      <c r="K321" s="89"/>
      <c r="L321" s="132" t="s">
        <v>3955</v>
      </c>
      <c r="M321" s="132" t="s">
        <v>3956</v>
      </c>
      <c r="N321" s="447">
        <v>60</v>
      </c>
      <c r="O321" s="447">
        <v>60</v>
      </c>
    </row>
    <row r="322" spans="1:15" ht="256.5" x14ac:dyDescent="0.25">
      <c r="A322" s="155" t="s">
        <v>3957</v>
      </c>
      <c r="B322" s="85" t="s">
        <v>3953</v>
      </c>
      <c r="C322" s="73" t="s">
        <v>3869</v>
      </c>
      <c r="D322" s="132"/>
      <c r="E322" s="89"/>
      <c r="F322" s="89" t="s">
        <v>3744</v>
      </c>
      <c r="G322" s="89" t="s">
        <v>3677</v>
      </c>
      <c r="H322" s="447"/>
      <c r="I322" s="447">
        <v>2014</v>
      </c>
      <c r="J322" s="447" t="s">
        <v>236</v>
      </c>
      <c r="K322" s="89"/>
      <c r="L322" s="447" t="s">
        <v>3872</v>
      </c>
      <c r="M322" s="283" t="s">
        <v>3873</v>
      </c>
      <c r="N322" s="447">
        <v>60</v>
      </c>
      <c r="O322" s="447">
        <v>60</v>
      </c>
    </row>
    <row r="323" spans="1:15" ht="256.5" x14ac:dyDescent="0.25">
      <c r="A323" s="155" t="s">
        <v>3958</v>
      </c>
      <c r="B323" s="85" t="s">
        <v>3953</v>
      </c>
      <c r="C323" s="73" t="s">
        <v>3869</v>
      </c>
      <c r="D323" s="66" t="s">
        <v>3870</v>
      </c>
      <c r="E323" s="89"/>
      <c r="F323" s="89" t="s">
        <v>3878</v>
      </c>
      <c r="G323" s="66" t="s">
        <v>3677</v>
      </c>
      <c r="H323" s="447"/>
      <c r="I323" s="447">
        <v>2014</v>
      </c>
      <c r="J323" s="447" t="s">
        <v>246</v>
      </c>
      <c r="K323" s="89"/>
      <c r="L323" s="447" t="s">
        <v>3872</v>
      </c>
      <c r="M323" s="283" t="s">
        <v>3873</v>
      </c>
      <c r="N323" s="447">
        <v>60</v>
      </c>
      <c r="O323" s="447">
        <v>60</v>
      </c>
    </row>
    <row r="324" spans="1:15" ht="99.75" x14ac:dyDescent="0.25">
      <c r="A324" s="155" t="s">
        <v>3959</v>
      </c>
      <c r="B324" s="85" t="s">
        <v>3960</v>
      </c>
      <c r="C324" s="73" t="s">
        <v>3869</v>
      </c>
      <c r="D324" s="447" t="s">
        <v>3961</v>
      </c>
      <c r="E324" s="92"/>
      <c r="F324" s="92" t="s">
        <v>334</v>
      </c>
      <c r="G324" s="89" t="s">
        <v>3962</v>
      </c>
      <c r="H324" s="73"/>
      <c r="I324" s="73">
        <v>2014</v>
      </c>
      <c r="J324" s="73"/>
      <c r="K324" s="92" t="s">
        <v>3963</v>
      </c>
      <c r="L324" s="447" t="s">
        <v>3964</v>
      </c>
      <c r="M324" s="447"/>
      <c r="N324" s="447">
        <v>60</v>
      </c>
      <c r="O324" s="447">
        <v>60</v>
      </c>
    </row>
    <row r="325" spans="1:15" ht="256.5" x14ac:dyDescent="0.25">
      <c r="A325" s="155" t="s">
        <v>3965</v>
      </c>
      <c r="B325" s="85" t="s">
        <v>3960</v>
      </c>
      <c r="C325" s="73" t="s">
        <v>3869</v>
      </c>
      <c r="D325" s="447" t="s">
        <v>3966</v>
      </c>
      <c r="E325" s="92"/>
      <c r="F325" s="92" t="s">
        <v>334</v>
      </c>
      <c r="G325" s="89" t="s">
        <v>3677</v>
      </c>
      <c r="H325" s="73"/>
      <c r="I325" s="73">
        <v>2014</v>
      </c>
      <c r="J325" s="284" t="s">
        <v>246</v>
      </c>
      <c r="K325" s="92" t="s">
        <v>3967</v>
      </c>
      <c r="L325" s="447" t="s">
        <v>3872</v>
      </c>
      <c r="M325" s="295" t="s">
        <v>3873</v>
      </c>
      <c r="N325" s="447">
        <v>60</v>
      </c>
      <c r="O325" s="447">
        <v>60</v>
      </c>
    </row>
    <row r="326" spans="1:15" ht="256.5" x14ac:dyDescent="0.25">
      <c r="A326" s="155" t="s">
        <v>3968</v>
      </c>
      <c r="B326" s="85" t="s">
        <v>3960</v>
      </c>
      <c r="C326" s="73" t="s">
        <v>3869</v>
      </c>
      <c r="D326" s="447" t="s">
        <v>3966</v>
      </c>
      <c r="E326" s="447"/>
      <c r="F326" s="92" t="s">
        <v>3744</v>
      </c>
      <c r="G326" s="89" t="s">
        <v>3677</v>
      </c>
      <c r="H326" s="73"/>
      <c r="I326" s="73">
        <v>2014</v>
      </c>
      <c r="J326" s="73"/>
      <c r="K326" s="92" t="s">
        <v>3935</v>
      </c>
      <c r="L326" s="447" t="s">
        <v>3872</v>
      </c>
      <c r="M326" s="295" t="s">
        <v>3873</v>
      </c>
      <c r="N326" s="447">
        <v>60</v>
      </c>
      <c r="O326" s="447">
        <v>60</v>
      </c>
    </row>
    <row r="327" spans="1:15" ht="85.5" x14ac:dyDescent="0.25">
      <c r="A327" s="155" t="s">
        <v>3969</v>
      </c>
      <c r="B327" s="85" t="s">
        <v>3970</v>
      </c>
      <c r="C327" s="73" t="s">
        <v>3869</v>
      </c>
      <c r="D327" s="447" t="s">
        <v>3971</v>
      </c>
      <c r="E327" s="89" t="s">
        <v>3744</v>
      </c>
      <c r="F327" s="89" t="s">
        <v>3744</v>
      </c>
      <c r="G327" s="89" t="s">
        <v>3677</v>
      </c>
      <c r="H327" s="447"/>
      <c r="I327" s="447">
        <v>2014</v>
      </c>
      <c r="J327" s="246"/>
      <c r="K327" s="89" t="s">
        <v>3935</v>
      </c>
      <c r="L327" s="447" t="s">
        <v>3951</v>
      </c>
      <c r="M327" s="72" t="s">
        <v>3972</v>
      </c>
      <c r="N327" s="447">
        <v>60</v>
      </c>
      <c r="O327" s="447">
        <v>60</v>
      </c>
    </row>
    <row r="328" spans="1:15" ht="299.25" x14ac:dyDescent="0.25">
      <c r="A328" s="155" t="s">
        <v>3973</v>
      </c>
      <c r="B328" s="85" t="s">
        <v>3974</v>
      </c>
      <c r="C328" s="73" t="s">
        <v>3869</v>
      </c>
      <c r="D328" s="447" t="s">
        <v>3975</v>
      </c>
      <c r="E328" s="92"/>
      <c r="F328" s="92">
        <v>1</v>
      </c>
      <c r="G328" s="89" t="s">
        <v>3677</v>
      </c>
      <c r="H328" s="73"/>
      <c r="I328" s="73">
        <v>2014</v>
      </c>
      <c r="J328" s="73" t="s">
        <v>478</v>
      </c>
      <c r="K328" s="92" t="s">
        <v>3976</v>
      </c>
      <c r="L328" s="447" t="s">
        <v>3977</v>
      </c>
      <c r="M328" s="285" t="s">
        <v>3978</v>
      </c>
      <c r="N328" s="447">
        <v>60</v>
      </c>
      <c r="O328" s="447">
        <v>60</v>
      </c>
    </row>
    <row r="329" spans="1:15" ht="370.5" x14ac:dyDescent="0.25">
      <c r="A329" s="155" t="s">
        <v>3979</v>
      </c>
      <c r="B329" s="85" t="s">
        <v>3974</v>
      </c>
      <c r="C329" s="73" t="s">
        <v>3869</v>
      </c>
      <c r="D329" s="447" t="s">
        <v>3975</v>
      </c>
      <c r="E329" s="92"/>
      <c r="F329" s="92">
        <v>2</v>
      </c>
      <c r="G329" s="89" t="s">
        <v>3677</v>
      </c>
      <c r="H329" s="73"/>
      <c r="I329" s="73">
        <v>2014</v>
      </c>
      <c r="J329" s="73" t="s">
        <v>287</v>
      </c>
      <c r="K329" s="92" t="s">
        <v>3980</v>
      </c>
      <c r="L329" s="447" t="s">
        <v>3977</v>
      </c>
      <c r="M329" s="72" t="s">
        <v>3981</v>
      </c>
      <c r="N329" s="447">
        <v>60</v>
      </c>
      <c r="O329" s="447">
        <v>60</v>
      </c>
    </row>
    <row r="330" spans="1:15" ht="114" x14ac:dyDescent="0.25">
      <c r="A330" s="155" t="s">
        <v>3982</v>
      </c>
      <c r="B330" s="85" t="s">
        <v>3974</v>
      </c>
      <c r="C330" s="73" t="s">
        <v>3869</v>
      </c>
      <c r="D330" s="447" t="s">
        <v>3983</v>
      </c>
      <c r="E330" s="92"/>
      <c r="F330" s="92"/>
      <c r="G330" s="89" t="s">
        <v>3677</v>
      </c>
      <c r="H330" s="73"/>
      <c r="I330" s="73">
        <v>2014</v>
      </c>
      <c r="J330" s="73"/>
      <c r="K330" s="92"/>
      <c r="L330" s="447" t="s">
        <v>3984</v>
      </c>
      <c r="M330" s="72" t="s">
        <v>3985</v>
      </c>
      <c r="N330" s="447"/>
      <c r="O330" s="447">
        <v>60</v>
      </c>
    </row>
    <row r="331" spans="1:15" x14ac:dyDescent="0.25">
      <c r="A331" s="155"/>
    </row>
    <row r="332" spans="1:15" ht="128.25" x14ac:dyDescent="0.25">
      <c r="A332" s="155" t="s">
        <v>5209</v>
      </c>
      <c r="B332" s="85" t="s">
        <v>5210</v>
      </c>
      <c r="C332" s="101" t="s">
        <v>5195</v>
      </c>
      <c r="D332" s="447" t="s">
        <v>5211</v>
      </c>
      <c r="E332" s="88" t="s">
        <v>5212</v>
      </c>
      <c r="F332" s="88" t="s">
        <v>5212</v>
      </c>
      <c r="G332" s="89" t="s">
        <v>5213</v>
      </c>
      <c r="H332" s="450"/>
      <c r="I332" s="450">
        <v>2014</v>
      </c>
      <c r="J332" s="450"/>
      <c r="K332" s="88" t="s">
        <v>3929</v>
      </c>
      <c r="L332" s="68" t="s">
        <v>5214</v>
      </c>
      <c r="M332" s="447"/>
      <c r="N332" s="447">
        <v>60</v>
      </c>
      <c r="O332" s="447">
        <v>60</v>
      </c>
    </row>
    <row r="333" spans="1:15" ht="85.5" x14ac:dyDescent="0.25">
      <c r="A333" s="155" t="s">
        <v>5215</v>
      </c>
      <c r="B333" s="85" t="s">
        <v>5210</v>
      </c>
      <c r="C333" s="101" t="s">
        <v>5195</v>
      </c>
      <c r="D333" s="447" t="s">
        <v>5216</v>
      </c>
      <c r="E333" s="88" t="s">
        <v>5217</v>
      </c>
      <c r="F333" s="88" t="s">
        <v>5217</v>
      </c>
      <c r="G333" s="89" t="s">
        <v>5218</v>
      </c>
      <c r="H333" s="450"/>
      <c r="I333" s="450">
        <v>2014</v>
      </c>
      <c r="J333" s="450"/>
      <c r="K333" s="88" t="s">
        <v>5219</v>
      </c>
      <c r="L333" s="447"/>
      <c r="M333" s="447"/>
      <c r="N333" s="447">
        <v>60</v>
      </c>
      <c r="O333" s="447">
        <v>60</v>
      </c>
    </row>
    <row r="334" spans="1:15" ht="99.75" x14ac:dyDescent="0.25">
      <c r="A334" s="155" t="s">
        <v>5220</v>
      </c>
      <c r="B334" s="85" t="s">
        <v>5221</v>
      </c>
      <c r="C334" s="101" t="s">
        <v>5195</v>
      </c>
      <c r="D334" s="447" t="s">
        <v>5222</v>
      </c>
      <c r="E334" s="88" t="s">
        <v>5223</v>
      </c>
      <c r="F334" s="88" t="s">
        <v>5223</v>
      </c>
      <c r="G334" s="89"/>
      <c r="H334" s="450"/>
      <c r="I334" s="450">
        <v>2014</v>
      </c>
      <c r="J334" s="450"/>
      <c r="K334" s="88"/>
      <c r="L334" s="447"/>
      <c r="M334" s="447"/>
      <c r="N334" s="447">
        <v>30</v>
      </c>
      <c r="O334" s="447">
        <v>30</v>
      </c>
    </row>
    <row r="335" spans="1:15" ht="199.5" x14ac:dyDescent="0.25">
      <c r="A335" s="134" t="s">
        <v>5224</v>
      </c>
      <c r="B335" s="100" t="s">
        <v>5225</v>
      </c>
      <c r="C335" s="101" t="s">
        <v>5195</v>
      </c>
      <c r="D335" s="66" t="s">
        <v>5226</v>
      </c>
      <c r="E335" s="104">
        <v>63</v>
      </c>
      <c r="F335" s="100" t="s">
        <v>5227</v>
      </c>
      <c r="G335" s="104" t="s">
        <v>5228</v>
      </c>
      <c r="H335" s="66"/>
      <c r="I335" s="66">
        <v>2014</v>
      </c>
      <c r="J335" s="66" t="s">
        <v>499</v>
      </c>
      <c r="K335" s="85" t="s">
        <v>5229</v>
      </c>
      <c r="L335" s="447" t="s">
        <v>5230</v>
      </c>
      <c r="M335" s="75" t="s">
        <v>5231</v>
      </c>
      <c r="N335" s="447" t="s">
        <v>88</v>
      </c>
      <c r="O335" s="447">
        <v>60</v>
      </c>
    </row>
    <row r="336" spans="1:15" ht="57" x14ac:dyDescent="0.25">
      <c r="A336" s="155" t="s">
        <v>5232</v>
      </c>
      <c r="B336" s="85" t="s">
        <v>5194</v>
      </c>
      <c r="C336" s="101" t="s">
        <v>5195</v>
      </c>
      <c r="D336" s="447" t="s">
        <v>5233</v>
      </c>
      <c r="E336" s="88">
        <v>58</v>
      </c>
      <c r="F336" s="88">
        <v>1</v>
      </c>
      <c r="G336" s="89" t="s">
        <v>5234</v>
      </c>
      <c r="H336" s="450"/>
      <c r="I336" s="450">
        <v>2014</v>
      </c>
      <c r="J336" s="450" t="s">
        <v>657</v>
      </c>
      <c r="K336" s="88" t="s">
        <v>5235</v>
      </c>
      <c r="L336" s="447" t="s">
        <v>5236</v>
      </c>
      <c r="M336" s="75" t="s">
        <v>5237</v>
      </c>
      <c r="N336" s="447" t="s">
        <v>88</v>
      </c>
      <c r="O336" s="447">
        <v>60</v>
      </c>
    </row>
    <row r="337" spans="1:16" ht="71.25" x14ac:dyDescent="0.25">
      <c r="A337" s="875" t="s">
        <v>5238</v>
      </c>
      <c r="B337" s="85" t="s">
        <v>5194</v>
      </c>
      <c r="C337" s="101" t="s">
        <v>5195</v>
      </c>
      <c r="D337" s="449" t="s">
        <v>5239</v>
      </c>
      <c r="E337" s="88">
        <v>6</v>
      </c>
      <c r="F337" s="88">
        <v>1</v>
      </c>
      <c r="G337" s="89"/>
      <c r="H337" s="450"/>
      <c r="I337" s="450">
        <v>2014</v>
      </c>
      <c r="J337" s="450" t="s">
        <v>657</v>
      </c>
      <c r="K337" s="88" t="s">
        <v>5240</v>
      </c>
      <c r="L337" s="447" t="s">
        <v>5236</v>
      </c>
      <c r="M337" s="75" t="s">
        <v>5241</v>
      </c>
      <c r="N337" s="447" t="s">
        <v>88</v>
      </c>
      <c r="O337" s="447">
        <v>60</v>
      </c>
    </row>
    <row r="338" spans="1:16" ht="71.25" x14ac:dyDescent="0.25">
      <c r="A338" s="155" t="s">
        <v>5242</v>
      </c>
      <c r="B338" s="85" t="s">
        <v>5194</v>
      </c>
      <c r="C338" s="101" t="s">
        <v>5195</v>
      </c>
      <c r="D338" s="447" t="s">
        <v>5243</v>
      </c>
      <c r="E338" s="88">
        <v>89</v>
      </c>
      <c r="F338" s="88">
        <v>3</v>
      </c>
      <c r="G338" s="89"/>
      <c r="H338" s="450"/>
      <c r="I338" s="450">
        <v>2014</v>
      </c>
      <c r="J338" s="450" t="s">
        <v>499</v>
      </c>
      <c r="K338" s="447" t="s">
        <v>5244</v>
      </c>
      <c r="L338" s="88" t="s">
        <v>5236</v>
      </c>
      <c r="M338" s="75" t="s">
        <v>5245</v>
      </c>
      <c r="N338" s="447" t="s">
        <v>88</v>
      </c>
      <c r="O338" s="447">
        <v>60</v>
      </c>
    </row>
    <row r="339" spans="1:16" ht="57" x14ac:dyDescent="0.25">
      <c r="A339" s="155" t="s">
        <v>5246</v>
      </c>
      <c r="B339" s="85" t="s">
        <v>5194</v>
      </c>
      <c r="C339" s="101" t="s">
        <v>5195</v>
      </c>
      <c r="D339" s="447" t="s">
        <v>5233</v>
      </c>
      <c r="E339" s="88">
        <v>58</v>
      </c>
      <c r="F339" s="88">
        <v>4</v>
      </c>
      <c r="G339" s="89" t="s">
        <v>5234</v>
      </c>
      <c r="H339" s="450"/>
      <c r="I339" s="450">
        <v>2014</v>
      </c>
      <c r="J339" s="450" t="s">
        <v>287</v>
      </c>
      <c r="K339" s="238" t="s">
        <v>5247</v>
      </c>
      <c r="L339" s="88" t="s">
        <v>5236</v>
      </c>
      <c r="M339" s="447" t="s">
        <v>5237</v>
      </c>
      <c r="N339" s="447" t="s">
        <v>88</v>
      </c>
      <c r="O339" s="447">
        <v>60</v>
      </c>
    </row>
    <row r="340" spans="1:16" ht="85.5" x14ac:dyDescent="0.25">
      <c r="A340" s="155" t="s">
        <v>5248</v>
      </c>
      <c r="B340" s="85" t="s">
        <v>5249</v>
      </c>
      <c r="C340" s="101" t="s">
        <v>5195</v>
      </c>
      <c r="D340" s="447" t="s">
        <v>5250</v>
      </c>
      <c r="E340" s="88" t="s">
        <v>5251</v>
      </c>
      <c r="F340" s="88">
        <v>4</v>
      </c>
      <c r="G340" s="89" t="s">
        <v>5252</v>
      </c>
      <c r="H340" s="450"/>
      <c r="I340" s="450">
        <v>2014</v>
      </c>
      <c r="J340" s="450" t="s">
        <v>388</v>
      </c>
      <c r="K340" s="88" t="s">
        <v>3706</v>
      </c>
      <c r="L340" s="447"/>
      <c r="M340" s="447"/>
      <c r="N340" s="447" t="s">
        <v>88</v>
      </c>
      <c r="O340" s="447">
        <v>60</v>
      </c>
    </row>
    <row r="341" spans="1:16" ht="114" x14ac:dyDescent="0.25">
      <c r="A341" s="91" t="s">
        <v>5253</v>
      </c>
      <c r="B341" s="66" t="s">
        <v>5254</v>
      </c>
      <c r="C341" s="101" t="s">
        <v>5195</v>
      </c>
      <c r="D341" s="66" t="s">
        <v>5255</v>
      </c>
      <c r="E341" s="66" t="s">
        <v>5256</v>
      </c>
      <c r="F341" s="246"/>
      <c r="G341" s="447" t="s">
        <v>5252</v>
      </c>
      <c r="H341" s="66"/>
      <c r="I341" s="66">
        <v>2014</v>
      </c>
      <c r="J341" s="66" t="s">
        <v>5257</v>
      </c>
      <c r="K341" s="447" t="s">
        <v>5258</v>
      </c>
      <c r="L341" s="447" t="s">
        <v>5259</v>
      </c>
      <c r="M341" s="132" t="s">
        <v>3706</v>
      </c>
      <c r="N341" s="447">
        <v>60</v>
      </c>
      <c r="O341" s="447">
        <v>60</v>
      </c>
    </row>
    <row r="342" spans="1:16" ht="114" x14ac:dyDescent="0.25">
      <c r="A342" s="155" t="s">
        <v>5260</v>
      </c>
      <c r="B342" s="66" t="s">
        <v>5254</v>
      </c>
      <c r="C342" s="101" t="s">
        <v>5195</v>
      </c>
      <c r="D342" s="66" t="s">
        <v>5255</v>
      </c>
      <c r="E342" s="66" t="s">
        <v>5256</v>
      </c>
      <c r="F342" s="246"/>
      <c r="G342" s="447" t="s">
        <v>5252</v>
      </c>
      <c r="H342" s="66"/>
      <c r="I342" s="66">
        <v>2014</v>
      </c>
      <c r="J342" s="66" t="s">
        <v>5261</v>
      </c>
      <c r="K342" s="447" t="s">
        <v>5262</v>
      </c>
      <c r="L342" s="447" t="s">
        <v>5259</v>
      </c>
      <c r="M342" s="75" t="s">
        <v>5263</v>
      </c>
      <c r="N342" s="447">
        <v>60</v>
      </c>
      <c r="O342" s="447">
        <v>60</v>
      </c>
    </row>
    <row r="343" spans="1:16" ht="114" x14ac:dyDescent="0.25">
      <c r="A343" s="155" t="s">
        <v>5264</v>
      </c>
      <c r="B343" s="85" t="s">
        <v>5265</v>
      </c>
      <c r="C343" s="101" t="s">
        <v>5195</v>
      </c>
      <c r="D343" s="447" t="s">
        <v>5255</v>
      </c>
      <c r="E343" s="88" t="s">
        <v>5256</v>
      </c>
      <c r="F343" s="88"/>
      <c r="G343" s="89" t="s">
        <v>5266</v>
      </c>
      <c r="H343" s="450"/>
      <c r="I343" s="450">
        <v>2014</v>
      </c>
      <c r="J343" s="450" t="s">
        <v>5267</v>
      </c>
      <c r="K343" s="88" t="s">
        <v>3706</v>
      </c>
      <c r="L343" s="75" t="s">
        <v>5268</v>
      </c>
      <c r="M343" s="447" t="s">
        <v>3706</v>
      </c>
      <c r="N343" s="447" t="s">
        <v>88</v>
      </c>
      <c r="O343" s="447">
        <v>60</v>
      </c>
    </row>
    <row r="344" spans="1:16" ht="42.75" x14ac:dyDescent="0.25">
      <c r="A344" s="155" t="s">
        <v>5269</v>
      </c>
      <c r="B344" s="85" t="s">
        <v>5270</v>
      </c>
      <c r="C344" s="101" t="s">
        <v>5195</v>
      </c>
      <c r="D344" s="739" t="s">
        <v>5271</v>
      </c>
      <c r="E344" s="89">
        <v>1</v>
      </c>
      <c r="F344" s="89"/>
      <c r="G344" s="89" t="s">
        <v>5272</v>
      </c>
      <c r="H344" s="739"/>
      <c r="I344" s="739">
        <v>2014</v>
      </c>
      <c r="J344" s="739" t="s">
        <v>657</v>
      </c>
      <c r="K344" s="89" t="s">
        <v>5273</v>
      </c>
      <c r="L344" s="739"/>
      <c r="M344" s="739"/>
      <c r="N344" s="739">
        <v>60</v>
      </c>
      <c r="O344" s="739">
        <v>60</v>
      </c>
      <c r="P344" s="741"/>
    </row>
    <row r="345" spans="1:16" ht="42.75" x14ac:dyDescent="0.25">
      <c r="A345" s="155" t="s">
        <v>5274</v>
      </c>
      <c r="B345" s="85" t="s">
        <v>5270</v>
      </c>
      <c r="C345" s="101" t="s">
        <v>5195</v>
      </c>
      <c r="D345" s="739" t="s">
        <v>5271</v>
      </c>
      <c r="E345" s="89">
        <v>7</v>
      </c>
      <c r="F345" s="89"/>
      <c r="G345" s="89" t="s">
        <v>5272</v>
      </c>
      <c r="H345" s="739"/>
      <c r="I345" s="739">
        <v>2014</v>
      </c>
      <c r="J345" s="739" t="s">
        <v>499</v>
      </c>
      <c r="K345" s="89" t="s">
        <v>5275</v>
      </c>
      <c r="L345" s="739"/>
      <c r="M345" s="739"/>
      <c r="N345" s="739">
        <v>60</v>
      </c>
      <c r="O345" s="739">
        <v>60</v>
      </c>
      <c r="P345" s="741"/>
    </row>
    <row r="346" spans="1:16" ht="57" x14ac:dyDescent="0.25">
      <c r="A346" s="155" t="s">
        <v>5276</v>
      </c>
      <c r="B346" s="85" t="s">
        <v>5270</v>
      </c>
      <c r="C346" s="101" t="s">
        <v>5195</v>
      </c>
      <c r="D346" s="739" t="s">
        <v>5250</v>
      </c>
      <c r="E346" s="89">
        <v>3</v>
      </c>
      <c r="F346" s="89"/>
      <c r="G346" s="89" t="s">
        <v>5277</v>
      </c>
      <c r="H346" s="739"/>
      <c r="I346" s="739">
        <v>2014</v>
      </c>
      <c r="J346" s="739" t="s">
        <v>499</v>
      </c>
      <c r="K346" s="89" t="s">
        <v>5278</v>
      </c>
      <c r="L346" s="739"/>
      <c r="M346" s="739"/>
      <c r="N346" s="739">
        <v>60</v>
      </c>
      <c r="O346" s="739">
        <v>60</v>
      </c>
      <c r="P346" s="741"/>
    </row>
    <row r="347" spans="1:16" ht="77.25" customHeight="1" x14ac:dyDescent="0.25">
      <c r="A347" s="155" t="s">
        <v>5279</v>
      </c>
      <c r="B347" s="85" t="s">
        <v>5270</v>
      </c>
      <c r="C347" s="101" t="s">
        <v>5195</v>
      </c>
      <c r="D347" s="739" t="s">
        <v>5271</v>
      </c>
      <c r="E347" s="89">
        <v>10</v>
      </c>
      <c r="F347" s="89"/>
      <c r="G347" s="89" t="s">
        <v>5272</v>
      </c>
      <c r="H347" s="739"/>
      <c r="I347" s="739">
        <v>2014</v>
      </c>
      <c r="J347" s="739" t="s">
        <v>287</v>
      </c>
      <c r="K347" s="89"/>
      <c r="L347" s="739"/>
      <c r="M347" s="739"/>
      <c r="N347" s="739">
        <v>60</v>
      </c>
      <c r="O347" s="739">
        <v>60</v>
      </c>
      <c r="P347" s="741"/>
    </row>
    <row r="348" spans="1:16" ht="156.75" x14ac:dyDescent="0.25">
      <c r="A348" s="155" t="s">
        <v>5280</v>
      </c>
      <c r="B348" s="85" t="s">
        <v>5281</v>
      </c>
      <c r="C348" s="101" t="s">
        <v>5195</v>
      </c>
      <c r="D348" s="447" t="s">
        <v>5282</v>
      </c>
      <c r="E348" s="106">
        <v>3</v>
      </c>
      <c r="F348" s="106">
        <v>1</v>
      </c>
      <c r="G348" s="89" t="s">
        <v>5283</v>
      </c>
      <c r="H348" s="450"/>
      <c r="I348" s="450">
        <v>2014</v>
      </c>
      <c r="J348" s="450"/>
      <c r="K348" s="88" t="s">
        <v>5284</v>
      </c>
      <c r="L348" s="447" t="s">
        <v>5285</v>
      </c>
      <c r="M348" s="75" t="s">
        <v>5286</v>
      </c>
      <c r="N348" s="447" t="s">
        <v>88</v>
      </c>
      <c r="O348" s="447">
        <v>60</v>
      </c>
    </row>
    <row r="349" spans="1:16" ht="114" x14ac:dyDescent="0.25">
      <c r="A349" s="155" t="s">
        <v>5287</v>
      </c>
      <c r="B349" s="66" t="s">
        <v>5254</v>
      </c>
      <c r="C349" s="101" t="s">
        <v>5195</v>
      </c>
      <c r="D349" s="66" t="s">
        <v>5255</v>
      </c>
      <c r="E349" s="66" t="s">
        <v>5256</v>
      </c>
      <c r="F349" s="246"/>
      <c r="G349" s="447" t="s">
        <v>5252</v>
      </c>
      <c r="H349" s="66"/>
      <c r="I349" s="66">
        <v>2014</v>
      </c>
      <c r="J349" s="66" t="s">
        <v>5288</v>
      </c>
      <c r="K349" s="447" t="s">
        <v>5289</v>
      </c>
      <c r="L349" s="447" t="s">
        <v>5259</v>
      </c>
      <c r="M349" s="132" t="s">
        <v>3706</v>
      </c>
      <c r="N349" s="447">
        <v>60</v>
      </c>
      <c r="O349" s="447">
        <v>60</v>
      </c>
    </row>
    <row r="350" spans="1:16" ht="57" x14ac:dyDescent="0.25">
      <c r="A350" s="134" t="s">
        <v>5290</v>
      </c>
      <c r="B350" s="100" t="s">
        <v>5291</v>
      </c>
      <c r="C350" s="101" t="s">
        <v>5195</v>
      </c>
      <c r="D350" s="66" t="s">
        <v>5292</v>
      </c>
      <c r="E350" s="104"/>
      <c r="F350" s="100" t="s">
        <v>323</v>
      </c>
      <c r="G350" s="104" t="s">
        <v>5293</v>
      </c>
      <c r="H350" s="66"/>
      <c r="I350" s="66">
        <v>2014</v>
      </c>
      <c r="J350" s="66" t="s">
        <v>318</v>
      </c>
      <c r="K350" s="85" t="s">
        <v>5294</v>
      </c>
      <c r="L350" s="447" t="s">
        <v>5295</v>
      </c>
      <c r="M350" s="447" t="s">
        <v>5296</v>
      </c>
      <c r="N350" s="447"/>
      <c r="O350" s="447">
        <v>60</v>
      </c>
    </row>
    <row r="351" spans="1:16" ht="99.75" x14ac:dyDescent="0.25">
      <c r="A351" s="134" t="s">
        <v>5297</v>
      </c>
      <c r="B351" s="100" t="s">
        <v>5291</v>
      </c>
      <c r="C351" s="101" t="s">
        <v>5195</v>
      </c>
      <c r="D351" s="66" t="s">
        <v>5292</v>
      </c>
      <c r="E351" s="104"/>
      <c r="F351" s="100" t="s">
        <v>5298</v>
      </c>
      <c r="G351" s="104" t="s">
        <v>5293</v>
      </c>
      <c r="H351" s="66"/>
      <c r="I351" s="66">
        <v>2014</v>
      </c>
      <c r="J351" s="66" t="s">
        <v>592</v>
      </c>
      <c r="K351" s="85" t="s">
        <v>5299</v>
      </c>
      <c r="L351" s="447" t="s">
        <v>5295</v>
      </c>
      <c r="M351" s="447" t="s">
        <v>5300</v>
      </c>
      <c r="N351" s="447"/>
      <c r="O351" s="447">
        <v>60</v>
      </c>
    </row>
    <row r="352" spans="1:16" ht="71.25" x14ac:dyDescent="0.25">
      <c r="A352" s="134" t="s">
        <v>5301</v>
      </c>
      <c r="B352" s="100" t="s">
        <v>5302</v>
      </c>
      <c r="C352" s="101" t="s">
        <v>5195</v>
      </c>
      <c r="D352" s="66" t="s">
        <v>5303</v>
      </c>
      <c r="E352" s="104" t="s">
        <v>5304</v>
      </c>
      <c r="F352" s="100" t="s">
        <v>5305</v>
      </c>
      <c r="G352" s="104" t="s">
        <v>5306</v>
      </c>
      <c r="H352" s="66"/>
      <c r="I352" s="66">
        <v>2014</v>
      </c>
      <c r="J352" s="66" t="s">
        <v>296</v>
      </c>
      <c r="K352" s="85" t="s">
        <v>5307</v>
      </c>
      <c r="L352" s="447"/>
      <c r="M352" s="447" t="s">
        <v>5308</v>
      </c>
      <c r="N352" s="447"/>
      <c r="O352" s="447">
        <v>60</v>
      </c>
    </row>
    <row r="353" spans="1:15" ht="142.5" x14ac:dyDescent="0.25">
      <c r="A353" s="155" t="s">
        <v>5309</v>
      </c>
      <c r="B353" s="85" t="s">
        <v>5310</v>
      </c>
      <c r="C353" s="101" t="s">
        <v>5195</v>
      </c>
      <c r="D353" s="447" t="s">
        <v>5311</v>
      </c>
      <c r="E353" s="66">
        <v>6</v>
      </c>
      <c r="F353" s="66">
        <v>3</v>
      </c>
      <c r="G353" s="66" t="s">
        <v>5312</v>
      </c>
      <c r="H353" s="73"/>
      <c r="I353" s="66">
        <v>2014</v>
      </c>
      <c r="J353" s="66" t="s">
        <v>287</v>
      </c>
      <c r="K353" s="447" t="s">
        <v>5313</v>
      </c>
      <c r="L353" s="447" t="s">
        <v>5314</v>
      </c>
      <c r="M353" s="447" t="s">
        <v>5315</v>
      </c>
      <c r="N353" s="447">
        <v>60</v>
      </c>
      <c r="O353" s="447">
        <v>60</v>
      </c>
    </row>
    <row r="354" spans="1:15" ht="85.5" x14ac:dyDescent="0.25">
      <c r="A354" s="109" t="s">
        <v>5393</v>
      </c>
      <c r="B354" s="110" t="s">
        <v>5316</v>
      </c>
      <c r="C354" s="101" t="s">
        <v>5195</v>
      </c>
      <c r="D354" s="101" t="s">
        <v>5317</v>
      </c>
      <c r="E354" s="144" t="s">
        <v>5318</v>
      </c>
      <c r="F354" s="110" t="s">
        <v>218</v>
      </c>
      <c r="G354" s="144" t="s">
        <v>5319</v>
      </c>
      <c r="H354" s="101" t="s">
        <v>5320</v>
      </c>
      <c r="I354" s="101">
        <v>2014</v>
      </c>
      <c r="J354" s="101" t="s">
        <v>657</v>
      </c>
      <c r="K354" s="85" t="s">
        <v>5321</v>
      </c>
      <c r="L354" s="447" t="s">
        <v>5236</v>
      </c>
      <c r="M354" s="75" t="s">
        <v>5322</v>
      </c>
      <c r="N354" s="447">
        <v>60</v>
      </c>
      <c r="O354" s="447">
        <v>60</v>
      </c>
    </row>
    <row r="355" spans="1:15" ht="71.25" x14ac:dyDescent="0.25">
      <c r="A355" s="109" t="s">
        <v>5323</v>
      </c>
      <c r="B355" s="110" t="s">
        <v>5389</v>
      </c>
      <c r="C355" s="101" t="s">
        <v>5195</v>
      </c>
      <c r="D355" s="101" t="s">
        <v>5324</v>
      </c>
      <c r="E355" s="144" t="s">
        <v>5325</v>
      </c>
      <c r="F355" s="110" t="s">
        <v>3924</v>
      </c>
      <c r="G355" s="144" t="s">
        <v>5326</v>
      </c>
      <c r="H355" s="101" t="s">
        <v>5320</v>
      </c>
      <c r="I355" s="101">
        <v>2014</v>
      </c>
      <c r="J355" s="101" t="s">
        <v>499</v>
      </c>
      <c r="K355" s="85" t="s">
        <v>5327</v>
      </c>
      <c r="L355" s="447" t="s">
        <v>5328</v>
      </c>
      <c r="M355" s="75" t="s">
        <v>5329</v>
      </c>
      <c r="N355" s="447">
        <v>60</v>
      </c>
      <c r="O355" s="447">
        <v>30</v>
      </c>
    </row>
    <row r="356" spans="1:15" ht="71.25" x14ac:dyDescent="0.25">
      <c r="A356" s="109" t="s">
        <v>5330</v>
      </c>
      <c r="B356" s="110" t="s">
        <v>5389</v>
      </c>
      <c r="C356" s="101" t="s">
        <v>5195</v>
      </c>
      <c r="D356" s="101" t="s">
        <v>5324</v>
      </c>
      <c r="E356" s="144" t="s">
        <v>2391</v>
      </c>
      <c r="F356" s="110" t="s">
        <v>2482</v>
      </c>
      <c r="G356" s="144" t="s">
        <v>5326</v>
      </c>
      <c r="H356" s="101" t="s">
        <v>5320</v>
      </c>
      <c r="I356" s="101">
        <v>2014</v>
      </c>
      <c r="J356" s="101" t="s">
        <v>592</v>
      </c>
      <c r="K356" s="85" t="s">
        <v>5331</v>
      </c>
      <c r="L356" s="447" t="s">
        <v>5328</v>
      </c>
      <c r="M356" s="75" t="s">
        <v>5329</v>
      </c>
      <c r="N356" s="447">
        <v>60</v>
      </c>
      <c r="O356" s="447">
        <v>30</v>
      </c>
    </row>
    <row r="357" spans="1:15" ht="71.25" x14ac:dyDescent="0.25">
      <c r="A357" s="109" t="s">
        <v>5332</v>
      </c>
      <c r="B357" s="110" t="s">
        <v>5390</v>
      </c>
      <c r="C357" s="101" t="s">
        <v>5195</v>
      </c>
      <c r="D357" s="101" t="s">
        <v>5324</v>
      </c>
      <c r="E357" s="144" t="s">
        <v>2391</v>
      </c>
      <c r="F357" s="110" t="s">
        <v>1255</v>
      </c>
      <c r="G357" s="144" t="s">
        <v>5326</v>
      </c>
      <c r="H357" s="101" t="s">
        <v>5320</v>
      </c>
      <c r="I357" s="101">
        <v>2014</v>
      </c>
      <c r="J357" s="101" t="s">
        <v>336</v>
      </c>
      <c r="K357" s="85" t="s">
        <v>3678</v>
      </c>
      <c r="L357" s="447" t="s">
        <v>5328</v>
      </c>
      <c r="M357" s="447" t="s">
        <v>5329</v>
      </c>
      <c r="N357" s="447">
        <v>60</v>
      </c>
      <c r="O357" s="447">
        <v>30</v>
      </c>
    </row>
    <row r="358" spans="1:15" ht="71.25" x14ac:dyDescent="0.25">
      <c r="A358" s="109" t="s">
        <v>5333</v>
      </c>
      <c r="B358" s="110" t="s">
        <v>5389</v>
      </c>
      <c r="C358" s="101" t="s">
        <v>5195</v>
      </c>
      <c r="D358" s="101" t="s">
        <v>5324</v>
      </c>
      <c r="E358" s="144" t="s">
        <v>2391</v>
      </c>
      <c r="F358" s="110" t="s">
        <v>218</v>
      </c>
      <c r="G358" s="144" t="s">
        <v>5326</v>
      </c>
      <c r="H358" s="101" t="s">
        <v>5320</v>
      </c>
      <c r="I358" s="101">
        <v>2014</v>
      </c>
      <c r="J358" s="101" t="s">
        <v>1781</v>
      </c>
      <c r="K358" s="85" t="s">
        <v>5334</v>
      </c>
      <c r="L358" s="447" t="s">
        <v>5328</v>
      </c>
      <c r="M358" s="75" t="s">
        <v>5329</v>
      </c>
      <c r="N358" s="447">
        <v>60</v>
      </c>
      <c r="O358" s="447">
        <v>30</v>
      </c>
    </row>
    <row r="359" spans="1:15" ht="57" x14ac:dyDescent="0.25">
      <c r="A359" s="109" t="s">
        <v>5335</v>
      </c>
      <c r="B359" s="110" t="s">
        <v>5316</v>
      </c>
      <c r="C359" s="101" t="s">
        <v>5195</v>
      </c>
      <c r="D359" s="101" t="s">
        <v>5336</v>
      </c>
      <c r="E359" s="144" t="s">
        <v>5337</v>
      </c>
      <c r="F359" s="110" t="s">
        <v>5338</v>
      </c>
      <c r="G359" s="89" t="s">
        <v>5339</v>
      </c>
      <c r="H359" s="101" t="s">
        <v>5320</v>
      </c>
      <c r="I359" s="101">
        <v>2014</v>
      </c>
      <c r="J359" s="101" t="s">
        <v>592</v>
      </c>
      <c r="K359" s="85" t="s">
        <v>5340</v>
      </c>
      <c r="L359" s="447" t="s">
        <v>5236</v>
      </c>
      <c r="M359" s="75" t="s">
        <v>5296</v>
      </c>
      <c r="N359" s="447">
        <v>60</v>
      </c>
      <c r="O359" s="447">
        <v>60</v>
      </c>
    </row>
    <row r="360" spans="1:15" ht="57" x14ac:dyDescent="0.25">
      <c r="A360" s="155" t="s">
        <v>5341</v>
      </c>
      <c r="B360" s="85" t="s">
        <v>5316</v>
      </c>
      <c r="C360" s="101" t="s">
        <v>5195</v>
      </c>
      <c r="D360" s="447" t="s">
        <v>5336</v>
      </c>
      <c r="E360" s="89" t="s">
        <v>5337</v>
      </c>
      <c r="F360" s="85" t="s">
        <v>1255</v>
      </c>
      <c r="G360" s="412" t="s">
        <v>5339</v>
      </c>
      <c r="H360" s="447" t="s">
        <v>5320</v>
      </c>
      <c r="I360" s="447">
        <v>2014</v>
      </c>
      <c r="J360" s="447" t="s">
        <v>657</v>
      </c>
      <c r="K360" s="85" t="s">
        <v>5342</v>
      </c>
      <c r="L360" s="447" t="s">
        <v>5236</v>
      </c>
      <c r="M360" s="75" t="s">
        <v>5296</v>
      </c>
      <c r="N360" s="447">
        <v>60</v>
      </c>
      <c r="O360" s="447">
        <v>60</v>
      </c>
    </row>
    <row r="361" spans="1:15" ht="57" x14ac:dyDescent="0.25">
      <c r="A361" s="155" t="s">
        <v>5343</v>
      </c>
      <c r="B361" s="85" t="s">
        <v>5391</v>
      </c>
      <c r="C361" s="101" t="s">
        <v>5195</v>
      </c>
      <c r="D361" s="447" t="s">
        <v>5336</v>
      </c>
      <c r="E361" s="89" t="s">
        <v>5337</v>
      </c>
      <c r="F361" s="85" t="s">
        <v>210</v>
      </c>
      <c r="G361" s="412" t="s">
        <v>5339</v>
      </c>
      <c r="H361" s="447" t="s">
        <v>5320</v>
      </c>
      <c r="I361" s="447">
        <v>2014</v>
      </c>
      <c r="J361" s="447" t="s">
        <v>1498</v>
      </c>
      <c r="K361" s="85" t="s">
        <v>5344</v>
      </c>
      <c r="L361" s="447" t="s">
        <v>5236</v>
      </c>
      <c r="M361" s="75" t="s">
        <v>5296</v>
      </c>
      <c r="N361" s="447">
        <v>60</v>
      </c>
      <c r="O361" s="447">
        <v>30</v>
      </c>
    </row>
    <row r="362" spans="1:15" ht="57" x14ac:dyDescent="0.25">
      <c r="A362" s="109" t="s">
        <v>5345</v>
      </c>
      <c r="B362" s="110" t="s">
        <v>5392</v>
      </c>
      <c r="C362" s="101" t="s">
        <v>5195</v>
      </c>
      <c r="D362" s="101" t="s">
        <v>5233</v>
      </c>
      <c r="E362" s="129">
        <v>59</v>
      </c>
      <c r="F362" s="129">
        <v>2</v>
      </c>
      <c r="G362" s="129" t="s">
        <v>5346</v>
      </c>
      <c r="H362" s="101" t="s">
        <v>5320</v>
      </c>
      <c r="I362" s="109">
        <v>2014</v>
      </c>
      <c r="J362" s="101" t="s">
        <v>5347</v>
      </c>
      <c r="K362" s="95" t="s">
        <v>5348</v>
      </c>
      <c r="L362" s="447" t="s">
        <v>5236</v>
      </c>
      <c r="M362" s="75" t="s">
        <v>5349</v>
      </c>
      <c r="N362" s="89">
        <v>60</v>
      </c>
      <c r="O362" s="89">
        <v>30</v>
      </c>
    </row>
    <row r="363" spans="1:15" ht="142.5" x14ac:dyDescent="0.25">
      <c r="A363" s="155" t="s">
        <v>5350</v>
      </c>
      <c r="B363" s="85" t="s">
        <v>5351</v>
      </c>
      <c r="C363" s="101" t="s">
        <v>5195</v>
      </c>
      <c r="D363" s="447" t="s">
        <v>5352</v>
      </c>
      <c r="F363" s="85" t="s">
        <v>210</v>
      </c>
      <c r="G363" s="104" t="s">
        <v>5353</v>
      </c>
      <c r="I363" s="447">
        <v>2014</v>
      </c>
      <c r="J363" s="447" t="s">
        <v>499</v>
      </c>
      <c r="L363" s="447" t="s">
        <v>5354</v>
      </c>
      <c r="M363" s="75" t="s">
        <v>5355</v>
      </c>
      <c r="N363" s="447">
        <v>60</v>
      </c>
      <c r="O363" s="78">
        <v>60</v>
      </c>
    </row>
    <row r="364" spans="1:15" ht="99.75" x14ac:dyDescent="0.25">
      <c r="A364" s="155" t="s">
        <v>5356</v>
      </c>
      <c r="B364" s="447" t="s">
        <v>5351</v>
      </c>
      <c r="C364" s="101" t="s">
        <v>5195</v>
      </c>
      <c r="D364" s="447" t="s">
        <v>5324</v>
      </c>
      <c r="E364" s="447">
        <v>10</v>
      </c>
      <c r="F364" s="447">
        <v>2</v>
      </c>
      <c r="G364" s="66" t="s">
        <v>5357</v>
      </c>
      <c r="H364" s="75" t="s">
        <v>5358</v>
      </c>
      <c r="I364" s="447"/>
      <c r="J364" s="447" t="s">
        <v>5359</v>
      </c>
      <c r="K364" s="447">
        <v>2014</v>
      </c>
      <c r="L364" s="447" t="s">
        <v>1498</v>
      </c>
      <c r="M364" s="447" t="s">
        <v>5360</v>
      </c>
      <c r="N364" s="447">
        <v>60</v>
      </c>
      <c r="O364" s="447">
        <v>60</v>
      </c>
    </row>
    <row r="365" spans="1:15" ht="114" x14ac:dyDescent="0.25">
      <c r="A365" s="155" t="s">
        <v>5361</v>
      </c>
      <c r="B365" s="447" t="s">
        <v>5362</v>
      </c>
      <c r="C365" s="101" t="s">
        <v>5195</v>
      </c>
      <c r="D365" s="447" t="s">
        <v>5363</v>
      </c>
      <c r="E365" s="447"/>
      <c r="F365" s="447"/>
      <c r="G365" s="132" t="s">
        <v>5364</v>
      </c>
      <c r="H365" s="447"/>
      <c r="I365" s="447">
        <v>2014</v>
      </c>
      <c r="J365" s="447"/>
      <c r="K365" s="447" t="s">
        <v>5365</v>
      </c>
      <c r="L365" s="447" t="s">
        <v>5366</v>
      </c>
      <c r="M365" s="447" t="s">
        <v>5367</v>
      </c>
      <c r="N365" s="447">
        <v>60</v>
      </c>
      <c r="O365" s="447">
        <v>60</v>
      </c>
    </row>
    <row r="366" spans="1:15" ht="142.5" x14ac:dyDescent="0.25">
      <c r="A366" s="109" t="s">
        <v>5368</v>
      </c>
      <c r="B366" s="110" t="s">
        <v>5369</v>
      </c>
      <c r="C366" s="101" t="s">
        <v>5195</v>
      </c>
      <c r="D366" s="101" t="s">
        <v>5370</v>
      </c>
      <c r="E366" s="104"/>
      <c r="F366" s="110"/>
      <c r="G366" s="104" t="s">
        <v>5364</v>
      </c>
      <c r="H366" s="101"/>
      <c r="I366" s="101">
        <v>2014</v>
      </c>
      <c r="J366" s="101"/>
      <c r="K366" s="85" t="s">
        <v>5371</v>
      </c>
      <c r="L366" s="447" t="s">
        <v>5372</v>
      </c>
      <c r="M366" s="75" t="s">
        <v>5373</v>
      </c>
      <c r="N366" s="447" t="s">
        <v>88</v>
      </c>
      <c r="O366" s="447">
        <v>60</v>
      </c>
    </row>
    <row r="367" spans="1:15" ht="99.75" x14ac:dyDescent="0.25">
      <c r="A367" s="109" t="s">
        <v>5374</v>
      </c>
      <c r="B367" s="110" t="s">
        <v>5375</v>
      </c>
      <c r="C367" s="101" t="s">
        <v>5195</v>
      </c>
      <c r="D367" s="101" t="s">
        <v>5376</v>
      </c>
      <c r="E367" s="104">
        <v>10</v>
      </c>
      <c r="F367" s="110" t="s">
        <v>218</v>
      </c>
      <c r="G367" s="104" t="s">
        <v>5377</v>
      </c>
      <c r="H367" s="101"/>
      <c r="I367" s="101">
        <v>2014</v>
      </c>
      <c r="J367" s="101"/>
      <c r="K367" s="85" t="s">
        <v>5334</v>
      </c>
      <c r="L367" s="447" t="s">
        <v>5378</v>
      </c>
      <c r="M367" s="447" t="s">
        <v>5379</v>
      </c>
      <c r="N367" s="447">
        <v>60</v>
      </c>
      <c r="O367" s="447">
        <v>30</v>
      </c>
    </row>
    <row r="368" spans="1:15" ht="99.75" x14ac:dyDescent="0.25">
      <c r="A368" s="109" t="s">
        <v>5380</v>
      </c>
      <c r="B368" s="110" t="s">
        <v>5375</v>
      </c>
      <c r="C368" s="101" t="s">
        <v>5195</v>
      </c>
      <c r="D368" s="101" t="s">
        <v>5376</v>
      </c>
      <c r="E368" s="104"/>
      <c r="F368" s="110" t="s">
        <v>1255</v>
      </c>
      <c r="G368" s="104" t="s">
        <v>5377</v>
      </c>
      <c r="H368" s="101"/>
      <c r="I368" s="101">
        <v>2014</v>
      </c>
      <c r="J368" s="101"/>
      <c r="K368" s="85" t="s">
        <v>5381</v>
      </c>
      <c r="L368" s="447" t="s">
        <v>5378</v>
      </c>
      <c r="M368" s="447" t="s">
        <v>5382</v>
      </c>
      <c r="N368" s="447">
        <v>60</v>
      </c>
      <c r="O368" s="447">
        <v>30</v>
      </c>
    </row>
    <row r="369" spans="1:16" ht="99.75" x14ac:dyDescent="0.25">
      <c r="A369" s="109" t="s">
        <v>5383</v>
      </c>
      <c r="B369" s="110" t="s">
        <v>5375</v>
      </c>
      <c r="C369" s="101" t="s">
        <v>5195</v>
      </c>
      <c r="D369" s="101" t="s">
        <v>5376</v>
      </c>
      <c r="E369" s="104"/>
      <c r="F369" s="110" t="s">
        <v>2482</v>
      </c>
      <c r="G369" s="104" t="s">
        <v>5377</v>
      </c>
      <c r="H369" s="101"/>
      <c r="I369" s="101">
        <v>2014</v>
      </c>
      <c r="J369" s="101"/>
      <c r="K369" s="85" t="s">
        <v>5331</v>
      </c>
      <c r="L369" s="447" t="s">
        <v>5378</v>
      </c>
      <c r="M369" s="447" t="s">
        <v>5384</v>
      </c>
      <c r="N369" s="447">
        <v>60</v>
      </c>
      <c r="O369" s="447">
        <v>30</v>
      </c>
    </row>
    <row r="370" spans="1:16" ht="114" x14ac:dyDescent="0.25">
      <c r="A370" s="109" t="s">
        <v>5385</v>
      </c>
      <c r="B370" s="110" t="s">
        <v>5375</v>
      </c>
      <c r="C370" s="101" t="s">
        <v>5195</v>
      </c>
      <c r="D370" s="101" t="s">
        <v>5336</v>
      </c>
      <c r="E370" s="104"/>
      <c r="F370" s="110" t="s">
        <v>3944</v>
      </c>
      <c r="G370" s="104">
        <v>2550539</v>
      </c>
      <c r="H370" s="101"/>
      <c r="I370" s="101">
        <v>2014</v>
      </c>
      <c r="J370" s="101"/>
      <c r="K370" s="95" t="s">
        <v>5386</v>
      </c>
      <c r="L370" s="447" t="s">
        <v>5387</v>
      </c>
      <c r="M370" s="447" t="s">
        <v>5388</v>
      </c>
      <c r="N370" s="447">
        <v>60</v>
      </c>
      <c r="O370" s="447">
        <v>30</v>
      </c>
    </row>
    <row r="371" spans="1:16" ht="199.5" x14ac:dyDescent="0.25">
      <c r="A371" s="91" t="s">
        <v>6208</v>
      </c>
      <c r="B371" s="447" t="s">
        <v>6209</v>
      </c>
      <c r="C371" s="447" t="s">
        <v>6129</v>
      </c>
      <c r="D371" s="447" t="s">
        <v>6210</v>
      </c>
      <c r="E371" s="447">
        <v>14</v>
      </c>
      <c r="F371" s="66">
        <v>1</v>
      </c>
      <c r="G371" s="447" t="s">
        <v>6211</v>
      </c>
      <c r="H371" s="66"/>
      <c r="I371" s="66">
        <v>2014</v>
      </c>
      <c r="J371" s="66" t="s">
        <v>1781</v>
      </c>
      <c r="K371" s="447" t="s">
        <v>5078</v>
      </c>
      <c r="L371" s="447" t="s">
        <v>6212</v>
      </c>
      <c r="M371" s="75" t="s">
        <v>6213</v>
      </c>
      <c r="N371" s="447">
        <v>60</v>
      </c>
      <c r="O371" s="447">
        <v>60</v>
      </c>
      <c r="P371" s="529"/>
    </row>
    <row r="372" spans="1:16" ht="199.5" x14ac:dyDescent="0.25">
      <c r="A372" s="91" t="s">
        <v>6214</v>
      </c>
      <c r="B372" s="74" t="s">
        <v>6209</v>
      </c>
      <c r="C372" s="447" t="s">
        <v>6129</v>
      </c>
      <c r="D372" s="447" t="s">
        <v>6215</v>
      </c>
      <c r="E372" s="447">
        <v>14</v>
      </c>
      <c r="F372" s="66">
        <v>3</v>
      </c>
      <c r="G372" s="73" t="s">
        <v>6216</v>
      </c>
      <c r="H372" s="66"/>
      <c r="I372" s="66">
        <v>2014</v>
      </c>
      <c r="J372" s="66" t="s">
        <v>499</v>
      </c>
      <c r="K372" s="447" t="s">
        <v>6217</v>
      </c>
      <c r="L372" s="447" t="s">
        <v>6212</v>
      </c>
      <c r="M372" s="75" t="s">
        <v>6218</v>
      </c>
      <c r="N372" s="447">
        <v>60</v>
      </c>
      <c r="O372" s="447">
        <v>60</v>
      </c>
      <c r="P372" s="529"/>
    </row>
    <row r="373" spans="1:16" ht="199.5" x14ac:dyDescent="0.25">
      <c r="A373" s="155" t="s">
        <v>6219</v>
      </c>
      <c r="B373" s="73" t="s">
        <v>6209</v>
      </c>
      <c r="C373" s="447" t="s">
        <v>6129</v>
      </c>
      <c r="D373" s="447" t="s">
        <v>6220</v>
      </c>
      <c r="E373" s="447">
        <v>14</v>
      </c>
      <c r="F373" s="66">
        <v>4</v>
      </c>
      <c r="G373" s="73" t="s">
        <v>6216</v>
      </c>
      <c r="H373" s="66"/>
      <c r="I373" s="66">
        <v>2014</v>
      </c>
      <c r="J373" s="66" t="s">
        <v>287</v>
      </c>
      <c r="K373" s="78" t="s">
        <v>6221</v>
      </c>
      <c r="L373" s="447" t="s">
        <v>6212</v>
      </c>
      <c r="M373" s="75" t="s">
        <v>6222</v>
      </c>
      <c r="N373" s="447">
        <v>60</v>
      </c>
      <c r="O373" s="447">
        <v>60</v>
      </c>
      <c r="P373" s="529"/>
    </row>
    <row r="374" spans="1:16" ht="171" x14ac:dyDescent="0.25">
      <c r="A374" s="155" t="s">
        <v>6223</v>
      </c>
      <c r="B374" s="447" t="s">
        <v>6224</v>
      </c>
      <c r="C374" s="447" t="s">
        <v>6129</v>
      </c>
      <c r="D374" s="447" t="s">
        <v>6225</v>
      </c>
      <c r="E374" s="447" t="s">
        <v>6226</v>
      </c>
      <c r="F374" s="66" t="s">
        <v>6227</v>
      </c>
      <c r="G374" s="73" t="s">
        <v>6228</v>
      </c>
      <c r="H374" s="66"/>
      <c r="I374" s="66">
        <v>2014</v>
      </c>
      <c r="J374" s="66" t="s">
        <v>657</v>
      </c>
      <c r="K374" s="447" t="s">
        <v>6229</v>
      </c>
      <c r="L374" s="447" t="s">
        <v>6230</v>
      </c>
      <c r="M374" s="75" t="s">
        <v>2332</v>
      </c>
      <c r="N374" s="447">
        <v>60</v>
      </c>
      <c r="O374" s="447">
        <v>20</v>
      </c>
      <c r="P374" s="529"/>
    </row>
    <row r="375" spans="1:16" ht="85.5" x14ac:dyDescent="0.25">
      <c r="A375" s="155" t="s">
        <v>6231</v>
      </c>
      <c r="B375" s="447" t="s">
        <v>6232</v>
      </c>
      <c r="C375" s="447" t="s">
        <v>6129</v>
      </c>
      <c r="D375" s="73" t="s">
        <v>6233</v>
      </c>
      <c r="E375" s="447" t="s">
        <v>6234</v>
      </c>
      <c r="F375" s="66">
        <v>-4</v>
      </c>
      <c r="G375" s="447" t="s">
        <v>6235</v>
      </c>
      <c r="H375" s="66"/>
      <c r="I375" s="66">
        <v>2014</v>
      </c>
      <c r="J375" s="66" t="s">
        <v>2642</v>
      </c>
      <c r="K375" s="447" t="s">
        <v>6236</v>
      </c>
      <c r="L375" s="447" t="s">
        <v>6237</v>
      </c>
      <c r="M375" s="132" t="s">
        <v>6238</v>
      </c>
      <c r="N375" s="447">
        <v>60</v>
      </c>
      <c r="O375" s="447">
        <v>60</v>
      </c>
      <c r="P375" s="529"/>
    </row>
    <row r="376" spans="1:16" ht="171" x14ac:dyDescent="0.25">
      <c r="A376" s="155" t="s">
        <v>6239</v>
      </c>
      <c r="B376" s="447" t="s">
        <v>6232</v>
      </c>
      <c r="C376" s="447" t="s">
        <v>6129</v>
      </c>
      <c r="D376" s="447" t="s">
        <v>6240</v>
      </c>
      <c r="E376" s="447" t="s">
        <v>6241</v>
      </c>
      <c r="F376" s="66" t="s">
        <v>6242</v>
      </c>
      <c r="G376" s="447" t="s">
        <v>6228</v>
      </c>
      <c r="H376" s="66"/>
      <c r="I376" s="66">
        <v>2014</v>
      </c>
      <c r="J376" s="66" t="s">
        <v>2642</v>
      </c>
      <c r="K376" s="447" t="s">
        <v>6243</v>
      </c>
      <c r="L376" s="447" t="s">
        <v>6230</v>
      </c>
      <c r="M376" s="75" t="s">
        <v>6244</v>
      </c>
      <c r="N376" s="447">
        <v>60</v>
      </c>
      <c r="O376" s="447">
        <v>60</v>
      </c>
      <c r="P376" s="529"/>
    </row>
    <row r="377" spans="1:16" ht="156.75" x14ac:dyDescent="0.25">
      <c r="A377" s="134" t="s">
        <v>6245</v>
      </c>
      <c r="B377" s="100" t="s">
        <v>6246</v>
      </c>
      <c r="C377" s="447" t="s">
        <v>6129</v>
      </c>
      <c r="D377" s="66" t="s">
        <v>6247</v>
      </c>
      <c r="E377" s="104" t="s">
        <v>6248</v>
      </c>
      <c r="F377" s="100" t="s">
        <v>6249</v>
      </c>
      <c r="G377" s="104" t="s">
        <v>6250</v>
      </c>
      <c r="H377" s="66"/>
      <c r="I377" s="66">
        <v>2014</v>
      </c>
      <c r="J377" s="66" t="s">
        <v>478</v>
      </c>
      <c r="K377" s="85" t="s">
        <v>6251</v>
      </c>
      <c r="L377" s="447" t="s">
        <v>6252</v>
      </c>
      <c r="M377" s="75" t="s">
        <v>6253</v>
      </c>
      <c r="N377" s="447">
        <v>60</v>
      </c>
      <c r="O377" s="447">
        <v>60</v>
      </c>
      <c r="P377" s="529"/>
    </row>
    <row r="378" spans="1:16" ht="156.75" x14ac:dyDescent="0.25">
      <c r="A378" s="134" t="s">
        <v>6254</v>
      </c>
      <c r="B378" s="100" t="s">
        <v>6255</v>
      </c>
      <c r="C378" s="447" t="s">
        <v>6129</v>
      </c>
      <c r="D378" s="66" t="s">
        <v>6247</v>
      </c>
      <c r="E378" s="104" t="s">
        <v>6256</v>
      </c>
      <c r="F378" s="100" t="s">
        <v>6257</v>
      </c>
      <c r="G378" s="104" t="s">
        <v>6250</v>
      </c>
      <c r="H378" s="66"/>
      <c r="I378" s="66">
        <v>2014</v>
      </c>
      <c r="J378" s="66" t="s">
        <v>429</v>
      </c>
      <c r="K378" s="85" t="s">
        <v>6258</v>
      </c>
      <c r="L378" s="447" t="s">
        <v>6252</v>
      </c>
      <c r="M378" s="75" t="s">
        <v>6259</v>
      </c>
      <c r="N378" s="447">
        <v>60</v>
      </c>
      <c r="O378" s="447">
        <v>30</v>
      </c>
      <c r="P378" s="529"/>
    </row>
    <row r="379" spans="1:16" ht="85.5" x14ac:dyDescent="0.25">
      <c r="A379" s="134" t="s">
        <v>6260</v>
      </c>
      <c r="B379" s="66" t="s">
        <v>6261</v>
      </c>
      <c r="C379" s="447" t="s">
        <v>6129</v>
      </c>
      <c r="D379" s="66" t="s">
        <v>6262</v>
      </c>
      <c r="E379" s="66">
        <v>18</v>
      </c>
      <c r="F379" s="66">
        <v>1</v>
      </c>
      <c r="G379" s="66" t="s">
        <v>6263</v>
      </c>
      <c r="H379" s="66" t="s">
        <v>6264</v>
      </c>
      <c r="I379" s="66">
        <v>2014</v>
      </c>
      <c r="J379" s="66" t="s">
        <v>336</v>
      </c>
      <c r="K379" s="447" t="s">
        <v>6265</v>
      </c>
      <c r="L379" s="447" t="s">
        <v>6266</v>
      </c>
      <c r="M379" s="74"/>
      <c r="N379" s="447" t="s">
        <v>88</v>
      </c>
      <c r="O379" s="447">
        <v>60</v>
      </c>
      <c r="P379" s="529"/>
    </row>
    <row r="380" spans="1:16" ht="71.25" x14ac:dyDescent="0.25">
      <c r="A380" s="415" t="s">
        <v>6267</v>
      </c>
      <c r="B380" s="93" t="s">
        <v>6268</v>
      </c>
      <c r="C380" s="447" t="s">
        <v>6129</v>
      </c>
      <c r="D380" s="73" t="s">
        <v>6269</v>
      </c>
      <c r="E380" s="104" t="s">
        <v>6270</v>
      </c>
      <c r="F380" s="100" t="s">
        <v>1255</v>
      </c>
      <c r="G380" s="73" t="s">
        <v>6271</v>
      </c>
      <c r="H380" s="66"/>
      <c r="I380" s="66">
        <v>2014</v>
      </c>
      <c r="J380" s="66" t="s">
        <v>2274</v>
      </c>
      <c r="K380" s="85" t="s">
        <v>6272</v>
      </c>
      <c r="L380" s="450" t="s">
        <v>6273</v>
      </c>
      <c r="M380" s="447" t="s">
        <v>6274</v>
      </c>
      <c r="N380" s="447" t="s">
        <v>88</v>
      </c>
      <c r="O380" s="447">
        <f>60/3</f>
        <v>20</v>
      </c>
      <c r="P380" s="529"/>
    </row>
    <row r="381" spans="1:16" ht="270.75" x14ac:dyDescent="0.25">
      <c r="A381" s="134" t="s">
        <v>6275</v>
      </c>
      <c r="B381" s="100" t="s">
        <v>6276</v>
      </c>
      <c r="C381" s="447" t="s">
        <v>6129</v>
      </c>
      <c r="D381" s="66" t="s">
        <v>6277</v>
      </c>
      <c r="E381" s="104" t="s">
        <v>6278</v>
      </c>
      <c r="F381" s="100" t="s">
        <v>6279</v>
      </c>
      <c r="G381" s="104" t="s">
        <v>6280</v>
      </c>
      <c r="H381" s="66"/>
      <c r="I381" s="66">
        <v>2014</v>
      </c>
      <c r="J381" s="66" t="s">
        <v>657</v>
      </c>
      <c r="K381" s="85" t="s">
        <v>6281</v>
      </c>
      <c r="L381" s="447" t="s">
        <v>6282</v>
      </c>
      <c r="M381" s="75" t="s">
        <v>2332</v>
      </c>
      <c r="N381" s="447">
        <v>60</v>
      </c>
      <c r="O381" s="447">
        <v>60</v>
      </c>
      <c r="P381" s="529"/>
    </row>
    <row r="382" spans="1:16" ht="270.75" x14ac:dyDescent="0.25">
      <c r="A382" s="134" t="s">
        <v>6283</v>
      </c>
      <c r="B382" s="100" t="s">
        <v>6276</v>
      </c>
      <c r="C382" s="447" t="s">
        <v>6129</v>
      </c>
      <c r="D382" s="66" t="s">
        <v>6277</v>
      </c>
      <c r="E382" s="104" t="s">
        <v>6278</v>
      </c>
      <c r="F382" s="100" t="s">
        <v>6284</v>
      </c>
      <c r="G382" s="104" t="s">
        <v>6285</v>
      </c>
      <c r="H382" s="66"/>
      <c r="I382" s="66">
        <v>2014</v>
      </c>
      <c r="J382" s="66" t="s">
        <v>657</v>
      </c>
      <c r="K382" s="85" t="s">
        <v>6286</v>
      </c>
      <c r="L382" s="447" t="s">
        <v>6282</v>
      </c>
      <c r="M382" s="75" t="s">
        <v>2332</v>
      </c>
      <c r="N382" s="447">
        <v>60</v>
      </c>
      <c r="O382" s="447">
        <v>60</v>
      </c>
      <c r="P382" s="529"/>
    </row>
    <row r="383" spans="1:16" ht="270.75" x14ac:dyDescent="0.25">
      <c r="A383" s="155" t="s">
        <v>6287</v>
      </c>
      <c r="B383" s="447" t="s">
        <v>6288</v>
      </c>
      <c r="C383" s="447" t="s">
        <v>6129</v>
      </c>
      <c r="D383" s="66" t="s">
        <v>6277</v>
      </c>
      <c r="E383" s="104" t="s">
        <v>6278</v>
      </c>
      <c r="F383" s="107" t="s">
        <v>6289</v>
      </c>
      <c r="G383" s="100" t="s">
        <v>6290</v>
      </c>
      <c r="H383" s="66"/>
      <c r="I383" s="66">
        <v>2014</v>
      </c>
      <c r="J383" s="66" t="s">
        <v>499</v>
      </c>
      <c r="K383" s="447" t="s">
        <v>4994</v>
      </c>
      <c r="L383" s="447" t="s">
        <v>6291</v>
      </c>
      <c r="M383" s="75" t="s">
        <v>2332</v>
      </c>
      <c r="N383" s="447">
        <v>60</v>
      </c>
      <c r="O383" s="447">
        <v>30</v>
      </c>
      <c r="P383" s="529"/>
    </row>
    <row r="384" spans="1:16" ht="270.75" x14ac:dyDescent="0.25">
      <c r="A384" s="91" t="s">
        <v>6645</v>
      </c>
      <c r="B384" s="413" t="s">
        <v>6292</v>
      </c>
      <c r="C384" s="447" t="s">
        <v>6129</v>
      </c>
      <c r="D384" s="66" t="s">
        <v>6277</v>
      </c>
      <c r="E384" s="104" t="s">
        <v>6278</v>
      </c>
      <c r="F384" s="413" t="s">
        <v>6289</v>
      </c>
      <c r="G384" s="100" t="s">
        <v>6290</v>
      </c>
      <c r="H384" s="66"/>
      <c r="I384" s="66">
        <v>2014</v>
      </c>
      <c r="J384" s="66" t="s">
        <v>499</v>
      </c>
      <c r="K384" s="99" t="s">
        <v>6293</v>
      </c>
      <c r="L384" s="447" t="s">
        <v>6291</v>
      </c>
      <c r="M384" s="75" t="s">
        <v>2332</v>
      </c>
      <c r="N384" s="447">
        <v>60</v>
      </c>
      <c r="O384" s="73">
        <v>30</v>
      </c>
      <c r="P384" s="529"/>
    </row>
    <row r="385" spans="1:16" ht="199.5" x14ac:dyDescent="0.25">
      <c r="A385" s="155" t="s">
        <v>6294</v>
      </c>
      <c r="B385" s="100" t="s">
        <v>6295</v>
      </c>
      <c r="C385" s="447" t="s">
        <v>6129</v>
      </c>
      <c r="D385" s="66" t="s">
        <v>6240</v>
      </c>
      <c r="E385" s="104"/>
      <c r="F385" s="100" t="s">
        <v>6296</v>
      </c>
      <c r="G385" s="104" t="s">
        <v>6228</v>
      </c>
      <c r="H385" s="66"/>
      <c r="I385" s="66" t="s">
        <v>657</v>
      </c>
      <c r="J385" s="66">
        <v>2104</v>
      </c>
      <c r="K385" s="85" t="s">
        <v>6297</v>
      </c>
      <c r="L385" s="447" t="s">
        <v>6291</v>
      </c>
      <c r="M385" s="75" t="s">
        <v>2332</v>
      </c>
      <c r="N385" s="447">
        <v>60</v>
      </c>
      <c r="O385" s="447">
        <v>20</v>
      </c>
      <c r="P385" s="529"/>
    </row>
    <row r="386" spans="1:16" ht="199.5" x14ac:dyDescent="0.25">
      <c r="A386" s="91" t="s">
        <v>6223</v>
      </c>
      <c r="B386" s="100" t="s">
        <v>6224</v>
      </c>
      <c r="C386" s="447" t="s">
        <v>6129</v>
      </c>
      <c r="D386" s="66" t="s">
        <v>6240</v>
      </c>
      <c r="E386" s="104"/>
      <c r="F386" s="100" t="s">
        <v>6296</v>
      </c>
      <c r="G386" s="89" t="s">
        <v>6228</v>
      </c>
      <c r="H386" s="66"/>
      <c r="I386" s="66" t="s">
        <v>657</v>
      </c>
      <c r="J386" s="66">
        <v>2014</v>
      </c>
      <c r="K386" s="85" t="s">
        <v>6298</v>
      </c>
      <c r="L386" s="447" t="s">
        <v>6291</v>
      </c>
      <c r="M386" s="75" t="s">
        <v>2332</v>
      </c>
      <c r="N386" s="447">
        <v>60</v>
      </c>
      <c r="O386" s="447">
        <v>20</v>
      </c>
      <c r="P386" s="529"/>
    </row>
    <row r="387" spans="1:16" ht="256.5" x14ac:dyDescent="0.25">
      <c r="A387" s="109" t="s">
        <v>6299</v>
      </c>
      <c r="B387" s="110" t="s">
        <v>6300</v>
      </c>
      <c r="C387" s="447" t="s">
        <v>6129</v>
      </c>
      <c r="D387" s="101" t="s">
        <v>6301</v>
      </c>
      <c r="E387" s="144" t="s">
        <v>6302</v>
      </c>
      <c r="F387" s="110" t="s">
        <v>6303</v>
      </c>
      <c r="G387" s="450" t="s">
        <v>6250</v>
      </c>
      <c r="H387" s="101"/>
      <c r="I387" s="101">
        <v>2014</v>
      </c>
      <c r="J387" s="101" t="s">
        <v>1022</v>
      </c>
      <c r="K387" s="96" t="s">
        <v>6304</v>
      </c>
      <c r="L387" s="96" t="s">
        <v>6305</v>
      </c>
      <c r="M387" s="75" t="s">
        <v>6306</v>
      </c>
      <c r="N387" s="447" t="s">
        <v>88</v>
      </c>
      <c r="O387" s="447">
        <v>30</v>
      </c>
      <c r="P387" s="529"/>
    </row>
    <row r="388" spans="1:16" ht="299.25" x14ac:dyDescent="0.25">
      <c r="A388" s="109" t="s">
        <v>6646</v>
      </c>
      <c r="B388" s="110" t="s">
        <v>6307</v>
      </c>
      <c r="C388" s="447" t="s">
        <v>6129</v>
      </c>
      <c r="D388" s="101" t="s">
        <v>2566</v>
      </c>
      <c r="E388" s="144" t="s">
        <v>6308</v>
      </c>
      <c r="F388" s="110" t="s">
        <v>2482</v>
      </c>
      <c r="G388" s="144" t="s">
        <v>6309</v>
      </c>
      <c r="H388" s="101"/>
      <c r="I388" s="101">
        <v>2014</v>
      </c>
      <c r="J388" s="101" t="s">
        <v>296</v>
      </c>
      <c r="K388" s="85" t="s">
        <v>6310</v>
      </c>
      <c r="L388" s="447" t="s">
        <v>6311</v>
      </c>
      <c r="M388" s="447" t="s">
        <v>6312</v>
      </c>
      <c r="N388" s="447" t="s">
        <v>88</v>
      </c>
      <c r="O388" s="447">
        <v>8.57</v>
      </c>
      <c r="P388" s="529"/>
    </row>
    <row r="389" spans="1:16" ht="299.25" x14ac:dyDescent="0.25">
      <c r="A389" s="109" t="s">
        <v>6313</v>
      </c>
      <c r="B389" s="110" t="s">
        <v>6314</v>
      </c>
      <c r="C389" s="447" t="s">
        <v>6129</v>
      </c>
      <c r="D389" s="101" t="s">
        <v>6315</v>
      </c>
      <c r="E389" s="144" t="s">
        <v>6316</v>
      </c>
      <c r="F389" s="110" t="s">
        <v>210</v>
      </c>
      <c r="G389" s="450" t="s">
        <v>6317</v>
      </c>
      <c r="H389" s="75" t="s">
        <v>6318</v>
      </c>
      <c r="I389" s="101">
        <v>2014</v>
      </c>
      <c r="J389" s="101" t="s">
        <v>287</v>
      </c>
      <c r="K389" s="85" t="s">
        <v>6319</v>
      </c>
      <c r="L389" s="75" t="s">
        <v>6320</v>
      </c>
      <c r="M389" s="447" t="s">
        <v>6321</v>
      </c>
      <c r="N389" s="447" t="s">
        <v>88</v>
      </c>
      <c r="O389" s="447">
        <v>20</v>
      </c>
      <c r="P389" s="529"/>
    </row>
    <row r="390" spans="1:16" ht="85.5" x14ac:dyDescent="0.25">
      <c r="A390" s="155" t="s">
        <v>6322</v>
      </c>
      <c r="B390" s="85" t="s">
        <v>6323</v>
      </c>
      <c r="C390" s="447" t="s">
        <v>6129</v>
      </c>
      <c r="D390" s="447" t="s">
        <v>6324</v>
      </c>
      <c r="E390" s="88" t="s">
        <v>6325</v>
      </c>
      <c r="F390" s="88" t="s">
        <v>6326</v>
      </c>
      <c r="G390" s="89" t="s">
        <v>6327</v>
      </c>
      <c r="H390" s="450"/>
      <c r="I390" s="450">
        <v>2014</v>
      </c>
      <c r="J390" s="450" t="s">
        <v>318</v>
      </c>
      <c r="K390" s="88" t="s">
        <v>6328</v>
      </c>
      <c r="L390" s="447" t="s">
        <v>6329</v>
      </c>
      <c r="M390" s="447" t="s">
        <v>6330</v>
      </c>
      <c r="N390" s="447">
        <v>60</v>
      </c>
      <c r="O390" s="447">
        <v>10</v>
      </c>
      <c r="P390" s="529"/>
    </row>
    <row r="391" spans="1:16" ht="228" x14ac:dyDescent="0.25">
      <c r="A391" s="91" t="s">
        <v>17484</v>
      </c>
      <c r="B391" s="414" t="s">
        <v>6639</v>
      </c>
      <c r="C391" s="447" t="s">
        <v>6129</v>
      </c>
      <c r="D391" s="73" t="s">
        <v>6331</v>
      </c>
      <c r="E391" s="104">
        <v>14</v>
      </c>
      <c r="F391" s="100" t="s">
        <v>218</v>
      </c>
      <c r="G391" s="104" t="s">
        <v>6332</v>
      </c>
      <c r="H391" s="66"/>
      <c r="I391" s="66">
        <v>2014</v>
      </c>
      <c r="J391" s="66" t="s">
        <v>2281</v>
      </c>
      <c r="K391" s="85" t="s">
        <v>6333</v>
      </c>
      <c r="L391" s="73" t="s">
        <v>6334</v>
      </c>
      <c r="M391" s="447" t="s">
        <v>6335</v>
      </c>
      <c r="N391" s="447">
        <v>60</v>
      </c>
      <c r="O391" s="447">
        <f>N391/2</f>
        <v>30</v>
      </c>
      <c r="P391" s="529"/>
    </row>
    <row r="392" spans="1:16" ht="242.25" x14ac:dyDescent="0.25">
      <c r="A392" s="91" t="s">
        <v>6336</v>
      </c>
      <c r="B392" s="73" t="s">
        <v>6661</v>
      </c>
      <c r="C392" s="447" t="s">
        <v>6129</v>
      </c>
      <c r="D392" s="73" t="s">
        <v>6331</v>
      </c>
      <c r="E392" s="104">
        <v>14</v>
      </c>
      <c r="F392" s="100" t="s">
        <v>218</v>
      </c>
      <c r="G392" s="104" t="s">
        <v>6332</v>
      </c>
      <c r="H392" s="66"/>
      <c r="I392" s="66">
        <v>2014</v>
      </c>
      <c r="J392" s="66" t="s">
        <v>2281</v>
      </c>
      <c r="K392" s="85" t="s">
        <v>6337</v>
      </c>
      <c r="L392" s="73" t="s">
        <v>6334</v>
      </c>
      <c r="M392" s="447" t="s">
        <v>6338</v>
      </c>
      <c r="N392" s="447">
        <v>60</v>
      </c>
      <c r="O392" s="447">
        <f>N392/3</f>
        <v>20</v>
      </c>
      <c r="P392" s="529"/>
    </row>
    <row r="393" spans="1:16" ht="142.5" x14ac:dyDescent="0.25">
      <c r="A393" s="91" t="s">
        <v>6339</v>
      </c>
      <c r="B393" s="73" t="s">
        <v>6662</v>
      </c>
      <c r="C393" s="447" t="s">
        <v>6129</v>
      </c>
      <c r="D393" s="73" t="s">
        <v>6340</v>
      </c>
      <c r="E393" s="104" t="s">
        <v>5304</v>
      </c>
      <c r="F393" s="100" t="s">
        <v>218</v>
      </c>
      <c r="G393" s="104" t="s">
        <v>6341</v>
      </c>
      <c r="H393" s="66"/>
      <c r="I393" s="66">
        <v>2014</v>
      </c>
      <c r="J393" s="66" t="s">
        <v>3391</v>
      </c>
      <c r="K393" s="85" t="s">
        <v>6342</v>
      </c>
      <c r="L393" s="73" t="s">
        <v>6343</v>
      </c>
      <c r="M393" s="75" t="s">
        <v>6344</v>
      </c>
      <c r="N393" s="447">
        <v>60</v>
      </c>
      <c r="O393" s="447">
        <f>N393/2</f>
        <v>30</v>
      </c>
      <c r="P393" s="529"/>
    </row>
    <row r="394" spans="1:16" ht="142.5" x14ac:dyDescent="0.25">
      <c r="A394" s="91" t="s">
        <v>6345</v>
      </c>
      <c r="B394" s="414" t="s">
        <v>6640</v>
      </c>
      <c r="C394" s="447" t="s">
        <v>6129</v>
      </c>
      <c r="D394" s="73" t="s">
        <v>6340</v>
      </c>
      <c r="E394" s="104" t="s">
        <v>5304</v>
      </c>
      <c r="F394" s="100" t="s">
        <v>218</v>
      </c>
      <c r="G394" s="104" t="s">
        <v>6341</v>
      </c>
      <c r="H394" s="66"/>
      <c r="I394" s="66">
        <v>2014</v>
      </c>
      <c r="J394" s="66" t="s">
        <v>3391</v>
      </c>
      <c r="K394" s="85" t="s">
        <v>6346</v>
      </c>
      <c r="L394" s="73" t="s">
        <v>6343</v>
      </c>
      <c r="M394" s="75" t="s">
        <v>6347</v>
      </c>
      <c r="N394" s="447">
        <v>60</v>
      </c>
      <c r="O394" s="447">
        <f>N394/2</f>
        <v>30</v>
      </c>
      <c r="P394" s="529"/>
    </row>
    <row r="395" spans="1:16" ht="228" x14ac:dyDescent="0.25">
      <c r="A395" s="91" t="s">
        <v>17484</v>
      </c>
      <c r="B395" s="414" t="s">
        <v>6639</v>
      </c>
      <c r="C395" s="447" t="s">
        <v>6129</v>
      </c>
      <c r="D395" s="73" t="s">
        <v>6331</v>
      </c>
      <c r="E395" s="104">
        <v>14</v>
      </c>
      <c r="F395" s="100" t="s">
        <v>218</v>
      </c>
      <c r="G395" s="104" t="s">
        <v>6332</v>
      </c>
      <c r="H395" s="66"/>
      <c r="I395" s="66">
        <v>2014</v>
      </c>
      <c r="J395" s="66" t="s">
        <v>2281</v>
      </c>
      <c r="K395" s="85" t="s">
        <v>6333</v>
      </c>
      <c r="L395" s="73" t="s">
        <v>6334</v>
      </c>
      <c r="M395" s="447" t="s">
        <v>6335</v>
      </c>
      <c r="N395" s="447">
        <v>60</v>
      </c>
      <c r="O395" s="447">
        <f>N395/2</f>
        <v>30</v>
      </c>
      <c r="P395" s="529"/>
    </row>
    <row r="396" spans="1:16" ht="242.25" x14ac:dyDescent="0.25">
      <c r="A396" s="91" t="s">
        <v>6336</v>
      </c>
      <c r="B396" s="73" t="s">
        <v>6661</v>
      </c>
      <c r="C396" s="447" t="s">
        <v>6129</v>
      </c>
      <c r="D396" s="73" t="s">
        <v>6331</v>
      </c>
      <c r="E396" s="104">
        <v>14</v>
      </c>
      <c r="F396" s="100" t="s">
        <v>218</v>
      </c>
      <c r="G396" s="104" t="s">
        <v>6332</v>
      </c>
      <c r="H396" s="66"/>
      <c r="I396" s="66">
        <v>2014</v>
      </c>
      <c r="J396" s="66" t="s">
        <v>2281</v>
      </c>
      <c r="K396" s="85" t="s">
        <v>6337</v>
      </c>
      <c r="L396" s="73" t="s">
        <v>6334</v>
      </c>
      <c r="M396" s="447" t="s">
        <v>6338</v>
      </c>
      <c r="N396" s="447">
        <v>60</v>
      </c>
      <c r="O396" s="447">
        <f>N396/3</f>
        <v>20</v>
      </c>
      <c r="P396" s="529"/>
    </row>
    <row r="397" spans="1:16" ht="142.5" x14ac:dyDescent="0.25">
      <c r="A397" s="91" t="s">
        <v>6339</v>
      </c>
      <c r="B397" s="73" t="s">
        <v>6662</v>
      </c>
      <c r="C397" s="447" t="s">
        <v>6129</v>
      </c>
      <c r="D397" s="73" t="s">
        <v>6340</v>
      </c>
      <c r="E397" s="104" t="s">
        <v>5304</v>
      </c>
      <c r="F397" s="100" t="s">
        <v>218</v>
      </c>
      <c r="G397" s="104" t="s">
        <v>6341</v>
      </c>
      <c r="H397" s="66"/>
      <c r="I397" s="66">
        <v>2014</v>
      </c>
      <c r="J397" s="66" t="s">
        <v>3391</v>
      </c>
      <c r="K397" s="85" t="s">
        <v>6342</v>
      </c>
      <c r="L397" s="73" t="s">
        <v>6343</v>
      </c>
      <c r="M397" s="75" t="s">
        <v>6344</v>
      </c>
      <c r="N397" s="447">
        <v>60</v>
      </c>
      <c r="O397" s="447">
        <f>N397/2</f>
        <v>30</v>
      </c>
      <c r="P397" s="529"/>
    </row>
    <row r="398" spans="1:16" ht="142.5" x14ac:dyDescent="0.25">
      <c r="A398" s="91" t="s">
        <v>6345</v>
      </c>
      <c r="B398" s="414" t="s">
        <v>6640</v>
      </c>
      <c r="C398" s="447" t="s">
        <v>6129</v>
      </c>
      <c r="D398" s="73" t="s">
        <v>6340</v>
      </c>
      <c r="E398" s="104" t="s">
        <v>5304</v>
      </c>
      <c r="F398" s="100" t="s">
        <v>218</v>
      </c>
      <c r="G398" s="104" t="s">
        <v>6341</v>
      </c>
      <c r="H398" s="66"/>
      <c r="I398" s="66">
        <v>2014</v>
      </c>
      <c r="J398" s="66" t="s">
        <v>3391</v>
      </c>
      <c r="K398" s="85" t="s">
        <v>6346</v>
      </c>
      <c r="L398" s="73" t="s">
        <v>6343</v>
      </c>
      <c r="M398" s="75" t="s">
        <v>6347</v>
      </c>
      <c r="N398" s="447">
        <v>60</v>
      </c>
      <c r="O398" s="447">
        <f>N398/2</f>
        <v>30</v>
      </c>
      <c r="P398" s="529"/>
    </row>
    <row r="399" spans="1:16" ht="256.5" x14ac:dyDescent="0.25">
      <c r="A399" s="91" t="s">
        <v>6348</v>
      </c>
      <c r="B399" s="93" t="s">
        <v>6349</v>
      </c>
      <c r="C399" s="447" t="s">
        <v>6129</v>
      </c>
      <c r="D399" s="73" t="s">
        <v>6350</v>
      </c>
      <c r="E399" s="94">
        <v>7</v>
      </c>
      <c r="F399" s="92">
        <v>1</v>
      </c>
      <c r="G399" s="89" t="s">
        <v>6351</v>
      </c>
      <c r="H399" s="73"/>
      <c r="I399" s="73">
        <v>2014</v>
      </c>
      <c r="J399" s="73" t="s">
        <v>2281</v>
      </c>
      <c r="K399" s="92">
        <v>42348</v>
      </c>
      <c r="L399" s="447" t="s">
        <v>569</v>
      </c>
      <c r="M399" s="447" t="s">
        <v>6352</v>
      </c>
      <c r="N399" s="447">
        <v>60</v>
      </c>
      <c r="O399" s="447">
        <f>N399/1</f>
        <v>60</v>
      </c>
      <c r="P399" s="529"/>
    </row>
    <row r="400" spans="1:16" ht="185.25" x14ac:dyDescent="0.25">
      <c r="A400" s="871" t="s">
        <v>6353</v>
      </c>
      <c r="B400" s="449" t="s">
        <v>6354</v>
      </c>
      <c r="C400" s="447" t="s">
        <v>6129</v>
      </c>
      <c r="D400" s="449" t="s">
        <v>6355</v>
      </c>
      <c r="E400" s="95" t="s">
        <v>6356</v>
      </c>
      <c r="F400" s="361" t="s">
        <v>2298</v>
      </c>
      <c r="G400" s="299" t="s">
        <v>6357</v>
      </c>
      <c r="H400" s="449" t="s">
        <v>6358</v>
      </c>
      <c r="I400" s="243">
        <v>2014</v>
      </c>
      <c r="J400" s="243">
        <v>6</v>
      </c>
      <c r="K400" s="361" t="s">
        <v>6359</v>
      </c>
      <c r="L400" s="95" t="s">
        <v>6360</v>
      </c>
      <c r="M400" s="451" t="s">
        <v>6361</v>
      </c>
      <c r="N400" s="447" t="s">
        <v>88</v>
      </c>
      <c r="O400" s="74">
        <v>7.5</v>
      </c>
      <c r="P400" s="529"/>
    </row>
    <row r="401" spans="1:16" ht="14.25" customHeight="1" x14ac:dyDescent="0.25">
      <c r="A401" s="1032" t="s">
        <v>6362</v>
      </c>
      <c r="B401" s="1033" t="s">
        <v>6363</v>
      </c>
      <c r="C401" s="1034" t="s">
        <v>6129</v>
      </c>
      <c r="D401" s="1033" t="s">
        <v>6355</v>
      </c>
      <c r="E401" s="1034" t="s">
        <v>6356</v>
      </c>
      <c r="F401" s="1034">
        <v>1</v>
      </c>
      <c r="G401" s="1033" t="s">
        <v>6357</v>
      </c>
      <c r="H401" s="1033" t="s">
        <v>6358</v>
      </c>
      <c r="I401" s="1034">
        <v>2014</v>
      </c>
      <c r="J401" s="1034">
        <v>6</v>
      </c>
      <c r="K401" s="1034" t="s">
        <v>6364</v>
      </c>
      <c r="L401" s="1034" t="s">
        <v>6360</v>
      </c>
      <c r="M401" s="1035" t="s">
        <v>6361</v>
      </c>
      <c r="N401" s="1034">
        <v>60</v>
      </c>
      <c r="O401" s="1034">
        <v>10</v>
      </c>
      <c r="P401" s="529"/>
    </row>
    <row r="402" spans="1:16" x14ac:dyDescent="0.25">
      <c r="A402" s="1032"/>
      <c r="B402" s="1033"/>
      <c r="C402" s="1034"/>
      <c r="D402" s="1033"/>
      <c r="E402" s="1034"/>
      <c r="F402" s="1034"/>
      <c r="G402" s="1033"/>
      <c r="H402" s="1033"/>
      <c r="I402" s="1034"/>
      <c r="J402" s="1034"/>
      <c r="K402" s="1034"/>
      <c r="L402" s="1034"/>
      <c r="M402" s="1035"/>
      <c r="N402" s="1034"/>
      <c r="O402" s="1034"/>
      <c r="P402" s="529"/>
    </row>
    <row r="403" spans="1:16" ht="99.75" x14ac:dyDescent="0.25">
      <c r="A403" s="87" t="s">
        <v>6365</v>
      </c>
      <c r="B403" s="450" t="s">
        <v>6366</v>
      </c>
      <c r="C403" s="447" t="s">
        <v>6129</v>
      </c>
      <c r="D403" s="449" t="s">
        <v>6355</v>
      </c>
      <c r="E403" s="450" t="s">
        <v>6356</v>
      </c>
      <c r="F403" s="450">
        <v>1</v>
      </c>
      <c r="G403" s="449" t="s">
        <v>6357</v>
      </c>
      <c r="H403" s="449" t="s">
        <v>6358</v>
      </c>
      <c r="I403" s="450">
        <v>2014</v>
      </c>
      <c r="J403" s="450">
        <v>6</v>
      </c>
      <c r="K403" s="450" t="s">
        <v>6367</v>
      </c>
      <c r="L403" s="450" t="s">
        <v>6360</v>
      </c>
      <c r="M403" s="451" t="s">
        <v>6361</v>
      </c>
      <c r="N403" s="95">
        <v>60</v>
      </c>
      <c r="O403" s="450">
        <v>20</v>
      </c>
      <c r="P403" s="529"/>
    </row>
    <row r="404" spans="1:16" ht="142.5" x14ac:dyDescent="0.25">
      <c r="A404" s="109" t="s">
        <v>6368</v>
      </c>
      <c r="B404" s="101" t="s">
        <v>6369</v>
      </c>
      <c r="C404" s="450" t="s">
        <v>6129</v>
      </c>
      <c r="D404" s="449" t="s">
        <v>6355</v>
      </c>
      <c r="E404" s="450" t="s">
        <v>6356</v>
      </c>
      <c r="F404" s="450">
        <v>1</v>
      </c>
      <c r="G404" s="449" t="s">
        <v>6357</v>
      </c>
      <c r="H404" s="449" t="s">
        <v>6358</v>
      </c>
      <c r="I404" s="450">
        <v>2014</v>
      </c>
      <c r="J404" s="450">
        <v>6</v>
      </c>
      <c r="K404" s="74" t="s">
        <v>6370</v>
      </c>
      <c r="L404" s="450" t="s">
        <v>6360</v>
      </c>
      <c r="M404" s="451" t="s">
        <v>6361</v>
      </c>
      <c r="N404" s="95">
        <v>60</v>
      </c>
      <c r="O404" s="450">
        <v>10</v>
      </c>
      <c r="P404" s="529"/>
    </row>
    <row r="405" spans="1:16" ht="156.75" x14ac:dyDescent="0.25">
      <c r="A405" s="155" t="s">
        <v>6371</v>
      </c>
      <c r="B405" s="85" t="s">
        <v>6372</v>
      </c>
      <c r="C405" s="447" t="s">
        <v>6129</v>
      </c>
      <c r="D405" s="449" t="s">
        <v>6355</v>
      </c>
      <c r="E405" s="450" t="s">
        <v>6356</v>
      </c>
      <c r="F405" s="450">
        <v>1</v>
      </c>
      <c r="G405" s="449" t="s">
        <v>6357</v>
      </c>
      <c r="H405" s="449" t="s">
        <v>6358</v>
      </c>
      <c r="I405" s="450">
        <v>2014</v>
      </c>
      <c r="J405" s="450">
        <v>6</v>
      </c>
      <c r="K405" s="74" t="s">
        <v>6370</v>
      </c>
      <c r="L405" s="450" t="s">
        <v>6360</v>
      </c>
      <c r="M405" s="451" t="s">
        <v>6361</v>
      </c>
      <c r="N405" s="95">
        <v>60</v>
      </c>
      <c r="O405" s="450">
        <v>8.57</v>
      </c>
      <c r="P405" s="529"/>
    </row>
    <row r="406" spans="1:16" ht="85.5" x14ac:dyDescent="0.25">
      <c r="A406" s="155" t="s">
        <v>6322</v>
      </c>
      <c r="B406" s="85" t="s">
        <v>6323</v>
      </c>
      <c r="C406" s="447" t="s">
        <v>6129</v>
      </c>
      <c r="D406" s="447" t="s">
        <v>6324</v>
      </c>
      <c r="E406" s="88" t="s">
        <v>6325</v>
      </c>
      <c r="F406" s="88" t="s">
        <v>6326</v>
      </c>
      <c r="G406" s="89" t="s">
        <v>6327</v>
      </c>
      <c r="H406" s="450"/>
      <c r="I406" s="450">
        <v>2014</v>
      </c>
      <c r="J406" s="450" t="s">
        <v>318</v>
      </c>
      <c r="K406" s="88" t="s">
        <v>6328</v>
      </c>
      <c r="L406" s="447" t="s">
        <v>6329</v>
      </c>
      <c r="M406" s="447" t="s">
        <v>6330</v>
      </c>
      <c r="N406" s="447">
        <v>60</v>
      </c>
      <c r="O406" s="74">
        <v>10</v>
      </c>
      <c r="P406" s="529"/>
    </row>
    <row r="407" spans="1:16" ht="409.5" x14ac:dyDescent="0.25">
      <c r="A407" s="109" t="s">
        <v>6373</v>
      </c>
      <c r="B407" s="110" t="s">
        <v>6374</v>
      </c>
      <c r="C407" s="450" t="s">
        <v>6129</v>
      </c>
      <c r="D407" s="101" t="s">
        <v>6375</v>
      </c>
      <c r="E407" s="144">
        <v>20</v>
      </c>
      <c r="F407" s="110" t="s">
        <v>1255</v>
      </c>
      <c r="G407" s="144" t="s">
        <v>6376</v>
      </c>
      <c r="H407" s="101"/>
      <c r="I407" s="101">
        <v>2014</v>
      </c>
      <c r="J407" s="101" t="s">
        <v>1022</v>
      </c>
      <c r="K407" s="85" t="s">
        <v>6377</v>
      </c>
      <c r="L407" s="447" t="s">
        <v>6378</v>
      </c>
      <c r="M407" s="447" t="s">
        <v>6379</v>
      </c>
      <c r="N407" s="447" t="s">
        <v>88</v>
      </c>
      <c r="O407" s="447">
        <v>20</v>
      </c>
      <c r="P407" s="529"/>
    </row>
    <row r="408" spans="1:16" ht="409.5" x14ac:dyDescent="0.25">
      <c r="A408" s="109" t="s">
        <v>6380</v>
      </c>
      <c r="B408" s="110" t="s">
        <v>6381</v>
      </c>
      <c r="C408" s="447" t="s">
        <v>6129</v>
      </c>
      <c r="D408" s="101" t="s">
        <v>6382</v>
      </c>
      <c r="E408" s="144">
        <v>7</v>
      </c>
      <c r="F408" s="110" t="s">
        <v>210</v>
      </c>
      <c r="G408" s="144" t="s">
        <v>6383</v>
      </c>
      <c r="H408" s="101"/>
      <c r="I408" s="101">
        <v>2014</v>
      </c>
      <c r="J408" s="101" t="s">
        <v>236</v>
      </c>
      <c r="K408" s="85" t="s">
        <v>6384</v>
      </c>
      <c r="L408" s="447" t="s">
        <v>6385</v>
      </c>
      <c r="M408" s="447" t="s">
        <v>6386</v>
      </c>
      <c r="N408" s="447"/>
      <c r="O408" s="447">
        <v>20</v>
      </c>
      <c r="P408" s="529"/>
    </row>
    <row r="409" spans="1:16" ht="256.5" x14ac:dyDescent="0.25">
      <c r="A409" s="91" t="s">
        <v>6387</v>
      </c>
      <c r="B409" s="445" t="s">
        <v>6647</v>
      </c>
      <c r="C409" s="447" t="s">
        <v>6129</v>
      </c>
      <c r="D409" s="73" t="s">
        <v>6388</v>
      </c>
      <c r="E409" s="91"/>
      <c r="F409" s="415"/>
      <c r="G409" s="73" t="s">
        <v>6389</v>
      </c>
      <c r="H409" s="72" t="s">
        <v>6390</v>
      </c>
      <c r="I409" s="73">
        <v>2014</v>
      </c>
      <c r="J409" s="445" t="s">
        <v>6391</v>
      </c>
      <c r="K409" s="92" t="s">
        <v>1290</v>
      </c>
      <c r="L409" s="73" t="s">
        <v>6392</v>
      </c>
      <c r="M409" s="72" t="s">
        <v>6393</v>
      </c>
      <c r="N409" s="447" t="s">
        <v>88</v>
      </c>
      <c r="O409" s="447">
        <f>60/2</f>
        <v>30</v>
      </c>
      <c r="P409" s="529"/>
    </row>
    <row r="410" spans="1:16" ht="409.5" x14ac:dyDescent="0.25">
      <c r="A410" s="91" t="s">
        <v>6394</v>
      </c>
      <c r="B410" s="85" t="s">
        <v>6395</v>
      </c>
      <c r="C410" s="450" t="s">
        <v>6129</v>
      </c>
      <c r="D410" s="447" t="s">
        <v>6396</v>
      </c>
      <c r="E410" s="91">
        <v>19</v>
      </c>
      <c r="F410" s="415">
        <v>1</v>
      </c>
      <c r="G410" s="73" t="s">
        <v>6397</v>
      </c>
      <c r="H410" s="445"/>
      <c r="I410" s="73">
        <v>2014</v>
      </c>
      <c r="J410" s="445"/>
      <c r="K410" s="92" t="s">
        <v>1290</v>
      </c>
      <c r="L410" s="447" t="s">
        <v>6398</v>
      </c>
      <c r="M410" s="72" t="s">
        <v>6399</v>
      </c>
      <c r="N410" s="447" t="s">
        <v>88</v>
      </c>
      <c r="O410" s="447">
        <f>60/3</f>
        <v>20</v>
      </c>
      <c r="P410" s="529"/>
    </row>
    <row r="411" spans="1:16" ht="171" x14ac:dyDescent="0.25">
      <c r="A411" s="91" t="s">
        <v>6400</v>
      </c>
      <c r="B411" s="100" t="s">
        <v>6191</v>
      </c>
      <c r="C411" s="447" t="s">
        <v>6129</v>
      </c>
      <c r="D411" s="73" t="s">
        <v>6401</v>
      </c>
      <c r="E411" s="104">
        <v>14</v>
      </c>
      <c r="F411" s="73" t="s">
        <v>6402</v>
      </c>
      <c r="G411" s="73" t="s">
        <v>6403</v>
      </c>
      <c r="H411" s="66"/>
      <c r="I411" s="66">
        <v>2014</v>
      </c>
      <c r="J411" s="66" t="s">
        <v>657</v>
      </c>
      <c r="K411" s="73" t="s">
        <v>6404</v>
      </c>
      <c r="L411" s="72"/>
      <c r="M411" s="75" t="s">
        <v>6405</v>
      </c>
      <c r="N411" s="447">
        <v>60</v>
      </c>
      <c r="O411" s="447">
        <v>60</v>
      </c>
      <c r="P411" s="529"/>
    </row>
    <row r="412" spans="1:16" ht="128.25" x14ac:dyDescent="0.25">
      <c r="A412" s="91" t="s">
        <v>6406</v>
      </c>
      <c r="B412" s="100" t="s">
        <v>6191</v>
      </c>
      <c r="C412" s="447" t="s">
        <v>6129</v>
      </c>
      <c r="D412" s="73" t="s">
        <v>6641</v>
      </c>
      <c r="E412" s="104">
        <v>14</v>
      </c>
      <c r="F412" s="73" t="s">
        <v>6407</v>
      </c>
      <c r="G412" s="73" t="s">
        <v>6408</v>
      </c>
      <c r="H412" s="66"/>
      <c r="I412" s="66">
        <v>2014</v>
      </c>
      <c r="J412" s="66" t="s">
        <v>657</v>
      </c>
      <c r="K412" s="85" t="s">
        <v>6409</v>
      </c>
      <c r="L412" s="447"/>
      <c r="M412" s="447" t="s">
        <v>6410</v>
      </c>
      <c r="N412" s="447">
        <v>60</v>
      </c>
      <c r="O412" s="447">
        <v>60</v>
      </c>
      <c r="P412" s="529"/>
    </row>
    <row r="413" spans="1:16" ht="171" x14ac:dyDescent="0.25">
      <c r="A413" s="91" t="s">
        <v>6411</v>
      </c>
      <c r="B413" s="100" t="s">
        <v>6191</v>
      </c>
      <c r="C413" s="450" t="s">
        <v>6129</v>
      </c>
      <c r="D413" s="73" t="s">
        <v>6642</v>
      </c>
      <c r="E413" s="104" t="s">
        <v>6412</v>
      </c>
      <c r="F413" s="73" t="s">
        <v>6413</v>
      </c>
      <c r="G413" s="104" t="s">
        <v>6216</v>
      </c>
      <c r="H413" s="416" t="s">
        <v>6414</v>
      </c>
      <c r="I413" s="66">
        <v>2014</v>
      </c>
      <c r="J413" s="66" t="s">
        <v>926</v>
      </c>
      <c r="K413" s="85" t="s">
        <v>6415</v>
      </c>
      <c r="L413" s="447"/>
      <c r="M413" s="447" t="s">
        <v>6416</v>
      </c>
      <c r="N413" s="447">
        <v>60</v>
      </c>
      <c r="O413" s="447">
        <v>60</v>
      </c>
      <c r="P413" s="529"/>
    </row>
    <row r="414" spans="1:16" ht="171" x14ac:dyDescent="0.25">
      <c r="A414" s="134" t="s">
        <v>6417</v>
      </c>
      <c r="B414" s="100" t="s">
        <v>6191</v>
      </c>
      <c r="C414" s="447" t="s">
        <v>6129</v>
      </c>
      <c r="D414" s="73" t="s">
        <v>6642</v>
      </c>
      <c r="E414" s="104"/>
      <c r="F414" s="73" t="s">
        <v>6413</v>
      </c>
      <c r="G414" s="73" t="s">
        <v>6418</v>
      </c>
      <c r="H414" s="73" t="s">
        <v>6419</v>
      </c>
      <c r="I414" s="66">
        <v>2014</v>
      </c>
      <c r="J414" s="66" t="s">
        <v>926</v>
      </c>
      <c r="K414" s="73" t="s">
        <v>6420</v>
      </c>
      <c r="L414" s="447"/>
      <c r="M414" s="447" t="s">
        <v>6421</v>
      </c>
      <c r="N414" s="447">
        <v>60</v>
      </c>
      <c r="O414" s="447">
        <v>60</v>
      </c>
      <c r="P414" s="529"/>
    </row>
    <row r="415" spans="1:16" ht="171" x14ac:dyDescent="0.25">
      <c r="A415" s="91" t="s">
        <v>6422</v>
      </c>
      <c r="B415" s="100" t="s">
        <v>6423</v>
      </c>
      <c r="C415" s="447" t="s">
        <v>6129</v>
      </c>
      <c r="D415" s="73" t="s">
        <v>6401</v>
      </c>
      <c r="E415" s="104">
        <v>14</v>
      </c>
      <c r="F415" s="73" t="s">
        <v>6424</v>
      </c>
      <c r="G415" s="73" t="s">
        <v>6418</v>
      </c>
      <c r="H415" s="66" t="s">
        <v>6419</v>
      </c>
      <c r="I415" s="66">
        <v>2014</v>
      </c>
      <c r="J415" s="66" t="s">
        <v>926</v>
      </c>
      <c r="K415" s="73" t="s">
        <v>6425</v>
      </c>
      <c r="L415" s="72"/>
      <c r="M415" s="75" t="s">
        <v>6426</v>
      </c>
      <c r="N415" s="447">
        <v>60</v>
      </c>
      <c r="O415" s="447">
        <v>60</v>
      </c>
      <c r="P415" s="529"/>
    </row>
    <row r="416" spans="1:16" ht="128.25" x14ac:dyDescent="0.25">
      <c r="A416" s="91" t="s">
        <v>6427</v>
      </c>
      <c r="B416" s="100" t="s">
        <v>6423</v>
      </c>
      <c r="C416" s="450" t="s">
        <v>6129</v>
      </c>
      <c r="D416" s="73" t="s">
        <v>6641</v>
      </c>
      <c r="E416" s="104">
        <v>14</v>
      </c>
      <c r="F416" s="73" t="s">
        <v>6407</v>
      </c>
      <c r="G416" s="73" t="s">
        <v>6408</v>
      </c>
      <c r="H416" s="66"/>
      <c r="I416" s="66">
        <v>2014</v>
      </c>
      <c r="J416" s="66" t="s">
        <v>657</v>
      </c>
      <c r="K416" s="85" t="s">
        <v>6428</v>
      </c>
      <c r="L416" s="447"/>
      <c r="M416" s="75" t="s">
        <v>6429</v>
      </c>
      <c r="N416" s="447">
        <v>60</v>
      </c>
      <c r="O416" s="447">
        <v>60</v>
      </c>
      <c r="P416" s="529"/>
    </row>
    <row r="417" spans="1:16" ht="114" x14ac:dyDescent="0.25">
      <c r="A417" s="87" t="s">
        <v>6430</v>
      </c>
      <c r="B417" s="110" t="s">
        <v>6648</v>
      </c>
      <c r="C417" s="447" t="s">
        <v>6129</v>
      </c>
      <c r="D417" s="101" t="s">
        <v>6431</v>
      </c>
      <c r="E417" s="101" t="s">
        <v>6432</v>
      </c>
      <c r="F417" s="447" t="s">
        <v>6433</v>
      </c>
      <c r="G417" s="447" t="s">
        <v>6434</v>
      </c>
      <c r="H417" s="132"/>
      <c r="I417" s="131">
        <v>2014</v>
      </c>
      <c r="J417" s="101"/>
      <c r="K417" s="447" t="s">
        <v>6435</v>
      </c>
      <c r="L417" s="447" t="s">
        <v>3796</v>
      </c>
      <c r="M417" s="75" t="s">
        <v>6436</v>
      </c>
      <c r="N417" s="447" t="s">
        <v>88</v>
      </c>
      <c r="O417" s="447">
        <v>15</v>
      </c>
      <c r="P417" s="529"/>
    </row>
    <row r="418" spans="1:16" ht="285" x14ac:dyDescent="0.25">
      <c r="A418" s="87" t="s">
        <v>6437</v>
      </c>
      <c r="B418" s="450" t="s">
        <v>6649</v>
      </c>
      <c r="C418" s="447" t="s">
        <v>6129</v>
      </c>
      <c r="D418" s="96" t="s">
        <v>6650</v>
      </c>
      <c r="E418" s="105">
        <v>1</v>
      </c>
      <c r="F418" s="110"/>
      <c r="G418" s="450" t="s">
        <v>6438</v>
      </c>
      <c r="H418" s="101"/>
      <c r="I418" s="101">
        <v>2014</v>
      </c>
      <c r="J418" s="101" t="s">
        <v>6439</v>
      </c>
      <c r="K418" s="450" t="s">
        <v>5078</v>
      </c>
      <c r="L418" s="450" t="s">
        <v>6440</v>
      </c>
      <c r="M418" s="75" t="s">
        <v>6441</v>
      </c>
      <c r="N418" s="447">
        <v>60</v>
      </c>
      <c r="O418" s="447">
        <f>N418/3</f>
        <v>20</v>
      </c>
      <c r="P418" s="529"/>
    </row>
    <row r="419" spans="1:16" ht="409.5" x14ac:dyDescent="0.25">
      <c r="A419" s="87" t="s">
        <v>6442</v>
      </c>
      <c r="B419" s="450" t="s">
        <v>6651</v>
      </c>
      <c r="C419" s="450" t="s">
        <v>6129</v>
      </c>
      <c r="D419" s="96" t="s">
        <v>6443</v>
      </c>
      <c r="E419" s="105" t="s">
        <v>6302</v>
      </c>
      <c r="F419" s="110" t="s">
        <v>210</v>
      </c>
      <c r="G419" s="450" t="s">
        <v>6444</v>
      </c>
      <c r="H419" s="101"/>
      <c r="I419" s="101">
        <v>2014</v>
      </c>
      <c r="J419" s="101" t="s">
        <v>6445</v>
      </c>
      <c r="K419" s="450" t="s">
        <v>6446</v>
      </c>
      <c r="L419" s="447" t="s">
        <v>6447</v>
      </c>
      <c r="M419" s="75" t="s">
        <v>6448</v>
      </c>
      <c r="N419" s="447">
        <v>60</v>
      </c>
      <c r="O419" s="447">
        <f>N419/4</f>
        <v>15</v>
      </c>
      <c r="P419" s="529"/>
    </row>
    <row r="420" spans="1:16" ht="313.5" x14ac:dyDescent="0.25">
      <c r="A420" s="91" t="s">
        <v>6449</v>
      </c>
      <c r="B420" s="73" t="s">
        <v>6652</v>
      </c>
      <c r="C420" s="447" t="s">
        <v>6129</v>
      </c>
      <c r="D420" s="74" t="s">
        <v>6450</v>
      </c>
      <c r="E420" s="219">
        <v>18</v>
      </c>
      <c r="F420" s="219">
        <v>1</v>
      </c>
      <c r="G420" s="447" t="s">
        <v>6451</v>
      </c>
      <c r="H420" s="73" t="s">
        <v>6452</v>
      </c>
      <c r="I420" s="445">
        <v>2014</v>
      </c>
      <c r="J420" s="445"/>
      <c r="K420" s="89" t="s">
        <v>744</v>
      </c>
      <c r="L420" s="85" t="s">
        <v>6453</v>
      </c>
      <c r="M420" s="72" t="s">
        <v>6361</v>
      </c>
      <c r="N420" s="447">
        <v>60</v>
      </c>
      <c r="O420" s="74">
        <v>15</v>
      </c>
      <c r="P420" s="529"/>
    </row>
    <row r="421" spans="1:16" ht="313.5" x14ac:dyDescent="0.25">
      <c r="A421" s="91" t="s">
        <v>6454</v>
      </c>
      <c r="B421" s="73" t="s">
        <v>6455</v>
      </c>
      <c r="C421" s="450" t="s">
        <v>6129</v>
      </c>
      <c r="D421" s="74" t="s">
        <v>6450</v>
      </c>
      <c r="E421" s="219">
        <v>18</v>
      </c>
      <c r="F421" s="219">
        <v>2</v>
      </c>
      <c r="G421" s="447" t="s">
        <v>6451</v>
      </c>
      <c r="H421" s="73" t="s">
        <v>6456</v>
      </c>
      <c r="I421" s="445">
        <v>2014</v>
      </c>
      <c r="J421" s="445"/>
      <c r="K421" s="219" t="s">
        <v>6319</v>
      </c>
      <c r="L421" s="85" t="s">
        <v>6453</v>
      </c>
      <c r="M421" s="74" t="s">
        <v>6361</v>
      </c>
      <c r="N421" s="74">
        <v>60</v>
      </c>
      <c r="O421" s="74">
        <v>15</v>
      </c>
      <c r="P421" s="529"/>
    </row>
    <row r="422" spans="1:16" ht="409.5" x14ac:dyDescent="0.25">
      <c r="A422" s="91" t="s">
        <v>6457</v>
      </c>
      <c r="B422" s="73" t="s">
        <v>6458</v>
      </c>
      <c r="C422" s="447" t="s">
        <v>6129</v>
      </c>
      <c r="D422" s="73" t="s">
        <v>6459</v>
      </c>
      <c r="E422" s="219">
        <v>20</v>
      </c>
      <c r="F422" s="219">
        <v>1</v>
      </c>
      <c r="G422" s="73" t="s">
        <v>6460</v>
      </c>
      <c r="H422" s="445"/>
      <c r="I422" s="445"/>
      <c r="J422" s="445"/>
      <c r="K422" s="219" t="s">
        <v>6461</v>
      </c>
      <c r="L422" s="417" t="s">
        <v>6643</v>
      </c>
      <c r="M422" s="74" t="s">
        <v>6462</v>
      </c>
      <c r="N422" s="74">
        <v>60</v>
      </c>
      <c r="O422" s="74">
        <v>15</v>
      </c>
      <c r="P422" s="529"/>
    </row>
    <row r="423" spans="1:16" ht="85.5" x14ac:dyDescent="0.25">
      <c r="A423" s="415" t="s">
        <v>6463</v>
      </c>
      <c r="B423" s="73" t="s">
        <v>6464</v>
      </c>
      <c r="C423" s="450" t="s">
        <v>6129</v>
      </c>
      <c r="D423" s="73" t="s">
        <v>6465</v>
      </c>
      <c r="E423" s="219">
        <v>10</v>
      </c>
      <c r="F423" s="219">
        <v>1</v>
      </c>
      <c r="G423" s="73" t="s">
        <v>6466</v>
      </c>
      <c r="H423" s="445"/>
      <c r="I423" s="445">
        <v>2014</v>
      </c>
      <c r="J423" s="445"/>
      <c r="K423" s="219" t="s">
        <v>6328</v>
      </c>
      <c r="L423" s="445" t="s">
        <v>6467</v>
      </c>
      <c r="M423" s="74" t="s">
        <v>6330</v>
      </c>
      <c r="N423" s="74">
        <v>60</v>
      </c>
      <c r="O423" s="74">
        <v>10</v>
      </c>
      <c r="P423" s="529"/>
    </row>
    <row r="424" spans="1:16" ht="313.5" x14ac:dyDescent="0.25">
      <c r="A424" s="155" t="s">
        <v>6449</v>
      </c>
      <c r="B424" s="447" t="s">
        <v>6653</v>
      </c>
      <c r="C424" s="450" t="s">
        <v>6129</v>
      </c>
      <c r="D424" s="74" t="s">
        <v>6450</v>
      </c>
      <c r="E424" s="418">
        <v>18</v>
      </c>
      <c r="F424" s="418">
        <v>1</v>
      </c>
      <c r="G424" s="447" t="s">
        <v>6451</v>
      </c>
      <c r="H424" s="447" t="s">
        <v>6452</v>
      </c>
      <c r="I424" s="74">
        <v>2014</v>
      </c>
      <c r="J424" s="74"/>
      <c r="K424" s="89" t="s">
        <v>744</v>
      </c>
      <c r="L424" s="85" t="s">
        <v>6453</v>
      </c>
      <c r="M424" s="132" t="s">
        <v>6361</v>
      </c>
      <c r="N424" s="447">
        <v>60</v>
      </c>
      <c r="O424" s="74">
        <v>15</v>
      </c>
      <c r="P424" s="529"/>
    </row>
    <row r="425" spans="1:16" ht="313.5" x14ac:dyDescent="0.25">
      <c r="A425" s="155" t="s">
        <v>6468</v>
      </c>
      <c r="B425" s="447" t="s">
        <v>6366</v>
      </c>
      <c r="C425" s="447" t="s">
        <v>6129</v>
      </c>
      <c r="D425" s="74" t="s">
        <v>6450</v>
      </c>
      <c r="E425" s="418">
        <v>18</v>
      </c>
      <c r="F425" s="418">
        <v>1</v>
      </c>
      <c r="G425" s="447" t="s">
        <v>6451</v>
      </c>
      <c r="H425" s="447" t="s">
        <v>6469</v>
      </c>
      <c r="I425" s="74">
        <v>2014</v>
      </c>
      <c r="J425" s="74"/>
      <c r="K425" s="418" t="s">
        <v>6367</v>
      </c>
      <c r="L425" s="85" t="s">
        <v>6453</v>
      </c>
      <c r="M425" s="74" t="s">
        <v>6361</v>
      </c>
      <c r="N425" s="74">
        <v>60</v>
      </c>
      <c r="O425" s="74">
        <v>15</v>
      </c>
      <c r="P425" s="529"/>
    </row>
    <row r="426" spans="1:16" ht="409.5" x14ac:dyDescent="0.25">
      <c r="A426" s="155" t="s">
        <v>6457</v>
      </c>
      <c r="B426" s="447" t="s">
        <v>6458</v>
      </c>
      <c r="C426" s="450" t="s">
        <v>6129</v>
      </c>
      <c r="D426" s="447" t="s">
        <v>6459</v>
      </c>
      <c r="E426" s="418">
        <v>20</v>
      </c>
      <c r="F426" s="418">
        <v>1</v>
      </c>
      <c r="G426" s="447" t="s">
        <v>6460</v>
      </c>
      <c r="H426" s="74"/>
      <c r="I426" s="74"/>
      <c r="J426" s="74"/>
      <c r="K426" s="418" t="s">
        <v>6461</v>
      </c>
      <c r="L426" s="419" t="s">
        <v>6654</v>
      </c>
      <c r="M426" s="74" t="s">
        <v>6462</v>
      </c>
      <c r="N426" s="74">
        <v>60</v>
      </c>
      <c r="O426" s="74">
        <v>15</v>
      </c>
      <c r="P426" s="529"/>
    </row>
    <row r="427" spans="1:16" ht="85.5" x14ac:dyDescent="0.25">
      <c r="A427" s="331" t="s">
        <v>6463</v>
      </c>
      <c r="B427" s="447" t="s">
        <v>6464</v>
      </c>
      <c r="C427" s="450" t="s">
        <v>6129</v>
      </c>
      <c r="D427" s="447" t="s">
        <v>6465</v>
      </c>
      <c r="E427" s="418">
        <v>10</v>
      </c>
      <c r="F427" s="418">
        <v>1</v>
      </c>
      <c r="G427" s="447" t="s">
        <v>6466</v>
      </c>
      <c r="H427" s="74"/>
      <c r="I427" s="74">
        <v>2014</v>
      </c>
      <c r="J427" s="74"/>
      <c r="K427" s="418" t="s">
        <v>6328</v>
      </c>
      <c r="L427" s="74" t="s">
        <v>6467</v>
      </c>
      <c r="M427" s="74" t="s">
        <v>6330</v>
      </c>
      <c r="N427" s="74">
        <v>60</v>
      </c>
      <c r="O427" s="74">
        <v>10</v>
      </c>
      <c r="P427" s="529"/>
    </row>
    <row r="428" spans="1:16" ht="185.25" x14ac:dyDescent="0.25">
      <c r="A428" s="91" t="s">
        <v>6353</v>
      </c>
      <c r="B428" s="73" t="s">
        <v>6354</v>
      </c>
      <c r="C428" s="447" t="s">
        <v>6129</v>
      </c>
      <c r="D428" s="73" t="s">
        <v>6355</v>
      </c>
      <c r="E428" s="79" t="s">
        <v>6356</v>
      </c>
      <c r="F428" s="219" t="s">
        <v>2298</v>
      </c>
      <c r="G428" s="79" t="s">
        <v>6357</v>
      </c>
      <c r="H428" s="73" t="s">
        <v>6358</v>
      </c>
      <c r="I428" s="445">
        <v>2014</v>
      </c>
      <c r="J428" s="445">
        <v>6</v>
      </c>
      <c r="K428" s="219" t="s">
        <v>6359</v>
      </c>
      <c r="L428" s="79" t="s">
        <v>6360</v>
      </c>
      <c r="M428" s="420" t="s">
        <v>6361</v>
      </c>
      <c r="N428" s="447" t="s">
        <v>88</v>
      </c>
      <c r="O428" s="74">
        <v>7.5</v>
      </c>
      <c r="P428" s="529"/>
    </row>
    <row r="429" spans="1:16" ht="128.25" x14ac:dyDescent="0.25">
      <c r="A429" s="91" t="s">
        <v>6362</v>
      </c>
      <c r="B429" s="73" t="s">
        <v>6363</v>
      </c>
      <c r="C429" s="450" t="s">
        <v>6129</v>
      </c>
      <c r="D429" s="73" t="s">
        <v>6355</v>
      </c>
      <c r="E429" s="73" t="s">
        <v>6356</v>
      </c>
      <c r="F429" s="73">
        <v>1</v>
      </c>
      <c r="G429" s="73" t="s">
        <v>6357</v>
      </c>
      <c r="H429" s="73" t="s">
        <v>6358</v>
      </c>
      <c r="I429" s="73">
        <v>2014</v>
      </c>
      <c r="J429" s="73">
        <v>6</v>
      </c>
      <c r="K429" s="73" t="s">
        <v>6364</v>
      </c>
      <c r="L429" s="73" t="s">
        <v>6360</v>
      </c>
      <c r="M429" s="420" t="s">
        <v>6361</v>
      </c>
      <c r="N429" s="73">
        <v>60</v>
      </c>
      <c r="O429" s="73">
        <v>10</v>
      </c>
      <c r="P429" s="529"/>
    </row>
    <row r="430" spans="1:16" ht="85.5" x14ac:dyDescent="0.25">
      <c r="A430" s="91" t="s">
        <v>6470</v>
      </c>
      <c r="B430" s="73" t="s">
        <v>6471</v>
      </c>
      <c r="C430" s="447" t="s">
        <v>6129</v>
      </c>
      <c r="D430" s="73" t="s">
        <v>6472</v>
      </c>
      <c r="E430" s="73" t="s">
        <v>6473</v>
      </c>
      <c r="F430" s="73">
        <v>2</v>
      </c>
      <c r="G430" s="73" t="s">
        <v>6474</v>
      </c>
      <c r="H430" s="73"/>
      <c r="I430" s="73">
        <v>2014</v>
      </c>
      <c r="J430" s="73">
        <v>12</v>
      </c>
      <c r="K430" s="73" t="s">
        <v>6475</v>
      </c>
      <c r="L430" s="73" t="s">
        <v>6476</v>
      </c>
      <c r="M430" s="420" t="s">
        <v>6477</v>
      </c>
      <c r="N430" s="73">
        <v>60</v>
      </c>
      <c r="O430" s="73">
        <v>60</v>
      </c>
      <c r="P430" s="529"/>
    </row>
    <row r="431" spans="1:16" ht="85.5" x14ac:dyDescent="0.25">
      <c r="A431" s="91" t="s">
        <v>6478</v>
      </c>
      <c r="B431" s="73" t="s">
        <v>6471</v>
      </c>
      <c r="C431" s="450" t="s">
        <v>6129</v>
      </c>
      <c r="D431" s="73" t="s">
        <v>6472</v>
      </c>
      <c r="E431" s="73" t="s">
        <v>6473</v>
      </c>
      <c r="F431" s="73">
        <v>2</v>
      </c>
      <c r="G431" s="73" t="s">
        <v>6474</v>
      </c>
      <c r="H431" s="73"/>
      <c r="I431" s="73">
        <v>2014</v>
      </c>
      <c r="J431" s="73">
        <v>12</v>
      </c>
      <c r="K431" s="73" t="s">
        <v>6479</v>
      </c>
      <c r="L431" s="73" t="s">
        <v>6476</v>
      </c>
      <c r="M431" s="420" t="s">
        <v>6477</v>
      </c>
      <c r="N431" s="73">
        <v>60</v>
      </c>
      <c r="O431" s="73">
        <v>60</v>
      </c>
      <c r="P431" s="529"/>
    </row>
    <row r="432" spans="1:16" ht="99.75" x14ac:dyDescent="0.25">
      <c r="A432" s="91" t="s">
        <v>6480</v>
      </c>
      <c r="B432" s="73" t="s">
        <v>6481</v>
      </c>
      <c r="C432" s="447" t="s">
        <v>6129</v>
      </c>
      <c r="D432" s="73" t="s">
        <v>902</v>
      </c>
      <c r="E432" s="73" t="s">
        <v>2175</v>
      </c>
      <c r="F432" s="73">
        <v>2</v>
      </c>
      <c r="G432" s="73" t="s">
        <v>6482</v>
      </c>
      <c r="H432" s="73"/>
      <c r="I432" s="73">
        <v>2014</v>
      </c>
      <c r="J432" s="73">
        <v>12</v>
      </c>
      <c r="K432" s="73"/>
      <c r="L432" s="73" t="s">
        <v>6476</v>
      </c>
      <c r="M432" s="75" t="s">
        <v>6483</v>
      </c>
      <c r="N432" s="73">
        <v>60</v>
      </c>
      <c r="O432" s="73">
        <v>30</v>
      </c>
      <c r="P432" s="529"/>
    </row>
    <row r="433" spans="1:16" ht="99.75" x14ac:dyDescent="0.25">
      <c r="A433" s="91" t="s">
        <v>6484</v>
      </c>
      <c r="B433" s="73" t="s">
        <v>6485</v>
      </c>
      <c r="C433" s="450" t="s">
        <v>6129</v>
      </c>
      <c r="D433" s="73" t="s">
        <v>902</v>
      </c>
      <c r="E433" s="73" t="s">
        <v>2175</v>
      </c>
      <c r="F433" s="73">
        <v>2</v>
      </c>
      <c r="G433" s="73" t="s">
        <v>6482</v>
      </c>
      <c r="H433" s="73"/>
      <c r="I433" s="73">
        <v>2014</v>
      </c>
      <c r="J433" s="73">
        <v>12</v>
      </c>
      <c r="K433" s="73"/>
      <c r="L433" s="73" t="s">
        <v>6476</v>
      </c>
      <c r="M433" s="75" t="s">
        <v>6483</v>
      </c>
      <c r="N433" s="73">
        <v>60</v>
      </c>
      <c r="O433" s="73">
        <v>30</v>
      </c>
      <c r="P433" s="529"/>
    </row>
    <row r="434" spans="1:16" ht="99.75" x14ac:dyDescent="0.25">
      <c r="A434" s="91" t="s">
        <v>6486</v>
      </c>
      <c r="B434" s="73" t="s">
        <v>6487</v>
      </c>
      <c r="C434" s="447" t="s">
        <v>6129</v>
      </c>
      <c r="D434" s="73" t="s">
        <v>902</v>
      </c>
      <c r="E434" s="73" t="s">
        <v>2175</v>
      </c>
      <c r="F434" s="73">
        <v>1</v>
      </c>
      <c r="G434" s="73" t="s">
        <v>6482</v>
      </c>
      <c r="H434" s="73"/>
      <c r="I434" s="73">
        <v>2014</v>
      </c>
      <c r="J434" s="73">
        <v>6</v>
      </c>
      <c r="K434" s="73" t="s">
        <v>6488</v>
      </c>
      <c r="L434" s="73" t="s">
        <v>6476</v>
      </c>
      <c r="M434" s="75" t="s">
        <v>6483</v>
      </c>
      <c r="N434" s="73">
        <v>60</v>
      </c>
      <c r="O434" s="73">
        <v>15</v>
      </c>
      <c r="P434" s="529"/>
    </row>
    <row r="435" spans="1:16" ht="71.25" x14ac:dyDescent="0.25">
      <c r="A435" s="91" t="s">
        <v>6489</v>
      </c>
      <c r="B435" s="73" t="s">
        <v>6490</v>
      </c>
      <c r="C435" s="450" t="s">
        <v>6129</v>
      </c>
      <c r="D435" s="73" t="s">
        <v>2413</v>
      </c>
      <c r="E435" s="73" t="s">
        <v>442</v>
      </c>
      <c r="F435" s="73">
        <v>2</v>
      </c>
      <c r="G435" s="73" t="s">
        <v>6491</v>
      </c>
      <c r="H435" s="73"/>
      <c r="I435" s="73">
        <v>2014</v>
      </c>
      <c r="J435" s="73">
        <v>12</v>
      </c>
      <c r="K435" s="73" t="s">
        <v>6492</v>
      </c>
      <c r="L435" s="73" t="s">
        <v>419</v>
      </c>
      <c r="M435" s="75" t="s">
        <v>6493</v>
      </c>
      <c r="N435" s="73">
        <v>60</v>
      </c>
      <c r="O435" s="73">
        <v>60</v>
      </c>
      <c r="P435" s="529"/>
    </row>
    <row r="436" spans="1:16" ht="71.25" x14ac:dyDescent="0.25">
      <c r="A436" s="91" t="s">
        <v>6494</v>
      </c>
      <c r="B436" s="73" t="s">
        <v>6495</v>
      </c>
      <c r="C436" s="447" t="s">
        <v>6129</v>
      </c>
      <c r="D436" s="73" t="s">
        <v>2413</v>
      </c>
      <c r="E436" s="73" t="s">
        <v>442</v>
      </c>
      <c r="F436" s="73">
        <v>2</v>
      </c>
      <c r="G436" s="73" t="s">
        <v>6491</v>
      </c>
      <c r="H436" s="73"/>
      <c r="I436" s="73">
        <v>2014</v>
      </c>
      <c r="J436" s="73">
        <v>12</v>
      </c>
      <c r="K436" s="73" t="s">
        <v>6496</v>
      </c>
      <c r="L436" s="73" t="s">
        <v>419</v>
      </c>
      <c r="M436" s="75" t="s">
        <v>6493</v>
      </c>
      <c r="N436" s="73">
        <v>60</v>
      </c>
      <c r="O436" s="73">
        <v>30</v>
      </c>
      <c r="P436" s="529"/>
    </row>
    <row r="437" spans="1:16" ht="71.25" x14ac:dyDescent="0.25">
      <c r="A437" s="91" t="s">
        <v>6497</v>
      </c>
      <c r="B437" s="73" t="s">
        <v>6498</v>
      </c>
      <c r="C437" s="450" t="s">
        <v>6129</v>
      </c>
      <c r="D437" s="73" t="s">
        <v>2413</v>
      </c>
      <c r="E437" s="73" t="s">
        <v>442</v>
      </c>
      <c r="F437" s="73">
        <v>2</v>
      </c>
      <c r="G437" s="73" t="s">
        <v>6491</v>
      </c>
      <c r="H437" s="73"/>
      <c r="I437" s="73">
        <v>2014</v>
      </c>
      <c r="J437" s="73">
        <v>12</v>
      </c>
      <c r="K437" s="73" t="s">
        <v>6499</v>
      </c>
      <c r="L437" s="73" t="s">
        <v>419</v>
      </c>
      <c r="M437" s="75" t="s">
        <v>6493</v>
      </c>
      <c r="N437" s="73">
        <v>60</v>
      </c>
      <c r="O437" s="73">
        <v>30</v>
      </c>
      <c r="P437" s="529"/>
    </row>
    <row r="438" spans="1:16" ht="99.75" x14ac:dyDescent="0.25">
      <c r="A438" s="91" t="s">
        <v>6500</v>
      </c>
      <c r="B438" s="73" t="s">
        <v>6501</v>
      </c>
      <c r="C438" s="447" t="s">
        <v>6129</v>
      </c>
      <c r="D438" s="73" t="s">
        <v>902</v>
      </c>
      <c r="E438" s="73" t="s">
        <v>2175</v>
      </c>
      <c r="F438" s="73">
        <v>2</v>
      </c>
      <c r="G438" s="73" t="s">
        <v>6482</v>
      </c>
      <c r="H438" s="73"/>
      <c r="I438" s="73">
        <v>2014</v>
      </c>
      <c r="J438" s="73">
        <v>12</v>
      </c>
      <c r="K438" s="73"/>
      <c r="L438" s="73" t="s">
        <v>6476</v>
      </c>
      <c r="M438" s="75" t="s">
        <v>6483</v>
      </c>
      <c r="N438" s="73">
        <v>60</v>
      </c>
      <c r="O438" s="73">
        <v>60</v>
      </c>
      <c r="P438" s="529"/>
    </row>
    <row r="439" spans="1:16" ht="85.5" x14ac:dyDescent="0.25">
      <c r="A439" s="91" t="s">
        <v>6502</v>
      </c>
      <c r="B439" s="73" t="s">
        <v>6503</v>
      </c>
      <c r="C439" s="450" t="s">
        <v>6129</v>
      </c>
      <c r="D439" s="446" t="s">
        <v>6504</v>
      </c>
      <c r="E439" s="446" t="s">
        <v>2197</v>
      </c>
      <c r="F439" s="446" t="s">
        <v>2298</v>
      </c>
      <c r="G439" s="446" t="s">
        <v>6505</v>
      </c>
      <c r="H439" s="201"/>
      <c r="I439" s="216">
        <v>2014</v>
      </c>
      <c r="J439" s="446">
        <v>12</v>
      </c>
      <c r="K439" s="446" t="s">
        <v>5017</v>
      </c>
      <c r="L439" s="446" t="s">
        <v>6476</v>
      </c>
      <c r="M439" s="201" t="s">
        <v>6506</v>
      </c>
      <c r="N439" s="446">
        <v>60</v>
      </c>
      <c r="O439" s="446">
        <v>60</v>
      </c>
      <c r="P439" s="529"/>
    </row>
    <row r="440" spans="1:16" ht="142.5" x14ac:dyDescent="0.25">
      <c r="A440" s="87" t="s">
        <v>6507</v>
      </c>
      <c r="B440" s="450" t="s">
        <v>6655</v>
      </c>
      <c r="C440" s="447" t="s">
        <v>6129</v>
      </c>
      <c r="D440" s="101" t="s">
        <v>6508</v>
      </c>
      <c r="E440" s="144" t="s">
        <v>6509</v>
      </c>
      <c r="F440" s="110" t="s">
        <v>6510</v>
      </c>
      <c r="G440" s="144" t="s">
        <v>6250</v>
      </c>
      <c r="H440" s="101" t="s">
        <v>325</v>
      </c>
      <c r="I440" s="101">
        <v>2014</v>
      </c>
      <c r="J440" s="421" t="s">
        <v>1768</v>
      </c>
      <c r="K440" s="85" t="s">
        <v>6511</v>
      </c>
      <c r="L440" s="447" t="s">
        <v>6512</v>
      </c>
      <c r="M440" s="75" t="s">
        <v>6513</v>
      </c>
      <c r="N440" s="447">
        <v>60</v>
      </c>
      <c r="O440" s="447">
        <v>20</v>
      </c>
      <c r="P440" s="529"/>
    </row>
    <row r="441" spans="1:16" ht="299.25" x14ac:dyDescent="0.25">
      <c r="A441" s="87" t="s">
        <v>6514</v>
      </c>
      <c r="B441" s="450" t="s">
        <v>6663</v>
      </c>
      <c r="C441" s="450" t="s">
        <v>6129</v>
      </c>
      <c r="D441" s="101" t="s">
        <v>6515</v>
      </c>
      <c r="E441" s="144" t="s">
        <v>6516</v>
      </c>
      <c r="F441" s="110" t="s">
        <v>6517</v>
      </c>
      <c r="G441" s="144" t="s">
        <v>6271</v>
      </c>
      <c r="H441" s="101" t="s">
        <v>325</v>
      </c>
      <c r="I441" s="101">
        <v>2014</v>
      </c>
      <c r="J441" s="101" t="s">
        <v>6518</v>
      </c>
      <c r="K441" s="85" t="s">
        <v>6519</v>
      </c>
      <c r="L441" s="447" t="s">
        <v>6520</v>
      </c>
      <c r="M441" s="75" t="s">
        <v>6521</v>
      </c>
      <c r="N441" s="447">
        <v>60</v>
      </c>
      <c r="O441" s="447">
        <v>20</v>
      </c>
      <c r="P441" s="529"/>
    </row>
    <row r="442" spans="1:16" ht="110.25" customHeight="1" x14ac:dyDescent="0.25">
      <c r="A442" s="155" t="s">
        <v>6522</v>
      </c>
      <c r="B442" s="78" t="s">
        <v>6644</v>
      </c>
      <c r="C442" s="447" t="s">
        <v>6129</v>
      </c>
      <c r="D442" s="78" t="s">
        <v>6523</v>
      </c>
      <c r="E442" s="447" t="s">
        <v>6524</v>
      </c>
      <c r="F442" s="447" t="s">
        <v>6525</v>
      </c>
      <c r="G442" s="104" t="s">
        <v>6526</v>
      </c>
      <c r="H442" s="66"/>
      <c r="I442" s="66">
        <v>2014</v>
      </c>
      <c r="J442" s="66"/>
      <c r="K442" s="85" t="s">
        <v>6527</v>
      </c>
      <c r="L442" s="447" t="s">
        <v>6528</v>
      </c>
      <c r="M442" s="124" t="s">
        <v>6529</v>
      </c>
      <c r="N442" s="447" t="s">
        <v>88</v>
      </c>
      <c r="O442" s="447">
        <v>12</v>
      </c>
      <c r="P442" s="529"/>
    </row>
    <row r="443" spans="1:16" ht="134.25" customHeight="1" x14ac:dyDescent="0.25">
      <c r="A443" s="415" t="s">
        <v>6530</v>
      </c>
      <c r="B443" s="66" t="s">
        <v>6531</v>
      </c>
      <c r="C443" s="450" t="s">
        <v>6129</v>
      </c>
      <c r="D443" s="79" t="s">
        <v>6532</v>
      </c>
      <c r="E443" s="73" t="s">
        <v>6533</v>
      </c>
      <c r="F443" s="78" t="s">
        <v>6534</v>
      </c>
      <c r="G443" s="79" t="s">
        <v>6418</v>
      </c>
      <c r="H443" s="79" t="s">
        <v>6419</v>
      </c>
      <c r="I443" s="447">
        <v>2014</v>
      </c>
      <c r="J443" s="73" t="s">
        <v>309</v>
      </c>
      <c r="K443" s="447" t="s">
        <v>6535</v>
      </c>
      <c r="L443" s="447" t="s">
        <v>6536</v>
      </c>
      <c r="M443" s="124" t="s">
        <v>6537</v>
      </c>
      <c r="N443" s="447">
        <v>60</v>
      </c>
      <c r="O443" s="447">
        <v>60</v>
      </c>
      <c r="P443" s="529"/>
    </row>
    <row r="444" spans="1:16" ht="97.5" customHeight="1" x14ac:dyDescent="0.25">
      <c r="A444" s="155" t="s">
        <v>6538</v>
      </c>
      <c r="B444" s="66" t="s">
        <v>6531</v>
      </c>
      <c r="C444" s="447" t="s">
        <v>6129</v>
      </c>
      <c r="D444" s="79" t="s">
        <v>6532</v>
      </c>
      <c r="E444" s="73" t="s">
        <v>6533</v>
      </c>
      <c r="F444" s="78" t="s">
        <v>6539</v>
      </c>
      <c r="G444" s="79" t="s">
        <v>6418</v>
      </c>
      <c r="H444" s="79" t="s">
        <v>6419</v>
      </c>
      <c r="I444" s="447">
        <v>2014</v>
      </c>
      <c r="J444" s="447" t="s">
        <v>212</v>
      </c>
      <c r="K444" s="447" t="s">
        <v>6540</v>
      </c>
      <c r="L444" s="447" t="s">
        <v>6536</v>
      </c>
      <c r="M444" s="124" t="s">
        <v>6541</v>
      </c>
      <c r="N444" s="447">
        <v>60</v>
      </c>
      <c r="O444" s="447">
        <v>60</v>
      </c>
      <c r="P444" s="529"/>
    </row>
    <row r="445" spans="1:16" ht="114" x14ac:dyDescent="0.25">
      <c r="A445" s="134" t="s">
        <v>1380</v>
      </c>
      <c r="B445" s="422" t="s">
        <v>1381</v>
      </c>
      <c r="C445" s="450" t="s">
        <v>6129</v>
      </c>
      <c r="D445" s="74" t="s">
        <v>1374</v>
      </c>
      <c r="E445" s="219">
        <v>16</v>
      </c>
      <c r="F445" s="219"/>
      <c r="G445" s="418" t="s">
        <v>1375</v>
      </c>
      <c r="H445" s="132" t="s">
        <v>1376</v>
      </c>
      <c r="I445" s="445">
        <v>2014</v>
      </c>
      <c r="J445" s="445"/>
      <c r="K445" s="219" t="s">
        <v>1382</v>
      </c>
      <c r="L445" s="74" t="s">
        <v>1378</v>
      </c>
      <c r="M445" s="132" t="s">
        <v>1379</v>
      </c>
      <c r="N445" s="74" t="s">
        <v>88</v>
      </c>
      <c r="O445" s="74">
        <v>30</v>
      </c>
      <c r="P445" s="529"/>
    </row>
    <row r="446" spans="1:16" ht="75" x14ac:dyDescent="0.25">
      <c r="A446" s="155" t="s">
        <v>6542</v>
      </c>
      <c r="B446" s="404" t="s">
        <v>6543</v>
      </c>
      <c r="C446" s="447" t="s">
        <v>6129</v>
      </c>
      <c r="D446" s="74" t="s">
        <v>1365</v>
      </c>
      <c r="E446" s="423">
        <v>2</v>
      </c>
      <c r="F446" s="423"/>
      <c r="G446" s="445" t="s">
        <v>1368</v>
      </c>
      <c r="H446" s="379"/>
      <c r="I446" s="424">
        <v>2014</v>
      </c>
      <c r="J446" s="379"/>
      <c r="K446" s="254" t="s">
        <v>6544</v>
      </c>
      <c r="L446" s="445" t="s">
        <v>1370</v>
      </c>
      <c r="M446" s="74" t="s">
        <v>1371</v>
      </c>
      <c r="N446" s="425" t="s">
        <v>88</v>
      </c>
      <c r="O446" s="74">
        <v>60</v>
      </c>
      <c r="P446" s="529"/>
    </row>
    <row r="447" spans="1:16" ht="199.5" x14ac:dyDescent="0.25">
      <c r="A447" s="155" t="s">
        <v>6545</v>
      </c>
      <c r="B447" s="447" t="s">
        <v>6546</v>
      </c>
      <c r="C447" s="450" t="s">
        <v>6129</v>
      </c>
      <c r="D447" s="447" t="s">
        <v>6240</v>
      </c>
      <c r="E447" s="447" t="s">
        <v>6226</v>
      </c>
      <c r="F447" s="66" t="s">
        <v>6227</v>
      </c>
      <c r="G447" s="73" t="s">
        <v>6228</v>
      </c>
      <c r="H447" s="66"/>
      <c r="I447" s="66">
        <v>2014</v>
      </c>
      <c r="J447" s="66" t="s">
        <v>657</v>
      </c>
      <c r="K447" s="447" t="s">
        <v>6547</v>
      </c>
      <c r="L447" s="447" t="s">
        <v>6291</v>
      </c>
      <c r="M447" s="72" t="s">
        <v>2332</v>
      </c>
      <c r="N447" s="447">
        <v>60</v>
      </c>
      <c r="O447" s="447">
        <v>60</v>
      </c>
      <c r="P447" s="529"/>
    </row>
    <row r="448" spans="1:16" ht="199.5" x14ac:dyDescent="0.25">
      <c r="A448" s="155" t="s">
        <v>6294</v>
      </c>
      <c r="B448" s="447" t="s">
        <v>6295</v>
      </c>
      <c r="C448" s="447" t="s">
        <v>6129</v>
      </c>
      <c r="D448" s="447" t="s">
        <v>6240</v>
      </c>
      <c r="E448" s="447" t="s">
        <v>6226</v>
      </c>
      <c r="F448" s="66" t="s">
        <v>6227</v>
      </c>
      <c r="G448" s="73" t="s">
        <v>6228</v>
      </c>
      <c r="H448" s="66"/>
      <c r="I448" s="66">
        <v>2014</v>
      </c>
      <c r="J448" s="66" t="s">
        <v>657</v>
      </c>
      <c r="K448" s="447" t="s">
        <v>6297</v>
      </c>
      <c r="L448" s="447" t="s">
        <v>6291</v>
      </c>
      <c r="M448" s="72" t="s">
        <v>2332</v>
      </c>
      <c r="N448" s="447">
        <v>60</v>
      </c>
      <c r="O448" s="447">
        <v>20</v>
      </c>
      <c r="P448" s="529"/>
    </row>
    <row r="449" spans="1:16" ht="199.5" x14ac:dyDescent="0.25">
      <c r="A449" s="155" t="s">
        <v>6223</v>
      </c>
      <c r="B449" s="447" t="s">
        <v>6224</v>
      </c>
      <c r="C449" s="450" t="s">
        <v>6129</v>
      </c>
      <c r="D449" s="447" t="s">
        <v>6240</v>
      </c>
      <c r="E449" s="447" t="s">
        <v>6226</v>
      </c>
      <c r="F449" s="66" t="s">
        <v>6227</v>
      </c>
      <c r="G449" s="73" t="s">
        <v>6228</v>
      </c>
      <c r="H449" s="66"/>
      <c r="I449" s="66">
        <v>2014</v>
      </c>
      <c r="J449" s="66" t="s">
        <v>657</v>
      </c>
      <c r="K449" s="447" t="s">
        <v>6298</v>
      </c>
      <c r="L449" s="447" t="s">
        <v>6291</v>
      </c>
      <c r="M449" s="75" t="s">
        <v>2332</v>
      </c>
      <c r="N449" s="447">
        <v>60</v>
      </c>
      <c r="O449" s="447">
        <v>20</v>
      </c>
      <c r="P449" s="529"/>
    </row>
    <row r="450" spans="1:16" ht="327.75" x14ac:dyDescent="0.25">
      <c r="A450" s="91" t="s">
        <v>6548</v>
      </c>
      <c r="B450" s="100" t="s">
        <v>6549</v>
      </c>
      <c r="C450" s="447" t="s">
        <v>6129</v>
      </c>
      <c r="D450" s="73" t="s">
        <v>6550</v>
      </c>
      <c r="E450" s="104" t="s">
        <v>6551</v>
      </c>
      <c r="F450" s="100"/>
      <c r="G450" s="104" t="s">
        <v>6552</v>
      </c>
      <c r="H450" s="66"/>
      <c r="I450" s="447">
        <v>2014</v>
      </c>
      <c r="J450" s="66" t="s">
        <v>478</v>
      </c>
      <c r="K450" s="85" t="s">
        <v>6553</v>
      </c>
      <c r="L450" s="73" t="s">
        <v>6554</v>
      </c>
      <c r="M450" s="72" t="s">
        <v>6555</v>
      </c>
      <c r="N450" s="447">
        <v>60</v>
      </c>
      <c r="O450" s="447">
        <v>7.5</v>
      </c>
      <c r="P450" s="529"/>
    </row>
    <row r="451" spans="1:16" ht="327.75" x14ac:dyDescent="0.25">
      <c r="A451" s="91" t="s">
        <v>6556</v>
      </c>
      <c r="B451" s="73" t="s">
        <v>6557</v>
      </c>
      <c r="C451" s="450" t="s">
        <v>6129</v>
      </c>
      <c r="D451" s="73" t="s">
        <v>6558</v>
      </c>
      <c r="E451" s="104" t="s">
        <v>6559</v>
      </c>
      <c r="F451" s="100" t="s">
        <v>6560</v>
      </c>
      <c r="G451" s="104" t="s">
        <v>6561</v>
      </c>
      <c r="H451" s="66"/>
      <c r="I451" s="447">
        <v>2014</v>
      </c>
      <c r="J451" s="66" t="s">
        <v>318</v>
      </c>
      <c r="K451" s="85" t="s">
        <v>6562</v>
      </c>
      <c r="L451" s="73" t="s">
        <v>6563</v>
      </c>
      <c r="M451" s="72" t="s">
        <v>6564</v>
      </c>
      <c r="N451" s="447">
        <v>60</v>
      </c>
      <c r="O451" s="447">
        <v>12</v>
      </c>
      <c r="P451" s="529"/>
    </row>
    <row r="452" spans="1:16" ht="199.5" x14ac:dyDescent="0.25">
      <c r="A452" s="134" t="s">
        <v>6565</v>
      </c>
      <c r="B452" s="379" t="s">
        <v>6656</v>
      </c>
      <c r="C452" s="447" t="s">
        <v>6129</v>
      </c>
      <c r="D452" s="447" t="s">
        <v>6240</v>
      </c>
      <c r="E452" s="447" t="s">
        <v>6241</v>
      </c>
      <c r="F452" s="66" t="s">
        <v>6242</v>
      </c>
      <c r="G452" s="73" t="s">
        <v>6228</v>
      </c>
      <c r="H452" s="66"/>
      <c r="I452" s="66">
        <v>2014</v>
      </c>
      <c r="J452" s="66" t="s">
        <v>388</v>
      </c>
      <c r="K452" s="447" t="s">
        <v>6566</v>
      </c>
      <c r="L452" s="447" t="s">
        <v>6291</v>
      </c>
      <c r="M452" s="75" t="s">
        <v>6567</v>
      </c>
      <c r="N452" s="447">
        <v>60</v>
      </c>
      <c r="O452" s="447">
        <v>20</v>
      </c>
      <c r="P452" s="529"/>
    </row>
    <row r="453" spans="1:16" ht="199.5" x14ac:dyDescent="0.25">
      <c r="A453" s="91" t="s">
        <v>6568</v>
      </c>
      <c r="B453" s="66" t="s">
        <v>6657</v>
      </c>
      <c r="C453" s="450" t="s">
        <v>6129</v>
      </c>
      <c r="D453" s="447" t="s">
        <v>6240</v>
      </c>
      <c r="E453" s="447" t="s">
        <v>6241</v>
      </c>
      <c r="F453" s="66" t="s">
        <v>6242</v>
      </c>
      <c r="G453" s="73" t="s">
        <v>6228</v>
      </c>
      <c r="H453" s="66"/>
      <c r="I453" s="66">
        <v>2014</v>
      </c>
      <c r="J453" s="66" t="s">
        <v>388</v>
      </c>
      <c r="K453" s="447" t="s">
        <v>6569</v>
      </c>
      <c r="L453" s="447" t="s">
        <v>6291</v>
      </c>
      <c r="M453" s="75" t="s">
        <v>6570</v>
      </c>
      <c r="N453" s="447">
        <v>60</v>
      </c>
      <c r="O453" s="447">
        <v>20</v>
      </c>
      <c r="P453" s="529"/>
    </row>
    <row r="454" spans="1:16" ht="213.75" x14ac:dyDescent="0.25">
      <c r="A454" s="91" t="s">
        <v>6571</v>
      </c>
      <c r="B454" s="66" t="s">
        <v>6658</v>
      </c>
      <c r="C454" s="447" t="s">
        <v>6129</v>
      </c>
      <c r="D454" s="447" t="s">
        <v>6572</v>
      </c>
      <c r="E454" s="73" t="s">
        <v>6573</v>
      </c>
      <c r="G454" s="89" t="s">
        <v>6574</v>
      </c>
      <c r="H454" s="447" t="s">
        <v>6575</v>
      </c>
      <c r="I454" s="447">
        <v>2014</v>
      </c>
      <c r="J454" s="447" t="s">
        <v>478</v>
      </c>
      <c r="K454" s="89" t="s">
        <v>6576</v>
      </c>
      <c r="L454" s="447" t="s">
        <v>6577</v>
      </c>
      <c r="M454" s="72" t="s">
        <v>6578</v>
      </c>
      <c r="N454" s="447">
        <v>60</v>
      </c>
      <c r="O454" s="447">
        <v>7.5</v>
      </c>
      <c r="P454" s="529"/>
    </row>
    <row r="455" spans="1:16" ht="199.5" x14ac:dyDescent="0.25">
      <c r="A455" s="155" t="s">
        <v>6294</v>
      </c>
      <c r="B455" s="447" t="s">
        <v>6659</v>
      </c>
      <c r="C455" s="450" t="s">
        <v>6129</v>
      </c>
      <c r="D455" s="447" t="s">
        <v>6240</v>
      </c>
      <c r="E455" s="447" t="s">
        <v>6533</v>
      </c>
      <c r="F455" s="66" t="s">
        <v>6579</v>
      </c>
      <c r="G455" s="447" t="s">
        <v>6228</v>
      </c>
      <c r="H455" s="66"/>
      <c r="I455" s="66">
        <v>2014</v>
      </c>
      <c r="J455" s="66" t="s">
        <v>657</v>
      </c>
      <c r="K455" s="447" t="s">
        <v>6297</v>
      </c>
      <c r="L455" s="447" t="s">
        <v>6291</v>
      </c>
      <c r="M455" s="132" t="s">
        <v>2332</v>
      </c>
      <c r="N455" s="447">
        <v>60</v>
      </c>
      <c r="O455" s="447">
        <v>20</v>
      </c>
      <c r="P455" s="529"/>
    </row>
    <row r="456" spans="1:16" ht="199.5" x14ac:dyDescent="0.25">
      <c r="A456" s="134" t="s">
        <v>6565</v>
      </c>
      <c r="B456" s="379" t="s">
        <v>6656</v>
      </c>
      <c r="C456" s="447" t="s">
        <v>6129</v>
      </c>
      <c r="D456" s="447" t="s">
        <v>6240</v>
      </c>
      <c r="E456" s="447" t="s">
        <v>6241</v>
      </c>
      <c r="F456" s="66" t="s">
        <v>6242</v>
      </c>
      <c r="G456" s="447" t="s">
        <v>6228</v>
      </c>
      <c r="H456" s="66"/>
      <c r="I456" s="66">
        <v>2014</v>
      </c>
      <c r="J456" s="66" t="s">
        <v>388</v>
      </c>
      <c r="K456" s="447" t="s">
        <v>6566</v>
      </c>
      <c r="L456" s="447" t="s">
        <v>6291</v>
      </c>
      <c r="M456" s="132" t="s">
        <v>6580</v>
      </c>
      <c r="N456" s="447">
        <v>60</v>
      </c>
      <c r="O456" s="447">
        <v>20</v>
      </c>
      <c r="P456" s="529"/>
    </row>
    <row r="457" spans="1:16" ht="57" x14ac:dyDescent="0.25">
      <c r="A457" s="873" t="s">
        <v>6660</v>
      </c>
      <c r="B457" s="447" t="s">
        <v>6581</v>
      </c>
      <c r="C457" s="450" t="s">
        <v>6129</v>
      </c>
      <c r="D457" s="79" t="s">
        <v>6582</v>
      </c>
      <c r="E457" s="79" t="s">
        <v>2599</v>
      </c>
      <c r="F457" s="73" t="s">
        <v>6579</v>
      </c>
      <c r="G457" s="79" t="s">
        <v>6583</v>
      </c>
      <c r="H457" s="66"/>
      <c r="I457" s="66">
        <v>2014</v>
      </c>
      <c r="J457" s="66" t="s">
        <v>1956</v>
      </c>
      <c r="K457" s="79" t="s">
        <v>6584</v>
      </c>
      <c r="L457" s="79" t="s">
        <v>6585</v>
      </c>
      <c r="M457" s="79" t="s">
        <v>6586</v>
      </c>
      <c r="N457" s="447">
        <v>60</v>
      </c>
      <c r="O457" s="447">
        <v>30</v>
      </c>
      <c r="P457" s="529"/>
    </row>
    <row r="458" spans="1:16" ht="114" x14ac:dyDescent="0.25">
      <c r="A458" s="155" t="s">
        <v>6587</v>
      </c>
      <c r="B458" s="85" t="s">
        <v>6588</v>
      </c>
      <c r="C458" s="447" t="s">
        <v>6129</v>
      </c>
      <c r="D458" s="447" t="s">
        <v>6589</v>
      </c>
      <c r="E458" s="92" t="s">
        <v>6590</v>
      </c>
      <c r="F458" s="92" t="s">
        <v>2149</v>
      </c>
      <c r="G458" s="89" t="s">
        <v>6591</v>
      </c>
      <c r="H458" s="73"/>
      <c r="I458" s="73">
        <v>2014</v>
      </c>
      <c r="J458" s="73" t="s">
        <v>336</v>
      </c>
      <c r="K458" s="92" t="s">
        <v>5321</v>
      </c>
      <c r="L458" s="447" t="s">
        <v>6592</v>
      </c>
      <c r="M458" s="72" t="s">
        <v>6593</v>
      </c>
      <c r="N458" s="447" t="s">
        <v>88</v>
      </c>
      <c r="O458" s="447">
        <v>15</v>
      </c>
      <c r="P458" s="529"/>
    </row>
    <row r="459" spans="1:16" ht="142.5" x14ac:dyDescent="0.25">
      <c r="A459" s="155" t="s">
        <v>6594</v>
      </c>
      <c r="B459" s="85" t="s">
        <v>6595</v>
      </c>
      <c r="C459" s="450" t="s">
        <v>6129</v>
      </c>
      <c r="D459" s="73" t="s">
        <v>6355</v>
      </c>
      <c r="E459" s="104" t="s">
        <v>6356</v>
      </c>
      <c r="F459" s="92" t="s">
        <v>2149</v>
      </c>
      <c r="G459" s="73" t="s">
        <v>6357</v>
      </c>
      <c r="H459" s="73"/>
      <c r="I459" s="73">
        <v>2014</v>
      </c>
      <c r="J459" s="73"/>
      <c r="K459" s="92" t="s">
        <v>6367</v>
      </c>
      <c r="L459" s="447" t="s">
        <v>6592</v>
      </c>
      <c r="M459" s="72" t="s">
        <v>6593</v>
      </c>
      <c r="N459" s="447" t="s">
        <v>88</v>
      </c>
      <c r="O459" s="447">
        <v>10</v>
      </c>
      <c r="P459" s="529"/>
    </row>
    <row r="460" spans="1:16" ht="99.75" x14ac:dyDescent="0.25">
      <c r="A460" s="155" t="s">
        <v>6596</v>
      </c>
      <c r="B460" s="85" t="s">
        <v>6597</v>
      </c>
      <c r="C460" s="447" t="s">
        <v>6129</v>
      </c>
      <c r="D460" s="447" t="s">
        <v>6598</v>
      </c>
      <c r="E460" s="92" t="s">
        <v>6599</v>
      </c>
      <c r="F460" s="92" t="s">
        <v>2149</v>
      </c>
      <c r="G460" s="89" t="s">
        <v>6600</v>
      </c>
      <c r="H460" s="73"/>
      <c r="I460" s="73">
        <v>2014</v>
      </c>
      <c r="J460" s="73" t="s">
        <v>478</v>
      </c>
      <c r="K460" s="92" t="s">
        <v>6488</v>
      </c>
      <c r="L460" s="447" t="s">
        <v>6601</v>
      </c>
      <c r="M460" s="72" t="s">
        <v>6602</v>
      </c>
      <c r="N460" s="447" t="s">
        <v>88</v>
      </c>
      <c r="O460" s="447">
        <v>15</v>
      </c>
      <c r="P460" s="529"/>
    </row>
    <row r="461" spans="1:16" ht="114" x14ac:dyDescent="0.25">
      <c r="A461" s="155" t="s">
        <v>6603</v>
      </c>
      <c r="B461" s="85" t="s">
        <v>6604</v>
      </c>
      <c r="C461" s="450" t="s">
        <v>6129</v>
      </c>
      <c r="D461" s="447" t="s">
        <v>6605</v>
      </c>
      <c r="E461" s="92" t="s">
        <v>6606</v>
      </c>
      <c r="F461" s="92" t="s">
        <v>6607</v>
      </c>
      <c r="G461" s="89" t="s">
        <v>6608</v>
      </c>
      <c r="H461" s="73"/>
      <c r="I461" s="73">
        <v>2014</v>
      </c>
      <c r="J461" s="73" t="s">
        <v>499</v>
      </c>
      <c r="K461" s="92" t="s">
        <v>6609</v>
      </c>
      <c r="L461" s="447" t="s">
        <v>6610</v>
      </c>
      <c r="M461" s="72" t="s">
        <v>6611</v>
      </c>
      <c r="N461" s="447" t="s">
        <v>88</v>
      </c>
      <c r="O461" s="447">
        <v>8.57</v>
      </c>
      <c r="P461" s="529"/>
    </row>
    <row r="462" spans="1:16" ht="128.25" x14ac:dyDescent="0.25">
      <c r="A462" s="155" t="s">
        <v>6380</v>
      </c>
      <c r="B462" s="85" t="s">
        <v>6612</v>
      </c>
      <c r="C462" s="447" t="s">
        <v>6129</v>
      </c>
      <c r="D462" s="447" t="s">
        <v>6613</v>
      </c>
      <c r="E462" s="92" t="s">
        <v>6614</v>
      </c>
      <c r="F462" s="92" t="s">
        <v>6615</v>
      </c>
      <c r="G462" s="89" t="s">
        <v>6616</v>
      </c>
      <c r="H462" s="73"/>
      <c r="I462" s="73">
        <v>2014</v>
      </c>
      <c r="J462" s="73" t="s">
        <v>499</v>
      </c>
      <c r="K462" s="92"/>
      <c r="L462" s="447" t="s">
        <v>6617</v>
      </c>
      <c r="M462" s="72" t="s">
        <v>6618</v>
      </c>
      <c r="N462" s="447" t="s">
        <v>88</v>
      </c>
      <c r="O462" s="447">
        <v>20</v>
      </c>
      <c r="P462" s="529"/>
    </row>
    <row r="463" spans="1:16" ht="128.25" x14ac:dyDescent="0.25">
      <c r="A463" s="155" t="s">
        <v>6619</v>
      </c>
      <c r="B463" s="85" t="s">
        <v>6455</v>
      </c>
      <c r="C463" s="450" t="s">
        <v>6129</v>
      </c>
      <c r="D463" s="447" t="s">
        <v>6613</v>
      </c>
      <c r="E463" s="92" t="s">
        <v>6614</v>
      </c>
      <c r="F463" s="92" t="s">
        <v>6615</v>
      </c>
      <c r="G463" s="89" t="s">
        <v>6616</v>
      </c>
      <c r="H463" s="73"/>
      <c r="I463" s="73">
        <v>2014</v>
      </c>
      <c r="J463" s="73" t="s">
        <v>499</v>
      </c>
      <c r="K463" s="92" t="s">
        <v>6620</v>
      </c>
      <c r="L463" s="447" t="s">
        <v>6617</v>
      </c>
      <c r="M463" s="72" t="s">
        <v>6618</v>
      </c>
      <c r="N463" s="447" t="s">
        <v>88</v>
      </c>
      <c r="O463" s="447">
        <v>20</v>
      </c>
      <c r="P463" s="529"/>
    </row>
    <row r="464" spans="1:16" ht="128.25" x14ac:dyDescent="0.25">
      <c r="A464" s="134" t="s">
        <v>2555</v>
      </c>
      <c r="B464" s="100" t="s">
        <v>6621</v>
      </c>
      <c r="C464" s="450" t="s">
        <v>6129</v>
      </c>
      <c r="D464" s="447"/>
      <c r="E464" s="92"/>
      <c r="F464" s="92"/>
      <c r="G464" s="89"/>
      <c r="H464" s="66"/>
      <c r="I464" s="73"/>
      <c r="J464" s="73"/>
      <c r="K464" s="85" t="s">
        <v>2559</v>
      </c>
      <c r="L464" s="447" t="s">
        <v>6617</v>
      </c>
      <c r="M464" s="72"/>
      <c r="N464" s="447"/>
      <c r="O464" s="447">
        <v>10</v>
      </c>
      <c r="P464" s="529"/>
    </row>
    <row r="465" spans="1:16" ht="185.25" x14ac:dyDescent="0.25">
      <c r="A465" s="91" t="s">
        <v>6353</v>
      </c>
      <c r="B465" s="73" t="s">
        <v>6354</v>
      </c>
      <c r="C465" s="447" t="s">
        <v>6129</v>
      </c>
      <c r="D465" s="73" t="s">
        <v>6355</v>
      </c>
      <c r="E465" s="104" t="s">
        <v>6356</v>
      </c>
      <c r="F465" s="100" t="s">
        <v>218</v>
      </c>
      <c r="G465" s="73" t="s">
        <v>6357</v>
      </c>
      <c r="H465" s="73" t="s">
        <v>6358</v>
      </c>
      <c r="I465" s="66">
        <v>2014</v>
      </c>
      <c r="J465" s="66"/>
      <c r="K465" s="85" t="s">
        <v>6359</v>
      </c>
      <c r="L465" s="447" t="s">
        <v>6360</v>
      </c>
      <c r="M465" s="72" t="s">
        <v>6361</v>
      </c>
      <c r="N465" s="447" t="s">
        <v>88</v>
      </c>
      <c r="O465" s="447">
        <v>7.5</v>
      </c>
      <c r="P465" s="529"/>
    </row>
    <row r="466" spans="1:16" ht="156.75" x14ac:dyDescent="0.25">
      <c r="A466" s="134" t="s">
        <v>2548</v>
      </c>
      <c r="B466" s="100" t="s">
        <v>6622</v>
      </c>
      <c r="C466" s="450" t="s">
        <v>6129</v>
      </c>
      <c r="D466" s="447" t="s">
        <v>6623</v>
      </c>
      <c r="E466" s="133" t="s">
        <v>6624</v>
      </c>
      <c r="F466" s="133" t="s">
        <v>6625</v>
      </c>
      <c r="G466" s="133" t="s">
        <v>6626</v>
      </c>
      <c r="H466" s="66"/>
      <c r="I466" s="134">
        <v>2014</v>
      </c>
      <c r="J466" s="66" t="s">
        <v>429</v>
      </c>
      <c r="K466" s="85" t="s">
        <v>2553</v>
      </c>
      <c r="L466" s="447" t="s">
        <v>6627</v>
      </c>
      <c r="M466" s="75" t="s">
        <v>6628</v>
      </c>
      <c r="N466" s="447" t="s">
        <v>88</v>
      </c>
      <c r="O466" s="89">
        <v>6.66</v>
      </c>
      <c r="P466" s="529"/>
    </row>
    <row r="467" spans="1:16" ht="114" x14ac:dyDescent="0.25">
      <c r="A467" s="155" t="s">
        <v>6587</v>
      </c>
      <c r="B467" s="85" t="s">
        <v>6588</v>
      </c>
      <c r="C467" s="447" t="s">
        <v>6129</v>
      </c>
      <c r="D467" s="447" t="s">
        <v>6589</v>
      </c>
      <c r="E467" s="92" t="s">
        <v>6590</v>
      </c>
      <c r="F467" s="92" t="s">
        <v>2149</v>
      </c>
      <c r="G467" s="89" t="s">
        <v>6591</v>
      </c>
      <c r="H467" s="73"/>
      <c r="I467" s="73">
        <v>2014</v>
      </c>
      <c r="J467" s="73" t="s">
        <v>336</v>
      </c>
      <c r="K467" s="92" t="s">
        <v>5321</v>
      </c>
      <c r="L467" s="447" t="s">
        <v>6592</v>
      </c>
      <c r="M467" s="72" t="s">
        <v>6593</v>
      </c>
      <c r="N467" s="447" t="s">
        <v>88</v>
      </c>
      <c r="O467" s="447">
        <v>15</v>
      </c>
      <c r="P467" s="529"/>
    </row>
    <row r="468" spans="1:16" ht="128.25" x14ac:dyDescent="0.25">
      <c r="A468" s="155" t="s">
        <v>6629</v>
      </c>
      <c r="B468" s="85" t="s">
        <v>6630</v>
      </c>
      <c r="C468" s="450" t="s">
        <v>6129</v>
      </c>
      <c r="D468" s="447" t="s">
        <v>6613</v>
      </c>
      <c r="E468" s="92" t="s">
        <v>6631</v>
      </c>
      <c r="F468" s="92" t="s">
        <v>2149</v>
      </c>
      <c r="G468" s="89" t="s">
        <v>6616</v>
      </c>
      <c r="H468" s="73"/>
      <c r="I468" s="73">
        <v>2014</v>
      </c>
      <c r="J468" s="73" t="s">
        <v>478</v>
      </c>
      <c r="K468" s="92" t="s">
        <v>6367</v>
      </c>
      <c r="L468" s="447" t="s">
        <v>6617</v>
      </c>
      <c r="M468" s="72" t="s">
        <v>6618</v>
      </c>
      <c r="N468" s="447"/>
      <c r="O468" s="447">
        <v>20</v>
      </c>
      <c r="P468" s="529"/>
    </row>
    <row r="469" spans="1:16" ht="128.25" x14ac:dyDescent="0.25">
      <c r="A469" s="155" t="s">
        <v>6632</v>
      </c>
      <c r="B469" s="85" t="s">
        <v>6633</v>
      </c>
      <c r="C469" s="447" t="s">
        <v>6129</v>
      </c>
      <c r="D469" s="447" t="s">
        <v>6613</v>
      </c>
      <c r="E469" s="92" t="s">
        <v>6634</v>
      </c>
      <c r="F469" s="92" t="s">
        <v>2149</v>
      </c>
      <c r="G469" s="89" t="s">
        <v>6616</v>
      </c>
      <c r="H469" s="73"/>
      <c r="I469" s="73">
        <v>2014</v>
      </c>
      <c r="J469" s="73"/>
      <c r="K469" s="92" t="s">
        <v>6364</v>
      </c>
      <c r="L469" s="447" t="s">
        <v>6617</v>
      </c>
      <c r="M469" s="72" t="s">
        <v>6618</v>
      </c>
      <c r="N469" s="74"/>
      <c r="O469" s="447">
        <v>10</v>
      </c>
      <c r="P469" s="529"/>
    </row>
    <row r="470" spans="1:16" ht="99.75" x14ac:dyDescent="0.25">
      <c r="A470" s="155" t="s">
        <v>6596</v>
      </c>
      <c r="B470" s="85" t="s">
        <v>6635</v>
      </c>
      <c r="C470" s="450" t="s">
        <v>6129</v>
      </c>
      <c r="D470" s="447" t="s">
        <v>6598</v>
      </c>
      <c r="E470" s="92" t="s">
        <v>6599</v>
      </c>
      <c r="F470" s="92" t="s">
        <v>2149</v>
      </c>
      <c r="G470" s="89" t="s">
        <v>6600</v>
      </c>
      <c r="H470" s="73"/>
      <c r="I470" s="73">
        <v>2014</v>
      </c>
      <c r="J470" s="73" t="s">
        <v>478</v>
      </c>
      <c r="K470" s="92" t="s">
        <v>6488</v>
      </c>
      <c r="L470" s="447" t="s">
        <v>6601</v>
      </c>
      <c r="M470" s="72" t="s">
        <v>6602</v>
      </c>
      <c r="N470" s="447"/>
      <c r="O470" s="447">
        <v>15</v>
      </c>
      <c r="P470" s="529"/>
    </row>
    <row r="471" spans="1:16" ht="114" x14ac:dyDescent="0.25">
      <c r="A471" s="155" t="s">
        <v>6603</v>
      </c>
      <c r="B471" s="85" t="s">
        <v>6604</v>
      </c>
      <c r="C471" s="447" t="s">
        <v>6129</v>
      </c>
      <c r="D471" s="447" t="s">
        <v>6605</v>
      </c>
      <c r="E471" s="92" t="s">
        <v>6606</v>
      </c>
      <c r="F471" s="92" t="s">
        <v>6607</v>
      </c>
      <c r="G471" s="89" t="s">
        <v>6608</v>
      </c>
      <c r="H471" s="73"/>
      <c r="I471" s="73">
        <v>2014</v>
      </c>
      <c r="J471" s="73" t="s">
        <v>499</v>
      </c>
      <c r="K471" s="92" t="s">
        <v>6609</v>
      </c>
      <c r="L471" s="447" t="s">
        <v>6610</v>
      </c>
      <c r="M471" s="72" t="s">
        <v>6611</v>
      </c>
      <c r="N471" s="447"/>
      <c r="O471" s="447">
        <v>8.57</v>
      </c>
      <c r="P471" s="529"/>
    </row>
    <row r="472" spans="1:16" ht="128.25" x14ac:dyDescent="0.25">
      <c r="A472" s="134" t="s">
        <v>2555</v>
      </c>
      <c r="B472" s="100" t="s">
        <v>6621</v>
      </c>
      <c r="C472" s="450" t="s">
        <v>6129</v>
      </c>
      <c r="D472" s="447" t="s">
        <v>6613</v>
      </c>
      <c r="E472" s="133" t="s">
        <v>6636</v>
      </c>
      <c r="F472" s="133" t="s">
        <v>6615</v>
      </c>
      <c r="G472" s="133" t="s">
        <v>6616</v>
      </c>
      <c r="H472" s="66"/>
      <c r="I472" s="134">
        <v>2014</v>
      </c>
      <c r="J472" s="66" t="s">
        <v>499</v>
      </c>
      <c r="K472" s="85" t="s">
        <v>2559</v>
      </c>
      <c r="L472" s="447" t="s">
        <v>6617</v>
      </c>
      <c r="M472" s="72" t="s">
        <v>6618</v>
      </c>
      <c r="O472" s="447">
        <v>10</v>
      </c>
      <c r="P472" s="529"/>
    </row>
    <row r="473" spans="1:16" ht="99.75" x14ac:dyDescent="0.25">
      <c r="A473" s="134" t="s">
        <v>6637</v>
      </c>
      <c r="B473" s="100" t="s">
        <v>6638</v>
      </c>
      <c r="C473" s="447" t="s">
        <v>6129</v>
      </c>
      <c r="D473" s="447" t="s">
        <v>6598</v>
      </c>
      <c r="E473" s="133" t="s">
        <v>6599</v>
      </c>
      <c r="F473" s="133" t="s">
        <v>6615</v>
      </c>
      <c r="G473" s="133" t="s">
        <v>6600</v>
      </c>
      <c r="H473" s="66"/>
      <c r="I473" s="134">
        <v>2014</v>
      </c>
      <c r="J473" s="66" t="s">
        <v>296</v>
      </c>
      <c r="K473" s="85"/>
      <c r="L473" s="447" t="s">
        <v>6601</v>
      </c>
      <c r="M473" s="72" t="s">
        <v>6602</v>
      </c>
      <c r="N473" s="89"/>
      <c r="O473" s="89">
        <v>30</v>
      </c>
      <c r="P473" s="529"/>
    </row>
    <row r="474" spans="1:16" ht="156.75" x14ac:dyDescent="0.25">
      <c r="A474" s="134" t="s">
        <v>2548</v>
      </c>
      <c r="B474" s="100" t="s">
        <v>6622</v>
      </c>
      <c r="C474" s="450" t="s">
        <v>6129</v>
      </c>
      <c r="D474" s="447" t="s">
        <v>6623</v>
      </c>
      <c r="E474" s="133" t="s">
        <v>6624</v>
      </c>
      <c r="F474" s="133" t="s">
        <v>6625</v>
      </c>
      <c r="G474" s="133" t="s">
        <v>6626</v>
      </c>
      <c r="H474" s="66"/>
      <c r="I474" s="134">
        <v>2014</v>
      </c>
      <c r="J474" s="66" t="s">
        <v>429</v>
      </c>
      <c r="K474" s="85" t="s">
        <v>2553</v>
      </c>
      <c r="L474" s="447" t="s">
        <v>6627</v>
      </c>
      <c r="M474" s="75" t="s">
        <v>6628</v>
      </c>
      <c r="N474" s="89"/>
      <c r="O474" s="89">
        <v>6.66</v>
      </c>
      <c r="P474" s="529"/>
    </row>
    <row r="475" spans="1:16" ht="114" x14ac:dyDescent="0.25">
      <c r="A475" s="109" t="s">
        <v>7568</v>
      </c>
      <c r="B475" s="110" t="s">
        <v>7569</v>
      </c>
      <c r="C475" s="101" t="s">
        <v>7545</v>
      </c>
      <c r="D475" s="101" t="s">
        <v>7570</v>
      </c>
      <c r="E475" s="144"/>
      <c r="F475" s="110" t="s">
        <v>7571</v>
      </c>
      <c r="G475" s="450" t="s">
        <v>7572</v>
      </c>
      <c r="H475" s="101" t="s">
        <v>7572</v>
      </c>
      <c r="I475" s="101">
        <v>2014</v>
      </c>
      <c r="J475" s="101">
        <v>9</v>
      </c>
      <c r="K475" s="85" t="s">
        <v>2387</v>
      </c>
      <c r="L475" s="447" t="s">
        <v>4311</v>
      </c>
      <c r="M475" s="75"/>
      <c r="N475" s="447">
        <v>60</v>
      </c>
      <c r="O475" s="447">
        <v>60</v>
      </c>
    </row>
    <row r="476" spans="1:16" ht="285" x14ac:dyDescent="0.25">
      <c r="A476" s="109" t="s">
        <v>7573</v>
      </c>
      <c r="B476" s="110" t="s">
        <v>7574</v>
      </c>
      <c r="C476" s="101" t="s">
        <v>7545</v>
      </c>
      <c r="D476" s="101" t="s">
        <v>7575</v>
      </c>
      <c r="E476" s="144">
        <v>1</v>
      </c>
      <c r="F476" s="110" t="s">
        <v>1012</v>
      </c>
      <c r="G476" s="144" t="s">
        <v>7576</v>
      </c>
      <c r="H476" s="101" t="s">
        <v>7576</v>
      </c>
      <c r="I476" s="101">
        <v>2014</v>
      </c>
      <c r="J476" s="101">
        <v>9</v>
      </c>
      <c r="K476" s="85" t="s">
        <v>2559</v>
      </c>
      <c r="L476" s="447" t="s">
        <v>7577</v>
      </c>
      <c r="M476" s="75" t="s">
        <v>7578</v>
      </c>
      <c r="N476" s="447">
        <v>60</v>
      </c>
      <c r="O476" s="447">
        <v>20</v>
      </c>
    </row>
    <row r="477" spans="1:16" ht="199.5" x14ac:dyDescent="0.25">
      <c r="A477" s="109" t="s">
        <v>7579</v>
      </c>
      <c r="B477" s="110" t="s">
        <v>7580</v>
      </c>
      <c r="C477" s="101" t="s">
        <v>7545</v>
      </c>
      <c r="D477" s="101" t="s">
        <v>5336</v>
      </c>
      <c r="E477" s="144"/>
      <c r="F477" s="110" t="s">
        <v>2482</v>
      </c>
      <c r="G477" s="144" t="s">
        <v>7581</v>
      </c>
      <c r="H477" s="101" t="s">
        <v>7581</v>
      </c>
      <c r="I477" s="101">
        <v>2014</v>
      </c>
      <c r="J477" s="101">
        <v>4</v>
      </c>
      <c r="K477" s="85" t="s">
        <v>7582</v>
      </c>
      <c r="L477" s="75" t="s">
        <v>7583</v>
      </c>
      <c r="M477" s="75" t="s">
        <v>7584</v>
      </c>
      <c r="N477" s="447">
        <v>60</v>
      </c>
      <c r="O477" s="447">
        <v>60</v>
      </c>
    </row>
    <row r="478" spans="1:16" ht="99.75" x14ac:dyDescent="0.25">
      <c r="A478" s="109" t="s">
        <v>7585</v>
      </c>
      <c r="B478" s="110" t="s">
        <v>7586</v>
      </c>
      <c r="C478" s="101" t="s">
        <v>7545</v>
      </c>
      <c r="D478" s="101" t="s">
        <v>7587</v>
      </c>
      <c r="E478" s="144" t="s">
        <v>2300</v>
      </c>
      <c r="F478" s="110"/>
      <c r="G478" s="144" t="s">
        <v>7588</v>
      </c>
      <c r="H478" s="101"/>
      <c r="I478" s="101">
        <v>2014</v>
      </c>
      <c r="J478" s="101"/>
      <c r="K478" s="85" t="s">
        <v>7589</v>
      </c>
      <c r="L478" s="447" t="s">
        <v>7590</v>
      </c>
      <c r="M478" s="447"/>
      <c r="N478" s="447">
        <v>60</v>
      </c>
      <c r="O478" s="447">
        <v>60</v>
      </c>
    </row>
    <row r="479" spans="1:16" ht="42.75" x14ac:dyDescent="0.25">
      <c r="A479" s="109" t="s">
        <v>7591</v>
      </c>
      <c r="B479" s="110" t="s">
        <v>7592</v>
      </c>
      <c r="C479" s="101" t="s">
        <v>7545</v>
      </c>
      <c r="D479" s="101" t="s">
        <v>7593</v>
      </c>
      <c r="E479" s="144">
        <v>28</v>
      </c>
      <c r="F479" s="110"/>
      <c r="G479" s="144" t="s">
        <v>7594</v>
      </c>
      <c r="H479" s="101"/>
      <c r="I479" s="101">
        <v>2014</v>
      </c>
      <c r="J479" s="101" t="s">
        <v>1522</v>
      </c>
      <c r="K479" s="85" t="s">
        <v>7595</v>
      </c>
      <c r="L479" s="447"/>
      <c r="M479" s="447"/>
      <c r="N479" s="447"/>
      <c r="O479" s="447">
        <v>60</v>
      </c>
    </row>
    <row r="480" spans="1:16" ht="171" x14ac:dyDescent="0.25">
      <c r="A480" s="91" t="s">
        <v>7596</v>
      </c>
      <c r="B480" s="110" t="s">
        <v>7552</v>
      </c>
      <c r="C480" s="101" t="s">
        <v>7545</v>
      </c>
      <c r="D480" s="101" t="s">
        <v>7597</v>
      </c>
      <c r="E480" s="144">
        <v>4</v>
      </c>
      <c r="F480" s="110" t="s">
        <v>2482</v>
      </c>
      <c r="G480" s="144" t="s">
        <v>7598</v>
      </c>
      <c r="H480" s="101"/>
      <c r="I480" s="101">
        <v>2014</v>
      </c>
      <c r="J480" s="101"/>
      <c r="K480" s="85" t="s">
        <v>7599</v>
      </c>
      <c r="L480" s="447" t="s">
        <v>7600</v>
      </c>
      <c r="M480" s="447" t="s">
        <v>7601</v>
      </c>
      <c r="N480" s="447" t="s">
        <v>88</v>
      </c>
      <c r="O480" s="447">
        <v>60</v>
      </c>
    </row>
    <row r="481" spans="1:15" ht="171" x14ac:dyDescent="0.25">
      <c r="A481" s="91" t="s">
        <v>7602</v>
      </c>
      <c r="B481" s="110" t="s">
        <v>7552</v>
      </c>
      <c r="C481" s="101" t="s">
        <v>7545</v>
      </c>
      <c r="D481" s="101" t="s">
        <v>7575</v>
      </c>
      <c r="E481" s="144" t="s">
        <v>2197</v>
      </c>
      <c r="F481" s="110" t="s">
        <v>210</v>
      </c>
      <c r="G481" s="144" t="s">
        <v>7603</v>
      </c>
      <c r="H481" s="101"/>
      <c r="I481" s="101">
        <v>2014</v>
      </c>
      <c r="J481" s="101"/>
      <c r="K481" s="85" t="s">
        <v>7604</v>
      </c>
      <c r="L481" s="447" t="s">
        <v>7600</v>
      </c>
      <c r="M481" s="447" t="s">
        <v>7601</v>
      </c>
      <c r="N481" s="447">
        <v>60</v>
      </c>
      <c r="O481" s="447">
        <v>60</v>
      </c>
    </row>
    <row r="482" spans="1:15" ht="185.25" x14ac:dyDescent="0.25">
      <c r="A482" s="91" t="s">
        <v>7716</v>
      </c>
      <c r="B482" s="66" t="s">
        <v>7552</v>
      </c>
      <c r="C482" s="101" t="s">
        <v>7545</v>
      </c>
      <c r="D482" s="446" t="s">
        <v>7605</v>
      </c>
      <c r="E482" s="150"/>
      <c r="F482" s="66">
        <v>24</v>
      </c>
      <c r="G482" s="66"/>
      <c r="H482" s="66"/>
      <c r="I482" s="66">
        <v>2014</v>
      </c>
      <c r="J482" s="78" t="s">
        <v>7606</v>
      </c>
      <c r="K482" s="447" t="s">
        <v>7607</v>
      </c>
      <c r="L482" s="447" t="s">
        <v>7608</v>
      </c>
      <c r="M482" s="447" t="s">
        <v>7609</v>
      </c>
      <c r="N482" s="447">
        <v>60</v>
      </c>
      <c r="O482" s="447">
        <v>60</v>
      </c>
    </row>
    <row r="483" spans="1:15" ht="114" x14ac:dyDescent="0.25">
      <c r="A483" s="155" t="s">
        <v>7610</v>
      </c>
      <c r="B483" s="110" t="s">
        <v>7552</v>
      </c>
      <c r="C483" s="101" t="s">
        <v>7545</v>
      </c>
      <c r="D483" s="101" t="s">
        <v>7611</v>
      </c>
      <c r="E483" s="144" t="s">
        <v>2300</v>
      </c>
      <c r="F483" s="110"/>
      <c r="G483" s="144" t="s">
        <v>7612</v>
      </c>
      <c r="H483" s="101"/>
      <c r="I483" s="101">
        <v>2014</v>
      </c>
      <c r="J483" s="101"/>
      <c r="K483" s="85" t="s">
        <v>7613</v>
      </c>
      <c r="L483" s="447" t="s">
        <v>7614</v>
      </c>
      <c r="M483" s="447" t="s">
        <v>7615</v>
      </c>
      <c r="N483" s="447">
        <v>60</v>
      </c>
      <c r="O483" s="447">
        <v>60</v>
      </c>
    </row>
    <row r="484" spans="1:15" ht="120" x14ac:dyDescent="0.25">
      <c r="A484" s="331" t="s">
        <v>7616</v>
      </c>
      <c r="B484" s="404" t="s">
        <v>7617</v>
      </c>
      <c r="C484" s="101" t="s">
        <v>7545</v>
      </c>
      <c r="D484" s="74" t="s">
        <v>5717</v>
      </c>
      <c r="E484" s="219">
        <v>6</v>
      </c>
      <c r="F484" s="219">
        <v>3</v>
      </c>
      <c r="G484" s="418" t="s">
        <v>7618</v>
      </c>
      <c r="H484" s="445"/>
      <c r="I484" s="445">
        <v>2014</v>
      </c>
      <c r="J484" s="445">
        <v>12</v>
      </c>
      <c r="K484" s="219" t="s">
        <v>7619</v>
      </c>
      <c r="L484" s="74" t="s">
        <v>7620</v>
      </c>
      <c r="M484" s="74" t="s">
        <v>7621</v>
      </c>
      <c r="N484" s="447" t="s">
        <v>88</v>
      </c>
      <c r="O484" s="74">
        <v>60</v>
      </c>
    </row>
    <row r="485" spans="1:15" ht="71.25" x14ac:dyDescent="0.25">
      <c r="A485" s="109" t="s">
        <v>7622</v>
      </c>
      <c r="B485" s="110" t="s">
        <v>7623</v>
      </c>
      <c r="C485" s="101" t="s">
        <v>7545</v>
      </c>
      <c r="D485" s="101" t="s">
        <v>7624</v>
      </c>
      <c r="E485" s="144"/>
      <c r="F485" s="110" t="s">
        <v>7571</v>
      </c>
      <c r="G485" s="144" t="s">
        <v>7572</v>
      </c>
      <c r="H485" s="101"/>
      <c r="I485" s="101">
        <v>2014</v>
      </c>
      <c r="J485" s="101" t="s">
        <v>1522</v>
      </c>
      <c r="K485" s="85" t="s">
        <v>7625</v>
      </c>
      <c r="L485" s="447" t="s">
        <v>1247</v>
      </c>
      <c r="M485" s="447"/>
      <c r="N485" s="447"/>
      <c r="O485" s="447">
        <v>60</v>
      </c>
    </row>
    <row r="486" spans="1:15" ht="85.5" x14ac:dyDescent="0.25">
      <c r="A486" s="87" t="s">
        <v>7626</v>
      </c>
      <c r="B486" s="110" t="s">
        <v>7627</v>
      </c>
      <c r="C486" s="101" t="s">
        <v>7545</v>
      </c>
      <c r="D486" s="387" t="s">
        <v>7611</v>
      </c>
      <c r="E486" s="144">
        <v>11</v>
      </c>
      <c r="F486" s="110" t="s">
        <v>7628</v>
      </c>
      <c r="G486" s="144"/>
      <c r="H486" s="101"/>
      <c r="I486" s="101">
        <v>2014</v>
      </c>
      <c r="J486" s="101"/>
      <c r="K486" s="95" t="s">
        <v>7629</v>
      </c>
      <c r="L486" s="447" t="s">
        <v>419</v>
      </c>
      <c r="M486" s="155"/>
      <c r="N486" s="447">
        <v>30</v>
      </c>
      <c r="O486" s="447">
        <v>60</v>
      </c>
    </row>
    <row r="487" spans="1:15" ht="270.75" x14ac:dyDescent="0.25">
      <c r="A487" s="87" t="s">
        <v>7630</v>
      </c>
      <c r="B487" s="110" t="s">
        <v>7627</v>
      </c>
      <c r="C487" s="101" t="s">
        <v>7545</v>
      </c>
      <c r="D487" s="101" t="s">
        <v>7631</v>
      </c>
      <c r="E487" s="144">
        <v>22</v>
      </c>
      <c r="F487" s="110" t="s">
        <v>7632</v>
      </c>
      <c r="G487" s="144"/>
      <c r="H487" s="101"/>
      <c r="I487" s="101">
        <v>2014</v>
      </c>
      <c r="J487" s="101"/>
      <c r="K487" s="95" t="s">
        <v>7633</v>
      </c>
      <c r="L487" s="447" t="s">
        <v>7634</v>
      </c>
      <c r="M487" s="447" t="s">
        <v>7635</v>
      </c>
      <c r="N487" s="447">
        <v>60</v>
      </c>
      <c r="O487" s="447">
        <v>60</v>
      </c>
    </row>
    <row r="488" spans="1:15" ht="85.5" x14ac:dyDescent="0.25">
      <c r="A488" s="155" t="s">
        <v>7636</v>
      </c>
      <c r="B488" s="85" t="s">
        <v>7637</v>
      </c>
      <c r="C488" s="101" t="s">
        <v>7545</v>
      </c>
      <c r="D488" s="739" t="s">
        <v>7638</v>
      </c>
      <c r="E488" s="88"/>
      <c r="F488" s="88" t="s">
        <v>2300</v>
      </c>
      <c r="G488" s="89" t="s">
        <v>7588</v>
      </c>
      <c r="H488" s="740"/>
      <c r="I488" s="740">
        <v>2014</v>
      </c>
      <c r="J488" s="740"/>
      <c r="K488" s="117" t="s">
        <v>7639</v>
      </c>
      <c r="L488" s="739" t="s">
        <v>7640</v>
      </c>
      <c r="M488" s="739"/>
      <c r="N488" s="739" t="s">
        <v>88</v>
      </c>
      <c r="O488" s="739">
        <v>60</v>
      </c>
    </row>
    <row r="489" spans="1:15" ht="57" x14ac:dyDescent="0.25">
      <c r="A489" s="155" t="s">
        <v>7641</v>
      </c>
      <c r="B489" s="85" t="s">
        <v>7642</v>
      </c>
      <c r="C489" s="101" t="s">
        <v>7545</v>
      </c>
      <c r="D489" s="739" t="s">
        <v>5292</v>
      </c>
      <c r="E489" s="88"/>
      <c r="F489" s="117">
        <v>4</v>
      </c>
      <c r="G489" s="85">
        <v>2550539</v>
      </c>
      <c r="H489" s="740"/>
      <c r="I489" s="740">
        <v>2014</v>
      </c>
      <c r="J489" s="740"/>
      <c r="K489" s="88" t="s">
        <v>7643</v>
      </c>
      <c r="L489" s="739" t="s">
        <v>3796</v>
      </c>
      <c r="M489" s="739"/>
      <c r="N489" s="739"/>
      <c r="O489" s="739">
        <v>30</v>
      </c>
    </row>
    <row r="490" spans="1:15" ht="99.75" x14ac:dyDescent="0.25">
      <c r="A490" s="155" t="s">
        <v>7644</v>
      </c>
      <c r="B490" s="85" t="s">
        <v>7645</v>
      </c>
      <c r="C490" s="101" t="s">
        <v>7545</v>
      </c>
      <c r="D490" s="739" t="s">
        <v>7646</v>
      </c>
      <c r="E490" s="88"/>
      <c r="F490" s="88" t="s">
        <v>2175</v>
      </c>
      <c r="G490" s="89" t="s">
        <v>7647</v>
      </c>
      <c r="H490" s="740"/>
      <c r="I490" s="740">
        <v>2014</v>
      </c>
      <c r="J490" s="740"/>
      <c r="K490" s="117" t="s">
        <v>7648</v>
      </c>
      <c r="L490" s="739" t="s">
        <v>7640</v>
      </c>
      <c r="M490" s="739"/>
      <c r="N490" s="739"/>
      <c r="O490" s="739">
        <v>15</v>
      </c>
    </row>
    <row r="491" spans="1:15" ht="99.75" x14ac:dyDescent="0.25">
      <c r="A491" s="109" t="s">
        <v>7649</v>
      </c>
      <c r="B491" s="110" t="s">
        <v>7650</v>
      </c>
      <c r="C491" s="101" t="s">
        <v>7545</v>
      </c>
      <c r="D491" s="101" t="s">
        <v>7587</v>
      </c>
      <c r="E491" s="144" t="s">
        <v>2300</v>
      </c>
      <c r="F491" s="110"/>
      <c r="G491" s="144" t="s">
        <v>7588</v>
      </c>
      <c r="H491" s="101"/>
      <c r="I491" s="101">
        <v>2014</v>
      </c>
      <c r="J491" s="101"/>
      <c r="K491" s="85" t="s">
        <v>7651</v>
      </c>
      <c r="L491" s="447" t="s">
        <v>7590</v>
      </c>
      <c r="M491" s="447"/>
      <c r="N491" s="447" t="s">
        <v>88</v>
      </c>
      <c r="O491" s="447">
        <v>30</v>
      </c>
    </row>
    <row r="492" spans="1:15" ht="142.5" x14ac:dyDescent="0.25">
      <c r="A492" s="109" t="s">
        <v>7652</v>
      </c>
      <c r="B492" s="110" t="s">
        <v>7653</v>
      </c>
      <c r="C492" s="101" t="s">
        <v>7545</v>
      </c>
      <c r="D492" s="101" t="s">
        <v>7654</v>
      </c>
      <c r="E492" s="144" t="s">
        <v>2197</v>
      </c>
      <c r="F492" s="110"/>
      <c r="G492" s="144"/>
      <c r="H492" s="101"/>
      <c r="I492" s="101">
        <v>2014</v>
      </c>
      <c r="J492" s="101"/>
      <c r="K492" s="85"/>
      <c r="L492" s="447" t="s">
        <v>4236</v>
      </c>
      <c r="M492" s="447"/>
      <c r="N492" s="447">
        <v>60</v>
      </c>
      <c r="O492" s="447">
        <v>30</v>
      </c>
    </row>
    <row r="493" spans="1:15" ht="99.75" x14ac:dyDescent="0.25">
      <c r="A493" s="109" t="s">
        <v>7655</v>
      </c>
      <c r="B493" s="110" t="s">
        <v>7656</v>
      </c>
      <c r="C493" s="101" t="s">
        <v>7545</v>
      </c>
      <c r="D493" s="101" t="s">
        <v>7611</v>
      </c>
      <c r="E493" s="144" t="s">
        <v>2300</v>
      </c>
      <c r="F493" s="110"/>
      <c r="G493" s="144" t="s">
        <v>7657</v>
      </c>
      <c r="H493" s="101"/>
      <c r="I493" s="101">
        <v>2014</v>
      </c>
      <c r="J493" s="101"/>
      <c r="K493" s="85" t="s">
        <v>7658</v>
      </c>
      <c r="L493" s="447" t="s">
        <v>7659</v>
      </c>
      <c r="M493" s="447"/>
      <c r="N493" s="447">
        <v>60</v>
      </c>
      <c r="O493" s="447">
        <v>30</v>
      </c>
    </row>
    <row r="494" spans="1:15" ht="85.5" x14ac:dyDescent="0.25">
      <c r="A494" s="109" t="s">
        <v>7660</v>
      </c>
      <c r="B494" s="110" t="s">
        <v>7661</v>
      </c>
      <c r="C494" s="101" t="s">
        <v>7545</v>
      </c>
      <c r="D494" s="101" t="s">
        <v>7662</v>
      </c>
      <c r="E494" s="144">
        <v>3</v>
      </c>
      <c r="F494" s="110" t="s">
        <v>1255</v>
      </c>
      <c r="G494" s="144" t="s">
        <v>7663</v>
      </c>
      <c r="H494" s="101"/>
      <c r="I494" s="101">
        <v>2014</v>
      </c>
      <c r="J494" s="101"/>
      <c r="K494" s="85" t="s">
        <v>7664</v>
      </c>
      <c r="L494" s="447" t="s">
        <v>7634</v>
      </c>
      <c r="M494" s="447"/>
      <c r="N494" s="447">
        <v>60</v>
      </c>
      <c r="O494" s="447">
        <v>60</v>
      </c>
    </row>
    <row r="495" spans="1:15" ht="99.75" x14ac:dyDescent="0.25">
      <c r="A495" s="109" t="s">
        <v>7665</v>
      </c>
      <c r="B495" s="110" t="s">
        <v>7666</v>
      </c>
      <c r="C495" s="101" t="s">
        <v>7545</v>
      </c>
      <c r="D495" s="101" t="s">
        <v>7611</v>
      </c>
      <c r="E495" s="144" t="s">
        <v>7667</v>
      </c>
      <c r="F495" s="110"/>
      <c r="G495" s="144" t="s">
        <v>7657</v>
      </c>
      <c r="H495" s="101"/>
      <c r="I495" s="101">
        <v>2014</v>
      </c>
      <c r="J495" s="101"/>
      <c r="K495" s="85" t="s">
        <v>7668</v>
      </c>
      <c r="L495" s="447" t="s">
        <v>7659</v>
      </c>
      <c r="M495" s="447"/>
      <c r="N495" s="447">
        <v>60</v>
      </c>
      <c r="O495" s="447">
        <v>30</v>
      </c>
    </row>
    <row r="496" spans="1:15" ht="85.5" x14ac:dyDescent="0.25">
      <c r="A496" s="109" t="s">
        <v>7669</v>
      </c>
      <c r="B496" s="110" t="s">
        <v>7661</v>
      </c>
      <c r="C496" s="101" t="s">
        <v>7545</v>
      </c>
      <c r="D496" s="101" t="s">
        <v>5336</v>
      </c>
      <c r="E496" s="144"/>
      <c r="F496" s="109">
        <v>8</v>
      </c>
      <c r="G496" s="144"/>
      <c r="H496" s="101"/>
      <c r="I496" s="101">
        <v>2014</v>
      </c>
      <c r="J496" s="101"/>
      <c r="K496" s="85" t="s">
        <v>7670</v>
      </c>
      <c r="L496" s="447" t="s">
        <v>3796</v>
      </c>
      <c r="M496" s="447"/>
      <c r="N496" s="447">
        <v>60</v>
      </c>
      <c r="O496" s="447">
        <v>60</v>
      </c>
    </row>
    <row r="497" spans="1:15" ht="171" x14ac:dyDescent="0.25">
      <c r="A497" s="109" t="s">
        <v>7671</v>
      </c>
      <c r="B497" s="110" t="s">
        <v>7561</v>
      </c>
      <c r="C497" s="101" t="s">
        <v>7545</v>
      </c>
      <c r="D497" s="101" t="s">
        <v>7672</v>
      </c>
      <c r="E497" s="144">
        <v>4</v>
      </c>
      <c r="F497" s="110" t="s">
        <v>2281</v>
      </c>
      <c r="G497" s="144" t="s">
        <v>7673</v>
      </c>
      <c r="H497" s="101"/>
      <c r="I497" s="101">
        <v>2014</v>
      </c>
      <c r="J497" s="101"/>
      <c r="K497" s="85" t="s">
        <v>7674</v>
      </c>
      <c r="L497" s="447" t="s">
        <v>7675</v>
      </c>
      <c r="M497" s="447" t="s">
        <v>7601</v>
      </c>
      <c r="N497" s="447" t="s">
        <v>88</v>
      </c>
      <c r="O497" s="447">
        <v>60</v>
      </c>
    </row>
    <row r="498" spans="1:15" ht="114" x14ac:dyDescent="0.25">
      <c r="A498" s="91" t="s">
        <v>7676</v>
      </c>
      <c r="B498" s="110" t="s">
        <v>7561</v>
      </c>
      <c r="C498" s="101" t="s">
        <v>7545</v>
      </c>
      <c r="D498" s="101" t="s">
        <v>7677</v>
      </c>
      <c r="E498" s="144" t="s">
        <v>7678</v>
      </c>
      <c r="F498" s="110" t="s">
        <v>2300</v>
      </c>
      <c r="G498" s="144" t="s">
        <v>7657</v>
      </c>
      <c r="H498" s="101"/>
      <c r="I498" s="101">
        <v>2014</v>
      </c>
      <c r="J498" s="101"/>
      <c r="K498" s="85" t="s">
        <v>7679</v>
      </c>
      <c r="L498" s="447" t="s">
        <v>7614</v>
      </c>
      <c r="M498" s="75" t="s">
        <v>7615</v>
      </c>
      <c r="N498" s="447">
        <v>60</v>
      </c>
      <c r="O498" s="447">
        <v>60</v>
      </c>
    </row>
    <row r="499" spans="1:15" ht="163.5" customHeight="1" x14ac:dyDescent="0.25">
      <c r="A499" s="87" t="s">
        <v>7680</v>
      </c>
      <c r="B499" s="110" t="s">
        <v>7681</v>
      </c>
      <c r="C499" s="101" t="s">
        <v>7545</v>
      </c>
      <c r="D499" s="124" t="s">
        <v>5324</v>
      </c>
      <c r="E499" s="144">
        <v>10</v>
      </c>
      <c r="F499" s="110" t="s">
        <v>1255</v>
      </c>
      <c r="G499" s="144" t="s">
        <v>7682</v>
      </c>
      <c r="H499" s="101"/>
      <c r="I499" s="101">
        <v>2014</v>
      </c>
      <c r="J499" s="101" t="s">
        <v>478</v>
      </c>
      <c r="K499" s="85" t="s">
        <v>7683</v>
      </c>
      <c r="L499" s="739" t="s">
        <v>3796</v>
      </c>
      <c r="M499" s="739" t="s">
        <v>7684</v>
      </c>
      <c r="N499" s="739">
        <v>60</v>
      </c>
      <c r="O499" s="739">
        <v>30</v>
      </c>
    </row>
    <row r="500" spans="1:15" ht="156.75" x14ac:dyDescent="0.25">
      <c r="A500" s="87" t="s">
        <v>7685</v>
      </c>
      <c r="B500" s="110" t="s">
        <v>7681</v>
      </c>
      <c r="C500" s="101" t="s">
        <v>7545</v>
      </c>
      <c r="D500" s="101" t="s">
        <v>5336</v>
      </c>
      <c r="E500" s="144"/>
      <c r="F500" s="110" t="s">
        <v>2482</v>
      </c>
      <c r="G500" s="95" t="s">
        <v>7581</v>
      </c>
      <c r="H500" s="101"/>
      <c r="I500" s="101">
        <v>2014</v>
      </c>
      <c r="J500" s="101" t="s">
        <v>336</v>
      </c>
      <c r="K500" s="85" t="s">
        <v>7686</v>
      </c>
      <c r="L500" s="739" t="s">
        <v>7687</v>
      </c>
      <c r="M500" s="739" t="s">
        <v>7688</v>
      </c>
      <c r="N500" s="739">
        <v>60</v>
      </c>
      <c r="O500" s="739">
        <v>30</v>
      </c>
    </row>
    <row r="501" spans="1:15" ht="99.75" x14ac:dyDescent="0.25">
      <c r="A501" s="87" t="s">
        <v>7689</v>
      </c>
      <c r="B501" s="110" t="s">
        <v>7690</v>
      </c>
      <c r="C501" s="101" t="s">
        <v>7545</v>
      </c>
      <c r="D501" s="101" t="s">
        <v>5336</v>
      </c>
      <c r="E501" s="144"/>
      <c r="F501" s="110" t="s">
        <v>5338</v>
      </c>
      <c r="G501" s="144" t="s">
        <v>7581</v>
      </c>
      <c r="H501" s="101"/>
      <c r="I501" s="101">
        <v>2014</v>
      </c>
      <c r="J501" s="101" t="s">
        <v>592</v>
      </c>
      <c r="K501" s="85" t="s">
        <v>7691</v>
      </c>
      <c r="L501" s="739" t="s">
        <v>7687</v>
      </c>
      <c r="M501" s="739" t="s">
        <v>7692</v>
      </c>
      <c r="N501" s="739">
        <v>60</v>
      </c>
      <c r="O501" s="739">
        <v>60</v>
      </c>
    </row>
    <row r="502" spans="1:15" ht="85.5" x14ac:dyDescent="0.25">
      <c r="A502" s="109" t="s">
        <v>7693</v>
      </c>
      <c r="B502" s="110" t="s">
        <v>7694</v>
      </c>
      <c r="C502" s="101" t="s">
        <v>7545</v>
      </c>
      <c r="D502" s="101" t="s">
        <v>7575</v>
      </c>
      <c r="E502" s="144"/>
      <c r="F502" s="110" t="s">
        <v>7695</v>
      </c>
      <c r="G502" s="144" t="s">
        <v>7696</v>
      </c>
      <c r="H502" s="101"/>
      <c r="I502" s="101">
        <v>2014</v>
      </c>
      <c r="J502" s="101"/>
      <c r="K502" s="85" t="s">
        <v>7697</v>
      </c>
      <c r="L502" s="739" t="s">
        <v>7698</v>
      </c>
      <c r="M502" s="739"/>
      <c r="N502" s="739" t="s">
        <v>88</v>
      </c>
      <c r="O502" s="739">
        <v>60</v>
      </c>
    </row>
    <row r="503" spans="1:15" ht="128.25" x14ac:dyDescent="0.25">
      <c r="A503" s="109" t="s">
        <v>7699</v>
      </c>
      <c r="B503" s="110" t="s">
        <v>7700</v>
      </c>
      <c r="C503" s="101" t="s">
        <v>7545</v>
      </c>
      <c r="D503" s="101" t="s">
        <v>7701</v>
      </c>
      <c r="E503" s="144"/>
      <c r="F503" s="110" t="s">
        <v>7702</v>
      </c>
      <c r="G503" s="144" t="s">
        <v>7703</v>
      </c>
      <c r="H503" s="101"/>
      <c r="I503" s="101">
        <v>2014</v>
      </c>
      <c r="J503" s="101" t="s">
        <v>499</v>
      </c>
      <c r="K503" s="85" t="s">
        <v>7704</v>
      </c>
      <c r="L503" s="356" t="s">
        <v>1247</v>
      </c>
      <c r="M503" s="447"/>
      <c r="N503" s="447" t="s">
        <v>88</v>
      </c>
      <c r="O503" s="356">
        <v>15</v>
      </c>
    </row>
    <row r="504" spans="1:15" ht="114" x14ac:dyDescent="0.25">
      <c r="A504" s="109" t="s">
        <v>7705</v>
      </c>
      <c r="B504" s="110" t="s">
        <v>7706</v>
      </c>
      <c r="C504" s="101" t="s">
        <v>7545</v>
      </c>
      <c r="D504" s="101" t="s">
        <v>7707</v>
      </c>
      <c r="E504" s="144">
        <v>1</v>
      </c>
      <c r="F504" s="110" t="s">
        <v>1012</v>
      </c>
      <c r="G504" s="144" t="s">
        <v>7708</v>
      </c>
      <c r="H504" s="101"/>
      <c r="I504" s="101">
        <v>2014</v>
      </c>
      <c r="J504" s="101" t="s">
        <v>429</v>
      </c>
      <c r="K504" s="85" t="s">
        <v>7709</v>
      </c>
      <c r="L504" s="447" t="s">
        <v>7710</v>
      </c>
      <c r="M504" s="447" t="s">
        <v>7578</v>
      </c>
      <c r="N504" s="447" t="s">
        <v>88</v>
      </c>
      <c r="O504" s="447">
        <v>20</v>
      </c>
    </row>
    <row r="505" spans="1:15" ht="85.5" x14ac:dyDescent="0.25">
      <c r="A505" s="109" t="s">
        <v>7711</v>
      </c>
      <c r="B505" s="110" t="s">
        <v>7712</v>
      </c>
      <c r="C505" s="101" t="s">
        <v>7545</v>
      </c>
      <c r="D505" s="101" t="s">
        <v>7713</v>
      </c>
      <c r="E505" s="144"/>
      <c r="F505" s="110" t="s">
        <v>6270</v>
      </c>
      <c r="G505" s="144"/>
      <c r="H505" s="101"/>
      <c r="I505" s="101">
        <v>2014</v>
      </c>
      <c r="J505" s="101" t="s">
        <v>287</v>
      </c>
      <c r="K505" s="85" t="s">
        <v>7714</v>
      </c>
      <c r="L505" s="447" t="s">
        <v>7715</v>
      </c>
      <c r="M505" s="447"/>
      <c r="N505" s="447"/>
      <c r="O505" s="447">
        <v>6</v>
      </c>
    </row>
    <row r="506" spans="1:15" ht="81.75" customHeight="1" x14ac:dyDescent="0.25">
      <c r="A506" s="109" t="s">
        <v>8025</v>
      </c>
      <c r="B506" s="110" t="s">
        <v>8020</v>
      </c>
      <c r="C506" s="450" t="s">
        <v>8021</v>
      </c>
      <c r="D506" s="101" t="s">
        <v>8026</v>
      </c>
      <c r="E506" s="144"/>
      <c r="F506" s="110" t="s">
        <v>8027</v>
      </c>
      <c r="G506" s="144" t="s">
        <v>8028</v>
      </c>
      <c r="H506" s="101"/>
      <c r="I506" s="101">
        <v>2014</v>
      </c>
      <c r="J506" s="101" t="s">
        <v>369</v>
      </c>
      <c r="K506" s="85" t="s">
        <v>5434</v>
      </c>
      <c r="L506" s="447" t="s">
        <v>7698</v>
      </c>
      <c r="M506" s="447"/>
      <c r="N506" s="447" t="s">
        <v>88</v>
      </c>
      <c r="O506" s="447">
        <v>60</v>
      </c>
    </row>
    <row r="507" spans="1:15" ht="171" x14ac:dyDescent="0.25">
      <c r="A507" s="155" t="s">
        <v>8029</v>
      </c>
      <c r="B507" s="85" t="s">
        <v>8030</v>
      </c>
      <c r="C507" s="450" t="s">
        <v>8021</v>
      </c>
      <c r="D507" s="447" t="s">
        <v>8031</v>
      </c>
      <c r="E507" s="88"/>
      <c r="F507" s="88" t="s">
        <v>8032</v>
      </c>
      <c r="G507" s="89" t="s">
        <v>8033</v>
      </c>
      <c r="H507" s="450"/>
      <c r="I507" s="450">
        <v>2014</v>
      </c>
      <c r="J507" s="450"/>
      <c r="K507" s="88"/>
      <c r="L507" s="447" t="s">
        <v>8034</v>
      </c>
      <c r="M507" s="447" t="s">
        <v>8035</v>
      </c>
      <c r="N507" s="447">
        <v>60</v>
      </c>
      <c r="O507" s="447">
        <v>60</v>
      </c>
    </row>
    <row r="508" spans="1:15" ht="171" x14ac:dyDescent="0.25">
      <c r="A508" s="155" t="s">
        <v>8036</v>
      </c>
      <c r="B508" s="85" t="s">
        <v>8030</v>
      </c>
      <c r="C508" s="450" t="s">
        <v>8021</v>
      </c>
      <c r="D508" s="447" t="s">
        <v>8031</v>
      </c>
      <c r="E508" s="88"/>
      <c r="F508" s="88" t="s">
        <v>8037</v>
      </c>
      <c r="G508" s="89" t="s">
        <v>8033</v>
      </c>
      <c r="H508" s="450"/>
      <c r="I508" s="450">
        <v>2014</v>
      </c>
      <c r="J508" s="450"/>
      <c r="K508" s="88"/>
      <c r="L508" s="447" t="s">
        <v>8034</v>
      </c>
      <c r="M508" s="75" t="s">
        <v>8035</v>
      </c>
      <c r="N508" s="447">
        <v>60</v>
      </c>
      <c r="O508" s="447">
        <v>60</v>
      </c>
    </row>
    <row r="509" spans="1:15" ht="185.25" x14ac:dyDescent="0.25">
      <c r="A509" s="155" t="s">
        <v>8038</v>
      </c>
      <c r="B509" s="62" t="s">
        <v>8057</v>
      </c>
      <c r="C509" s="450" t="s">
        <v>8021</v>
      </c>
      <c r="D509" s="148" t="s">
        <v>8039</v>
      </c>
      <c r="E509" s="149">
        <v>2</v>
      </c>
      <c r="F509" s="148" t="s">
        <v>2482</v>
      </c>
      <c r="G509" s="149" t="s">
        <v>8040</v>
      </c>
      <c r="H509" s="62"/>
      <c r="I509" s="62">
        <v>2014</v>
      </c>
      <c r="J509" s="62">
        <v>12</v>
      </c>
      <c r="K509" s="95" t="s">
        <v>8041</v>
      </c>
      <c r="L509" s="447" t="s">
        <v>8042</v>
      </c>
      <c r="M509" s="447" t="s">
        <v>8043</v>
      </c>
      <c r="N509" s="447">
        <v>60</v>
      </c>
      <c r="O509" s="447">
        <v>20</v>
      </c>
    </row>
    <row r="510" spans="1:15" ht="114" x14ac:dyDescent="0.25">
      <c r="A510" s="109" t="s">
        <v>8044</v>
      </c>
      <c r="B510" s="110" t="s">
        <v>8023</v>
      </c>
      <c r="C510" s="450" t="s">
        <v>8021</v>
      </c>
      <c r="D510" s="101" t="s">
        <v>8026</v>
      </c>
      <c r="E510" s="144"/>
      <c r="F510" s="110" t="s">
        <v>8027</v>
      </c>
      <c r="G510" s="144" t="s">
        <v>8028</v>
      </c>
      <c r="H510" s="101"/>
      <c r="I510" s="101">
        <v>2014</v>
      </c>
      <c r="J510" s="101" t="s">
        <v>369</v>
      </c>
      <c r="K510" s="85" t="s">
        <v>8045</v>
      </c>
      <c r="L510" s="447" t="s">
        <v>7698</v>
      </c>
      <c r="M510" s="447"/>
      <c r="N510" s="447" t="s">
        <v>88</v>
      </c>
      <c r="O510" s="447">
        <v>60</v>
      </c>
    </row>
    <row r="511" spans="1:15" ht="185.25" x14ac:dyDescent="0.25">
      <c r="A511" s="109" t="s">
        <v>8046</v>
      </c>
      <c r="B511" s="101" t="s">
        <v>8047</v>
      </c>
      <c r="C511" s="450" t="s">
        <v>8021</v>
      </c>
      <c r="D511" s="450" t="s">
        <v>8048</v>
      </c>
      <c r="E511" s="101"/>
      <c r="F511" s="101"/>
      <c r="G511" s="447"/>
      <c r="H511" s="101"/>
      <c r="I511" s="101"/>
      <c r="J511" s="101"/>
      <c r="K511" s="447"/>
      <c r="L511" s="447"/>
      <c r="M511" s="75"/>
      <c r="N511" s="447"/>
      <c r="O511" s="447">
        <v>240</v>
      </c>
    </row>
    <row r="512" spans="1:15" ht="185.25" x14ac:dyDescent="0.25">
      <c r="A512" s="155" t="s">
        <v>8049</v>
      </c>
      <c r="B512" s="148" t="s">
        <v>8050</v>
      </c>
      <c r="C512" s="450" t="s">
        <v>8021</v>
      </c>
      <c r="D512" s="148" t="s">
        <v>8051</v>
      </c>
      <c r="E512" s="149" t="s">
        <v>2244</v>
      </c>
      <c r="F512" s="148" t="s">
        <v>8052</v>
      </c>
      <c r="G512" s="450" t="s">
        <v>8053</v>
      </c>
      <c r="H512" s="62"/>
      <c r="I512" s="62">
        <v>2014</v>
      </c>
      <c r="J512" s="62">
        <v>12</v>
      </c>
      <c r="K512" s="95" t="s">
        <v>8054</v>
      </c>
      <c r="L512" s="447" t="s">
        <v>8055</v>
      </c>
      <c r="M512" s="447" t="s">
        <v>8056</v>
      </c>
      <c r="N512" s="447">
        <v>60</v>
      </c>
      <c r="O512" s="447">
        <v>30</v>
      </c>
    </row>
    <row r="513" spans="1:15" ht="185.25" x14ac:dyDescent="0.25">
      <c r="A513" s="155" t="s">
        <v>8038</v>
      </c>
      <c r="B513" s="62" t="s">
        <v>8057</v>
      </c>
      <c r="C513" s="450" t="s">
        <v>8021</v>
      </c>
      <c r="D513" s="148" t="s">
        <v>8039</v>
      </c>
      <c r="E513" s="149">
        <v>2</v>
      </c>
      <c r="F513" s="148" t="s">
        <v>2482</v>
      </c>
      <c r="G513" s="149" t="s">
        <v>8040</v>
      </c>
      <c r="H513" s="62"/>
      <c r="I513" s="62">
        <v>2014</v>
      </c>
      <c r="J513" s="62">
        <v>12</v>
      </c>
      <c r="K513" s="95" t="s">
        <v>8041</v>
      </c>
      <c r="L513" s="447" t="s">
        <v>8042</v>
      </c>
      <c r="M513" s="447" t="s">
        <v>8043</v>
      </c>
      <c r="N513" s="447">
        <v>60</v>
      </c>
      <c r="O513" s="447">
        <v>20</v>
      </c>
    </row>
    <row r="514" spans="1:15" ht="85.5" x14ac:dyDescent="0.25">
      <c r="A514" s="155" t="s">
        <v>8058</v>
      </c>
      <c r="B514" s="85" t="s">
        <v>8059</v>
      </c>
      <c r="C514" s="450" t="s">
        <v>8021</v>
      </c>
      <c r="D514" s="148" t="s">
        <v>8051</v>
      </c>
      <c r="E514" s="149" t="s">
        <v>2244</v>
      </c>
      <c r="F514" s="148" t="s">
        <v>210</v>
      </c>
      <c r="G514" s="450" t="s">
        <v>8053</v>
      </c>
      <c r="H514" s="62"/>
      <c r="I514" s="62">
        <v>2014</v>
      </c>
      <c r="J514" s="62">
        <v>6</v>
      </c>
      <c r="K514" s="95" t="s">
        <v>8060</v>
      </c>
      <c r="L514" s="447" t="s">
        <v>8055</v>
      </c>
      <c r="M514" s="447" t="s">
        <v>8061</v>
      </c>
      <c r="N514" s="447">
        <v>60</v>
      </c>
      <c r="O514" s="447">
        <v>60</v>
      </c>
    </row>
    <row r="515" spans="1:15" ht="156.75" x14ac:dyDescent="0.25">
      <c r="A515" s="155" t="s">
        <v>8062</v>
      </c>
      <c r="B515" s="85" t="s">
        <v>8059</v>
      </c>
      <c r="C515" s="450" t="s">
        <v>8021</v>
      </c>
      <c r="D515" s="148" t="s">
        <v>5336</v>
      </c>
      <c r="E515" s="149"/>
      <c r="F515" s="148" t="s">
        <v>5338</v>
      </c>
      <c r="G515" s="149" t="s">
        <v>8063</v>
      </c>
      <c r="H515" s="62"/>
      <c r="I515" s="62">
        <v>2014</v>
      </c>
      <c r="J515" s="62">
        <v>10</v>
      </c>
      <c r="K515" s="95" t="s">
        <v>8064</v>
      </c>
      <c r="L515" s="447" t="s">
        <v>8065</v>
      </c>
      <c r="M515" s="447" t="s">
        <v>8066</v>
      </c>
      <c r="N515" s="447">
        <v>60</v>
      </c>
      <c r="O515" s="447">
        <v>60</v>
      </c>
    </row>
    <row r="516" spans="1:15" ht="342" x14ac:dyDescent="0.25">
      <c r="A516" s="155" t="s">
        <v>8067</v>
      </c>
      <c r="B516" s="85" t="s">
        <v>8059</v>
      </c>
      <c r="C516" s="450" t="s">
        <v>8021</v>
      </c>
      <c r="D516" s="148" t="s">
        <v>8039</v>
      </c>
      <c r="E516" s="149">
        <v>2</v>
      </c>
      <c r="F516" s="148" t="s">
        <v>8068</v>
      </c>
      <c r="G516" s="149" t="s">
        <v>8040</v>
      </c>
      <c r="H516" s="62"/>
      <c r="I516" s="62">
        <v>2014</v>
      </c>
      <c r="J516" s="62">
        <v>9</v>
      </c>
      <c r="K516" s="95" t="s">
        <v>8069</v>
      </c>
      <c r="L516" s="447" t="s">
        <v>8042</v>
      </c>
      <c r="M516" s="447" t="s">
        <v>8070</v>
      </c>
      <c r="N516" s="447">
        <v>60</v>
      </c>
      <c r="O516" s="447">
        <v>60</v>
      </c>
    </row>
    <row r="517" spans="1:15" ht="185.25" x14ac:dyDescent="0.25">
      <c r="A517" s="109" t="s">
        <v>8046</v>
      </c>
      <c r="B517" s="101" t="s">
        <v>8047</v>
      </c>
      <c r="C517" s="450" t="s">
        <v>8021</v>
      </c>
      <c r="D517" s="450" t="s">
        <v>8048</v>
      </c>
      <c r="E517" s="101"/>
      <c r="F517" s="101"/>
      <c r="G517" s="447"/>
      <c r="H517" s="101"/>
      <c r="I517" s="101"/>
      <c r="J517" s="101"/>
      <c r="K517" s="447"/>
      <c r="L517" s="447"/>
      <c r="M517" s="75"/>
      <c r="N517" s="447"/>
      <c r="O517" s="447">
        <v>240</v>
      </c>
    </row>
    <row r="518" spans="1:15" ht="191.25" customHeight="1" x14ac:dyDescent="0.25">
      <c r="A518" s="109" t="s">
        <v>8071</v>
      </c>
      <c r="B518" s="101" t="s">
        <v>8072</v>
      </c>
      <c r="C518" s="450" t="s">
        <v>8021</v>
      </c>
      <c r="D518" s="101" t="s">
        <v>8031</v>
      </c>
      <c r="E518" s="101" t="s">
        <v>8027</v>
      </c>
      <c r="F518" s="101" t="s">
        <v>3670</v>
      </c>
      <c r="G518" s="447" t="s">
        <v>8033</v>
      </c>
      <c r="H518" s="101"/>
      <c r="I518" s="101">
        <v>2014</v>
      </c>
      <c r="J518" s="101" t="s">
        <v>336</v>
      </c>
      <c r="K518" s="447" t="s">
        <v>8073</v>
      </c>
      <c r="L518" s="447" t="s">
        <v>8074</v>
      </c>
      <c r="M518" s="75" t="s">
        <v>8075</v>
      </c>
      <c r="N518" s="447">
        <v>60</v>
      </c>
      <c r="O518" s="447">
        <v>60</v>
      </c>
    </row>
    <row r="519" spans="1:15" ht="171" x14ac:dyDescent="0.25">
      <c r="A519" s="109" t="s">
        <v>8076</v>
      </c>
      <c r="B519" s="101" t="s">
        <v>8072</v>
      </c>
      <c r="C519" s="450" t="s">
        <v>8021</v>
      </c>
      <c r="D519" s="101" t="s">
        <v>8031</v>
      </c>
      <c r="E519" s="101" t="s">
        <v>8027</v>
      </c>
      <c r="F519" s="444" t="s">
        <v>3848</v>
      </c>
      <c r="G519" s="447" t="s">
        <v>8033</v>
      </c>
      <c r="H519" s="101"/>
      <c r="I519" s="101">
        <v>2014</v>
      </c>
      <c r="J519" s="101" t="s">
        <v>429</v>
      </c>
      <c r="K519" s="447" t="s">
        <v>269</v>
      </c>
      <c r="L519" s="447" t="s">
        <v>8074</v>
      </c>
      <c r="M519" s="447" t="s">
        <v>8075</v>
      </c>
      <c r="N519" s="447">
        <v>60</v>
      </c>
      <c r="O519" s="447">
        <v>60</v>
      </c>
    </row>
    <row r="520" spans="1:15" ht="171" x14ac:dyDescent="0.25">
      <c r="A520" s="155" t="s">
        <v>8077</v>
      </c>
      <c r="B520" s="101" t="s">
        <v>8072</v>
      </c>
      <c r="C520" s="450" t="s">
        <v>8021</v>
      </c>
      <c r="D520" s="101" t="s">
        <v>8031</v>
      </c>
      <c r="E520" s="447" t="s">
        <v>8027</v>
      </c>
      <c r="F520" s="447" t="s">
        <v>8078</v>
      </c>
      <c r="G520" s="447" t="s">
        <v>8033</v>
      </c>
      <c r="H520" s="447"/>
      <c r="I520" s="447">
        <v>2014</v>
      </c>
      <c r="J520" s="447" t="s">
        <v>336</v>
      </c>
      <c r="K520" s="447" t="s">
        <v>8079</v>
      </c>
      <c r="L520" s="447" t="s">
        <v>8074</v>
      </c>
      <c r="M520" s="447" t="s">
        <v>8075</v>
      </c>
      <c r="N520" s="447">
        <v>60</v>
      </c>
      <c r="O520" s="447">
        <v>60</v>
      </c>
    </row>
    <row r="521" spans="1:15" ht="114" x14ac:dyDescent="0.25">
      <c r="A521" s="155" t="s">
        <v>8080</v>
      </c>
      <c r="B521" s="101" t="s">
        <v>8072</v>
      </c>
      <c r="C521" s="450" t="s">
        <v>8021</v>
      </c>
      <c r="D521" s="101" t="s">
        <v>8081</v>
      </c>
      <c r="E521" s="447">
        <v>1</v>
      </c>
      <c r="F521" s="447">
        <v>1</v>
      </c>
      <c r="G521" s="447" t="s">
        <v>8082</v>
      </c>
      <c r="H521" s="447"/>
      <c r="I521" s="447">
        <v>2014</v>
      </c>
      <c r="J521" s="447" t="s">
        <v>478</v>
      </c>
      <c r="K521" s="447" t="s">
        <v>8083</v>
      </c>
      <c r="L521" s="447" t="s">
        <v>8084</v>
      </c>
      <c r="M521" s="124" t="s">
        <v>8085</v>
      </c>
      <c r="N521" s="447">
        <v>60</v>
      </c>
      <c r="O521" s="447">
        <v>60</v>
      </c>
    </row>
    <row r="522" spans="1:15" ht="409.5" x14ac:dyDescent="0.25">
      <c r="A522" s="155" t="s">
        <v>8086</v>
      </c>
      <c r="B522" s="101" t="s">
        <v>8087</v>
      </c>
      <c r="C522" s="450" t="s">
        <v>8021</v>
      </c>
      <c r="D522" s="447" t="s">
        <v>902</v>
      </c>
      <c r="E522" s="88" t="s">
        <v>8088</v>
      </c>
      <c r="F522" s="88" t="s">
        <v>8089</v>
      </c>
      <c r="G522" s="89" t="s">
        <v>8090</v>
      </c>
      <c r="H522" s="450"/>
      <c r="I522" s="450">
        <v>2014</v>
      </c>
      <c r="J522" s="450" t="s">
        <v>212</v>
      </c>
      <c r="K522" s="88"/>
      <c r="L522" s="447" t="s">
        <v>904</v>
      </c>
      <c r="M522" s="447"/>
      <c r="N522" s="447" t="s">
        <v>88</v>
      </c>
      <c r="O522" s="447">
        <v>30</v>
      </c>
    </row>
    <row r="523" spans="1:15" ht="213.75" x14ac:dyDescent="0.25">
      <c r="A523" s="155" t="s">
        <v>8091</v>
      </c>
      <c r="B523" s="66" t="s">
        <v>8092</v>
      </c>
      <c r="C523" s="450" t="s">
        <v>8021</v>
      </c>
      <c r="D523" s="66" t="s">
        <v>8093</v>
      </c>
      <c r="E523" s="92"/>
      <c r="F523" s="92" t="s">
        <v>8094</v>
      </c>
      <c r="G523" s="89" t="s">
        <v>8095</v>
      </c>
      <c r="I523" s="73">
        <v>2014</v>
      </c>
      <c r="J523" s="73" t="s">
        <v>236</v>
      </c>
      <c r="K523" s="92" t="s">
        <v>8096</v>
      </c>
      <c r="L523" s="447" t="s">
        <v>8097</v>
      </c>
      <c r="M523" s="79" t="s">
        <v>8098</v>
      </c>
      <c r="N523" s="447">
        <v>60</v>
      </c>
      <c r="O523" s="447">
        <v>60</v>
      </c>
    </row>
    <row r="524" spans="1:15" ht="213.75" x14ac:dyDescent="0.25">
      <c r="A524" s="155" t="s">
        <v>8099</v>
      </c>
      <c r="B524" s="66" t="s">
        <v>8092</v>
      </c>
      <c r="C524" s="450" t="s">
        <v>8021</v>
      </c>
      <c r="D524" s="66" t="s">
        <v>8093</v>
      </c>
      <c r="E524" s="92" t="s">
        <v>8100</v>
      </c>
      <c r="F524" s="92" t="s">
        <v>8101</v>
      </c>
      <c r="G524" s="89" t="s">
        <v>8095</v>
      </c>
      <c r="I524" s="73">
        <v>2014</v>
      </c>
      <c r="J524" s="73" t="s">
        <v>202</v>
      </c>
      <c r="K524" s="92" t="s">
        <v>8096</v>
      </c>
      <c r="L524" s="447" t="s">
        <v>8097</v>
      </c>
      <c r="M524" s="79" t="s">
        <v>8098</v>
      </c>
      <c r="N524" s="447">
        <v>60</v>
      </c>
      <c r="O524" s="447">
        <v>60</v>
      </c>
    </row>
    <row r="525" spans="1:15" ht="213.75" x14ac:dyDescent="0.25">
      <c r="A525" s="155" t="s">
        <v>8102</v>
      </c>
      <c r="B525" s="66" t="s">
        <v>8092</v>
      </c>
      <c r="C525" s="450" t="s">
        <v>8021</v>
      </c>
      <c r="D525" s="66" t="s">
        <v>8093</v>
      </c>
      <c r="E525" s="92" t="s">
        <v>8103</v>
      </c>
      <c r="F525" s="92" t="s">
        <v>8104</v>
      </c>
      <c r="G525" s="89" t="s">
        <v>8095</v>
      </c>
      <c r="H525" s="101"/>
      <c r="I525" s="73">
        <v>2014</v>
      </c>
      <c r="J525" s="66" t="s">
        <v>309</v>
      </c>
      <c r="K525" s="92" t="s">
        <v>8105</v>
      </c>
      <c r="L525" s="447" t="s">
        <v>8097</v>
      </c>
      <c r="M525" s="79" t="s">
        <v>8106</v>
      </c>
      <c r="N525" s="447">
        <v>60</v>
      </c>
      <c r="O525" s="447">
        <v>60</v>
      </c>
    </row>
    <row r="526" spans="1:15" ht="142.5" x14ac:dyDescent="0.25">
      <c r="A526" s="155" t="s">
        <v>8107</v>
      </c>
      <c r="B526" s="66" t="s">
        <v>8092</v>
      </c>
      <c r="C526" s="450" t="s">
        <v>8021</v>
      </c>
      <c r="D526" s="66" t="s">
        <v>8031</v>
      </c>
      <c r="E526" s="101"/>
      <c r="F526" s="100" t="s">
        <v>8108</v>
      </c>
      <c r="G526" s="104" t="s">
        <v>8109</v>
      </c>
      <c r="H526" s="101"/>
      <c r="I526" s="73">
        <v>2014</v>
      </c>
      <c r="J526" s="66" t="s">
        <v>309</v>
      </c>
      <c r="K526" s="85" t="s">
        <v>8110</v>
      </c>
      <c r="L526" s="447" t="s">
        <v>8111</v>
      </c>
      <c r="M526" s="79" t="s">
        <v>8112</v>
      </c>
      <c r="N526" s="78">
        <v>60</v>
      </c>
      <c r="O526" s="78">
        <v>60</v>
      </c>
    </row>
    <row r="527" spans="1:15" ht="114" x14ac:dyDescent="0.25">
      <c r="A527" s="155" t="s">
        <v>8113</v>
      </c>
      <c r="B527" s="85" t="s">
        <v>8114</v>
      </c>
      <c r="C527" s="450" t="s">
        <v>8021</v>
      </c>
      <c r="D527" s="95" t="s">
        <v>8031</v>
      </c>
      <c r="E527" s="92"/>
      <c r="F527" s="92">
        <v>1</v>
      </c>
      <c r="G527" s="95" t="s">
        <v>8033</v>
      </c>
      <c r="H527" s="73"/>
      <c r="I527" s="73">
        <v>2014</v>
      </c>
      <c r="J527" s="73"/>
      <c r="K527" s="95" t="s">
        <v>8115</v>
      </c>
      <c r="L527" s="447" t="s">
        <v>8116</v>
      </c>
      <c r="M527" s="447" t="s">
        <v>8035</v>
      </c>
      <c r="N527" s="447">
        <v>60</v>
      </c>
      <c r="O527" s="447">
        <v>60</v>
      </c>
    </row>
    <row r="528" spans="1:15" ht="185.25" x14ac:dyDescent="0.25">
      <c r="A528" s="155" t="s">
        <v>8049</v>
      </c>
      <c r="B528" s="85" t="s">
        <v>8050</v>
      </c>
      <c r="C528" s="450" t="s">
        <v>8021</v>
      </c>
      <c r="D528" s="447" t="s">
        <v>8051</v>
      </c>
      <c r="E528" s="92" t="s">
        <v>2244</v>
      </c>
      <c r="F528" s="92">
        <v>5</v>
      </c>
      <c r="G528" s="89" t="s">
        <v>8053</v>
      </c>
      <c r="H528" s="73"/>
      <c r="I528" s="73">
        <v>2014</v>
      </c>
      <c r="J528" s="73">
        <v>12</v>
      </c>
      <c r="K528" s="92" t="s">
        <v>8054</v>
      </c>
      <c r="L528" s="447" t="s">
        <v>5285</v>
      </c>
      <c r="M528" s="447" t="s">
        <v>8056</v>
      </c>
      <c r="N528" s="447">
        <v>60</v>
      </c>
      <c r="O528" s="447">
        <v>30</v>
      </c>
    </row>
    <row r="529" spans="1:15" ht="185.25" x14ac:dyDescent="0.25">
      <c r="A529" s="155" t="s">
        <v>8038</v>
      </c>
      <c r="B529" s="85" t="s">
        <v>8057</v>
      </c>
      <c r="C529" s="450" t="s">
        <v>8021</v>
      </c>
      <c r="D529" s="447" t="s">
        <v>8039</v>
      </c>
      <c r="E529" s="92" t="s">
        <v>2244</v>
      </c>
      <c r="F529" s="92">
        <v>4</v>
      </c>
      <c r="G529" s="89" t="s">
        <v>8040</v>
      </c>
      <c r="H529" s="73"/>
      <c r="I529" s="73">
        <v>2014</v>
      </c>
      <c r="J529" s="73">
        <v>12</v>
      </c>
      <c r="K529" s="92" t="s">
        <v>8041</v>
      </c>
      <c r="L529" s="447" t="s">
        <v>8042</v>
      </c>
      <c r="M529" s="447" t="s">
        <v>8043</v>
      </c>
      <c r="N529" s="447">
        <v>60</v>
      </c>
      <c r="O529" s="447">
        <v>20</v>
      </c>
    </row>
    <row r="530" spans="1:15" ht="199.5" x14ac:dyDescent="0.25">
      <c r="A530" s="155" t="s">
        <v>8117</v>
      </c>
      <c r="B530" s="85" t="s">
        <v>8118</v>
      </c>
      <c r="C530" s="450" t="s">
        <v>8021</v>
      </c>
      <c r="D530" s="447" t="s">
        <v>8119</v>
      </c>
      <c r="E530" s="106">
        <v>46</v>
      </c>
      <c r="F530" s="106">
        <v>2</v>
      </c>
      <c r="G530" s="89" t="s">
        <v>8120</v>
      </c>
      <c r="H530" s="450" t="s">
        <v>8121</v>
      </c>
      <c r="I530" s="450">
        <v>2014</v>
      </c>
      <c r="J530" s="450" t="s">
        <v>8122</v>
      </c>
      <c r="K530" s="88" t="s">
        <v>8123</v>
      </c>
      <c r="L530" s="447" t="s">
        <v>8124</v>
      </c>
      <c r="M530" s="447" t="s">
        <v>8125</v>
      </c>
      <c r="N530" s="447">
        <v>60</v>
      </c>
      <c r="O530" s="447">
        <v>60</v>
      </c>
    </row>
    <row r="531" spans="1:15" ht="142.5" x14ac:dyDescent="0.25">
      <c r="A531" s="155" t="s">
        <v>8126</v>
      </c>
      <c r="B531" s="85" t="s">
        <v>8127</v>
      </c>
      <c r="C531" s="450" t="s">
        <v>8021</v>
      </c>
      <c r="D531" s="447" t="s">
        <v>8128</v>
      </c>
      <c r="E531" s="88"/>
      <c r="F531" s="88"/>
      <c r="G531" s="89" t="s">
        <v>8129</v>
      </c>
      <c r="H531" s="450"/>
      <c r="I531" s="450">
        <v>2014</v>
      </c>
      <c r="J531" s="450" t="s">
        <v>318</v>
      </c>
      <c r="K531" s="88" t="s">
        <v>8130</v>
      </c>
      <c r="L531" s="447" t="s">
        <v>8131</v>
      </c>
      <c r="M531" s="447" t="s">
        <v>8132</v>
      </c>
      <c r="N531" s="447" t="s">
        <v>88</v>
      </c>
      <c r="O531" s="447">
        <v>60</v>
      </c>
    </row>
    <row r="532" spans="1:15" ht="213.75" x14ac:dyDescent="0.25">
      <c r="A532" s="155" t="s">
        <v>8133</v>
      </c>
      <c r="B532" s="85" t="s">
        <v>8127</v>
      </c>
      <c r="C532" s="450" t="s">
        <v>8021</v>
      </c>
      <c r="D532" s="447" t="s">
        <v>8134</v>
      </c>
      <c r="E532" s="88"/>
      <c r="F532" s="88">
        <v>2</v>
      </c>
      <c r="G532" s="89" t="s">
        <v>8033</v>
      </c>
      <c r="H532" s="450"/>
      <c r="I532" s="450">
        <v>2014</v>
      </c>
      <c r="J532" s="450"/>
      <c r="K532" s="88" t="s">
        <v>8135</v>
      </c>
      <c r="L532" s="447" t="s">
        <v>8136</v>
      </c>
      <c r="M532" s="447" t="s">
        <v>8137</v>
      </c>
      <c r="N532" s="447"/>
      <c r="O532" s="447">
        <v>60</v>
      </c>
    </row>
    <row r="533" spans="1:15" ht="85.5" x14ac:dyDescent="0.25">
      <c r="A533" s="877" t="s">
        <v>8564</v>
      </c>
      <c r="B533" s="474" t="s">
        <v>8433</v>
      </c>
      <c r="C533" s="475" t="s">
        <v>8378</v>
      </c>
      <c r="D533" s="147" t="s">
        <v>8434</v>
      </c>
      <c r="E533" s="472"/>
      <c r="F533" s="472" t="s">
        <v>8435</v>
      </c>
      <c r="G533" s="476" t="s">
        <v>8436</v>
      </c>
      <c r="H533" s="475"/>
      <c r="I533" s="475">
        <v>2014</v>
      </c>
      <c r="J533" s="475" t="s">
        <v>287</v>
      </c>
      <c r="K533" s="472" t="s">
        <v>6265</v>
      </c>
      <c r="L533" s="185" t="s">
        <v>4236</v>
      </c>
      <c r="M533" s="185" t="s">
        <v>8437</v>
      </c>
      <c r="N533" s="185" t="s">
        <v>88</v>
      </c>
      <c r="O533" s="185">
        <v>60</v>
      </c>
    </row>
    <row r="534" spans="1:15" ht="85.5" x14ac:dyDescent="0.25">
      <c r="A534" s="155" t="s">
        <v>8565</v>
      </c>
      <c r="B534" s="85" t="s">
        <v>8438</v>
      </c>
      <c r="C534" s="450" t="s">
        <v>8378</v>
      </c>
      <c r="D534" s="447" t="s">
        <v>8378</v>
      </c>
      <c r="E534" s="88"/>
      <c r="F534" s="88" t="s">
        <v>8435</v>
      </c>
      <c r="G534" s="89" t="s">
        <v>8436</v>
      </c>
      <c r="H534" s="450"/>
      <c r="I534" s="450">
        <v>2014</v>
      </c>
      <c r="J534" s="450" t="s">
        <v>287</v>
      </c>
      <c r="K534" s="88" t="s">
        <v>8439</v>
      </c>
      <c r="L534" s="447" t="s">
        <v>4236</v>
      </c>
      <c r="M534" s="447" t="s">
        <v>8437</v>
      </c>
      <c r="N534" s="477">
        <v>60</v>
      </c>
      <c r="O534" s="185">
        <v>60</v>
      </c>
    </row>
    <row r="535" spans="1:15" ht="85.5" x14ac:dyDescent="0.25">
      <c r="A535" s="878" t="s">
        <v>8566</v>
      </c>
      <c r="B535" s="478" t="s">
        <v>8433</v>
      </c>
      <c r="C535" s="479" t="s">
        <v>8378</v>
      </c>
      <c r="D535" s="471" t="s">
        <v>8378</v>
      </c>
      <c r="E535" s="480"/>
      <c r="F535" s="480" t="s">
        <v>8435</v>
      </c>
      <c r="G535" s="481" t="s">
        <v>8436</v>
      </c>
      <c r="H535" s="479"/>
      <c r="I535" s="479">
        <v>2014</v>
      </c>
      <c r="J535" s="479" t="s">
        <v>287</v>
      </c>
      <c r="K535" s="480" t="s">
        <v>8440</v>
      </c>
      <c r="L535" s="471" t="s">
        <v>4236</v>
      </c>
      <c r="M535" s="471" t="s">
        <v>8437</v>
      </c>
      <c r="N535" s="185">
        <v>60</v>
      </c>
      <c r="O535" s="185">
        <v>60</v>
      </c>
    </row>
    <row r="536" spans="1:15" ht="57" x14ac:dyDescent="0.25">
      <c r="A536" s="134" t="s">
        <v>8567</v>
      </c>
      <c r="B536" s="100" t="s">
        <v>8441</v>
      </c>
      <c r="C536" s="66" t="s">
        <v>8378</v>
      </c>
      <c r="D536" s="66" t="s">
        <v>5336</v>
      </c>
      <c r="E536" s="104"/>
      <c r="F536" s="100" t="s">
        <v>8442</v>
      </c>
      <c r="G536" s="104">
        <v>2550539</v>
      </c>
      <c r="H536" s="510"/>
      <c r="I536" s="66">
        <v>2014</v>
      </c>
      <c r="J536" s="66" t="s">
        <v>3466</v>
      </c>
      <c r="K536" s="85" t="s">
        <v>8443</v>
      </c>
      <c r="L536" s="447" t="s">
        <v>5295</v>
      </c>
      <c r="M536" s="75" t="s">
        <v>8444</v>
      </c>
      <c r="N536" s="447">
        <v>60</v>
      </c>
      <c r="O536" s="447">
        <v>60</v>
      </c>
    </row>
    <row r="537" spans="1:15" ht="133.5" customHeight="1" x14ac:dyDescent="0.25">
      <c r="A537" s="134" t="s">
        <v>8568</v>
      </c>
      <c r="B537" s="100" t="s">
        <v>8441</v>
      </c>
      <c r="C537" s="66" t="s">
        <v>8378</v>
      </c>
      <c r="D537" s="66" t="s">
        <v>5336</v>
      </c>
      <c r="E537" s="104"/>
      <c r="F537" s="100" t="s">
        <v>8445</v>
      </c>
      <c r="G537" s="482">
        <v>2550539</v>
      </c>
      <c r="H537" s="66"/>
      <c r="I537" s="66">
        <v>2014</v>
      </c>
      <c r="J537" s="66" t="s">
        <v>2642</v>
      </c>
      <c r="K537" s="85" t="s">
        <v>8446</v>
      </c>
      <c r="L537" s="447" t="s">
        <v>5295</v>
      </c>
      <c r="M537" s="75" t="s">
        <v>8444</v>
      </c>
      <c r="N537" s="447">
        <v>60</v>
      </c>
      <c r="O537" s="447">
        <v>60</v>
      </c>
    </row>
    <row r="538" spans="1:15" ht="99.75" x14ac:dyDescent="0.25">
      <c r="A538" s="134" t="s">
        <v>8569</v>
      </c>
      <c r="B538" s="100" t="s">
        <v>8441</v>
      </c>
      <c r="C538" s="66" t="s">
        <v>8378</v>
      </c>
      <c r="D538" s="66" t="s">
        <v>8434</v>
      </c>
      <c r="E538" s="104"/>
      <c r="F538" s="100" t="s">
        <v>8447</v>
      </c>
      <c r="G538" s="482" t="s">
        <v>8436</v>
      </c>
      <c r="H538" s="66"/>
      <c r="I538" s="66">
        <v>2014</v>
      </c>
      <c r="J538" s="66" t="s">
        <v>2642</v>
      </c>
      <c r="K538" s="85" t="s">
        <v>8448</v>
      </c>
      <c r="L538" s="447" t="s">
        <v>8449</v>
      </c>
      <c r="M538" s="75" t="s">
        <v>8450</v>
      </c>
      <c r="N538" s="447">
        <v>60</v>
      </c>
      <c r="O538" s="447">
        <v>60</v>
      </c>
    </row>
    <row r="539" spans="1:15" ht="57" x14ac:dyDescent="0.25">
      <c r="A539" s="109" t="s">
        <v>8570</v>
      </c>
      <c r="B539" s="110" t="s">
        <v>8451</v>
      </c>
      <c r="C539" s="101" t="s">
        <v>8378</v>
      </c>
      <c r="D539" s="101" t="s">
        <v>5336</v>
      </c>
      <c r="E539" s="144"/>
      <c r="F539" s="110" t="s">
        <v>8442</v>
      </c>
      <c r="G539" s="144" t="s">
        <v>5293</v>
      </c>
      <c r="H539" s="101"/>
      <c r="I539" s="101">
        <v>2014</v>
      </c>
      <c r="J539" s="101" t="s">
        <v>287</v>
      </c>
      <c r="K539" s="85" t="s">
        <v>8452</v>
      </c>
      <c r="L539" s="447" t="s">
        <v>5295</v>
      </c>
      <c r="M539" s="447" t="s">
        <v>8444</v>
      </c>
      <c r="N539" s="447" t="s">
        <v>88</v>
      </c>
      <c r="O539" s="447">
        <v>60</v>
      </c>
    </row>
    <row r="540" spans="1:15" ht="313.5" x14ac:dyDescent="0.25">
      <c r="A540" s="879" t="s">
        <v>8571</v>
      </c>
      <c r="B540" s="483" t="s">
        <v>8453</v>
      </c>
      <c r="C540" s="181" t="s">
        <v>8454</v>
      </c>
      <c r="D540" s="181" t="s">
        <v>8434</v>
      </c>
      <c r="E540" s="484"/>
      <c r="F540" s="483" t="s">
        <v>8455</v>
      </c>
      <c r="G540" s="484" t="s">
        <v>8436</v>
      </c>
      <c r="H540" s="181"/>
      <c r="I540" s="181" t="s">
        <v>8456</v>
      </c>
      <c r="J540" s="181" t="s">
        <v>657</v>
      </c>
      <c r="K540" s="485" t="s">
        <v>8457</v>
      </c>
      <c r="L540" s="180" t="s">
        <v>8458</v>
      </c>
      <c r="M540" s="202" t="s">
        <v>8459</v>
      </c>
      <c r="N540" s="180" t="s">
        <v>88</v>
      </c>
      <c r="O540" s="180">
        <v>60</v>
      </c>
    </row>
    <row r="541" spans="1:15" ht="173.25" customHeight="1" x14ac:dyDescent="0.25">
      <c r="A541" s="877" t="s">
        <v>8572</v>
      </c>
      <c r="B541" s="474" t="s">
        <v>8460</v>
      </c>
      <c r="C541" s="486" t="s">
        <v>8461</v>
      </c>
      <c r="D541" s="147" t="s">
        <v>8434</v>
      </c>
      <c r="E541" s="487"/>
      <c r="F541" s="487" t="s">
        <v>8462</v>
      </c>
      <c r="G541" s="476" t="s">
        <v>8436</v>
      </c>
      <c r="H541" s="486"/>
      <c r="I541" s="486">
        <v>2014</v>
      </c>
      <c r="J541" s="486" t="s">
        <v>236</v>
      </c>
      <c r="K541" s="487" t="s">
        <v>8463</v>
      </c>
      <c r="L541" s="447" t="s">
        <v>8458</v>
      </c>
      <c r="M541" s="447" t="s">
        <v>8464</v>
      </c>
      <c r="N541" s="447" t="s">
        <v>88</v>
      </c>
      <c r="O541" s="185">
        <v>60</v>
      </c>
    </row>
    <row r="542" spans="1:15" ht="99.75" x14ac:dyDescent="0.25">
      <c r="A542" s="877" t="s">
        <v>8573</v>
      </c>
      <c r="B542" s="474" t="s">
        <v>8465</v>
      </c>
      <c r="C542" s="475" t="s">
        <v>8466</v>
      </c>
      <c r="D542" s="147" t="s">
        <v>8434</v>
      </c>
      <c r="E542" s="472"/>
      <c r="F542" s="472" t="s">
        <v>8467</v>
      </c>
      <c r="G542" s="476" t="s">
        <v>8436</v>
      </c>
      <c r="H542" s="475"/>
      <c r="I542" s="475">
        <v>2014</v>
      </c>
      <c r="J542" s="475" t="s">
        <v>236</v>
      </c>
      <c r="K542" s="472" t="s">
        <v>8468</v>
      </c>
      <c r="L542" s="447" t="s">
        <v>4236</v>
      </c>
      <c r="M542" s="75" t="s">
        <v>8450</v>
      </c>
      <c r="N542" s="447" t="s">
        <v>88</v>
      </c>
      <c r="O542" s="185">
        <v>60</v>
      </c>
    </row>
    <row r="543" spans="1:15" ht="285" x14ac:dyDescent="0.25">
      <c r="A543" s="134" t="s">
        <v>8574</v>
      </c>
      <c r="B543" s="100" t="s">
        <v>8469</v>
      </c>
      <c r="C543" s="66" t="s">
        <v>8378</v>
      </c>
      <c r="D543" s="66" t="s">
        <v>5324</v>
      </c>
      <c r="E543" s="104" t="s">
        <v>8470</v>
      </c>
      <c r="F543" s="100" t="s">
        <v>6326</v>
      </c>
      <c r="G543" s="104" t="s">
        <v>7682</v>
      </c>
      <c r="H543" s="66" t="s">
        <v>5377</v>
      </c>
      <c r="I543" s="66">
        <v>2014</v>
      </c>
      <c r="J543" s="66" t="s">
        <v>2153</v>
      </c>
      <c r="K543" s="85" t="s">
        <v>8471</v>
      </c>
      <c r="L543" s="531" t="s">
        <v>8472</v>
      </c>
      <c r="M543" s="447" t="s">
        <v>8473</v>
      </c>
      <c r="N543" s="447" t="s">
        <v>88</v>
      </c>
      <c r="O543" s="134">
        <v>6.67</v>
      </c>
    </row>
    <row r="544" spans="1:15" ht="128.25" x14ac:dyDescent="0.25">
      <c r="A544" s="877" t="s">
        <v>8575</v>
      </c>
      <c r="B544" s="474" t="s">
        <v>8474</v>
      </c>
      <c r="C544" s="486" t="s">
        <v>8378</v>
      </c>
      <c r="D544" s="147" t="s">
        <v>8475</v>
      </c>
      <c r="E544" s="487" t="s">
        <v>8476</v>
      </c>
      <c r="F544" s="487" t="s">
        <v>8477</v>
      </c>
      <c r="G544" s="476"/>
      <c r="H544" s="486"/>
      <c r="I544" s="486">
        <v>2014</v>
      </c>
      <c r="J544" s="486" t="s">
        <v>1925</v>
      </c>
      <c r="K544" s="487" t="s">
        <v>8478</v>
      </c>
      <c r="L544" s="447" t="s">
        <v>6536</v>
      </c>
      <c r="M544" s="447" t="s">
        <v>8479</v>
      </c>
      <c r="N544" s="447" t="s">
        <v>88</v>
      </c>
      <c r="O544" s="185">
        <v>30</v>
      </c>
    </row>
    <row r="545" spans="1:15" ht="156.75" x14ac:dyDescent="0.25">
      <c r="A545" s="877" t="s">
        <v>8576</v>
      </c>
      <c r="B545" s="474" t="s">
        <v>8480</v>
      </c>
      <c r="C545" s="475" t="s">
        <v>8378</v>
      </c>
      <c r="D545" s="147" t="s">
        <v>8481</v>
      </c>
      <c r="E545" s="472" t="s">
        <v>8482</v>
      </c>
      <c r="F545" s="472" t="s">
        <v>3697</v>
      </c>
      <c r="G545" s="476" t="s">
        <v>8483</v>
      </c>
      <c r="H545" s="475"/>
      <c r="I545" s="475">
        <v>2014</v>
      </c>
      <c r="J545" s="475"/>
      <c r="K545" s="472" t="s">
        <v>8484</v>
      </c>
      <c r="L545" s="447" t="s">
        <v>8485</v>
      </c>
      <c r="M545" s="75" t="s">
        <v>8486</v>
      </c>
      <c r="N545" s="447" t="s">
        <v>88</v>
      </c>
      <c r="O545" s="185">
        <v>60</v>
      </c>
    </row>
    <row r="546" spans="1:15" ht="114" x14ac:dyDescent="0.25">
      <c r="A546" s="877" t="s">
        <v>8577</v>
      </c>
      <c r="B546" s="474" t="s">
        <v>8487</v>
      </c>
      <c r="C546" s="475" t="s">
        <v>8378</v>
      </c>
      <c r="D546" s="147" t="s">
        <v>5324</v>
      </c>
      <c r="E546" s="472" t="s">
        <v>8470</v>
      </c>
      <c r="F546" s="472" t="s">
        <v>8488</v>
      </c>
      <c r="G546" s="476" t="s">
        <v>8489</v>
      </c>
      <c r="H546" s="475"/>
      <c r="I546" s="475">
        <v>2014</v>
      </c>
      <c r="J546" s="475"/>
      <c r="K546" s="472" t="s">
        <v>8490</v>
      </c>
      <c r="L546" s="447" t="s">
        <v>8491</v>
      </c>
      <c r="M546" s="75" t="s">
        <v>8492</v>
      </c>
      <c r="N546" s="185">
        <v>60</v>
      </c>
      <c r="O546" s="185">
        <v>12</v>
      </c>
    </row>
    <row r="547" spans="1:15" ht="114" x14ac:dyDescent="0.25">
      <c r="A547" s="877" t="s">
        <v>8578</v>
      </c>
      <c r="B547" s="474" t="s">
        <v>8493</v>
      </c>
      <c r="C547" s="475" t="s">
        <v>8378</v>
      </c>
      <c r="D547" s="147" t="s">
        <v>5324</v>
      </c>
      <c r="E547" s="472" t="s">
        <v>2370</v>
      </c>
      <c r="F547" s="472" t="s">
        <v>8494</v>
      </c>
      <c r="G547" s="476" t="s">
        <v>8489</v>
      </c>
      <c r="H547" s="475"/>
      <c r="I547" s="475">
        <v>2014</v>
      </c>
      <c r="J547" s="475"/>
      <c r="K547" s="472" t="s">
        <v>8495</v>
      </c>
      <c r="L547" s="447" t="s">
        <v>8491</v>
      </c>
      <c r="M547" s="75" t="s">
        <v>8496</v>
      </c>
      <c r="N547" s="185">
        <v>60</v>
      </c>
      <c r="O547" s="185">
        <v>12</v>
      </c>
    </row>
    <row r="548" spans="1:15" ht="213.75" x14ac:dyDescent="0.25">
      <c r="A548" s="877" t="s">
        <v>8579</v>
      </c>
      <c r="B548" s="474" t="s">
        <v>8497</v>
      </c>
      <c r="C548" s="475" t="s">
        <v>8378</v>
      </c>
      <c r="D548" s="147" t="s">
        <v>5324</v>
      </c>
      <c r="E548" s="472" t="s">
        <v>8498</v>
      </c>
      <c r="F548" s="472" t="s">
        <v>8499</v>
      </c>
      <c r="G548" s="476" t="s">
        <v>5326</v>
      </c>
      <c r="H548" s="475"/>
      <c r="I548" s="475">
        <v>2014</v>
      </c>
      <c r="J548" s="475" t="s">
        <v>1498</v>
      </c>
      <c r="K548" s="472" t="s">
        <v>8471</v>
      </c>
      <c r="L548" s="447" t="s">
        <v>8231</v>
      </c>
      <c r="M548" s="75" t="s">
        <v>5329</v>
      </c>
      <c r="N548" s="447" t="s">
        <v>88</v>
      </c>
      <c r="O548" s="185" t="s">
        <v>8500</v>
      </c>
    </row>
    <row r="549" spans="1:15" ht="185.25" x14ac:dyDescent="0.25">
      <c r="A549" s="877" t="s">
        <v>8580</v>
      </c>
      <c r="B549" s="474" t="s">
        <v>8501</v>
      </c>
      <c r="C549" s="475" t="s">
        <v>8378</v>
      </c>
      <c r="D549" s="147" t="s">
        <v>5324</v>
      </c>
      <c r="E549" s="472" t="s">
        <v>8498</v>
      </c>
      <c r="F549" s="472" t="s">
        <v>8494</v>
      </c>
      <c r="G549" s="476" t="s">
        <v>5326</v>
      </c>
      <c r="H549" s="475"/>
      <c r="I549" s="475">
        <v>2014</v>
      </c>
      <c r="J549" s="475" t="s">
        <v>246</v>
      </c>
      <c r="K549" s="472" t="s">
        <v>8502</v>
      </c>
      <c r="L549" s="447" t="s">
        <v>8231</v>
      </c>
      <c r="M549" s="75" t="s">
        <v>5329</v>
      </c>
      <c r="N549" s="185">
        <v>60</v>
      </c>
      <c r="O549" s="185" t="s">
        <v>8503</v>
      </c>
    </row>
    <row r="550" spans="1:15" ht="114" x14ac:dyDescent="0.25">
      <c r="A550" s="877" t="s">
        <v>8581</v>
      </c>
      <c r="B550" s="474" t="s">
        <v>8504</v>
      </c>
      <c r="C550" s="475" t="s">
        <v>8378</v>
      </c>
      <c r="D550" s="447" t="s">
        <v>8378</v>
      </c>
      <c r="E550" s="472" t="s">
        <v>8498</v>
      </c>
      <c r="F550" s="472" t="s">
        <v>8494</v>
      </c>
      <c r="G550" s="476" t="s">
        <v>8505</v>
      </c>
      <c r="H550" s="475"/>
      <c r="I550" s="475">
        <v>2014</v>
      </c>
      <c r="J550" s="475" t="s">
        <v>478</v>
      </c>
      <c r="K550" s="472" t="s">
        <v>8506</v>
      </c>
      <c r="L550" s="447" t="s">
        <v>8231</v>
      </c>
      <c r="M550" s="75" t="s">
        <v>5329</v>
      </c>
      <c r="N550" s="185">
        <v>60</v>
      </c>
      <c r="O550" s="185" t="s">
        <v>8507</v>
      </c>
    </row>
    <row r="551" spans="1:15" ht="342" x14ac:dyDescent="0.25">
      <c r="A551" s="87" t="s">
        <v>8574</v>
      </c>
      <c r="B551" s="100" t="s">
        <v>8508</v>
      </c>
      <c r="C551" s="66" t="s">
        <v>8378</v>
      </c>
      <c r="D551" s="66" t="s">
        <v>8509</v>
      </c>
      <c r="E551" s="104">
        <v>10</v>
      </c>
      <c r="F551" s="100" t="s">
        <v>218</v>
      </c>
      <c r="G551" s="104" t="s">
        <v>8510</v>
      </c>
      <c r="H551" s="66"/>
      <c r="I551" s="66">
        <v>2014</v>
      </c>
      <c r="J551" s="66" t="s">
        <v>1498</v>
      </c>
      <c r="K551" s="85" t="s">
        <v>8471</v>
      </c>
      <c r="L551" s="100" t="s">
        <v>8511</v>
      </c>
      <c r="M551" s="75" t="s">
        <v>8473</v>
      </c>
      <c r="N551" s="447" t="s">
        <v>88</v>
      </c>
      <c r="O551" s="447">
        <v>6.67</v>
      </c>
    </row>
    <row r="552" spans="1:15" ht="409.5" x14ac:dyDescent="0.25">
      <c r="A552" s="134" t="s">
        <v>8582</v>
      </c>
      <c r="B552" s="100" t="s">
        <v>8512</v>
      </c>
      <c r="C552" s="66" t="s">
        <v>8378</v>
      </c>
      <c r="D552" s="66" t="s">
        <v>8513</v>
      </c>
      <c r="E552" s="104" t="s">
        <v>2244</v>
      </c>
      <c r="F552" s="100" t="s">
        <v>1153</v>
      </c>
      <c r="G552" s="482" t="s">
        <v>8514</v>
      </c>
      <c r="H552" s="66"/>
      <c r="I552" s="66">
        <v>2014</v>
      </c>
      <c r="J552" s="66" t="s">
        <v>318</v>
      </c>
      <c r="K552" s="85" t="s">
        <v>8515</v>
      </c>
      <c r="L552" s="447" t="s">
        <v>8516</v>
      </c>
      <c r="M552" s="174" t="s">
        <v>8517</v>
      </c>
      <c r="N552" s="447" t="s">
        <v>88</v>
      </c>
      <c r="O552" s="447">
        <v>30</v>
      </c>
    </row>
    <row r="553" spans="1:15" ht="299.25" x14ac:dyDescent="0.25">
      <c r="A553" s="109" t="s">
        <v>8583</v>
      </c>
      <c r="B553" s="110" t="s">
        <v>8518</v>
      </c>
      <c r="C553" s="101" t="s">
        <v>8519</v>
      </c>
      <c r="D553" s="101" t="s">
        <v>8520</v>
      </c>
      <c r="E553" s="105">
        <v>12</v>
      </c>
      <c r="F553" s="110" t="s">
        <v>218</v>
      </c>
      <c r="G553" s="144" t="s">
        <v>8521</v>
      </c>
      <c r="H553" s="101" t="s">
        <v>8522</v>
      </c>
      <c r="I553" s="101">
        <v>2014</v>
      </c>
      <c r="J553" s="101" t="s">
        <v>8523</v>
      </c>
      <c r="K553" s="85" t="s">
        <v>8524</v>
      </c>
      <c r="L553" s="447" t="s">
        <v>8525</v>
      </c>
      <c r="M553" s="75" t="s">
        <v>8526</v>
      </c>
      <c r="N553" s="447">
        <v>60</v>
      </c>
      <c r="O553" s="447">
        <v>60</v>
      </c>
    </row>
    <row r="554" spans="1:15" ht="299.25" x14ac:dyDescent="0.25">
      <c r="A554" s="109" t="s">
        <v>8584</v>
      </c>
      <c r="B554" s="110" t="s">
        <v>8518</v>
      </c>
      <c r="C554" s="101" t="s">
        <v>8519</v>
      </c>
      <c r="D554" s="101" t="s">
        <v>8520</v>
      </c>
      <c r="E554" s="105">
        <v>12</v>
      </c>
      <c r="F554" s="110" t="s">
        <v>210</v>
      </c>
      <c r="G554" s="144" t="s">
        <v>8521</v>
      </c>
      <c r="H554" s="101"/>
      <c r="I554" s="101">
        <v>2014</v>
      </c>
      <c r="J554" s="101" t="s">
        <v>8527</v>
      </c>
      <c r="K554" s="85" t="s">
        <v>8528</v>
      </c>
      <c r="L554" s="447" t="s">
        <v>8525</v>
      </c>
      <c r="M554" s="75" t="s">
        <v>8526</v>
      </c>
      <c r="N554" s="447">
        <v>60</v>
      </c>
      <c r="O554" s="447">
        <v>60</v>
      </c>
    </row>
    <row r="555" spans="1:15" ht="171" x14ac:dyDescent="0.25">
      <c r="A555" s="87" t="s">
        <v>8585</v>
      </c>
      <c r="B555" s="110" t="s">
        <v>8590</v>
      </c>
      <c r="C555" s="101" t="s">
        <v>8519</v>
      </c>
      <c r="D555" s="101" t="s">
        <v>8529</v>
      </c>
      <c r="E555" s="105">
        <v>35</v>
      </c>
      <c r="F555" s="110" t="s">
        <v>2482</v>
      </c>
      <c r="G555" s="532" t="s">
        <v>8530</v>
      </c>
      <c r="H555" s="358" t="s">
        <v>8531</v>
      </c>
      <c r="I555" s="101">
        <v>2014</v>
      </c>
      <c r="J555" s="101" t="s">
        <v>5100</v>
      </c>
      <c r="K555" s="85"/>
      <c r="L555" s="447" t="s">
        <v>8532</v>
      </c>
      <c r="M555" s="75" t="s">
        <v>8533</v>
      </c>
      <c r="N555" s="447" t="s">
        <v>8534</v>
      </c>
      <c r="O555" s="447">
        <v>30</v>
      </c>
    </row>
    <row r="556" spans="1:15" ht="242.25" x14ac:dyDescent="0.25">
      <c r="A556" s="877" t="s">
        <v>8586</v>
      </c>
      <c r="B556" s="474" t="s">
        <v>8535</v>
      </c>
      <c r="C556" s="475" t="s">
        <v>8461</v>
      </c>
      <c r="D556" s="147" t="s">
        <v>8536</v>
      </c>
      <c r="E556" s="472" t="s">
        <v>8537</v>
      </c>
      <c r="F556" s="472" t="s">
        <v>8538</v>
      </c>
      <c r="G556" s="142" t="s">
        <v>8539</v>
      </c>
      <c r="H556" s="475"/>
      <c r="I556" s="475">
        <v>2014</v>
      </c>
      <c r="J556" s="475" t="s">
        <v>336</v>
      </c>
      <c r="K556" s="472" t="s">
        <v>8540</v>
      </c>
      <c r="L556" s="447" t="s">
        <v>8541</v>
      </c>
      <c r="M556" s="447" t="s">
        <v>8542</v>
      </c>
      <c r="N556" s="447" t="s">
        <v>88</v>
      </c>
      <c r="O556" s="185">
        <v>15</v>
      </c>
    </row>
    <row r="557" spans="1:15" ht="327.75" x14ac:dyDescent="0.25">
      <c r="A557" s="134" t="s">
        <v>8587</v>
      </c>
      <c r="B557" s="100" t="s">
        <v>8543</v>
      </c>
      <c r="C557" s="101" t="s">
        <v>8378</v>
      </c>
      <c r="D557" s="66" t="s">
        <v>5303</v>
      </c>
      <c r="E557" s="104" t="s">
        <v>5304</v>
      </c>
      <c r="F557" s="100" t="s">
        <v>5305</v>
      </c>
      <c r="G557" s="104" t="s">
        <v>8544</v>
      </c>
      <c r="H557" s="66"/>
      <c r="I557" s="66">
        <v>2014</v>
      </c>
      <c r="J557" s="66" t="s">
        <v>296</v>
      </c>
      <c r="K557" s="85" t="s">
        <v>8545</v>
      </c>
      <c r="L557" s="447" t="s">
        <v>8546</v>
      </c>
      <c r="M557" s="75" t="s">
        <v>8547</v>
      </c>
      <c r="N557" s="447">
        <v>60</v>
      </c>
      <c r="O557" s="447">
        <v>30</v>
      </c>
    </row>
    <row r="558" spans="1:15" ht="199.5" x14ac:dyDescent="0.25">
      <c r="A558" s="877" t="s">
        <v>8580</v>
      </c>
      <c r="B558" s="474" t="s">
        <v>8501</v>
      </c>
      <c r="C558" s="475" t="s">
        <v>8461</v>
      </c>
      <c r="D558" s="147" t="s">
        <v>5324</v>
      </c>
      <c r="E558" s="472" t="s">
        <v>8470</v>
      </c>
      <c r="F558" s="472" t="s">
        <v>8548</v>
      </c>
      <c r="G558" s="476" t="s">
        <v>5326</v>
      </c>
      <c r="H558" s="475"/>
      <c r="I558" s="475">
        <v>2014</v>
      </c>
      <c r="J558" s="475" t="s">
        <v>478</v>
      </c>
      <c r="K558" s="472" t="s">
        <v>8502</v>
      </c>
      <c r="L558" s="447" t="s">
        <v>8231</v>
      </c>
      <c r="M558" s="75" t="s">
        <v>8549</v>
      </c>
      <c r="N558" s="447" t="s">
        <v>88</v>
      </c>
      <c r="O558" s="185" t="s">
        <v>8503</v>
      </c>
    </row>
    <row r="559" spans="1:15" ht="114" x14ac:dyDescent="0.25">
      <c r="A559" s="877" t="s">
        <v>8581</v>
      </c>
      <c r="B559" s="474" t="s">
        <v>8504</v>
      </c>
      <c r="C559" s="475" t="s">
        <v>8461</v>
      </c>
      <c r="D559" s="147" t="s">
        <v>5324</v>
      </c>
      <c r="E559" s="472" t="s">
        <v>8550</v>
      </c>
      <c r="F559" s="472" t="s">
        <v>8551</v>
      </c>
      <c r="G559" s="476" t="s">
        <v>8505</v>
      </c>
      <c r="H559" s="475"/>
      <c r="I559" s="475">
        <v>2014</v>
      </c>
      <c r="J559" s="475" t="s">
        <v>478</v>
      </c>
      <c r="K559" s="472" t="s">
        <v>8506</v>
      </c>
      <c r="L559" s="447" t="s">
        <v>8231</v>
      </c>
      <c r="M559" s="75" t="s">
        <v>8549</v>
      </c>
      <c r="N559" s="185">
        <v>60</v>
      </c>
      <c r="O559" s="185" t="s">
        <v>8507</v>
      </c>
    </row>
    <row r="560" spans="1:15" x14ac:dyDescent="0.25">
      <c r="A560" s="876"/>
      <c r="B560" s="426"/>
      <c r="C560" s="174"/>
      <c r="D560" s="510"/>
      <c r="E560" s="530"/>
      <c r="F560" s="530"/>
      <c r="G560" s="530"/>
      <c r="H560" s="510"/>
      <c r="I560" s="510"/>
      <c r="J560" s="510"/>
      <c r="K560" s="530"/>
      <c r="L560" s="510"/>
      <c r="M560" s="510"/>
      <c r="N560" s="510"/>
      <c r="O560" s="510"/>
    </row>
    <row r="561" spans="1:16" x14ac:dyDescent="0.25">
      <c r="A561" s="876"/>
      <c r="B561" s="426"/>
      <c r="C561" s="174"/>
      <c r="D561" s="510"/>
      <c r="E561" s="530"/>
      <c r="F561" s="530"/>
      <c r="G561" s="530"/>
      <c r="H561" s="510"/>
      <c r="I561" s="510"/>
      <c r="J561" s="510"/>
      <c r="K561" s="530"/>
      <c r="L561" s="510"/>
      <c r="M561" s="510"/>
      <c r="N561" s="510"/>
      <c r="O561" s="510"/>
    </row>
    <row r="562" spans="1:16" x14ac:dyDescent="0.25">
      <c r="A562" s="155"/>
      <c r="O562" s="78"/>
    </row>
    <row r="563" spans="1:16" ht="114" x14ac:dyDescent="0.25">
      <c r="A563" s="155" t="s">
        <v>8588</v>
      </c>
      <c r="B563" s="85" t="s">
        <v>8552</v>
      </c>
      <c r="C563" s="73" t="s">
        <v>8553</v>
      </c>
      <c r="D563" s="600" t="s">
        <v>8554</v>
      </c>
      <c r="E563" s="92">
        <v>66</v>
      </c>
      <c r="F563" s="92">
        <v>3</v>
      </c>
      <c r="G563" s="89" t="s">
        <v>8555</v>
      </c>
      <c r="H563" s="73"/>
      <c r="I563" s="73">
        <v>2014</v>
      </c>
      <c r="J563" s="73" t="s">
        <v>6391</v>
      </c>
      <c r="K563" s="92" t="s">
        <v>8556</v>
      </c>
      <c r="L563" s="600" t="s">
        <v>8557</v>
      </c>
      <c r="M563" s="132" t="s">
        <v>8558</v>
      </c>
      <c r="N563" s="600">
        <v>60</v>
      </c>
      <c r="O563" s="600">
        <v>60</v>
      </c>
      <c r="P563" s="529"/>
    </row>
    <row r="564" spans="1:16" ht="114" x14ac:dyDescent="0.25">
      <c r="A564" s="155" t="s">
        <v>8589</v>
      </c>
      <c r="B564" s="85" t="s">
        <v>8395</v>
      </c>
      <c r="C564" s="604" t="s">
        <v>8390</v>
      </c>
      <c r="D564" s="600" t="s">
        <v>8559</v>
      </c>
      <c r="E564" s="88" t="s">
        <v>411</v>
      </c>
      <c r="F564" s="88">
        <v>2</v>
      </c>
      <c r="G564" s="146" t="s">
        <v>8560</v>
      </c>
      <c r="H564" s="95"/>
      <c r="I564" s="604">
        <v>2014</v>
      </c>
      <c r="J564" s="604" t="s">
        <v>418</v>
      </c>
      <c r="K564" s="95" t="s">
        <v>8561</v>
      </c>
      <c r="L564" s="600" t="s">
        <v>8562</v>
      </c>
      <c r="M564" s="75" t="s">
        <v>8563</v>
      </c>
      <c r="N564" s="600" t="s">
        <v>88</v>
      </c>
      <c r="O564" s="671">
        <v>60</v>
      </c>
      <c r="P564" s="529"/>
    </row>
    <row r="565" spans="1:16" ht="117.75" customHeight="1" x14ac:dyDescent="0.25">
      <c r="A565" s="155" t="s">
        <v>9628</v>
      </c>
      <c r="B565" s="85" t="s">
        <v>9629</v>
      </c>
      <c r="C565" s="604" t="s">
        <v>9630</v>
      </c>
      <c r="D565" s="600" t="s">
        <v>9631</v>
      </c>
      <c r="E565" s="88"/>
      <c r="F565" s="88" t="s">
        <v>9632</v>
      </c>
      <c r="G565" s="89" t="s">
        <v>7581</v>
      </c>
      <c r="H565" s="604"/>
      <c r="I565" s="604">
        <v>2014</v>
      </c>
      <c r="J565" s="604"/>
      <c r="K565" s="88" t="s">
        <v>9633</v>
      </c>
      <c r="L565" s="600"/>
      <c r="M565" s="124" t="s">
        <v>9634</v>
      </c>
      <c r="N565" s="600" t="s">
        <v>88</v>
      </c>
      <c r="O565" s="68">
        <v>60</v>
      </c>
      <c r="P565" s="529"/>
    </row>
    <row r="566" spans="1:16" ht="409.5" x14ac:dyDescent="0.25">
      <c r="A566" s="155" t="s">
        <v>9635</v>
      </c>
      <c r="B566" s="85" t="s">
        <v>9629</v>
      </c>
      <c r="C566" s="604" t="s">
        <v>9630</v>
      </c>
      <c r="D566" s="600" t="s">
        <v>9636</v>
      </c>
      <c r="E566" s="88"/>
      <c r="F566" s="88" t="s">
        <v>9637</v>
      </c>
      <c r="G566" s="95" t="s">
        <v>3677</v>
      </c>
      <c r="H566" s="604"/>
      <c r="I566" s="604">
        <v>2014</v>
      </c>
      <c r="J566" s="604"/>
      <c r="K566" s="88" t="s">
        <v>9638</v>
      </c>
      <c r="L566" s="600" t="s">
        <v>9639</v>
      </c>
      <c r="M566" s="600"/>
      <c r="N566" s="600"/>
      <c r="O566" s="68">
        <v>60</v>
      </c>
      <c r="P566" s="529"/>
    </row>
    <row r="567" spans="1:16" ht="171" x14ac:dyDescent="0.25">
      <c r="A567" s="155" t="s">
        <v>9640</v>
      </c>
      <c r="B567" s="85" t="s">
        <v>9641</v>
      </c>
      <c r="C567" s="604" t="s">
        <v>9630</v>
      </c>
      <c r="D567" s="600" t="s">
        <v>902</v>
      </c>
      <c r="E567" s="88" t="s">
        <v>9642</v>
      </c>
      <c r="F567" s="88" t="s">
        <v>9632</v>
      </c>
      <c r="G567" s="89" t="s">
        <v>9643</v>
      </c>
      <c r="H567" s="604"/>
      <c r="I567" s="604">
        <v>2014</v>
      </c>
      <c r="J567" s="604"/>
      <c r="K567" s="88"/>
      <c r="L567" s="75" t="s">
        <v>903</v>
      </c>
      <c r="M567" s="600"/>
      <c r="N567" s="600"/>
      <c r="O567" s="68">
        <v>30</v>
      </c>
      <c r="P567" s="529"/>
    </row>
    <row r="568" spans="1:16" ht="85.5" x14ac:dyDescent="0.25">
      <c r="A568" s="155" t="s">
        <v>9644</v>
      </c>
      <c r="B568" s="85" t="s">
        <v>9629</v>
      </c>
      <c r="C568" s="604" t="s">
        <v>9630</v>
      </c>
      <c r="D568" s="600" t="s">
        <v>9636</v>
      </c>
      <c r="E568" s="88"/>
      <c r="F568" s="88" t="s">
        <v>3676</v>
      </c>
      <c r="G568" s="89" t="s">
        <v>3677</v>
      </c>
      <c r="H568" s="604"/>
      <c r="I568" s="604">
        <v>2014</v>
      </c>
      <c r="J568" s="604"/>
      <c r="K568" s="88"/>
      <c r="L568" s="600" t="s">
        <v>3732</v>
      </c>
      <c r="M568" s="600"/>
      <c r="N568" s="600"/>
      <c r="O568" s="68">
        <v>60</v>
      </c>
      <c r="P568" s="529"/>
    </row>
    <row r="569" spans="1:16" ht="128.25" x14ac:dyDescent="0.25">
      <c r="A569" s="871" t="s">
        <v>9645</v>
      </c>
      <c r="B569" s="85" t="s">
        <v>9646</v>
      </c>
      <c r="C569" s="604" t="s">
        <v>9610</v>
      </c>
      <c r="D569" s="299" t="s">
        <v>9647</v>
      </c>
      <c r="E569" s="299" t="s">
        <v>9648</v>
      </c>
      <c r="F569" s="88"/>
      <c r="G569" s="299" t="s">
        <v>9649</v>
      </c>
      <c r="H569" s="604"/>
      <c r="I569" s="604">
        <v>2014</v>
      </c>
      <c r="J569" s="604"/>
      <c r="K569" s="299" t="s">
        <v>9650</v>
      </c>
      <c r="L569" s="600" t="s">
        <v>2569</v>
      </c>
      <c r="M569" s="604" t="s">
        <v>9651</v>
      </c>
      <c r="N569" s="600" t="s">
        <v>88</v>
      </c>
      <c r="O569" s="600">
        <v>30</v>
      </c>
      <c r="P569" s="529"/>
    </row>
    <row r="570" spans="1:16" ht="213.75" x14ac:dyDescent="0.25">
      <c r="A570" s="155" t="s">
        <v>9652</v>
      </c>
      <c r="B570" s="85" t="s">
        <v>9653</v>
      </c>
      <c r="C570" s="604" t="s">
        <v>9610</v>
      </c>
      <c r="D570" s="387" t="s">
        <v>1244</v>
      </c>
      <c r="E570" s="533" t="s">
        <v>9654</v>
      </c>
      <c r="G570" s="95" t="s">
        <v>1245</v>
      </c>
      <c r="H570" s="604"/>
      <c r="I570" s="604">
        <v>2014</v>
      </c>
      <c r="J570" s="604" t="s">
        <v>336</v>
      </c>
      <c r="K570" s="88" t="s">
        <v>9655</v>
      </c>
      <c r="L570" s="600" t="s">
        <v>9656</v>
      </c>
      <c r="M570" s="600" t="s">
        <v>9657</v>
      </c>
      <c r="N570" s="600">
        <v>60</v>
      </c>
      <c r="O570" s="600">
        <v>60</v>
      </c>
      <c r="P570" s="529"/>
    </row>
    <row r="571" spans="1:16" ht="135.75" customHeight="1" x14ac:dyDescent="0.25">
      <c r="A571" s="155" t="s">
        <v>9658</v>
      </c>
      <c r="B571" s="100" t="s">
        <v>9659</v>
      </c>
      <c r="C571" s="66" t="s">
        <v>9610</v>
      </c>
      <c r="D571" s="600" t="s">
        <v>9660</v>
      </c>
      <c r="E571" s="104" t="s">
        <v>9661</v>
      </c>
      <c r="F571" s="100"/>
      <c r="G571" s="602" t="s">
        <v>9662</v>
      </c>
      <c r="H571" s="66"/>
      <c r="I571" s="66">
        <v>2014</v>
      </c>
      <c r="J571" s="66" t="s">
        <v>318</v>
      </c>
      <c r="K571" s="602" t="s">
        <v>9663</v>
      </c>
      <c r="L571" s="600" t="s">
        <v>9664</v>
      </c>
      <c r="M571" s="600" t="s">
        <v>9665</v>
      </c>
      <c r="N571" s="600" t="s">
        <v>88</v>
      </c>
      <c r="O571" s="600">
        <v>30</v>
      </c>
      <c r="P571" s="529"/>
    </row>
    <row r="572" spans="1:16" ht="132" customHeight="1" x14ac:dyDescent="0.25">
      <c r="A572" s="134" t="s">
        <v>9666</v>
      </c>
      <c r="B572" s="100" t="s">
        <v>9667</v>
      </c>
      <c r="C572" s="66" t="s">
        <v>9610</v>
      </c>
      <c r="D572" s="600" t="s">
        <v>9668</v>
      </c>
      <c r="E572" s="104" t="s">
        <v>9669</v>
      </c>
      <c r="F572" s="100"/>
      <c r="G572" s="104" t="s">
        <v>9670</v>
      </c>
      <c r="H572" s="66"/>
      <c r="I572" s="66">
        <v>2014</v>
      </c>
      <c r="J572" s="66" t="s">
        <v>478</v>
      </c>
      <c r="K572" s="85" t="s">
        <v>9287</v>
      </c>
      <c r="L572" s="600" t="s">
        <v>9671</v>
      </c>
      <c r="M572" s="131" t="s">
        <v>903</v>
      </c>
      <c r="N572" s="600">
        <v>60</v>
      </c>
      <c r="O572" s="600">
        <v>60</v>
      </c>
      <c r="P572" s="529"/>
    </row>
    <row r="573" spans="1:16" ht="185.25" x14ac:dyDescent="0.25">
      <c r="A573" s="134" t="s">
        <v>9672</v>
      </c>
      <c r="B573" s="100" t="s">
        <v>9673</v>
      </c>
      <c r="C573" s="66" t="s">
        <v>9610</v>
      </c>
      <c r="D573" s="66" t="s">
        <v>9668</v>
      </c>
      <c r="E573" s="104" t="s">
        <v>9669</v>
      </c>
      <c r="F573" s="100"/>
      <c r="G573" s="104" t="s">
        <v>9670</v>
      </c>
      <c r="H573" s="66" t="s">
        <v>9674</v>
      </c>
      <c r="I573" s="66">
        <v>2014</v>
      </c>
      <c r="J573" s="66" t="s">
        <v>9675</v>
      </c>
      <c r="K573" s="85" t="s">
        <v>6293</v>
      </c>
      <c r="L573" s="600" t="s">
        <v>9671</v>
      </c>
      <c r="M573" s="131" t="s">
        <v>9676</v>
      </c>
      <c r="N573" s="600">
        <v>60</v>
      </c>
      <c r="O573" s="600">
        <v>60</v>
      </c>
      <c r="P573" s="529"/>
    </row>
    <row r="574" spans="1:16" ht="114" x14ac:dyDescent="0.25">
      <c r="A574" s="155" t="s">
        <v>9677</v>
      </c>
      <c r="B574" s="85" t="s">
        <v>9678</v>
      </c>
      <c r="C574" s="600" t="s">
        <v>9610</v>
      </c>
      <c r="D574" s="600" t="s">
        <v>9679</v>
      </c>
      <c r="E574" s="89" t="s">
        <v>9680</v>
      </c>
      <c r="F574" s="89"/>
      <c r="G574" s="89" t="s">
        <v>9681</v>
      </c>
      <c r="H574" s="600"/>
      <c r="I574" s="600">
        <v>2014</v>
      </c>
      <c r="J574" s="600" t="s">
        <v>388</v>
      </c>
      <c r="K574" s="89" t="s">
        <v>9682</v>
      </c>
      <c r="L574" s="600" t="s">
        <v>9683</v>
      </c>
      <c r="M574" s="131" t="s">
        <v>9684</v>
      </c>
      <c r="N574" s="600">
        <v>60</v>
      </c>
      <c r="O574" s="600">
        <v>60</v>
      </c>
      <c r="P574" s="529"/>
    </row>
    <row r="575" spans="1:16" ht="114" x14ac:dyDescent="0.25">
      <c r="A575" s="134" t="s">
        <v>9672</v>
      </c>
      <c r="B575" s="100" t="s">
        <v>9673</v>
      </c>
      <c r="C575" s="600" t="s">
        <v>9610</v>
      </c>
      <c r="D575" s="600" t="s">
        <v>9685</v>
      </c>
      <c r="E575" s="89">
        <v>31</v>
      </c>
      <c r="F575" s="89"/>
      <c r="G575" s="89" t="s">
        <v>9686</v>
      </c>
      <c r="H575" s="600"/>
      <c r="I575" s="600">
        <v>2014</v>
      </c>
      <c r="J575" s="600" t="s">
        <v>388</v>
      </c>
      <c r="K575" s="89" t="s">
        <v>9687</v>
      </c>
      <c r="L575" s="600"/>
      <c r="M575" s="131" t="s">
        <v>9688</v>
      </c>
      <c r="N575" s="600">
        <v>60</v>
      </c>
      <c r="O575" s="600">
        <v>60</v>
      </c>
      <c r="P575" s="529"/>
    </row>
    <row r="576" spans="1:16" ht="99.75" x14ac:dyDescent="0.25">
      <c r="A576" s="155" t="s">
        <v>9689</v>
      </c>
      <c r="B576" s="85" t="s">
        <v>9690</v>
      </c>
      <c r="C576" s="604" t="s">
        <v>9610</v>
      </c>
      <c r="D576" s="600" t="s">
        <v>3723</v>
      </c>
      <c r="E576" s="88" t="s">
        <v>325</v>
      </c>
      <c r="F576" s="87">
        <v>35</v>
      </c>
      <c r="G576" s="89" t="s">
        <v>9691</v>
      </c>
      <c r="H576" s="604"/>
      <c r="I576" s="604">
        <v>2014</v>
      </c>
      <c r="J576" s="604"/>
      <c r="K576" s="88" t="s">
        <v>9692</v>
      </c>
      <c r="L576" s="600" t="s">
        <v>9693</v>
      </c>
      <c r="M576" s="124" t="s">
        <v>9694</v>
      </c>
      <c r="N576" s="600" t="s">
        <v>88</v>
      </c>
      <c r="O576" s="600">
        <v>30</v>
      </c>
      <c r="P576" s="529"/>
    </row>
    <row r="577" spans="1:16" ht="99.75" x14ac:dyDescent="0.25">
      <c r="A577" s="155" t="s">
        <v>9695</v>
      </c>
      <c r="B577" s="85" t="s">
        <v>9696</v>
      </c>
      <c r="C577" s="73" t="s">
        <v>9610</v>
      </c>
      <c r="D577" s="600" t="s">
        <v>9697</v>
      </c>
      <c r="E577" s="92">
        <v>14</v>
      </c>
      <c r="F577" s="92">
        <v>1</v>
      </c>
      <c r="G577" s="89" t="s">
        <v>9698</v>
      </c>
      <c r="H577" s="73"/>
      <c r="I577" s="73">
        <v>2014</v>
      </c>
      <c r="J577" s="73" t="s">
        <v>592</v>
      </c>
      <c r="K577" s="92"/>
      <c r="L577" s="600" t="s">
        <v>9699</v>
      </c>
      <c r="M577" s="600"/>
      <c r="N577" s="600">
        <v>60</v>
      </c>
      <c r="O577" s="600">
        <v>60</v>
      </c>
      <c r="P577" s="529"/>
    </row>
    <row r="578" spans="1:16" ht="185.25" x14ac:dyDescent="0.25">
      <c r="A578" s="155" t="s">
        <v>9752</v>
      </c>
      <c r="B578" s="85" t="s">
        <v>9700</v>
      </c>
      <c r="C578" s="604" t="s">
        <v>9610</v>
      </c>
      <c r="D578" s="600" t="s">
        <v>5336</v>
      </c>
      <c r="E578" s="87">
        <v>2</v>
      </c>
      <c r="F578" s="87">
        <v>2</v>
      </c>
      <c r="G578" s="89" t="s">
        <v>7581</v>
      </c>
      <c r="H578" s="604"/>
      <c r="I578" s="604">
        <v>2014</v>
      </c>
      <c r="J578" s="604" t="s">
        <v>1498</v>
      </c>
      <c r="K578" s="88" t="s">
        <v>5344</v>
      </c>
      <c r="L578" s="600" t="s">
        <v>9701</v>
      </c>
      <c r="M578" s="600" t="s">
        <v>9702</v>
      </c>
      <c r="N578" s="600">
        <v>30</v>
      </c>
      <c r="O578" s="600"/>
      <c r="P578" s="529"/>
    </row>
    <row r="579" spans="1:16" ht="85.5" x14ac:dyDescent="0.25">
      <c r="A579" s="155" t="s">
        <v>9753</v>
      </c>
      <c r="B579" s="85" t="s">
        <v>9623</v>
      </c>
      <c r="C579" s="604" t="s">
        <v>9610</v>
      </c>
      <c r="D579" s="600" t="s">
        <v>9703</v>
      </c>
      <c r="E579" s="87">
        <v>5</v>
      </c>
      <c r="F579" s="87"/>
      <c r="G579" s="89" t="s">
        <v>9704</v>
      </c>
      <c r="H579" s="604"/>
      <c r="I579" s="604">
        <v>2014</v>
      </c>
      <c r="J579" s="604" t="s">
        <v>9705</v>
      </c>
      <c r="K579" s="88" t="s">
        <v>9706</v>
      </c>
      <c r="L579" s="600" t="s">
        <v>6536</v>
      </c>
      <c r="M579" s="600" t="s">
        <v>9707</v>
      </c>
      <c r="N579" s="600">
        <v>60</v>
      </c>
      <c r="O579" s="600"/>
      <c r="P579" s="529"/>
    </row>
    <row r="580" spans="1:16" ht="142.5" x14ac:dyDescent="0.25">
      <c r="A580" s="155" t="s">
        <v>9708</v>
      </c>
      <c r="B580" s="85" t="s">
        <v>9623</v>
      </c>
      <c r="C580" s="604" t="s">
        <v>9610</v>
      </c>
      <c r="D580" s="600" t="s">
        <v>9709</v>
      </c>
      <c r="E580" s="87" t="s">
        <v>1366</v>
      </c>
      <c r="F580" s="87"/>
      <c r="G580" s="89" t="s">
        <v>9710</v>
      </c>
      <c r="H580" s="604"/>
      <c r="I580" s="604">
        <v>2014</v>
      </c>
      <c r="J580" s="604" t="s">
        <v>8665</v>
      </c>
      <c r="K580" s="88" t="s">
        <v>9711</v>
      </c>
      <c r="L580" s="600" t="s">
        <v>9712</v>
      </c>
      <c r="M580" s="75" t="s">
        <v>9050</v>
      </c>
      <c r="N580" s="600">
        <v>30</v>
      </c>
      <c r="O580" s="600"/>
      <c r="P580" s="529"/>
    </row>
    <row r="581" spans="1:16" ht="128.25" x14ac:dyDescent="0.25">
      <c r="A581" s="155" t="s">
        <v>9713</v>
      </c>
      <c r="B581" s="85" t="s">
        <v>9714</v>
      </c>
      <c r="C581" s="604" t="s">
        <v>9610</v>
      </c>
      <c r="D581" s="600" t="s">
        <v>9715</v>
      </c>
      <c r="E581" s="88">
        <v>14</v>
      </c>
      <c r="F581" s="88"/>
      <c r="G581" s="89" t="s">
        <v>9716</v>
      </c>
      <c r="H581" s="604"/>
      <c r="I581" s="604">
        <v>2014</v>
      </c>
      <c r="J581" s="604" t="s">
        <v>287</v>
      </c>
      <c r="K581" s="88"/>
      <c r="L581" s="600" t="s">
        <v>9717</v>
      </c>
      <c r="M581" s="75" t="s">
        <v>9718</v>
      </c>
      <c r="N581" s="600">
        <v>60</v>
      </c>
      <c r="O581" s="600">
        <v>60</v>
      </c>
      <c r="P581" s="529"/>
    </row>
    <row r="582" spans="1:16" ht="99.75" x14ac:dyDescent="0.25">
      <c r="A582" s="155" t="s">
        <v>9749</v>
      </c>
      <c r="B582" s="85" t="s">
        <v>9719</v>
      </c>
      <c r="C582" s="604" t="s">
        <v>9610</v>
      </c>
      <c r="D582" s="600" t="s">
        <v>5336</v>
      </c>
      <c r="E582" s="88"/>
      <c r="F582" s="88">
        <v>7</v>
      </c>
      <c r="G582" s="89">
        <v>2550539</v>
      </c>
      <c r="H582" s="75" t="s">
        <v>9720</v>
      </c>
      <c r="I582" s="604">
        <v>2014</v>
      </c>
      <c r="J582" s="604" t="s">
        <v>592</v>
      </c>
      <c r="K582" s="88" t="s">
        <v>2152</v>
      </c>
      <c r="L582" s="600" t="s">
        <v>5295</v>
      </c>
      <c r="M582" s="75" t="s">
        <v>9721</v>
      </c>
      <c r="N582" s="600" t="s">
        <v>88</v>
      </c>
      <c r="O582" s="600">
        <v>60</v>
      </c>
      <c r="P582" s="529"/>
    </row>
    <row r="583" spans="1:16" ht="99.75" x14ac:dyDescent="0.25">
      <c r="A583" s="155" t="s">
        <v>9750</v>
      </c>
      <c r="B583" s="85" t="s">
        <v>9722</v>
      </c>
      <c r="C583" s="604" t="s">
        <v>9610</v>
      </c>
      <c r="D583" s="600" t="s">
        <v>5336</v>
      </c>
      <c r="E583" s="88"/>
      <c r="F583" s="88">
        <v>8</v>
      </c>
      <c r="G583" s="89">
        <v>2550539</v>
      </c>
      <c r="H583" s="75" t="s">
        <v>9720</v>
      </c>
      <c r="I583" s="604">
        <v>2014</v>
      </c>
      <c r="J583" s="604" t="s">
        <v>429</v>
      </c>
      <c r="K583" s="88">
        <v>42232</v>
      </c>
      <c r="L583" s="600" t="s">
        <v>5295</v>
      </c>
      <c r="M583" s="75" t="s">
        <v>9721</v>
      </c>
      <c r="N583" s="600"/>
      <c r="O583" s="600">
        <v>60</v>
      </c>
      <c r="P583" s="529"/>
    </row>
    <row r="584" spans="1:16" ht="134.25" customHeight="1" x14ac:dyDescent="0.25">
      <c r="A584" s="109" t="s">
        <v>9751</v>
      </c>
      <c r="B584" s="85" t="s">
        <v>9723</v>
      </c>
      <c r="C584" s="604" t="s">
        <v>9610</v>
      </c>
      <c r="D584" s="600" t="s">
        <v>9724</v>
      </c>
      <c r="E584" s="88"/>
      <c r="F584" s="88">
        <v>35</v>
      </c>
      <c r="G584" s="89"/>
      <c r="H584" s="358" t="s">
        <v>9725</v>
      </c>
      <c r="I584" s="604">
        <v>2014</v>
      </c>
      <c r="J584" s="604" t="s">
        <v>499</v>
      </c>
      <c r="K584" s="129" t="s">
        <v>9726</v>
      </c>
      <c r="L584" s="600" t="s">
        <v>5230</v>
      </c>
      <c r="M584" s="600" t="s">
        <v>9727</v>
      </c>
      <c r="N584" s="600"/>
      <c r="O584" s="600">
        <v>60</v>
      </c>
      <c r="P584" s="529"/>
    </row>
    <row r="585" spans="1:16" ht="42.75" x14ac:dyDescent="0.25">
      <c r="A585" s="155" t="s">
        <v>9728</v>
      </c>
      <c r="B585" s="85" t="s">
        <v>9729</v>
      </c>
      <c r="C585" s="604" t="s">
        <v>9610</v>
      </c>
      <c r="D585" s="600" t="s">
        <v>9730</v>
      </c>
      <c r="E585" s="88"/>
      <c r="F585" s="88">
        <v>35</v>
      </c>
      <c r="G585" s="89" t="s">
        <v>9731</v>
      </c>
      <c r="H585" s="604"/>
      <c r="I585" s="604">
        <v>2014</v>
      </c>
      <c r="J585" s="604" t="s">
        <v>429</v>
      </c>
      <c r="K585" s="88" t="s">
        <v>9732</v>
      </c>
      <c r="L585" s="600"/>
      <c r="M585" s="75" t="s">
        <v>9733</v>
      </c>
      <c r="N585" s="600"/>
      <c r="O585" s="600">
        <v>60</v>
      </c>
      <c r="P585" s="529"/>
    </row>
    <row r="586" spans="1:16" ht="153.75" customHeight="1" x14ac:dyDescent="0.25">
      <c r="A586" s="155" t="s">
        <v>9754</v>
      </c>
      <c r="B586" s="85" t="s">
        <v>9734</v>
      </c>
      <c r="C586" s="73" t="s">
        <v>9610</v>
      </c>
      <c r="D586" s="600" t="s">
        <v>9715</v>
      </c>
      <c r="E586" s="92">
        <v>14</v>
      </c>
      <c r="F586" s="92"/>
      <c r="G586" s="89" t="s">
        <v>9716</v>
      </c>
      <c r="H586" s="73"/>
      <c r="I586" s="73">
        <v>2014</v>
      </c>
      <c r="J586" s="73" t="s">
        <v>3062</v>
      </c>
      <c r="K586" s="92" t="s">
        <v>9735</v>
      </c>
      <c r="L586" s="600" t="s">
        <v>9717</v>
      </c>
      <c r="M586" s="600" t="s">
        <v>9736</v>
      </c>
      <c r="N586" s="600">
        <v>60</v>
      </c>
      <c r="O586" s="600">
        <v>60</v>
      </c>
      <c r="P586" s="529"/>
    </row>
    <row r="587" spans="1:16" ht="85.5" x14ac:dyDescent="0.25">
      <c r="A587" s="155" t="s">
        <v>9737</v>
      </c>
      <c r="B587" s="85" t="s">
        <v>9738</v>
      </c>
      <c r="C587" s="73" t="s">
        <v>9630</v>
      </c>
      <c r="D587" s="600" t="s">
        <v>9739</v>
      </c>
      <c r="E587" s="92"/>
      <c r="F587" s="99">
        <v>7</v>
      </c>
      <c r="G587" s="73" t="s">
        <v>9740</v>
      </c>
      <c r="H587" s="73"/>
      <c r="I587" s="73">
        <v>2014</v>
      </c>
      <c r="J587" s="73"/>
      <c r="K587" s="92" t="s">
        <v>9741</v>
      </c>
      <c r="L587" s="600" t="s">
        <v>9742</v>
      </c>
      <c r="M587" s="186" t="s">
        <v>9743</v>
      </c>
      <c r="N587" s="600">
        <v>60</v>
      </c>
      <c r="O587" s="600">
        <v>60</v>
      </c>
      <c r="P587" s="529"/>
    </row>
    <row r="588" spans="1:16" ht="71.25" x14ac:dyDescent="0.25">
      <c r="A588" s="91" t="s">
        <v>9744</v>
      </c>
      <c r="B588" s="85" t="s">
        <v>9738</v>
      </c>
      <c r="C588" s="73" t="s">
        <v>9630</v>
      </c>
      <c r="D588" s="600" t="s">
        <v>9745</v>
      </c>
      <c r="E588" s="92"/>
      <c r="F588" s="92"/>
      <c r="G588" s="89" t="s">
        <v>9746</v>
      </c>
      <c r="H588" s="73"/>
      <c r="I588" s="73">
        <v>2014</v>
      </c>
      <c r="J588" s="73" t="s">
        <v>287</v>
      </c>
      <c r="K588" s="92" t="s">
        <v>9747</v>
      </c>
      <c r="L588" s="73" t="s">
        <v>9683</v>
      </c>
      <c r="M588" s="600" t="s">
        <v>9748</v>
      </c>
      <c r="N588" s="600">
        <v>60</v>
      </c>
      <c r="O588" s="600">
        <v>60</v>
      </c>
      <c r="P588" s="529"/>
    </row>
    <row r="589" spans="1:16" ht="57" x14ac:dyDescent="0.25">
      <c r="A589" s="155" t="s">
        <v>10187</v>
      </c>
      <c r="B589" s="85" t="s">
        <v>10177</v>
      </c>
      <c r="C589" s="604" t="s">
        <v>10166</v>
      </c>
      <c r="D589" s="600" t="s">
        <v>10178</v>
      </c>
      <c r="E589" s="88"/>
      <c r="F589" s="117">
        <v>18</v>
      </c>
      <c r="G589" s="89" t="s">
        <v>10179</v>
      </c>
      <c r="H589" s="604"/>
      <c r="I589" s="604">
        <v>2014</v>
      </c>
      <c r="J589" s="604" t="s">
        <v>287</v>
      </c>
      <c r="K589" s="88" t="s">
        <v>10180</v>
      </c>
      <c r="L589" s="600" t="s">
        <v>10181</v>
      </c>
      <c r="M589" s="600"/>
      <c r="N589" s="600" t="s">
        <v>88</v>
      </c>
      <c r="O589" s="600">
        <v>60</v>
      </c>
      <c r="P589" s="529"/>
    </row>
    <row r="590" spans="1:16" ht="57" x14ac:dyDescent="0.25">
      <c r="A590" s="155" t="s">
        <v>10182</v>
      </c>
      <c r="B590" s="85" t="s">
        <v>10165</v>
      </c>
      <c r="C590" s="556" t="s">
        <v>10166</v>
      </c>
      <c r="D590" s="600" t="s">
        <v>10186</v>
      </c>
      <c r="E590" s="88"/>
      <c r="F590" s="88" t="s">
        <v>10183</v>
      </c>
      <c r="G590" s="89" t="s">
        <v>10184</v>
      </c>
      <c r="H590" s="604"/>
      <c r="I590" s="604">
        <v>2014</v>
      </c>
      <c r="J590" s="604"/>
      <c r="K590" s="88">
        <v>42200</v>
      </c>
      <c r="L590" s="600"/>
      <c r="M590" s="600" t="s">
        <v>10185</v>
      </c>
      <c r="N590" s="600" t="s">
        <v>88</v>
      </c>
      <c r="O590" s="600">
        <v>60</v>
      </c>
      <c r="P590" s="529"/>
    </row>
    <row r="591" spans="1:16" ht="185.25" x14ac:dyDescent="0.25">
      <c r="A591" s="155" t="s">
        <v>10712</v>
      </c>
      <c r="B591" s="85" t="s">
        <v>10713</v>
      </c>
      <c r="C591" s="604" t="s">
        <v>10686</v>
      </c>
      <c r="D591" s="600" t="s">
        <v>1250</v>
      </c>
      <c r="E591" s="88" t="s">
        <v>10714</v>
      </c>
      <c r="F591" s="88" t="s">
        <v>10715</v>
      </c>
      <c r="G591" s="89" t="s">
        <v>1251</v>
      </c>
      <c r="H591" s="604"/>
      <c r="I591" s="604">
        <v>2014</v>
      </c>
      <c r="J591" s="604" t="s">
        <v>287</v>
      </c>
      <c r="K591" s="88" t="s">
        <v>10716</v>
      </c>
      <c r="L591" s="600" t="s">
        <v>5214</v>
      </c>
      <c r="M591" s="75" t="s">
        <v>10717</v>
      </c>
      <c r="N591" s="600" t="s">
        <v>88</v>
      </c>
      <c r="O591" s="600">
        <v>60</v>
      </c>
      <c r="P591" s="529"/>
    </row>
    <row r="592" spans="1:16" ht="327.75" x14ac:dyDescent="0.25">
      <c r="A592" s="155" t="s">
        <v>10718</v>
      </c>
      <c r="B592" s="85" t="s">
        <v>10713</v>
      </c>
      <c r="C592" s="604" t="s">
        <v>10686</v>
      </c>
      <c r="D592" s="600" t="s">
        <v>1250</v>
      </c>
      <c r="E592" s="88" t="s">
        <v>10719</v>
      </c>
      <c r="F592" s="88" t="s">
        <v>10715</v>
      </c>
      <c r="G592" s="89" t="s">
        <v>1251</v>
      </c>
      <c r="H592" s="604"/>
      <c r="I592" s="604">
        <v>2014</v>
      </c>
      <c r="J592" s="604" t="s">
        <v>287</v>
      </c>
      <c r="K592" s="88" t="s">
        <v>10720</v>
      </c>
      <c r="L592" s="75" t="s">
        <v>10721</v>
      </c>
      <c r="M592" s="600" t="s">
        <v>10720</v>
      </c>
      <c r="N592" s="600"/>
      <c r="O592" s="600">
        <v>60</v>
      </c>
      <c r="P592" s="529"/>
    </row>
    <row r="593" spans="1:16" ht="99.75" x14ac:dyDescent="0.25">
      <c r="A593" s="155" t="s">
        <v>10722</v>
      </c>
      <c r="B593" s="85" t="s">
        <v>10713</v>
      </c>
      <c r="C593" s="604" t="s">
        <v>10686</v>
      </c>
      <c r="D593" s="600" t="s">
        <v>5336</v>
      </c>
      <c r="E593" s="88">
        <v>9</v>
      </c>
      <c r="F593" s="88">
        <v>9</v>
      </c>
      <c r="G593" s="89" t="s">
        <v>7581</v>
      </c>
      <c r="H593" s="604"/>
      <c r="I593" s="604">
        <v>2014</v>
      </c>
      <c r="J593" s="604" t="s">
        <v>296</v>
      </c>
      <c r="K593" s="88" t="s">
        <v>10723</v>
      </c>
      <c r="L593" s="75" t="s">
        <v>7827</v>
      </c>
      <c r="M593" s="600" t="s">
        <v>10724</v>
      </c>
      <c r="N593" s="600"/>
      <c r="O593" s="600">
        <v>60</v>
      </c>
      <c r="P593" s="529"/>
    </row>
    <row r="594" spans="1:16" ht="99.75" x14ac:dyDescent="0.25">
      <c r="A594" s="155" t="s">
        <v>10725</v>
      </c>
      <c r="B594" s="85" t="s">
        <v>10713</v>
      </c>
      <c r="C594" s="604" t="s">
        <v>10686</v>
      </c>
      <c r="D594" s="600" t="s">
        <v>5336</v>
      </c>
      <c r="E594" s="88">
        <v>12</v>
      </c>
      <c r="F594" s="88">
        <v>12</v>
      </c>
      <c r="G594" s="89" t="s">
        <v>7581</v>
      </c>
      <c r="H594" s="604"/>
      <c r="I594" s="604">
        <v>2014</v>
      </c>
      <c r="J594" s="604" t="s">
        <v>287</v>
      </c>
      <c r="K594" s="88" t="s">
        <v>10726</v>
      </c>
      <c r="L594" s="75" t="s">
        <v>7827</v>
      </c>
      <c r="M594" s="600" t="s">
        <v>10727</v>
      </c>
      <c r="N594" s="600"/>
      <c r="O594" s="600">
        <v>60</v>
      </c>
      <c r="P594" s="529"/>
    </row>
    <row r="595" spans="1:16" ht="114" x14ac:dyDescent="0.2">
      <c r="A595" s="91" t="s">
        <v>10728</v>
      </c>
      <c r="B595" s="85" t="s">
        <v>10711</v>
      </c>
      <c r="C595" s="604" t="s">
        <v>10686</v>
      </c>
      <c r="D595" s="607" t="s">
        <v>10729</v>
      </c>
      <c r="E595" s="92"/>
      <c r="F595" s="92">
        <v>1.9860973187686196E-3</v>
      </c>
      <c r="G595" s="127" t="s">
        <v>10730</v>
      </c>
      <c r="H595" s="73"/>
      <c r="I595" s="73">
        <v>2014</v>
      </c>
      <c r="J595" s="73" t="s">
        <v>10731</v>
      </c>
      <c r="K595" s="92" t="s">
        <v>10732</v>
      </c>
      <c r="L595" s="127" t="s">
        <v>10733</v>
      </c>
      <c r="M595" s="127" t="s">
        <v>10734</v>
      </c>
      <c r="N595" s="600" t="s">
        <v>88</v>
      </c>
      <c r="O595" s="600">
        <v>60</v>
      </c>
      <c r="P595" s="529"/>
    </row>
    <row r="596" spans="1:16" ht="57" x14ac:dyDescent="0.25">
      <c r="A596" s="91" t="s">
        <v>10735</v>
      </c>
      <c r="B596" s="85" t="s">
        <v>10736</v>
      </c>
      <c r="C596" s="604" t="s">
        <v>10686</v>
      </c>
      <c r="D596" s="600" t="s">
        <v>5336</v>
      </c>
      <c r="E596" s="92"/>
      <c r="F596" s="92" t="s">
        <v>1012</v>
      </c>
      <c r="G596" s="89" t="s">
        <v>8063</v>
      </c>
      <c r="H596" s="73"/>
      <c r="I596" s="73">
        <v>2014</v>
      </c>
      <c r="J596" s="73" t="s">
        <v>499</v>
      </c>
      <c r="K596" s="92" t="s">
        <v>10737</v>
      </c>
      <c r="L596" s="600" t="s">
        <v>10738</v>
      </c>
      <c r="M596" s="75" t="s">
        <v>10739</v>
      </c>
      <c r="N596" s="600" t="s">
        <v>88</v>
      </c>
      <c r="O596" s="600">
        <v>60</v>
      </c>
      <c r="P596" s="529"/>
    </row>
    <row r="597" spans="1:16" ht="142.5" x14ac:dyDescent="0.25">
      <c r="A597" s="109" t="s">
        <v>10740</v>
      </c>
      <c r="B597" s="110" t="s">
        <v>10741</v>
      </c>
      <c r="C597" s="604" t="s">
        <v>10686</v>
      </c>
      <c r="D597" s="101" t="s">
        <v>10742</v>
      </c>
      <c r="E597" s="144">
        <v>8</v>
      </c>
      <c r="F597" s="110" t="s">
        <v>218</v>
      </c>
      <c r="G597" s="144" t="s">
        <v>10743</v>
      </c>
      <c r="H597" s="101"/>
      <c r="I597" s="101">
        <v>2014</v>
      </c>
      <c r="J597" s="101" t="s">
        <v>499</v>
      </c>
      <c r="K597" s="95" t="s">
        <v>10744</v>
      </c>
      <c r="L597" s="600" t="s">
        <v>10745</v>
      </c>
      <c r="M597" s="124" t="s">
        <v>10746</v>
      </c>
      <c r="N597" s="600" t="s">
        <v>88</v>
      </c>
      <c r="O597" s="600">
        <v>60</v>
      </c>
      <c r="P597" s="529"/>
    </row>
    <row r="598" spans="1:16" ht="126.75" customHeight="1" x14ac:dyDescent="0.25">
      <c r="A598" s="87" t="s">
        <v>10747</v>
      </c>
      <c r="B598" s="110" t="s">
        <v>10741</v>
      </c>
      <c r="C598" s="604" t="s">
        <v>10686</v>
      </c>
      <c r="D598" s="101" t="s">
        <v>10748</v>
      </c>
      <c r="E598" s="144"/>
      <c r="F598" s="110" t="s">
        <v>10749</v>
      </c>
      <c r="G598" s="95" t="s">
        <v>10750</v>
      </c>
      <c r="H598" s="101"/>
      <c r="I598" s="101">
        <v>2014</v>
      </c>
      <c r="J598" s="101" t="s">
        <v>1781</v>
      </c>
      <c r="K598" s="95" t="s">
        <v>10751</v>
      </c>
      <c r="L598" s="95" t="s">
        <v>10752</v>
      </c>
      <c r="M598" s="600"/>
      <c r="N598" s="600"/>
      <c r="O598" s="600">
        <v>60</v>
      </c>
      <c r="P598" s="529"/>
    </row>
    <row r="599" spans="1:16" ht="171" x14ac:dyDescent="0.25">
      <c r="A599" s="155" t="s">
        <v>10753</v>
      </c>
      <c r="B599" s="101" t="s">
        <v>10689</v>
      </c>
      <c r="C599" s="604" t="s">
        <v>10686</v>
      </c>
      <c r="D599" s="101" t="s">
        <v>10754</v>
      </c>
      <c r="E599" s="95" t="s">
        <v>10755</v>
      </c>
      <c r="F599" s="604"/>
      <c r="G599" s="604" t="s">
        <v>10756</v>
      </c>
      <c r="H599" s="95">
        <v>2014</v>
      </c>
      <c r="I599" s="75" t="s">
        <v>10757</v>
      </c>
      <c r="J599" s="600" t="s">
        <v>499</v>
      </c>
      <c r="K599" s="600" t="s">
        <v>10758</v>
      </c>
      <c r="L599" s="602" t="s">
        <v>10759</v>
      </c>
      <c r="M599" s="600" t="s">
        <v>10760</v>
      </c>
      <c r="N599" s="600"/>
      <c r="O599" s="600">
        <v>60</v>
      </c>
      <c r="P599" s="529"/>
    </row>
    <row r="600" spans="1:16" ht="128.25" x14ac:dyDescent="0.2">
      <c r="A600" s="87" t="s">
        <v>10761</v>
      </c>
      <c r="B600" s="110" t="s">
        <v>10689</v>
      </c>
      <c r="C600" s="604" t="s">
        <v>10686</v>
      </c>
      <c r="D600" s="101" t="s">
        <v>10762</v>
      </c>
      <c r="E600" s="144">
        <v>28</v>
      </c>
      <c r="F600" s="110"/>
      <c r="G600" s="287" t="s">
        <v>10763</v>
      </c>
      <c r="H600" s="101">
        <v>2014</v>
      </c>
      <c r="I600" s="358" t="s">
        <v>10764</v>
      </c>
      <c r="J600" s="101" t="s">
        <v>287</v>
      </c>
      <c r="K600" s="85" t="s">
        <v>548</v>
      </c>
      <c r="L600" s="600" t="s">
        <v>10765</v>
      </c>
      <c r="M600" s="600"/>
      <c r="N600" s="600"/>
      <c r="O600" s="600">
        <v>60</v>
      </c>
      <c r="P600" s="529"/>
    </row>
    <row r="601" spans="1:16" ht="152.25" customHeight="1" x14ac:dyDescent="0.25">
      <c r="A601" s="87" t="s">
        <v>10766</v>
      </c>
      <c r="B601" s="110" t="s">
        <v>10689</v>
      </c>
      <c r="C601" s="604" t="s">
        <v>10686</v>
      </c>
      <c r="D601" s="101" t="s">
        <v>10767</v>
      </c>
      <c r="E601" s="144" t="s">
        <v>1366</v>
      </c>
      <c r="F601" s="110"/>
      <c r="G601" s="144" t="s">
        <v>9710</v>
      </c>
      <c r="H601" s="101">
        <v>2014</v>
      </c>
      <c r="I601" s="101"/>
      <c r="J601" s="101" t="s">
        <v>287</v>
      </c>
      <c r="K601" s="85" t="s">
        <v>10768</v>
      </c>
      <c r="L601" s="600" t="s">
        <v>7634</v>
      </c>
      <c r="M601" s="600"/>
      <c r="N601" s="600"/>
      <c r="O601" s="600">
        <v>30</v>
      </c>
      <c r="P601" s="529"/>
    </row>
    <row r="602" spans="1:16" ht="156.75" x14ac:dyDescent="0.2">
      <c r="A602" s="109" t="s">
        <v>10769</v>
      </c>
      <c r="B602" s="110" t="s">
        <v>10770</v>
      </c>
      <c r="C602" s="604" t="s">
        <v>10686</v>
      </c>
      <c r="D602" s="101" t="s">
        <v>5336</v>
      </c>
      <c r="E602" s="144"/>
      <c r="F602" s="110" t="s">
        <v>10771</v>
      </c>
      <c r="G602" s="144" t="s">
        <v>8063</v>
      </c>
      <c r="H602" s="101"/>
      <c r="I602" s="101">
        <v>2014</v>
      </c>
      <c r="J602" s="609" t="s">
        <v>926</v>
      </c>
      <c r="K602" s="85" t="s">
        <v>10772</v>
      </c>
      <c r="L602" s="600" t="s">
        <v>5295</v>
      </c>
      <c r="M602" s="600" t="s">
        <v>7688</v>
      </c>
      <c r="N602" s="600" t="s">
        <v>88</v>
      </c>
      <c r="O602" s="600">
        <v>60</v>
      </c>
      <c r="P602" s="529"/>
    </row>
    <row r="603" spans="1:16" ht="156.75" x14ac:dyDescent="0.25">
      <c r="A603" s="87" t="s">
        <v>10773</v>
      </c>
      <c r="B603" s="110" t="s">
        <v>10770</v>
      </c>
      <c r="C603" s="604" t="s">
        <v>10686</v>
      </c>
      <c r="D603" s="101" t="s">
        <v>5336</v>
      </c>
      <c r="E603" s="144"/>
      <c r="F603" s="110" t="s">
        <v>8442</v>
      </c>
      <c r="G603" s="144" t="s">
        <v>8063</v>
      </c>
      <c r="H603" s="101"/>
      <c r="I603" s="101">
        <v>2014</v>
      </c>
      <c r="J603" s="600" t="s">
        <v>296</v>
      </c>
      <c r="K603" s="89" t="s">
        <v>10774</v>
      </c>
      <c r="L603" s="600" t="s">
        <v>5295</v>
      </c>
      <c r="M603" s="600" t="s">
        <v>7688</v>
      </c>
      <c r="N603" s="600"/>
      <c r="O603" s="600">
        <v>60</v>
      </c>
      <c r="P603" s="529"/>
    </row>
    <row r="604" spans="1:16" ht="156.75" x14ac:dyDescent="0.25">
      <c r="A604" s="109" t="s">
        <v>10775</v>
      </c>
      <c r="B604" s="110" t="s">
        <v>10770</v>
      </c>
      <c r="C604" s="604" t="s">
        <v>10686</v>
      </c>
      <c r="D604" s="101" t="s">
        <v>5336</v>
      </c>
      <c r="E604" s="144"/>
      <c r="F604" s="110" t="s">
        <v>10776</v>
      </c>
      <c r="G604" s="144" t="s">
        <v>8063</v>
      </c>
      <c r="H604" s="101"/>
      <c r="I604" s="101">
        <v>2014</v>
      </c>
      <c r="J604" s="101" t="s">
        <v>287</v>
      </c>
      <c r="K604" s="85" t="s">
        <v>10777</v>
      </c>
      <c r="L604" s="600" t="s">
        <v>5295</v>
      </c>
      <c r="M604" s="600" t="s">
        <v>7688</v>
      </c>
      <c r="N604" s="600"/>
      <c r="O604" s="600">
        <v>60</v>
      </c>
      <c r="P604" s="529"/>
    </row>
    <row r="605" spans="1:16" ht="71.25" x14ac:dyDescent="0.25">
      <c r="A605" s="109" t="s">
        <v>10778</v>
      </c>
      <c r="B605" s="600" t="s">
        <v>10779</v>
      </c>
      <c r="C605" s="604" t="s">
        <v>10686</v>
      </c>
      <c r="D605" s="101" t="s">
        <v>2297</v>
      </c>
      <c r="E605" s="144"/>
      <c r="F605" s="110" t="s">
        <v>10780</v>
      </c>
      <c r="G605" s="144" t="s">
        <v>10781</v>
      </c>
      <c r="H605" s="101"/>
      <c r="I605" s="101">
        <v>2014</v>
      </c>
      <c r="J605" s="600" t="s">
        <v>287</v>
      </c>
      <c r="K605" s="85" t="s">
        <v>10782</v>
      </c>
      <c r="L605" s="600" t="s">
        <v>10783</v>
      </c>
      <c r="M605" s="600" t="s">
        <v>2410</v>
      </c>
      <c r="N605" s="600"/>
      <c r="O605" s="600">
        <v>30</v>
      </c>
      <c r="P605" s="529"/>
    </row>
    <row r="606" spans="1:16" ht="356.25" x14ac:dyDescent="0.25">
      <c r="A606" s="91" t="s">
        <v>10784</v>
      </c>
      <c r="B606" s="110" t="s">
        <v>10770</v>
      </c>
      <c r="C606" s="604" t="s">
        <v>10686</v>
      </c>
      <c r="D606" s="600" t="s">
        <v>10785</v>
      </c>
      <c r="E606" s="144"/>
      <c r="F606" s="110" t="s">
        <v>10786</v>
      </c>
      <c r="G606" s="89" t="s">
        <v>10787</v>
      </c>
      <c r="H606" s="101"/>
      <c r="I606" s="101">
        <v>2014</v>
      </c>
      <c r="J606" s="101" t="s">
        <v>287</v>
      </c>
      <c r="K606" s="85" t="s">
        <v>10788</v>
      </c>
      <c r="L606" s="600" t="s">
        <v>10789</v>
      </c>
      <c r="M606" s="600" t="s">
        <v>10790</v>
      </c>
      <c r="N606" s="600"/>
      <c r="O606" s="600">
        <v>60</v>
      </c>
      <c r="P606" s="529"/>
    </row>
    <row r="607" spans="1:16" ht="199.5" x14ac:dyDescent="0.2">
      <c r="A607" s="155" t="s">
        <v>10791</v>
      </c>
      <c r="B607" s="85" t="s">
        <v>10792</v>
      </c>
      <c r="C607" s="604" t="s">
        <v>10686</v>
      </c>
      <c r="D607" s="600" t="s">
        <v>8031</v>
      </c>
      <c r="E607" s="88" t="s">
        <v>8027</v>
      </c>
      <c r="F607" s="88">
        <v>2</v>
      </c>
      <c r="G607" s="89" t="s">
        <v>8033</v>
      </c>
      <c r="H607" s="75" t="s">
        <v>10793</v>
      </c>
      <c r="I607" s="604">
        <v>2014</v>
      </c>
      <c r="J607" s="604">
        <v>2</v>
      </c>
      <c r="K607" s="294" t="s">
        <v>10794</v>
      </c>
      <c r="L607" s="600" t="s">
        <v>10795</v>
      </c>
      <c r="M607" s="88" t="s">
        <v>10796</v>
      </c>
      <c r="N607" s="600" t="s">
        <v>88</v>
      </c>
      <c r="O607" s="600">
        <v>30</v>
      </c>
      <c r="P607" s="529"/>
    </row>
    <row r="608" spans="1:16" ht="171" x14ac:dyDescent="0.25">
      <c r="A608" s="134" t="s">
        <v>10797</v>
      </c>
      <c r="B608" s="100" t="s">
        <v>10705</v>
      </c>
      <c r="C608" s="604" t="s">
        <v>10686</v>
      </c>
      <c r="D608" s="66" t="s">
        <v>5336</v>
      </c>
      <c r="E608" s="104"/>
      <c r="F608" s="100" t="s">
        <v>1012</v>
      </c>
      <c r="G608" s="599" t="s">
        <v>10798</v>
      </c>
      <c r="H608" s="66"/>
      <c r="I608" s="66">
        <v>2014</v>
      </c>
      <c r="J608" s="66" t="s">
        <v>499</v>
      </c>
      <c r="K608" s="85" t="s">
        <v>10799</v>
      </c>
      <c r="L608" s="600" t="s">
        <v>10800</v>
      </c>
      <c r="M608" s="600"/>
      <c r="N608" s="600" t="s">
        <v>88</v>
      </c>
      <c r="O608" s="600">
        <v>60</v>
      </c>
      <c r="P608" s="529"/>
    </row>
    <row r="609" spans="1:16" ht="171" x14ac:dyDescent="0.25">
      <c r="A609" s="134" t="s">
        <v>10801</v>
      </c>
      <c r="B609" s="100" t="s">
        <v>10705</v>
      </c>
      <c r="C609" s="604" t="s">
        <v>10686</v>
      </c>
      <c r="D609" s="66" t="s">
        <v>5336</v>
      </c>
      <c r="E609" s="104"/>
      <c r="F609" s="100" t="s">
        <v>3944</v>
      </c>
      <c r="G609" s="104" t="s">
        <v>10798</v>
      </c>
      <c r="H609" s="66"/>
      <c r="I609" s="66">
        <v>2014</v>
      </c>
      <c r="J609" s="66" t="s">
        <v>287</v>
      </c>
      <c r="K609" s="85" t="s">
        <v>10802</v>
      </c>
      <c r="L609" s="600" t="s">
        <v>10800</v>
      </c>
      <c r="M609" s="600"/>
      <c r="N609" s="600">
        <v>60</v>
      </c>
      <c r="O609" s="600">
        <v>60</v>
      </c>
      <c r="P609" s="529"/>
    </row>
    <row r="610" spans="1:16" ht="142.5" x14ac:dyDescent="0.25">
      <c r="A610" s="155" t="s">
        <v>10803</v>
      </c>
      <c r="B610" s="85" t="s">
        <v>10804</v>
      </c>
      <c r="C610" s="604" t="s">
        <v>10686</v>
      </c>
      <c r="D610" s="600" t="s">
        <v>10805</v>
      </c>
      <c r="E610" s="88" t="s">
        <v>1366</v>
      </c>
      <c r="F610" s="88" t="s">
        <v>1366</v>
      </c>
      <c r="G610" s="89" t="s">
        <v>9710</v>
      </c>
      <c r="H610" s="604"/>
      <c r="I610" s="604">
        <v>2014</v>
      </c>
      <c r="J610" s="604" t="s">
        <v>1522</v>
      </c>
      <c r="K610" s="88" t="s">
        <v>10806</v>
      </c>
      <c r="L610" s="600" t="s">
        <v>10807</v>
      </c>
      <c r="M610" s="75" t="s">
        <v>10808</v>
      </c>
      <c r="N610" s="600" t="s">
        <v>88</v>
      </c>
      <c r="O610" s="600">
        <v>30</v>
      </c>
      <c r="P610" s="529"/>
    </row>
    <row r="611" spans="1:16" ht="57" x14ac:dyDescent="0.25">
      <c r="A611" s="155" t="s">
        <v>10809</v>
      </c>
      <c r="B611" s="85" t="s">
        <v>10810</v>
      </c>
      <c r="C611" s="604" t="s">
        <v>10686</v>
      </c>
      <c r="D611" s="600" t="s">
        <v>2224</v>
      </c>
      <c r="E611" s="92" t="s">
        <v>2391</v>
      </c>
      <c r="F611" s="92">
        <v>2</v>
      </c>
      <c r="G611" s="89" t="s">
        <v>10811</v>
      </c>
      <c r="H611" s="73"/>
      <c r="I611" s="73">
        <v>2014</v>
      </c>
      <c r="J611" s="73"/>
      <c r="K611" s="92" t="s">
        <v>10812</v>
      </c>
      <c r="L611" s="600" t="s">
        <v>5236</v>
      </c>
      <c r="M611" s="75" t="s">
        <v>7822</v>
      </c>
      <c r="N611" s="600" t="s">
        <v>88</v>
      </c>
      <c r="O611" s="600">
        <v>60</v>
      </c>
      <c r="P611" s="529"/>
    </row>
    <row r="612" spans="1:16" ht="171" x14ac:dyDescent="0.25">
      <c r="A612" s="155" t="s">
        <v>10813</v>
      </c>
      <c r="B612" s="85" t="s">
        <v>10814</v>
      </c>
      <c r="C612" s="604" t="s">
        <v>10686</v>
      </c>
      <c r="D612" s="600" t="s">
        <v>1250</v>
      </c>
      <c r="E612" s="88">
        <v>15</v>
      </c>
      <c r="F612" s="88">
        <v>2</v>
      </c>
      <c r="G612" s="89" t="s">
        <v>1251</v>
      </c>
      <c r="H612" s="604"/>
      <c r="I612" s="604">
        <v>2014</v>
      </c>
      <c r="J612" s="604"/>
      <c r="K612" s="88" t="s">
        <v>10815</v>
      </c>
      <c r="L612" s="600" t="s">
        <v>10816</v>
      </c>
      <c r="M612" s="75" t="s">
        <v>1253</v>
      </c>
      <c r="N612" s="600">
        <v>60</v>
      </c>
      <c r="O612" s="600">
        <v>60</v>
      </c>
      <c r="P612" s="529"/>
    </row>
    <row r="613" spans="1:16" ht="128.25" x14ac:dyDescent="0.25">
      <c r="A613" s="155" t="s">
        <v>10817</v>
      </c>
      <c r="B613" s="85" t="s">
        <v>10814</v>
      </c>
      <c r="C613" s="604" t="s">
        <v>10686</v>
      </c>
      <c r="D613" s="600" t="s">
        <v>10818</v>
      </c>
      <c r="E613" s="88" t="s">
        <v>1366</v>
      </c>
      <c r="F613" s="88"/>
      <c r="G613" s="89" t="s">
        <v>10819</v>
      </c>
      <c r="H613" s="604"/>
      <c r="I613" s="604">
        <v>2014</v>
      </c>
      <c r="J613" s="604" t="s">
        <v>287</v>
      </c>
      <c r="K613" s="88" t="s">
        <v>10820</v>
      </c>
      <c r="L613" s="600" t="s">
        <v>10821</v>
      </c>
      <c r="M613" s="75" t="s">
        <v>10822</v>
      </c>
      <c r="N613" s="600">
        <v>30</v>
      </c>
      <c r="O613" s="600">
        <v>30</v>
      </c>
      <c r="P613" s="529"/>
    </row>
    <row r="614" spans="1:16" ht="128.25" x14ac:dyDescent="0.25">
      <c r="A614" s="155" t="s">
        <v>10823</v>
      </c>
      <c r="B614" s="85" t="s">
        <v>10824</v>
      </c>
      <c r="C614" s="604" t="s">
        <v>10686</v>
      </c>
      <c r="D614" s="600"/>
      <c r="E614" s="92" t="s">
        <v>10825</v>
      </c>
      <c r="F614" s="92" t="s">
        <v>10826</v>
      </c>
      <c r="G614" s="89"/>
      <c r="H614" s="73"/>
      <c r="I614" s="73">
        <v>2014</v>
      </c>
      <c r="J614" s="73" t="s">
        <v>499</v>
      </c>
      <c r="K614" s="92" t="s">
        <v>10827</v>
      </c>
      <c r="L614" s="600" t="s">
        <v>10828</v>
      </c>
      <c r="M614" s="600"/>
      <c r="N614" s="600">
        <v>60</v>
      </c>
      <c r="O614" s="600"/>
      <c r="P614" s="529"/>
    </row>
    <row r="615" spans="1:16" ht="85.5" x14ac:dyDescent="0.25">
      <c r="A615" s="155" t="s">
        <v>10829</v>
      </c>
      <c r="B615" s="85" t="s">
        <v>10824</v>
      </c>
      <c r="C615" s="604" t="s">
        <v>10686</v>
      </c>
      <c r="D615" s="600"/>
      <c r="E615" s="92" t="s">
        <v>10830</v>
      </c>
      <c r="F615" s="92" t="s">
        <v>10831</v>
      </c>
      <c r="G615" s="89"/>
      <c r="H615" s="73"/>
      <c r="I615" s="73">
        <v>2014</v>
      </c>
      <c r="J615" s="73" t="s">
        <v>287</v>
      </c>
      <c r="K615" s="92" t="s">
        <v>10832</v>
      </c>
      <c r="L615" s="600"/>
      <c r="M615" s="600"/>
      <c r="N615" s="600">
        <v>30</v>
      </c>
      <c r="O615" s="600"/>
      <c r="P615" s="529"/>
    </row>
    <row r="616" spans="1:16" ht="85.5" x14ac:dyDescent="0.25">
      <c r="A616" s="155" t="s">
        <v>10833</v>
      </c>
      <c r="B616" s="85" t="s">
        <v>10834</v>
      </c>
      <c r="C616" s="604" t="s">
        <v>10686</v>
      </c>
      <c r="D616" s="600" t="s">
        <v>10835</v>
      </c>
      <c r="E616" s="92">
        <v>24</v>
      </c>
      <c r="F616" s="92">
        <v>4</v>
      </c>
      <c r="G616" s="89" t="s">
        <v>10836</v>
      </c>
      <c r="H616" s="73"/>
      <c r="I616" s="73">
        <v>2014</v>
      </c>
      <c r="J616" s="73"/>
      <c r="K616" s="92" t="s">
        <v>10837</v>
      </c>
      <c r="L616" s="600"/>
      <c r="M616" s="600" t="s">
        <v>10838</v>
      </c>
      <c r="N616" s="600" t="s">
        <v>88</v>
      </c>
      <c r="O616" s="600">
        <f>30</f>
        <v>30</v>
      </c>
      <c r="P616" s="529"/>
    </row>
    <row r="617" spans="1:16" ht="85.5" x14ac:dyDescent="0.25">
      <c r="A617" s="155" t="s">
        <v>10839</v>
      </c>
      <c r="B617" s="85" t="s">
        <v>10840</v>
      </c>
      <c r="C617" s="604" t="s">
        <v>10686</v>
      </c>
      <c r="D617" s="600" t="s">
        <v>5336</v>
      </c>
      <c r="E617" s="92">
        <v>43</v>
      </c>
      <c r="F617" s="92">
        <v>12</v>
      </c>
      <c r="G617" s="89" t="s">
        <v>7581</v>
      </c>
      <c r="H617" s="73" t="s">
        <v>5320</v>
      </c>
      <c r="I617" s="73">
        <v>2014</v>
      </c>
      <c r="J617" s="73">
        <v>12</v>
      </c>
      <c r="K617" s="92" t="s">
        <v>10841</v>
      </c>
      <c r="L617" s="600" t="s">
        <v>10842</v>
      </c>
      <c r="M617" s="75" t="s">
        <v>8444</v>
      </c>
      <c r="N617" s="600" t="s">
        <v>88</v>
      </c>
      <c r="O617" s="600">
        <v>60</v>
      </c>
      <c r="P617" s="529"/>
    </row>
    <row r="618" spans="1:16" ht="156.75" x14ac:dyDescent="0.25">
      <c r="A618" s="155" t="s">
        <v>10843</v>
      </c>
      <c r="B618" s="85" t="s">
        <v>10844</v>
      </c>
      <c r="C618" s="604" t="s">
        <v>10686</v>
      </c>
      <c r="D618" s="600" t="s">
        <v>5336</v>
      </c>
      <c r="E618" s="88"/>
      <c r="F618" s="88">
        <v>2</v>
      </c>
      <c r="G618" s="89" t="s">
        <v>8063</v>
      </c>
      <c r="H618" s="604"/>
      <c r="I618" s="604">
        <v>2014</v>
      </c>
      <c r="J618" s="604" t="s">
        <v>1498</v>
      </c>
      <c r="K618" s="88" t="s">
        <v>10845</v>
      </c>
      <c r="L618" s="600" t="s">
        <v>10846</v>
      </c>
      <c r="M618" s="75" t="s">
        <v>7688</v>
      </c>
      <c r="N618" s="600">
        <v>60</v>
      </c>
      <c r="O618" s="600">
        <v>60</v>
      </c>
      <c r="P618" s="529"/>
    </row>
    <row r="619" spans="1:16" ht="156.75" x14ac:dyDescent="0.25">
      <c r="A619" s="155" t="s">
        <v>10847</v>
      </c>
      <c r="B619" s="85" t="s">
        <v>10844</v>
      </c>
      <c r="C619" s="604" t="s">
        <v>10686</v>
      </c>
      <c r="D619" s="600" t="s">
        <v>5336</v>
      </c>
      <c r="E619" s="88"/>
      <c r="F619" s="88">
        <v>3</v>
      </c>
      <c r="G619" s="89" t="s">
        <v>8063</v>
      </c>
      <c r="H619" s="604"/>
      <c r="I619" s="604">
        <v>2014</v>
      </c>
      <c r="J619" s="604" t="s">
        <v>657</v>
      </c>
      <c r="K619" s="88" t="s">
        <v>10848</v>
      </c>
      <c r="L619" s="600" t="s">
        <v>10846</v>
      </c>
      <c r="M619" s="75" t="s">
        <v>7688</v>
      </c>
      <c r="N619" s="600">
        <v>60</v>
      </c>
      <c r="O619" s="600">
        <v>60</v>
      </c>
      <c r="P619" s="529"/>
    </row>
    <row r="620" spans="1:16" ht="156.75" x14ac:dyDescent="0.25">
      <c r="A620" s="155" t="s">
        <v>10849</v>
      </c>
      <c r="B620" s="85" t="s">
        <v>10844</v>
      </c>
      <c r="C620" s="604" t="s">
        <v>10686</v>
      </c>
      <c r="D620" s="600" t="s">
        <v>5336</v>
      </c>
      <c r="E620" s="88"/>
      <c r="F620" s="88">
        <v>9</v>
      </c>
      <c r="G620" s="89" t="s">
        <v>8063</v>
      </c>
      <c r="H620" s="604"/>
      <c r="I620" s="604">
        <v>2014</v>
      </c>
      <c r="J620" s="604" t="s">
        <v>499</v>
      </c>
      <c r="K620" s="88" t="s">
        <v>10850</v>
      </c>
      <c r="L620" s="600" t="s">
        <v>10846</v>
      </c>
      <c r="M620" s="75" t="s">
        <v>7688</v>
      </c>
      <c r="N620" s="600">
        <v>60</v>
      </c>
      <c r="O620" s="600">
        <v>60</v>
      </c>
      <c r="P620" s="529"/>
    </row>
    <row r="621" spans="1:16" ht="156.75" x14ac:dyDescent="0.25">
      <c r="A621" s="155" t="s">
        <v>10851</v>
      </c>
      <c r="B621" s="85" t="s">
        <v>10852</v>
      </c>
      <c r="C621" s="604" t="s">
        <v>10686</v>
      </c>
      <c r="D621" s="600" t="s">
        <v>5336</v>
      </c>
      <c r="E621" s="88"/>
      <c r="F621" s="88">
        <v>9</v>
      </c>
      <c r="G621" s="89" t="s">
        <v>8063</v>
      </c>
      <c r="H621" s="604"/>
      <c r="I621" s="604">
        <v>2014</v>
      </c>
      <c r="J621" s="604" t="s">
        <v>499</v>
      </c>
      <c r="K621" s="88" t="s">
        <v>10853</v>
      </c>
      <c r="L621" s="600" t="s">
        <v>10846</v>
      </c>
      <c r="M621" s="75" t="s">
        <v>7688</v>
      </c>
      <c r="N621" s="600">
        <v>60</v>
      </c>
      <c r="O621" s="600">
        <v>60</v>
      </c>
      <c r="P621" s="529"/>
    </row>
    <row r="622" spans="1:16" ht="171" x14ac:dyDescent="0.25">
      <c r="A622" s="134" t="s">
        <v>11453</v>
      </c>
      <c r="B622" s="66" t="s">
        <v>11454</v>
      </c>
      <c r="C622" s="600" t="s">
        <v>2550</v>
      </c>
      <c r="D622" s="66" t="s">
        <v>2566</v>
      </c>
      <c r="E622" s="104">
        <v>19</v>
      </c>
      <c r="F622" s="100" t="s">
        <v>210</v>
      </c>
      <c r="G622" s="104" t="s">
        <v>11455</v>
      </c>
      <c r="H622" s="66"/>
      <c r="I622" s="66">
        <v>2014</v>
      </c>
      <c r="J622" s="66" t="s">
        <v>4877</v>
      </c>
      <c r="K622" s="85" t="s">
        <v>11456</v>
      </c>
      <c r="L622" s="600" t="s">
        <v>6536</v>
      </c>
      <c r="M622" s="75" t="s">
        <v>11457</v>
      </c>
      <c r="N622" s="600" t="s">
        <v>88</v>
      </c>
      <c r="O622" s="600">
        <v>10</v>
      </c>
      <c r="P622" s="529"/>
    </row>
    <row r="623" spans="1:16" ht="285" x14ac:dyDescent="0.25">
      <c r="A623" s="91" t="s">
        <v>11458</v>
      </c>
      <c r="B623" s="73" t="s">
        <v>12378</v>
      </c>
      <c r="C623" s="600" t="s">
        <v>2550</v>
      </c>
      <c r="D623" s="73" t="s">
        <v>2566</v>
      </c>
      <c r="E623" s="104" t="s">
        <v>2244</v>
      </c>
      <c r="F623" s="100" t="s">
        <v>1255</v>
      </c>
      <c r="G623" s="73" t="s">
        <v>11459</v>
      </c>
      <c r="H623" s="66"/>
      <c r="I623" s="66">
        <v>2014</v>
      </c>
      <c r="J623" s="66"/>
      <c r="K623" s="73" t="s">
        <v>11460</v>
      </c>
      <c r="L623" s="73" t="s">
        <v>11461</v>
      </c>
      <c r="M623" s="75" t="s">
        <v>11462</v>
      </c>
      <c r="N623" s="600">
        <v>60</v>
      </c>
      <c r="O623" s="600">
        <v>15</v>
      </c>
      <c r="P623" s="529"/>
    </row>
    <row r="624" spans="1:16" ht="313.5" x14ac:dyDescent="0.25">
      <c r="A624" s="91" t="s">
        <v>11463</v>
      </c>
      <c r="B624" s="73" t="s">
        <v>12379</v>
      </c>
      <c r="C624" s="66" t="s">
        <v>11464</v>
      </c>
      <c r="D624" s="73" t="s">
        <v>2566</v>
      </c>
      <c r="E624" s="104" t="s">
        <v>2244</v>
      </c>
      <c r="F624" s="100" t="s">
        <v>1255</v>
      </c>
      <c r="G624" s="73" t="s">
        <v>11459</v>
      </c>
      <c r="H624" s="66"/>
      <c r="I624" s="66">
        <v>2014</v>
      </c>
      <c r="J624" s="66"/>
      <c r="K624" s="73" t="s">
        <v>11465</v>
      </c>
      <c r="L624" s="73" t="s">
        <v>11461</v>
      </c>
      <c r="M624" s="75" t="s">
        <v>11466</v>
      </c>
      <c r="N624" s="600">
        <v>60</v>
      </c>
      <c r="O624" s="600">
        <v>15</v>
      </c>
      <c r="P624" s="529"/>
    </row>
    <row r="625" spans="1:16" ht="128.25" x14ac:dyDescent="0.25">
      <c r="A625" s="91" t="s">
        <v>11467</v>
      </c>
      <c r="B625" s="73" t="s">
        <v>11468</v>
      </c>
      <c r="C625" s="66" t="s">
        <v>2550</v>
      </c>
      <c r="D625" s="73" t="s">
        <v>2566</v>
      </c>
      <c r="E625" s="104" t="s">
        <v>2244</v>
      </c>
      <c r="F625" s="100" t="s">
        <v>1255</v>
      </c>
      <c r="G625" s="73" t="s">
        <v>11459</v>
      </c>
      <c r="H625" s="66"/>
      <c r="I625" s="66">
        <v>2014</v>
      </c>
      <c r="J625" s="66"/>
      <c r="K625" s="73" t="s">
        <v>11469</v>
      </c>
      <c r="L625" s="73" t="s">
        <v>11461</v>
      </c>
      <c r="M625" s="75" t="s">
        <v>11470</v>
      </c>
      <c r="N625" s="600">
        <v>60</v>
      </c>
      <c r="O625" s="600">
        <v>60</v>
      </c>
      <c r="P625" s="529"/>
    </row>
    <row r="626" spans="1:16" ht="114" x14ac:dyDescent="0.25">
      <c r="A626" s="91" t="s">
        <v>11471</v>
      </c>
      <c r="B626" s="73" t="s">
        <v>11468</v>
      </c>
      <c r="C626" s="66" t="s">
        <v>2550</v>
      </c>
      <c r="D626" s="73" t="s">
        <v>2566</v>
      </c>
      <c r="E626" s="104" t="s">
        <v>2244</v>
      </c>
      <c r="F626" s="100" t="s">
        <v>2482</v>
      </c>
      <c r="G626" s="73" t="s">
        <v>11459</v>
      </c>
      <c r="H626" s="66"/>
      <c r="I626" s="66">
        <v>2014</v>
      </c>
      <c r="J626" s="66"/>
      <c r="K626" s="85" t="s">
        <v>11472</v>
      </c>
      <c r="L626" s="419" t="s">
        <v>11461</v>
      </c>
      <c r="M626" s="75" t="s">
        <v>11473</v>
      </c>
      <c r="N626" s="600">
        <v>60</v>
      </c>
      <c r="O626" s="600">
        <v>60</v>
      </c>
      <c r="P626" s="529"/>
    </row>
    <row r="627" spans="1:16" ht="128.25" x14ac:dyDescent="0.25">
      <c r="A627" s="155" t="s">
        <v>11474</v>
      </c>
      <c r="B627" s="85" t="s">
        <v>11475</v>
      </c>
      <c r="C627" s="66" t="s">
        <v>2550</v>
      </c>
      <c r="D627" s="73" t="s">
        <v>2566</v>
      </c>
      <c r="E627" s="104" t="s">
        <v>2244</v>
      </c>
      <c r="F627" s="100" t="s">
        <v>1255</v>
      </c>
      <c r="G627" s="73" t="s">
        <v>11476</v>
      </c>
      <c r="H627" s="66"/>
      <c r="I627" s="66">
        <v>2014</v>
      </c>
      <c r="J627" s="66"/>
      <c r="K627" s="85" t="s">
        <v>11477</v>
      </c>
      <c r="L627" s="419" t="s">
        <v>11461</v>
      </c>
      <c r="M627" s="75" t="s">
        <v>11478</v>
      </c>
      <c r="N627" s="600">
        <v>60</v>
      </c>
      <c r="O627" s="600">
        <v>60</v>
      </c>
      <c r="P627" s="529"/>
    </row>
    <row r="628" spans="1:16" ht="99.75" x14ac:dyDescent="0.25">
      <c r="A628" s="155" t="s">
        <v>11479</v>
      </c>
      <c r="B628" s="85" t="s">
        <v>12380</v>
      </c>
      <c r="C628" s="66" t="s">
        <v>2550</v>
      </c>
      <c r="D628" s="73" t="s">
        <v>2566</v>
      </c>
      <c r="E628" s="104" t="s">
        <v>2244</v>
      </c>
      <c r="F628" s="100" t="s">
        <v>218</v>
      </c>
      <c r="G628" s="73" t="s">
        <v>11476</v>
      </c>
      <c r="H628" s="66"/>
      <c r="I628" s="66">
        <v>2014</v>
      </c>
      <c r="J628" s="66"/>
      <c r="K628" s="85" t="s">
        <v>11480</v>
      </c>
      <c r="L628" s="419"/>
      <c r="M628" s="75" t="s">
        <v>11481</v>
      </c>
      <c r="N628" s="600">
        <v>60</v>
      </c>
      <c r="O628" s="600">
        <v>15</v>
      </c>
      <c r="P628" s="529"/>
    </row>
    <row r="629" spans="1:16" ht="185.25" x14ac:dyDescent="0.25">
      <c r="A629" s="155" t="s">
        <v>11482</v>
      </c>
      <c r="B629" s="85" t="s">
        <v>11483</v>
      </c>
      <c r="C629" s="600" t="s">
        <v>2550</v>
      </c>
      <c r="D629" s="600" t="s">
        <v>11484</v>
      </c>
      <c r="E629" s="89" t="s">
        <v>11485</v>
      </c>
      <c r="F629" s="85" t="s">
        <v>210</v>
      </c>
      <c r="G629" s="282" t="s">
        <v>3785</v>
      </c>
      <c r="H629" s="600"/>
      <c r="I629" s="600">
        <v>2014</v>
      </c>
      <c r="J629" s="600" t="s">
        <v>287</v>
      </c>
      <c r="K629" s="85" t="s">
        <v>11486</v>
      </c>
      <c r="L629" s="420" t="s">
        <v>1247</v>
      </c>
      <c r="M629" s="75" t="s">
        <v>3713</v>
      </c>
      <c r="N629" s="600">
        <v>60</v>
      </c>
      <c r="O629" s="600">
        <v>20</v>
      </c>
      <c r="P629" s="529"/>
    </row>
    <row r="630" spans="1:16" ht="156.75" x14ac:dyDescent="0.25">
      <c r="A630" s="91" t="s">
        <v>11487</v>
      </c>
      <c r="B630" s="100" t="s">
        <v>11488</v>
      </c>
      <c r="C630" s="66" t="s">
        <v>11489</v>
      </c>
      <c r="D630" s="66" t="s">
        <v>2566</v>
      </c>
      <c r="E630" s="104" t="s">
        <v>11490</v>
      </c>
      <c r="F630" s="100" t="s">
        <v>210</v>
      </c>
      <c r="G630" s="104" t="s">
        <v>11491</v>
      </c>
      <c r="H630" s="66"/>
      <c r="I630" s="66">
        <v>2014</v>
      </c>
      <c r="J630" s="66" t="s">
        <v>478</v>
      </c>
      <c r="K630" s="85" t="s">
        <v>6446</v>
      </c>
      <c r="L630" s="600" t="s">
        <v>11492</v>
      </c>
      <c r="M630" s="600"/>
      <c r="N630" s="600" t="s">
        <v>88</v>
      </c>
      <c r="O630" s="600">
        <v>30</v>
      </c>
      <c r="P630" s="529"/>
    </row>
    <row r="631" spans="1:16" ht="156.75" x14ac:dyDescent="0.25">
      <c r="A631" s="134" t="s">
        <v>11493</v>
      </c>
      <c r="B631" s="100" t="s">
        <v>11494</v>
      </c>
      <c r="C631" s="66" t="s">
        <v>11489</v>
      </c>
      <c r="D631" s="66" t="s">
        <v>2566</v>
      </c>
      <c r="E631" s="104" t="s">
        <v>11490</v>
      </c>
      <c r="F631" s="100" t="s">
        <v>2482</v>
      </c>
      <c r="G631" s="104" t="s">
        <v>11491</v>
      </c>
      <c r="H631" s="66"/>
      <c r="I631" s="66">
        <v>2014</v>
      </c>
      <c r="J631" s="66" t="s">
        <v>287</v>
      </c>
      <c r="K631" s="85" t="s">
        <v>11495</v>
      </c>
      <c r="L631" s="600" t="s">
        <v>11492</v>
      </c>
      <c r="M631" s="600"/>
      <c r="N631" s="600"/>
      <c r="O631" s="600">
        <v>30</v>
      </c>
      <c r="P631" s="529"/>
    </row>
    <row r="632" spans="1:16" ht="199.5" x14ac:dyDescent="0.25">
      <c r="A632" s="91" t="s">
        <v>11496</v>
      </c>
      <c r="B632" s="73" t="s">
        <v>11497</v>
      </c>
      <c r="C632" s="66" t="s">
        <v>2550</v>
      </c>
      <c r="D632" s="73" t="s">
        <v>11498</v>
      </c>
      <c r="E632" s="104"/>
      <c r="F632" s="100" t="s">
        <v>11499</v>
      </c>
      <c r="G632" s="600" t="s">
        <v>11500</v>
      </c>
      <c r="H632" s="66"/>
      <c r="I632" s="66">
        <v>2014</v>
      </c>
      <c r="J632" s="66"/>
      <c r="K632" s="85" t="s">
        <v>11501</v>
      </c>
      <c r="L632" s="600" t="s">
        <v>11502</v>
      </c>
      <c r="M632" s="600" t="s">
        <v>11503</v>
      </c>
      <c r="N632" s="600" t="s">
        <v>88</v>
      </c>
      <c r="O632" s="600">
        <v>12</v>
      </c>
      <c r="P632" s="529"/>
    </row>
    <row r="633" spans="1:16" ht="409.5" x14ac:dyDescent="0.25">
      <c r="A633" s="91" t="s">
        <v>11504</v>
      </c>
      <c r="B633" s="73" t="s">
        <v>11505</v>
      </c>
      <c r="C633" s="66" t="s">
        <v>2550</v>
      </c>
      <c r="D633" s="73" t="s">
        <v>2566</v>
      </c>
      <c r="E633" s="102">
        <v>2</v>
      </c>
      <c r="F633" s="100" t="s">
        <v>2482</v>
      </c>
      <c r="G633" s="104" t="s">
        <v>11506</v>
      </c>
      <c r="H633" s="66"/>
      <c r="I633" s="66">
        <v>2014</v>
      </c>
      <c r="J633" s="66"/>
      <c r="K633" s="85"/>
      <c r="L633" s="580" t="s">
        <v>11507</v>
      </c>
      <c r="M633" s="600"/>
      <c r="N633" s="600"/>
      <c r="O633" s="600">
        <v>8.57</v>
      </c>
      <c r="P633" s="529"/>
    </row>
    <row r="634" spans="1:16" ht="285" x14ac:dyDescent="0.25">
      <c r="A634" s="871" t="s">
        <v>11508</v>
      </c>
      <c r="B634" s="603" t="s">
        <v>11509</v>
      </c>
      <c r="C634" s="66" t="s">
        <v>2550</v>
      </c>
      <c r="D634" s="603" t="s">
        <v>6623</v>
      </c>
      <c r="E634" s="102">
        <v>4</v>
      </c>
      <c r="F634" s="100" t="s">
        <v>11510</v>
      </c>
      <c r="G634" s="603" t="s">
        <v>11511</v>
      </c>
      <c r="H634" s="66"/>
      <c r="I634" s="66">
        <v>2014</v>
      </c>
      <c r="J634" s="66"/>
      <c r="K634" s="85" t="s">
        <v>11512</v>
      </c>
      <c r="L634" s="600" t="s">
        <v>11513</v>
      </c>
      <c r="M634" s="600" t="s">
        <v>11514</v>
      </c>
      <c r="N634" s="600"/>
      <c r="O634" s="600">
        <v>7.5</v>
      </c>
      <c r="P634" s="529"/>
    </row>
    <row r="635" spans="1:16" ht="409.5" x14ac:dyDescent="0.25">
      <c r="A635" s="872" t="s">
        <v>11515</v>
      </c>
      <c r="B635" s="148" t="s">
        <v>11516</v>
      </c>
      <c r="C635" s="62" t="s">
        <v>2550</v>
      </c>
      <c r="D635" s="62" t="s">
        <v>11517</v>
      </c>
      <c r="E635" s="149" t="s">
        <v>11518</v>
      </c>
      <c r="F635" s="148" t="s">
        <v>11519</v>
      </c>
      <c r="G635" s="149" t="s">
        <v>6608</v>
      </c>
      <c r="H635" s="62" t="s">
        <v>11491</v>
      </c>
      <c r="I635" s="62">
        <v>2014</v>
      </c>
      <c r="J635" s="62" t="s">
        <v>1097</v>
      </c>
      <c r="K635" s="85" t="s">
        <v>11520</v>
      </c>
      <c r="L635" s="580" t="s">
        <v>11521</v>
      </c>
      <c r="M635" s="600" t="s">
        <v>11522</v>
      </c>
      <c r="N635" s="600" t="s">
        <v>88</v>
      </c>
      <c r="O635" s="600">
        <v>15</v>
      </c>
      <c r="P635" s="529"/>
    </row>
    <row r="636" spans="1:16" ht="409.5" x14ac:dyDescent="0.25">
      <c r="A636" s="872" t="s">
        <v>11523</v>
      </c>
      <c r="B636" s="148" t="s">
        <v>11516</v>
      </c>
      <c r="C636" s="62" t="s">
        <v>2550</v>
      </c>
      <c r="D636" s="62" t="s">
        <v>11517</v>
      </c>
      <c r="E636" s="149" t="s">
        <v>11518</v>
      </c>
      <c r="F636" s="148" t="s">
        <v>11519</v>
      </c>
      <c r="G636" s="149" t="s">
        <v>6608</v>
      </c>
      <c r="H636" s="62" t="s">
        <v>11491</v>
      </c>
      <c r="I636" s="62">
        <v>2014</v>
      </c>
      <c r="J636" s="62" t="s">
        <v>1097</v>
      </c>
      <c r="K636" s="85" t="s">
        <v>3932</v>
      </c>
      <c r="L636" s="580" t="s">
        <v>11521</v>
      </c>
      <c r="M636" s="600" t="s">
        <v>11524</v>
      </c>
      <c r="N636" s="600" t="s">
        <v>88</v>
      </c>
      <c r="O636" s="600">
        <v>15</v>
      </c>
      <c r="P636" s="529"/>
    </row>
    <row r="637" spans="1:16" ht="156.75" x14ac:dyDescent="0.25">
      <c r="A637" s="872" t="s">
        <v>11525</v>
      </c>
      <c r="B637" s="148" t="s">
        <v>11526</v>
      </c>
      <c r="C637" s="62" t="s">
        <v>2550</v>
      </c>
      <c r="D637" s="62" t="s">
        <v>11527</v>
      </c>
      <c r="E637" s="149" t="s">
        <v>11528</v>
      </c>
      <c r="F637" s="148" t="s">
        <v>11529</v>
      </c>
      <c r="G637" s="73" t="s">
        <v>11530</v>
      </c>
      <c r="H637" s="73" t="s">
        <v>11530</v>
      </c>
      <c r="I637" s="62">
        <v>2014</v>
      </c>
      <c r="J637" s="62" t="s">
        <v>4877</v>
      </c>
      <c r="K637" s="85" t="s">
        <v>11531</v>
      </c>
      <c r="L637" s="73" t="s">
        <v>11688</v>
      </c>
      <c r="M637" s="600" t="s">
        <v>11532</v>
      </c>
      <c r="N637" s="600">
        <v>60</v>
      </c>
      <c r="O637" s="600">
        <v>12</v>
      </c>
      <c r="P637" s="529"/>
    </row>
    <row r="638" spans="1:16" ht="156.75" x14ac:dyDescent="0.25">
      <c r="A638" s="872" t="s">
        <v>11533</v>
      </c>
      <c r="B638" s="148" t="s">
        <v>11534</v>
      </c>
      <c r="C638" s="62" t="s">
        <v>2550</v>
      </c>
      <c r="D638" s="62" t="s">
        <v>11527</v>
      </c>
      <c r="E638" s="149" t="s">
        <v>11528</v>
      </c>
      <c r="F638" s="148" t="s">
        <v>11529</v>
      </c>
      <c r="G638" s="73" t="s">
        <v>11530</v>
      </c>
      <c r="H638" s="73" t="s">
        <v>11530</v>
      </c>
      <c r="I638" s="62">
        <v>2014</v>
      </c>
      <c r="J638" s="62" t="s">
        <v>4877</v>
      </c>
      <c r="K638" s="85" t="s">
        <v>11535</v>
      </c>
      <c r="L638" s="73" t="s">
        <v>11688</v>
      </c>
      <c r="M638" s="600" t="s">
        <v>11532</v>
      </c>
      <c r="N638" s="600">
        <v>60</v>
      </c>
      <c r="O638" s="600">
        <v>12</v>
      </c>
      <c r="P638" s="529"/>
    </row>
    <row r="639" spans="1:16" ht="156.75" x14ac:dyDescent="0.25">
      <c r="A639" s="155" t="s">
        <v>11536</v>
      </c>
      <c r="B639" s="85" t="s">
        <v>11537</v>
      </c>
      <c r="C639" s="62" t="s">
        <v>2550</v>
      </c>
      <c r="D639" s="62" t="s">
        <v>11527</v>
      </c>
      <c r="E639" s="149" t="s">
        <v>11528</v>
      </c>
      <c r="F639" s="148" t="s">
        <v>11538</v>
      </c>
      <c r="G639" s="73" t="s">
        <v>11530</v>
      </c>
      <c r="H639" s="73" t="s">
        <v>11530</v>
      </c>
      <c r="I639" s="62">
        <v>2014</v>
      </c>
      <c r="J639" s="600" t="s">
        <v>11539</v>
      </c>
      <c r="K639" s="85" t="s">
        <v>11540</v>
      </c>
      <c r="L639" s="73" t="s">
        <v>11688</v>
      </c>
      <c r="M639" s="600" t="s">
        <v>11541</v>
      </c>
      <c r="N639" s="600">
        <v>60</v>
      </c>
      <c r="O639" s="600">
        <v>15</v>
      </c>
      <c r="P639" s="529"/>
    </row>
    <row r="640" spans="1:16" ht="156.75" x14ac:dyDescent="0.25">
      <c r="A640" s="155" t="s">
        <v>11542</v>
      </c>
      <c r="B640" s="85" t="s">
        <v>11543</v>
      </c>
      <c r="C640" s="62" t="s">
        <v>2550</v>
      </c>
      <c r="D640" s="62" t="s">
        <v>11527</v>
      </c>
      <c r="E640" s="149" t="s">
        <v>11528</v>
      </c>
      <c r="F640" s="148" t="s">
        <v>11544</v>
      </c>
      <c r="G640" s="73" t="s">
        <v>11530</v>
      </c>
      <c r="H640" s="73" t="s">
        <v>11530</v>
      </c>
      <c r="I640" s="62">
        <v>2014</v>
      </c>
      <c r="J640" s="600" t="s">
        <v>8665</v>
      </c>
      <c r="K640" s="85" t="s">
        <v>11545</v>
      </c>
      <c r="L640" s="73" t="s">
        <v>11688</v>
      </c>
      <c r="M640" s="600" t="s">
        <v>11546</v>
      </c>
      <c r="N640" s="600">
        <v>60</v>
      </c>
      <c r="O640" s="600">
        <v>15</v>
      </c>
      <c r="P640" s="529"/>
    </row>
    <row r="641" spans="1:16" ht="156.75" x14ac:dyDescent="0.25">
      <c r="A641" s="155" t="s">
        <v>11547</v>
      </c>
      <c r="B641" s="85" t="s">
        <v>11548</v>
      </c>
      <c r="C641" s="66" t="s">
        <v>2550</v>
      </c>
      <c r="D641" s="600" t="s">
        <v>11549</v>
      </c>
      <c r="E641" s="89" t="s">
        <v>11550</v>
      </c>
      <c r="F641" s="89" t="s">
        <v>6607</v>
      </c>
      <c r="G641" s="89" t="s">
        <v>11551</v>
      </c>
      <c r="H641" s="600" t="s">
        <v>11552</v>
      </c>
      <c r="I641" s="600">
        <v>2014</v>
      </c>
      <c r="J641" s="600" t="s">
        <v>926</v>
      </c>
      <c r="K641" s="89" t="s">
        <v>11553</v>
      </c>
      <c r="L641" s="600" t="s">
        <v>11554</v>
      </c>
      <c r="M641" s="72" t="s">
        <v>11555</v>
      </c>
      <c r="N641" s="600">
        <v>60</v>
      </c>
      <c r="O641" s="600">
        <v>20</v>
      </c>
      <c r="P641" s="529"/>
    </row>
    <row r="642" spans="1:16" ht="113.25" customHeight="1" x14ac:dyDescent="0.25">
      <c r="A642" s="869" t="s">
        <v>11556</v>
      </c>
      <c r="B642" s="100" t="s">
        <v>11557</v>
      </c>
      <c r="C642" s="66" t="s">
        <v>2550</v>
      </c>
      <c r="D642" s="66" t="s">
        <v>11558</v>
      </c>
      <c r="E642" s="583"/>
      <c r="F642" s="100" t="s">
        <v>210</v>
      </c>
      <c r="G642" s="104"/>
      <c r="H642" s="66"/>
      <c r="I642" s="66">
        <v>2014</v>
      </c>
      <c r="J642" s="66" t="s">
        <v>478</v>
      </c>
      <c r="K642" s="85"/>
      <c r="L642" s="600"/>
      <c r="M642" s="600"/>
      <c r="N642" s="600" t="s">
        <v>88</v>
      </c>
      <c r="O642" s="600">
        <v>15</v>
      </c>
      <c r="P642" s="529"/>
    </row>
    <row r="643" spans="1:16" ht="85.5" x14ac:dyDescent="0.25">
      <c r="A643" s="134" t="s">
        <v>11559</v>
      </c>
      <c r="B643" s="100" t="s">
        <v>11560</v>
      </c>
      <c r="C643" s="66" t="s">
        <v>2550</v>
      </c>
      <c r="D643" s="66" t="s">
        <v>11558</v>
      </c>
      <c r="E643" s="104"/>
      <c r="F643" s="100" t="s">
        <v>1255</v>
      </c>
      <c r="G643" s="104"/>
      <c r="H643" s="66"/>
      <c r="I643" s="66">
        <v>2014</v>
      </c>
      <c r="J643" s="66" t="s">
        <v>499</v>
      </c>
      <c r="K643" s="85"/>
      <c r="L643" s="600"/>
      <c r="M643" s="600"/>
      <c r="N643" s="600"/>
      <c r="O643" s="600">
        <v>10</v>
      </c>
      <c r="P643" s="529"/>
    </row>
    <row r="644" spans="1:16" ht="71.25" x14ac:dyDescent="0.25">
      <c r="A644" s="134" t="s">
        <v>11561</v>
      </c>
      <c r="B644" s="100" t="s">
        <v>11562</v>
      </c>
      <c r="C644" s="66" t="s">
        <v>2550</v>
      </c>
      <c r="D644" s="66" t="s">
        <v>11558</v>
      </c>
      <c r="E644" s="104"/>
      <c r="F644" s="100" t="s">
        <v>1255</v>
      </c>
      <c r="G644" s="104"/>
      <c r="H644" s="66"/>
      <c r="I644" s="66">
        <v>2014</v>
      </c>
      <c r="J644" s="66" t="s">
        <v>212</v>
      </c>
      <c r="K644" s="85"/>
      <c r="L644" s="600"/>
      <c r="M644" s="600"/>
      <c r="N644" s="600"/>
      <c r="O644" s="600">
        <v>12</v>
      </c>
      <c r="P644" s="529"/>
    </row>
    <row r="645" spans="1:16" ht="57" x14ac:dyDescent="0.25">
      <c r="A645" s="134" t="s">
        <v>11563</v>
      </c>
      <c r="B645" s="100" t="s">
        <v>11564</v>
      </c>
      <c r="C645" s="600" t="s">
        <v>2550</v>
      </c>
      <c r="D645" s="66" t="s">
        <v>2566</v>
      </c>
      <c r="E645" s="104" t="s">
        <v>11565</v>
      </c>
      <c r="F645" s="100" t="s">
        <v>11566</v>
      </c>
      <c r="G645" s="104" t="s">
        <v>11567</v>
      </c>
      <c r="H645" s="66"/>
      <c r="I645" s="66">
        <v>2014</v>
      </c>
      <c r="J645" s="66" t="s">
        <v>657</v>
      </c>
      <c r="K645" s="85" t="s">
        <v>11568</v>
      </c>
      <c r="L645" s="600" t="s">
        <v>11569</v>
      </c>
      <c r="M645" s="600" t="s">
        <v>6611</v>
      </c>
      <c r="N645" s="600" t="s">
        <v>88</v>
      </c>
      <c r="O645" s="600">
        <v>10</v>
      </c>
      <c r="P645" s="529"/>
    </row>
    <row r="646" spans="1:16" ht="57" x14ac:dyDescent="0.25">
      <c r="A646" s="134" t="s">
        <v>11563</v>
      </c>
      <c r="B646" s="100" t="s">
        <v>11564</v>
      </c>
      <c r="C646" s="600" t="s">
        <v>2550</v>
      </c>
      <c r="D646" s="66" t="s">
        <v>2566</v>
      </c>
      <c r="E646" s="104" t="s">
        <v>11570</v>
      </c>
      <c r="F646" s="100" t="s">
        <v>11566</v>
      </c>
      <c r="G646" s="104" t="s">
        <v>11567</v>
      </c>
      <c r="H646" s="66"/>
      <c r="I646" s="66">
        <v>2014</v>
      </c>
      <c r="J646" s="66" t="s">
        <v>657</v>
      </c>
      <c r="K646" s="85" t="s">
        <v>11568</v>
      </c>
      <c r="L646" s="600" t="s">
        <v>11569</v>
      </c>
      <c r="M646" s="75" t="s">
        <v>6611</v>
      </c>
      <c r="N646" s="600" t="s">
        <v>88</v>
      </c>
      <c r="O646" s="600">
        <v>10</v>
      </c>
      <c r="P646" s="529"/>
    </row>
    <row r="647" spans="1:16" ht="85.5" x14ac:dyDescent="0.25">
      <c r="A647" s="134" t="s">
        <v>11571</v>
      </c>
      <c r="B647" s="100" t="s">
        <v>11572</v>
      </c>
      <c r="C647" s="600" t="s">
        <v>2550</v>
      </c>
      <c r="D647" s="66" t="s">
        <v>2566</v>
      </c>
      <c r="E647" s="104" t="s">
        <v>11570</v>
      </c>
      <c r="F647" s="100" t="s">
        <v>3654</v>
      </c>
      <c r="G647" s="104" t="s">
        <v>11567</v>
      </c>
      <c r="H647" s="66"/>
      <c r="I647" s="66">
        <v>2014</v>
      </c>
      <c r="J647" s="66" t="s">
        <v>657</v>
      </c>
      <c r="K647" s="85" t="s">
        <v>11573</v>
      </c>
      <c r="L647" s="600" t="s">
        <v>11569</v>
      </c>
      <c r="M647" s="75" t="s">
        <v>6611</v>
      </c>
      <c r="N647" s="600"/>
      <c r="O647" s="600">
        <v>15</v>
      </c>
      <c r="P647" s="529"/>
    </row>
    <row r="648" spans="1:16" ht="57" x14ac:dyDescent="0.25">
      <c r="A648" s="134" t="s">
        <v>11574</v>
      </c>
      <c r="B648" s="100" t="s">
        <v>11575</v>
      </c>
      <c r="C648" s="600" t="s">
        <v>2550</v>
      </c>
      <c r="D648" s="66" t="s">
        <v>2566</v>
      </c>
      <c r="E648" s="104" t="s">
        <v>11576</v>
      </c>
      <c r="F648" s="100"/>
      <c r="G648" s="104"/>
      <c r="H648" s="66"/>
      <c r="I648" s="66"/>
      <c r="J648" s="66"/>
      <c r="K648" s="85"/>
      <c r="L648" s="600"/>
      <c r="M648" s="600"/>
      <c r="N648" s="600"/>
      <c r="O648" s="600">
        <v>60</v>
      </c>
      <c r="P648" s="529"/>
    </row>
    <row r="649" spans="1:16" ht="57" x14ac:dyDescent="0.25">
      <c r="A649" s="134" t="s">
        <v>11577</v>
      </c>
      <c r="B649" s="100" t="s">
        <v>11575</v>
      </c>
      <c r="C649" s="600" t="s">
        <v>2550</v>
      </c>
      <c r="D649" s="66" t="s">
        <v>2566</v>
      </c>
      <c r="E649" s="104" t="s">
        <v>11576</v>
      </c>
      <c r="F649" s="100"/>
      <c r="G649" s="104"/>
      <c r="H649" s="66"/>
      <c r="I649" s="66"/>
      <c r="J649" s="66"/>
      <c r="K649" s="85"/>
      <c r="L649" s="600"/>
      <c r="M649" s="600"/>
      <c r="N649" s="600"/>
      <c r="O649" s="600">
        <v>60</v>
      </c>
      <c r="P649" s="529"/>
    </row>
    <row r="650" spans="1:16" ht="57" x14ac:dyDescent="0.25">
      <c r="A650" s="134" t="s">
        <v>11578</v>
      </c>
      <c r="B650" s="100" t="s">
        <v>11575</v>
      </c>
      <c r="C650" s="600" t="s">
        <v>2550</v>
      </c>
      <c r="D650" s="66" t="s">
        <v>2566</v>
      </c>
      <c r="E650" s="104" t="s">
        <v>11576</v>
      </c>
      <c r="F650" s="100"/>
      <c r="G650" s="104"/>
      <c r="H650" s="66"/>
      <c r="I650" s="66"/>
      <c r="J650" s="66"/>
      <c r="K650" s="85"/>
      <c r="L650" s="600"/>
      <c r="M650" s="600"/>
      <c r="N650" s="600"/>
      <c r="O650" s="600">
        <v>60</v>
      </c>
      <c r="P650" s="529"/>
    </row>
    <row r="651" spans="1:16" ht="57" x14ac:dyDescent="0.25">
      <c r="A651" s="134" t="s">
        <v>11579</v>
      </c>
      <c r="B651" s="100" t="s">
        <v>11575</v>
      </c>
      <c r="C651" s="600" t="s">
        <v>2550</v>
      </c>
      <c r="D651" s="66" t="s">
        <v>2566</v>
      </c>
      <c r="E651" s="104" t="s">
        <v>11576</v>
      </c>
      <c r="F651" s="100"/>
      <c r="G651" s="104"/>
      <c r="H651" s="66"/>
      <c r="I651" s="66"/>
      <c r="J651" s="66"/>
      <c r="K651" s="85"/>
      <c r="L651" s="600"/>
      <c r="M651" s="600"/>
      <c r="N651" s="600"/>
      <c r="O651" s="600">
        <v>60</v>
      </c>
      <c r="P651" s="529"/>
    </row>
    <row r="652" spans="1:16" ht="213.75" x14ac:dyDescent="0.25">
      <c r="A652" s="134" t="s">
        <v>2564</v>
      </c>
      <c r="B652" s="100" t="s">
        <v>2565</v>
      </c>
      <c r="C652" s="600" t="s">
        <v>2550</v>
      </c>
      <c r="D652" s="100" t="s">
        <v>2566</v>
      </c>
      <c r="E652" s="100" t="s">
        <v>2244</v>
      </c>
      <c r="F652" s="100" t="s">
        <v>1255</v>
      </c>
      <c r="G652" s="100" t="s">
        <v>11491</v>
      </c>
      <c r="H652" s="100"/>
      <c r="I652" s="100">
        <v>2014</v>
      </c>
      <c r="J652" s="100" t="s">
        <v>499</v>
      </c>
      <c r="K652" s="100" t="s">
        <v>6609</v>
      </c>
      <c r="L652" s="100" t="s">
        <v>11580</v>
      </c>
      <c r="M652" s="100" t="s">
        <v>6611</v>
      </c>
      <c r="N652" s="100">
        <v>60</v>
      </c>
      <c r="O652" s="100">
        <v>8.5500000000000007</v>
      </c>
      <c r="P652" s="529"/>
    </row>
    <row r="653" spans="1:16" ht="409.5" x14ac:dyDescent="0.25">
      <c r="A653" s="134" t="s">
        <v>2555</v>
      </c>
      <c r="B653" s="100" t="s">
        <v>11581</v>
      </c>
      <c r="C653" s="600" t="s">
        <v>2550</v>
      </c>
      <c r="D653" s="66" t="s">
        <v>11582</v>
      </c>
      <c r="E653" s="104" t="s">
        <v>6234</v>
      </c>
      <c r="F653" s="100" t="s">
        <v>11583</v>
      </c>
      <c r="G653" s="104" t="s">
        <v>11584</v>
      </c>
      <c r="H653" s="66"/>
      <c r="I653" s="66" t="s">
        <v>11585</v>
      </c>
      <c r="J653" s="66">
        <v>2014</v>
      </c>
      <c r="K653" s="85" t="s">
        <v>2559</v>
      </c>
      <c r="L653" s="600" t="s">
        <v>11586</v>
      </c>
      <c r="M653" s="75" t="s">
        <v>7126</v>
      </c>
      <c r="N653" s="600">
        <v>60</v>
      </c>
      <c r="O653" s="600">
        <v>12</v>
      </c>
      <c r="P653" s="529"/>
    </row>
    <row r="654" spans="1:16" ht="270.75" x14ac:dyDescent="0.25">
      <c r="A654" s="134" t="s">
        <v>11508</v>
      </c>
      <c r="B654" s="73" t="s">
        <v>11587</v>
      </c>
      <c r="C654" s="600" t="s">
        <v>2550</v>
      </c>
      <c r="D654" s="66" t="s">
        <v>6623</v>
      </c>
      <c r="E654" s="104" t="s">
        <v>11588</v>
      </c>
      <c r="F654" s="73" t="s">
        <v>11589</v>
      </c>
      <c r="G654" s="73" t="s">
        <v>11511</v>
      </c>
      <c r="H654" s="66"/>
      <c r="I654" s="66">
        <v>2014</v>
      </c>
      <c r="J654" s="66">
        <v>2014</v>
      </c>
      <c r="K654" s="85" t="s">
        <v>2553</v>
      </c>
      <c r="L654" s="600" t="s">
        <v>11590</v>
      </c>
      <c r="M654" s="75" t="s">
        <v>11514</v>
      </c>
      <c r="N654" s="600">
        <v>60</v>
      </c>
      <c r="O654" s="600">
        <v>7.5</v>
      </c>
      <c r="P654" s="529"/>
    </row>
    <row r="655" spans="1:16" ht="213.75" x14ac:dyDescent="0.25">
      <c r="A655" s="134" t="s">
        <v>11591</v>
      </c>
      <c r="B655" s="100" t="s">
        <v>11592</v>
      </c>
      <c r="C655" s="600" t="s">
        <v>2550</v>
      </c>
      <c r="D655" s="66" t="s">
        <v>2566</v>
      </c>
      <c r="E655" s="104" t="s">
        <v>2244</v>
      </c>
      <c r="F655" s="100" t="s">
        <v>2482</v>
      </c>
      <c r="G655" s="104" t="s">
        <v>11491</v>
      </c>
      <c r="H655" s="66"/>
      <c r="I655" s="66">
        <v>2014</v>
      </c>
      <c r="J655" s="66" t="s">
        <v>287</v>
      </c>
      <c r="K655" s="85" t="s">
        <v>11593</v>
      </c>
      <c r="L655" s="600" t="s">
        <v>11580</v>
      </c>
      <c r="M655" s="600" t="s">
        <v>6611</v>
      </c>
      <c r="N655" s="600">
        <v>60</v>
      </c>
      <c r="O655" s="600">
        <v>20</v>
      </c>
      <c r="P655" s="529"/>
    </row>
    <row r="656" spans="1:16" ht="199.5" x14ac:dyDescent="0.25">
      <c r="A656" s="134" t="s">
        <v>2564</v>
      </c>
      <c r="B656" s="100" t="s">
        <v>12381</v>
      </c>
      <c r="C656" s="600" t="s">
        <v>2550</v>
      </c>
      <c r="D656" s="66" t="s">
        <v>2566</v>
      </c>
      <c r="E656" s="104" t="s">
        <v>2244</v>
      </c>
      <c r="F656" s="100" t="s">
        <v>1255</v>
      </c>
      <c r="G656" s="104" t="s">
        <v>11594</v>
      </c>
      <c r="H656" s="66"/>
      <c r="I656" s="66">
        <v>2014</v>
      </c>
      <c r="J656" s="66" t="s">
        <v>499</v>
      </c>
      <c r="K656" s="85" t="s">
        <v>11595</v>
      </c>
      <c r="L656" s="600" t="s">
        <v>11596</v>
      </c>
      <c r="M656" s="600" t="s">
        <v>11597</v>
      </c>
      <c r="N656" s="600">
        <v>60</v>
      </c>
      <c r="O656" s="600">
        <v>8.57</v>
      </c>
      <c r="P656" s="529"/>
    </row>
    <row r="657" spans="1:16" ht="313.5" x14ac:dyDescent="0.25">
      <c r="A657" s="134" t="s">
        <v>2548</v>
      </c>
      <c r="B657" s="100" t="s">
        <v>12382</v>
      </c>
      <c r="C657" s="600" t="s">
        <v>2550</v>
      </c>
      <c r="D657" s="66" t="s">
        <v>6623</v>
      </c>
      <c r="E657" s="100">
        <v>4</v>
      </c>
      <c r="F657" s="100" t="s">
        <v>11510</v>
      </c>
      <c r="G657" s="600" t="s">
        <v>6626</v>
      </c>
      <c r="H657" s="66"/>
      <c r="I657" s="66">
        <v>2014</v>
      </c>
      <c r="J657" s="66" t="s">
        <v>429</v>
      </c>
      <c r="K657" s="85" t="s">
        <v>2553</v>
      </c>
      <c r="L657" s="600" t="s">
        <v>11598</v>
      </c>
      <c r="M657" s="600" t="s">
        <v>11599</v>
      </c>
      <c r="N657" s="600">
        <v>60</v>
      </c>
      <c r="O657" s="600">
        <v>7.5</v>
      </c>
      <c r="P657" s="529"/>
    </row>
    <row r="658" spans="1:16" ht="213.75" x14ac:dyDescent="0.25">
      <c r="A658" s="134" t="s">
        <v>8574</v>
      </c>
      <c r="B658" s="100" t="s">
        <v>12383</v>
      </c>
      <c r="C658" s="600" t="s">
        <v>2550</v>
      </c>
      <c r="D658" s="66" t="s">
        <v>5324</v>
      </c>
      <c r="E658" s="104" t="s">
        <v>2370</v>
      </c>
      <c r="F658" s="100" t="s">
        <v>334</v>
      </c>
      <c r="G658" s="104" t="s">
        <v>5326</v>
      </c>
      <c r="H658" s="66"/>
      <c r="I658" s="66">
        <v>2014</v>
      </c>
      <c r="J658" s="66"/>
      <c r="K658" s="85" t="s">
        <v>8471</v>
      </c>
      <c r="L658" s="600"/>
      <c r="M658" s="75" t="s">
        <v>11600</v>
      </c>
      <c r="N658" s="600" t="s">
        <v>88</v>
      </c>
      <c r="O658" s="600">
        <v>6.66</v>
      </c>
      <c r="P658" s="529"/>
    </row>
    <row r="659" spans="1:16" ht="156.75" x14ac:dyDescent="0.25">
      <c r="A659" s="134" t="s">
        <v>11601</v>
      </c>
      <c r="B659" s="100" t="s">
        <v>12384</v>
      </c>
      <c r="C659" s="600" t="s">
        <v>2550</v>
      </c>
      <c r="D659" s="66" t="s">
        <v>5324</v>
      </c>
      <c r="E659" s="104" t="s">
        <v>2370</v>
      </c>
      <c r="F659" s="100" t="s">
        <v>11602</v>
      </c>
      <c r="G659" s="104" t="s">
        <v>5326</v>
      </c>
      <c r="H659" s="66"/>
      <c r="I659" s="66">
        <v>2014</v>
      </c>
      <c r="J659" s="66"/>
      <c r="K659" s="85" t="s">
        <v>1146</v>
      </c>
      <c r="L659" s="600"/>
      <c r="M659" s="75" t="s">
        <v>11603</v>
      </c>
      <c r="N659" s="600"/>
      <c r="O659" s="600">
        <v>10</v>
      </c>
      <c r="P659" s="529"/>
    </row>
    <row r="660" spans="1:16" ht="85.5" x14ac:dyDescent="0.25">
      <c r="A660" s="689" t="s">
        <v>11604</v>
      </c>
      <c r="B660" s="83" t="s">
        <v>11605</v>
      </c>
      <c r="C660" s="65" t="s">
        <v>2550</v>
      </c>
      <c r="D660" s="65" t="s">
        <v>11606</v>
      </c>
      <c r="E660" s="84">
        <v>40</v>
      </c>
      <c r="F660" s="83"/>
      <c r="G660" s="84" t="s">
        <v>11607</v>
      </c>
      <c r="H660" s="65"/>
      <c r="I660" s="65">
        <v>2014</v>
      </c>
      <c r="J660" s="65"/>
      <c r="K660" s="82"/>
      <c r="L660" s="63"/>
      <c r="M660" s="63"/>
      <c r="N660" s="63" t="s">
        <v>88</v>
      </c>
      <c r="O660" s="63">
        <v>20</v>
      </c>
      <c r="P660" s="529"/>
    </row>
    <row r="661" spans="1:16" ht="99.75" x14ac:dyDescent="0.25">
      <c r="A661" s="689" t="s">
        <v>11608</v>
      </c>
      <c r="B661" s="83" t="s">
        <v>11609</v>
      </c>
      <c r="C661" s="65" t="s">
        <v>11403</v>
      </c>
      <c r="D661" s="65" t="s">
        <v>11610</v>
      </c>
      <c r="E661" s="84" t="s">
        <v>2244</v>
      </c>
      <c r="F661" s="83" t="s">
        <v>210</v>
      </c>
      <c r="G661" s="84" t="s">
        <v>11611</v>
      </c>
      <c r="H661" s="65"/>
      <c r="I661" s="65">
        <v>2014</v>
      </c>
      <c r="J661" s="65" t="s">
        <v>4877</v>
      </c>
      <c r="K661" s="82" t="s">
        <v>11612</v>
      </c>
      <c r="L661" s="63" t="s">
        <v>11613</v>
      </c>
      <c r="M661" s="63"/>
      <c r="N661" s="63" t="s">
        <v>88</v>
      </c>
      <c r="O661" s="63">
        <v>12</v>
      </c>
      <c r="P661" s="529"/>
    </row>
    <row r="662" spans="1:16" ht="85.5" x14ac:dyDescent="0.25">
      <c r="A662" s="689" t="s">
        <v>11614</v>
      </c>
      <c r="B662" s="83" t="s">
        <v>11615</v>
      </c>
      <c r="C662" s="65" t="s">
        <v>11403</v>
      </c>
      <c r="D662" s="65" t="s">
        <v>2566</v>
      </c>
      <c r="E662" s="84" t="s">
        <v>11490</v>
      </c>
      <c r="F662" s="83" t="s">
        <v>1255</v>
      </c>
      <c r="G662" s="84" t="s">
        <v>11616</v>
      </c>
      <c r="H662" s="65"/>
      <c r="I662" s="65">
        <v>2014</v>
      </c>
      <c r="J662" s="65" t="s">
        <v>212</v>
      </c>
      <c r="K662" s="82" t="s">
        <v>11617</v>
      </c>
      <c r="L662" s="63" t="s">
        <v>11618</v>
      </c>
      <c r="M662" s="63" t="s">
        <v>11619</v>
      </c>
      <c r="N662" s="63" t="s">
        <v>88</v>
      </c>
      <c r="O662" s="63">
        <v>20</v>
      </c>
      <c r="P662" s="529"/>
    </row>
    <row r="663" spans="1:16" ht="96" customHeight="1" x14ac:dyDescent="0.25">
      <c r="A663" s="656" t="s">
        <v>11620</v>
      </c>
      <c r="B663" s="120" t="s">
        <v>12385</v>
      </c>
      <c r="C663" s="65" t="s">
        <v>11403</v>
      </c>
      <c r="D663" s="65" t="s">
        <v>2566</v>
      </c>
      <c r="E663" s="84" t="s">
        <v>2244</v>
      </c>
      <c r="F663" s="83" t="s">
        <v>2482</v>
      </c>
      <c r="G663" s="84" t="s">
        <v>11491</v>
      </c>
      <c r="H663" s="65"/>
      <c r="I663" s="65">
        <v>2014</v>
      </c>
      <c r="J663" s="65" t="s">
        <v>236</v>
      </c>
      <c r="K663" s="82" t="s">
        <v>11621</v>
      </c>
      <c r="L663" s="63" t="s">
        <v>7634</v>
      </c>
      <c r="M663" s="121" t="s">
        <v>11622</v>
      </c>
      <c r="N663" s="63">
        <v>60</v>
      </c>
      <c r="O663" s="63">
        <v>30</v>
      </c>
      <c r="P663" s="529"/>
    </row>
    <row r="664" spans="1:16" ht="128.25" x14ac:dyDescent="0.25">
      <c r="A664" s="689" t="s">
        <v>11623</v>
      </c>
      <c r="B664" s="83" t="s">
        <v>11624</v>
      </c>
      <c r="C664" s="65" t="s">
        <v>11403</v>
      </c>
      <c r="D664" s="65" t="s">
        <v>11625</v>
      </c>
      <c r="E664" s="84" t="s">
        <v>11626</v>
      </c>
      <c r="F664" s="83" t="s">
        <v>334</v>
      </c>
      <c r="G664" s="84" t="s">
        <v>11627</v>
      </c>
      <c r="H664" s="65"/>
      <c r="I664" s="65">
        <v>2014</v>
      </c>
      <c r="J664" s="65" t="s">
        <v>1407</v>
      </c>
      <c r="K664" s="82" t="s">
        <v>11628</v>
      </c>
      <c r="L664" s="63"/>
      <c r="M664" s="61" t="s">
        <v>11629</v>
      </c>
      <c r="N664" s="63">
        <v>60</v>
      </c>
      <c r="O664" s="63">
        <v>30</v>
      </c>
      <c r="P664" s="529"/>
    </row>
    <row r="665" spans="1:16" ht="128.25" x14ac:dyDescent="0.25">
      <c r="A665" s="91" t="s">
        <v>11630</v>
      </c>
      <c r="B665" s="83" t="s">
        <v>11631</v>
      </c>
      <c r="C665" s="65" t="s">
        <v>11403</v>
      </c>
      <c r="D665" s="65" t="s">
        <v>11625</v>
      </c>
      <c r="E665" s="84" t="s">
        <v>11626</v>
      </c>
      <c r="F665" s="83" t="s">
        <v>9297</v>
      </c>
      <c r="G665" s="84" t="s">
        <v>11627</v>
      </c>
      <c r="H665" s="65"/>
      <c r="I665" s="65">
        <v>2014</v>
      </c>
      <c r="J665" s="65" t="s">
        <v>246</v>
      </c>
      <c r="K665" s="82" t="s">
        <v>11632</v>
      </c>
      <c r="L665" s="63"/>
      <c r="M665" s="63" t="s">
        <v>11629</v>
      </c>
      <c r="N665" s="63">
        <v>60</v>
      </c>
      <c r="O665" s="63">
        <v>30</v>
      </c>
      <c r="P665" s="529"/>
    </row>
    <row r="666" spans="1:16" ht="57" x14ac:dyDescent="0.25">
      <c r="A666" s="689" t="s">
        <v>11633</v>
      </c>
      <c r="B666" s="83" t="s">
        <v>11634</v>
      </c>
      <c r="C666" s="65" t="s">
        <v>11403</v>
      </c>
      <c r="D666" s="65" t="s">
        <v>11635</v>
      </c>
      <c r="E666" s="84" t="s">
        <v>11636</v>
      </c>
      <c r="F666" s="83" t="s">
        <v>334</v>
      </c>
      <c r="G666" s="84"/>
      <c r="H666" s="65"/>
      <c r="I666" s="65">
        <v>2014</v>
      </c>
      <c r="J666" s="65" t="s">
        <v>1407</v>
      </c>
      <c r="K666" s="82" t="s">
        <v>11637</v>
      </c>
      <c r="L666" s="63"/>
      <c r="M666" s="61" t="s">
        <v>11638</v>
      </c>
      <c r="N666" s="63">
        <v>60</v>
      </c>
      <c r="O666" s="63">
        <v>30</v>
      </c>
      <c r="P666" s="529"/>
    </row>
    <row r="667" spans="1:16" ht="71.25" x14ac:dyDescent="0.25">
      <c r="A667" s="689" t="s">
        <v>11639</v>
      </c>
      <c r="B667" s="83" t="s">
        <v>11640</v>
      </c>
      <c r="C667" s="65" t="s">
        <v>11403</v>
      </c>
      <c r="D667" s="65" t="s">
        <v>11635</v>
      </c>
      <c r="E667" s="84" t="s">
        <v>11636</v>
      </c>
      <c r="F667" s="83" t="s">
        <v>334</v>
      </c>
      <c r="G667" s="84"/>
      <c r="H667" s="65"/>
      <c r="I667" s="65">
        <v>2014</v>
      </c>
      <c r="J667" s="65" t="s">
        <v>1407</v>
      </c>
      <c r="K667" s="82" t="s">
        <v>11641</v>
      </c>
      <c r="L667" s="63"/>
      <c r="M667" s="61" t="s">
        <v>11638</v>
      </c>
      <c r="N667" s="63">
        <v>60</v>
      </c>
      <c r="O667" s="63">
        <v>15</v>
      </c>
      <c r="P667" s="529"/>
    </row>
    <row r="668" spans="1:16" ht="99.75" x14ac:dyDescent="0.25">
      <c r="A668" s="656" t="s">
        <v>11642</v>
      </c>
      <c r="B668" s="118" t="s">
        <v>11643</v>
      </c>
      <c r="C668" s="65" t="s">
        <v>11403</v>
      </c>
      <c r="D668" s="118" t="s">
        <v>11644</v>
      </c>
      <c r="E668" s="84"/>
      <c r="F668" s="118" t="s">
        <v>11645</v>
      </c>
      <c r="G668" s="84" t="s">
        <v>11646</v>
      </c>
      <c r="H668" s="65"/>
      <c r="I668" s="65">
        <v>2014</v>
      </c>
      <c r="J668" s="65"/>
      <c r="K668" s="82"/>
      <c r="L668" s="63"/>
      <c r="M668" s="63"/>
      <c r="N668" s="63">
        <v>60</v>
      </c>
      <c r="O668" s="63">
        <v>30</v>
      </c>
      <c r="P668" s="529"/>
    </row>
    <row r="669" spans="1:16" ht="171" x14ac:dyDescent="0.25">
      <c r="A669" s="689" t="s">
        <v>11453</v>
      </c>
      <c r="B669" s="65" t="s">
        <v>11454</v>
      </c>
      <c r="C669" s="65" t="s">
        <v>2550</v>
      </c>
      <c r="D669" s="65" t="s">
        <v>2566</v>
      </c>
      <c r="E669" s="84">
        <v>19</v>
      </c>
      <c r="F669" s="83" t="s">
        <v>210</v>
      </c>
      <c r="G669" s="84" t="s">
        <v>11455</v>
      </c>
      <c r="H669" s="65"/>
      <c r="I669" s="65">
        <v>2014</v>
      </c>
      <c r="J669" s="65" t="s">
        <v>4877</v>
      </c>
      <c r="K669" s="82" t="s">
        <v>11456</v>
      </c>
      <c r="L669" s="63" t="s">
        <v>6536</v>
      </c>
      <c r="M669" s="61" t="s">
        <v>11457</v>
      </c>
      <c r="N669" s="63" t="s">
        <v>88</v>
      </c>
      <c r="O669" s="63">
        <v>10</v>
      </c>
      <c r="P669" s="529"/>
    </row>
    <row r="670" spans="1:16" ht="285" x14ac:dyDescent="0.25">
      <c r="A670" s="880" t="s">
        <v>11458</v>
      </c>
      <c r="B670" s="427" t="s">
        <v>12378</v>
      </c>
      <c r="C670" s="65" t="s">
        <v>2550</v>
      </c>
      <c r="D670" s="427" t="s">
        <v>2566</v>
      </c>
      <c r="E670" s="584" t="s">
        <v>2244</v>
      </c>
      <c r="F670" s="585" t="s">
        <v>1255</v>
      </c>
      <c r="G670" s="427" t="s">
        <v>11459</v>
      </c>
      <c r="H670" s="65"/>
      <c r="I670" s="65">
        <v>2014</v>
      </c>
      <c r="J670" s="65"/>
      <c r="K670" s="427" t="s">
        <v>11460</v>
      </c>
      <c r="L670" s="427" t="s">
        <v>11461</v>
      </c>
      <c r="M670" s="61" t="s">
        <v>11462</v>
      </c>
      <c r="N670" s="63">
        <v>60</v>
      </c>
      <c r="O670" s="63">
        <v>15</v>
      </c>
      <c r="P670" s="529"/>
    </row>
    <row r="671" spans="1:16" ht="267" customHeight="1" x14ac:dyDescent="0.25">
      <c r="A671" s="880" t="s">
        <v>11463</v>
      </c>
      <c r="B671" s="427" t="s">
        <v>12379</v>
      </c>
      <c r="C671" s="65" t="s">
        <v>2550</v>
      </c>
      <c r="D671" s="427" t="s">
        <v>2566</v>
      </c>
      <c r="E671" s="584" t="s">
        <v>2244</v>
      </c>
      <c r="F671" s="585" t="s">
        <v>1255</v>
      </c>
      <c r="G671" s="427" t="s">
        <v>11459</v>
      </c>
      <c r="H671" s="65"/>
      <c r="I671" s="65">
        <v>2014</v>
      </c>
      <c r="J671" s="65"/>
      <c r="K671" s="427" t="s">
        <v>11465</v>
      </c>
      <c r="L671" s="427" t="s">
        <v>11461</v>
      </c>
      <c r="M671" s="61" t="s">
        <v>11466</v>
      </c>
      <c r="N671" s="63">
        <v>60</v>
      </c>
      <c r="O671" s="63">
        <v>15</v>
      </c>
      <c r="P671" s="529"/>
    </row>
    <row r="672" spans="1:16" ht="311.25" customHeight="1" x14ac:dyDescent="0.25">
      <c r="A672" s="880" t="s">
        <v>11467</v>
      </c>
      <c r="B672" s="427" t="s">
        <v>11468</v>
      </c>
      <c r="C672" s="65" t="s">
        <v>2550</v>
      </c>
      <c r="D672" s="427" t="s">
        <v>2566</v>
      </c>
      <c r="E672" s="584" t="s">
        <v>2244</v>
      </c>
      <c r="F672" s="585" t="s">
        <v>1255</v>
      </c>
      <c r="G672" s="427" t="s">
        <v>11459</v>
      </c>
      <c r="H672" s="65"/>
      <c r="I672" s="65">
        <v>2014</v>
      </c>
      <c r="J672" s="65"/>
      <c r="K672" s="427" t="s">
        <v>11469</v>
      </c>
      <c r="L672" s="427" t="s">
        <v>11461</v>
      </c>
      <c r="M672" s="61" t="s">
        <v>11470</v>
      </c>
      <c r="N672" s="63">
        <v>60</v>
      </c>
      <c r="O672" s="63">
        <v>60</v>
      </c>
      <c r="P672" s="529"/>
    </row>
    <row r="673" spans="1:16" ht="311.25" customHeight="1" x14ac:dyDescent="0.25">
      <c r="A673" s="880" t="s">
        <v>11471</v>
      </c>
      <c r="B673" s="427" t="s">
        <v>11468</v>
      </c>
      <c r="C673" s="65" t="s">
        <v>2550</v>
      </c>
      <c r="D673" s="427" t="s">
        <v>2566</v>
      </c>
      <c r="E673" s="584" t="s">
        <v>2244</v>
      </c>
      <c r="F673" s="585" t="s">
        <v>2482</v>
      </c>
      <c r="G673" s="427" t="s">
        <v>11459</v>
      </c>
      <c r="H673" s="65"/>
      <c r="I673" s="65">
        <v>2014</v>
      </c>
      <c r="J673" s="65"/>
      <c r="K673" s="82" t="s">
        <v>11472</v>
      </c>
      <c r="L673" s="581" t="s">
        <v>11461</v>
      </c>
      <c r="M673" s="61" t="s">
        <v>11473</v>
      </c>
      <c r="N673" s="63">
        <v>60</v>
      </c>
      <c r="O673" s="63">
        <v>60</v>
      </c>
      <c r="P673" s="529"/>
    </row>
    <row r="674" spans="1:16" ht="128.25" x14ac:dyDescent="0.25">
      <c r="A674" s="657" t="s">
        <v>11474</v>
      </c>
      <c r="B674" s="85" t="s">
        <v>11475</v>
      </c>
      <c r="C674" s="65" t="s">
        <v>2550</v>
      </c>
      <c r="D674" s="427" t="s">
        <v>2566</v>
      </c>
      <c r="E674" s="584" t="s">
        <v>2244</v>
      </c>
      <c r="F674" s="585" t="s">
        <v>1255</v>
      </c>
      <c r="G674" s="427" t="s">
        <v>11476</v>
      </c>
      <c r="H674" s="65"/>
      <c r="I674" s="65">
        <v>2014</v>
      </c>
      <c r="J674" s="65"/>
      <c r="K674" s="82" t="s">
        <v>11477</v>
      </c>
      <c r="L674" s="581" t="s">
        <v>11461</v>
      </c>
      <c r="M674" s="61" t="s">
        <v>11478</v>
      </c>
      <c r="N674" s="63">
        <v>60</v>
      </c>
      <c r="O674" s="63">
        <v>60</v>
      </c>
      <c r="P674" s="529"/>
    </row>
    <row r="675" spans="1:16" ht="99.75" x14ac:dyDescent="0.25">
      <c r="A675" s="657" t="s">
        <v>11479</v>
      </c>
      <c r="B675" s="586" t="s">
        <v>12380</v>
      </c>
      <c r="C675" s="65" t="s">
        <v>2550</v>
      </c>
      <c r="D675" s="427" t="s">
        <v>2566</v>
      </c>
      <c r="E675" s="584" t="s">
        <v>2244</v>
      </c>
      <c r="F675" s="585" t="s">
        <v>218</v>
      </c>
      <c r="G675" s="427" t="s">
        <v>11476</v>
      </c>
      <c r="H675" s="65"/>
      <c r="I675" s="65">
        <v>2014</v>
      </c>
      <c r="J675" s="65"/>
      <c r="K675" s="82" t="s">
        <v>11480</v>
      </c>
      <c r="L675" s="581"/>
      <c r="M675" s="61" t="s">
        <v>11481</v>
      </c>
      <c r="N675" s="63">
        <v>60</v>
      </c>
      <c r="O675" s="63">
        <v>15</v>
      </c>
      <c r="P675" s="529"/>
    </row>
    <row r="676" spans="1:16" ht="185.25" x14ac:dyDescent="0.25">
      <c r="A676" s="657" t="s">
        <v>11482</v>
      </c>
      <c r="B676" s="586" t="s">
        <v>11483</v>
      </c>
      <c r="C676" s="64" t="s">
        <v>2550</v>
      </c>
      <c r="D676" s="600" t="s">
        <v>11484</v>
      </c>
      <c r="E676" s="587" t="s">
        <v>11485</v>
      </c>
      <c r="F676" s="586" t="s">
        <v>210</v>
      </c>
      <c r="G676" s="588" t="s">
        <v>3785</v>
      </c>
      <c r="H676" s="63"/>
      <c r="I676" s="63">
        <v>2014</v>
      </c>
      <c r="J676" s="63" t="s">
        <v>287</v>
      </c>
      <c r="K676" s="82" t="s">
        <v>11486</v>
      </c>
      <c r="L676" s="582" t="s">
        <v>1247</v>
      </c>
      <c r="M676" s="61" t="s">
        <v>3713</v>
      </c>
      <c r="N676" s="63">
        <v>60</v>
      </c>
      <c r="O676" s="63">
        <v>20</v>
      </c>
      <c r="P676" s="529"/>
    </row>
    <row r="677" spans="1:16" ht="85.5" x14ac:dyDescent="0.25">
      <c r="A677" s="689" t="s">
        <v>11647</v>
      </c>
      <c r="B677" s="83" t="s">
        <v>11648</v>
      </c>
      <c r="C677" s="65" t="s">
        <v>11403</v>
      </c>
      <c r="D677" s="65" t="s">
        <v>2566</v>
      </c>
      <c r="E677" s="84" t="s">
        <v>2244</v>
      </c>
      <c r="F677" s="83" t="s">
        <v>210</v>
      </c>
      <c r="G677" s="84" t="s">
        <v>11649</v>
      </c>
      <c r="H677" s="65"/>
      <c r="I677" s="65">
        <v>2014</v>
      </c>
      <c r="J677" s="65" t="s">
        <v>478</v>
      </c>
      <c r="K677" s="82" t="s">
        <v>1450</v>
      </c>
      <c r="L677" s="63" t="s">
        <v>11650</v>
      </c>
      <c r="M677" s="61" t="s">
        <v>11622</v>
      </c>
      <c r="N677" s="63">
        <v>60</v>
      </c>
      <c r="O677" s="63">
        <v>30</v>
      </c>
      <c r="P677" s="529"/>
    </row>
    <row r="678" spans="1:16" ht="85.5" x14ac:dyDescent="0.25">
      <c r="A678" s="689" t="s">
        <v>11651</v>
      </c>
      <c r="B678" s="83" t="s">
        <v>11652</v>
      </c>
      <c r="C678" s="65" t="s">
        <v>11403</v>
      </c>
      <c r="D678" s="65" t="s">
        <v>2566</v>
      </c>
      <c r="E678" s="84" t="s">
        <v>2244</v>
      </c>
      <c r="F678" s="83" t="s">
        <v>2482</v>
      </c>
      <c r="G678" s="84" t="s">
        <v>11649</v>
      </c>
      <c r="H678" s="65"/>
      <c r="I678" s="65">
        <v>2014</v>
      </c>
      <c r="J678" s="65" t="s">
        <v>287</v>
      </c>
      <c r="K678" s="82" t="s">
        <v>11653</v>
      </c>
      <c r="L678" s="63" t="s">
        <v>11650</v>
      </c>
      <c r="M678" s="61" t="s">
        <v>11622</v>
      </c>
      <c r="N678" s="63">
        <v>60</v>
      </c>
      <c r="O678" s="63">
        <v>15</v>
      </c>
      <c r="P678" s="529"/>
    </row>
    <row r="679" spans="1:16" ht="71.25" x14ac:dyDescent="0.25">
      <c r="A679" s="689" t="s">
        <v>11654</v>
      </c>
      <c r="B679" s="83" t="s">
        <v>11655</v>
      </c>
      <c r="C679" s="65" t="s">
        <v>11403</v>
      </c>
      <c r="D679" s="65" t="s">
        <v>11656</v>
      </c>
      <c r="E679" s="84" t="s">
        <v>11657</v>
      </c>
      <c r="F679" s="83" t="s">
        <v>11658</v>
      </c>
      <c r="G679" s="84" t="s">
        <v>11659</v>
      </c>
      <c r="H679" s="65"/>
      <c r="I679" s="65">
        <v>2014</v>
      </c>
      <c r="J679" s="65"/>
      <c r="K679" s="82" t="s">
        <v>11660</v>
      </c>
      <c r="L679" s="63" t="s">
        <v>11661</v>
      </c>
      <c r="M679" s="61" t="s">
        <v>11662</v>
      </c>
      <c r="N679" s="63">
        <v>60</v>
      </c>
      <c r="O679" s="63">
        <v>20</v>
      </c>
      <c r="P679" s="529"/>
    </row>
    <row r="680" spans="1:16" ht="228" x14ac:dyDescent="0.25">
      <c r="A680" s="689" t="s">
        <v>11663</v>
      </c>
      <c r="B680" s="83" t="s">
        <v>11664</v>
      </c>
      <c r="C680" s="65" t="s">
        <v>11403</v>
      </c>
      <c r="D680" s="65" t="s">
        <v>2566</v>
      </c>
      <c r="E680" s="84" t="s">
        <v>2244</v>
      </c>
      <c r="F680" s="83" t="s">
        <v>2482</v>
      </c>
      <c r="G680" s="84" t="s">
        <v>11665</v>
      </c>
      <c r="H680" s="65"/>
      <c r="I680" s="65">
        <v>2014</v>
      </c>
      <c r="J680" s="65" t="s">
        <v>1522</v>
      </c>
      <c r="K680" s="82" t="s">
        <v>1290</v>
      </c>
      <c r="L680" s="63" t="s">
        <v>11666</v>
      </c>
      <c r="M680" s="61" t="s">
        <v>11667</v>
      </c>
      <c r="N680" s="63">
        <v>60</v>
      </c>
      <c r="O680" s="63">
        <v>12</v>
      </c>
      <c r="P680" s="529"/>
    </row>
    <row r="681" spans="1:16" ht="228" x14ac:dyDescent="0.25">
      <c r="A681" s="689" t="s">
        <v>11668</v>
      </c>
      <c r="B681" s="83" t="s">
        <v>11669</v>
      </c>
      <c r="C681" s="65" t="s">
        <v>11403</v>
      </c>
      <c r="D681" s="65" t="s">
        <v>2566</v>
      </c>
      <c r="E681" s="84" t="s">
        <v>2244</v>
      </c>
      <c r="F681" s="83" t="s">
        <v>2482</v>
      </c>
      <c r="G681" s="84" t="s">
        <v>11670</v>
      </c>
      <c r="H681" s="65"/>
      <c r="I681" s="65">
        <v>2014</v>
      </c>
      <c r="J681" s="65" t="s">
        <v>1522</v>
      </c>
      <c r="K681" s="82" t="s">
        <v>11671</v>
      </c>
      <c r="L681" s="63" t="s">
        <v>11666</v>
      </c>
      <c r="M681" s="61" t="s">
        <v>11667</v>
      </c>
      <c r="N681" s="63">
        <v>60</v>
      </c>
      <c r="O681" s="63">
        <v>12</v>
      </c>
      <c r="P681" s="529"/>
    </row>
    <row r="682" spans="1:16" ht="228" x14ac:dyDescent="0.25">
      <c r="A682" s="689" t="s">
        <v>11672</v>
      </c>
      <c r="B682" s="83" t="s">
        <v>11669</v>
      </c>
      <c r="C682" s="65" t="s">
        <v>11403</v>
      </c>
      <c r="D682" s="65" t="s">
        <v>2566</v>
      </c>
      <c r="E682" s="84" t="s">
        <v>2244</v>
      </c>
      <c r="F682" s="83" t="s">
        <v>2482</v>
      </c>
      <c r="G682" s="84" t="s">
        <v>11670</v>
      </c>
      <c r="H682" s="65"/>
      <c r="I682" s="65">
        <v>2014</v>
      </c>
      <c r="J682" s="65" t="s">
        <v>1522</v>
      </c>
      <c r="K682" s="82" t="s">
        <v>11673</v>
      </c>
      <c r="L682" s="63" t="s">
        <v>11666</v>
      </c>
      <c r="M682" s="61" t="s">
        <v>11667</v>
      </c>
      <c r="N682" s="63">
        <v>60</v>
      </c>
      <c r="O682" s="63">
        <v>12</v>
      </c>
      <c r="P682" s="529"/>
    </row>
    <row r="683" spans="1:16" ht="228" x14ac:dyDescent="0.25">
      <c r="A683" s="689" t="s">
        <v>11674</v>
      </c>
      <c r="B683" s="83" t="s">
        <v>11675</v>
      </c>
      <c r="C683" s="65" t="s">
        <v>11676</v>
      </c>
      <c r="D683" s="65" t="s">
        <v>2566</v>
      </c>
      <c r="E683" s="84" t="s">
        <v>2244</v>
      </c>
      <c r="F683" s="83" t="s">
        <v>210</v>
      </c>
      <c r="G683" s="84" t="s">
        <v>11670</v>
      </c>
      <c r="H683" s="65"/>
      <c r="I683" s="65">
        <v>2014</v>
      </c>
      <c r="J683" s="65" t="s">
        <v>2175</v>
      </c>
      <c r="K683" s="82" t="s">
        <v>11677</v>
      </c>
      <c r="L683" s="63" t="s">
        <v>11666</v>
      </c>
      <c r="M683" s="61" t="s">
        <v>11667</v>
      </c>
      <c r="N683" s="63"/>
      <c r="O683" s="63">
        <v>10</v>
      </c>
      <c r="P683" s="529"/>
    </row>
    <row r="684" spans="1:16" ht="228" x14ac:dyDescent="0.25">
      <c r="A684" s="689" t="s">
        <v>11678</v>
      </c>
      <c r="B684" s="83" t="s">
        <v>11679</v>
      </c>
      <c r="C684" s="65" t="s">
        <v>11676</v>
      </c>
      <c r="D684" s="65" t="s">
        <v>2566</v>
      </c>
      <c r="E684" s="84" t="s">
        <v>2244</v>
      </c>
      <c r="F684" s="83" t="s">
        <v>11680</v>
      </c>
      <c r="G684" s="84" t="s">
        <v>11670</v>
      </c>
      <c r="H684" s="65"/>
      <c r="I684" s="65">
        <v>2014</v>
      </c>
      <c r="J684" s="65" t="s">
        <v>6773</v>
      </c>
      <c r="K684" s="82" t="s">
        <v>11681</v>
      </c>
      <c r="L684" s="63" t="s">
        <v>11666</v>
      </c>
      <c r="M684" s="61" t="s">
        <v>11667</v>
      </c>
      <c r="N684" s="63">
        <v>60</v>
      </c>
      <c r="O684" s="63">
        <v>12</v>
      </c>
      <c r="P684" s="529"/>
    </row>
    <row r="685" spans="1:16" ht="228" x14ac:dyDescent="0.25">
      <c r="A685" s="689" t="s">
        <v>11682</v>
      </c>
      <c r="B685" s="83" t="s">
        <v>11683</v>
      </c>
      <c r="C685" s="65" t="s">
        <v>11676</v>
      </c>
      <c r="D685" s="65" t="s">
        <v>2566</v>
      </c>
      <c r="E685" s="84" t="s">
        <v>2244</v>
      </c>
      <c r="F685" s="83" t="s">
        <v>11680</v>
      </c>
      <c r="G685" s="84" t="s">
        <v>11670</v>
      </c>
      <c r="H685" s="65"/>
      <c r="I685" s="65">
        <v>2014</v>
      </c>
      <c r="J685" s="65" t="s">
        <v>6773</v>
      </c>
      <c r="K685" s="82" t="s">
        <v>11684</v>
      </c>
      <c r="L685" s="63" t="s">
        <v>11666</v>
      </c>
      <c r="M685" s="61" t="s">
        <v>11667</v>
      </c>
      <c r="N685" s="63">
        <v>60</v>
      </c>
      <c r="O685" s="63">
        <v>12</v>
      </c>
      <c r="P685" s="529"/>
    </row>
    <row r="686" spans="1:16" ht="228" x14ac:dyDescent="0.25">
      <c r="A686" s="689" t="s">
        <v>11685</v>
      </c>
      <c r="B686" s="83" t="s">
        <v>11686</v>
      </c>
      <c r="C686" s="65" t="s">
        <v>11676</v>
      </c>
      <c r="D686" s="65" t="s">
        <v>2566</v>
      </c>
      <c r="E686" s="84" t="s">
        <v>2244</v>
      </c>
      <c r="F686" s="83" t="s">
        <v>11680</v>
      </c>
      <c r="G686" s="84" t="s">
        <v>11670</v>
      </c>
      <c r="H686" s="65"/>
      <c r="I686" s="65">
        <v>2014</v>
      </c>
      <c r="J686" s="65" t="s">
        <v>6773</v>
      </c>
      <c r="K686" s="82" t="s">
        <v>11687</v>
      </c>
      <c r="L686" s="63" t="s">
        <v>11666</v>
      </c>
      <c r="M686" s="61" t="s">
        <v>11667</v>
      </c>
      <c r="N686" s="63">
        <v>60</v>
      </c>
      <c r="O686" s="63">
        <v>10</v>
      </c>
      <c r="P686" s="529"/>
    </row>
    <row r="687" spans="1:16" ht="228" x14ac:dyDescent="0.25">
      <c r="A687" s="134" t="s">
        <v>11663</v>
      </c>
      <c r="B687" s="100" t="s">
        <v>11664</v>
      </c>
      <c r="C687" s="66" t="s">
        <v>11676</v>
      </c>
      <c r="D687" s="66" t="s">
        <v>2566</v>
      </c>
      <c r="E687" s="104" t="s">
        <v>2244</v>
      </c>
      <c r="F687" s="100" t="s">
        <v>2482</v>
      </c>
      <c r="G687" s="104" t="s">
        <v>11665</v>
      </c>
      <c r="H687" s="66"/>
      <c r="I687" s="66">
        <v>2014</v>
      </c>
      <c r="J687" s="66" t="s">
        <v>1522</v>
      </c>
      <c r="K687" s="85" t="s">
        <v>1290</v>
      </c>
      <c r="L687" s="600" t="s">
        <v>11666</v>
      </c>
      <c r="M687" s="75" t="s">
        <v>11667</v>
      </c>
      <c r="N687" s="600" t="s">
        <v>88</v>
      </c>
      <c r="O687" s="600">
        <v>12</v>
      </c>
      <c r="P687" s="529"/>
    </row>
    <row r="688" spans="1:16" ht="228" x14ac:dyDescent="0.25">
      <c r="A688" s="134" t="s">
        <v>11674</v>
      </c>
      <c r="B688" s="100" t="s">
        <v>11675</v>
      </c>
      <c r="C688" s="66" t="s">
        <v>11676</v>
      </c>
      <c r="D688" s="66" t="s">
        <v>2566</v>
      </c>
      <c r="E688" s="104" t="s">
        <v>2244</v>
      </c>
      <c r="F688" s="100" t="s">
        <v>210</v>
      </c>
      <c r="G688" s="104" t="s">
        <v>11670</v>
      </c>
      <c r="H688" s="66"/>
      <c r="I688" s="66">
        <v>2014</v>
      </c>
      <c r="J688" s="66" t="s">
        <v>2175</v>
      </c>
      <c r="K688" s="85" t="s">
        <v>11677</v>
      </c>
      <c r="L688" s="600" t="s">
        <v>11666</v>
      </c>
      <c r="M688" s="75" t="s">
        <v>11667</v>
      </c>
      <c r="N688" s="600">
        <v>60</v>
      </c>
      <c r="O688" s="600">
        <v>10</v>
      </c>
      <c r="P688" s="529"/>
    </row>
    <row r="689" spans="1:16" ht="228" x14ac:dyDescent="0.25">
      <c r="A689" s="134" t="s">
        <v>11678</v>
      </c>
      <c r="B689" s="100" t="s">
        <v>11679</v>
      </c>
      <c r="C689" s="66" t="s">
        <v>11676</v>
      </c>
      <c r="D689" s="66" t="s">
        <v>2566</v>
      </c>
      <c r="E689" s="104" t="s">
        <v>2244</v>
      </c>
      <c r="F689" s="100" t="s">
        <v>11680</v>
      </c>
      <c r="G689" s="104" t="s">
        <v>11670</v>
      </c>
      <c r="H689" s="66"/>
      <c r="I689" s="66">
        <v>2014</v>
      </c>
      <c r="J689" s="66" t="s">
        <v>6773</v>
      </c>
      <c r="K689" s="85" t="s">
        <v>11681</v>
      </c>
      <c r="L689" s="600" t="s">
        <v>11666</v>
      </c>
      <c r="M689" s="75" t="s">
        <v>11667</v>
      </c>
      <c r="N689" s="600">
        <v>60</v>
      </c>
      <c r="O689" s="600">
        <v>12</v>
      </c>
      <c r="P689" s="529"/>
    </row>
    <row r="690" spans="1:16" ht="276" customHeight="1" x14ac:dyDescent="0.25">
      <c r="A690" s="134" t="s">
        <v>11682</v>
      </c>
      <c r="B690" s="100" t="s">
        <v>11683</v>
      </c>
      <c r="C690" s="66" t="s">
        <v>11676</v>
      </c>
      <c r="D690" s="66" t="s">
        <v>2566</v>
      </c>
      <c r="E690" s="104" t="s">
        <v>2244</v>
      </c>
      <c r="F690" s="100" t="s">
        <v>11680</v>
      </c>
      <c r="G690" s="104" t="s">
        <v>11670</v>
      </c>
      <c r="H690" s="66"/>
      <c r="I690" s="66">
        <v>2014</v>
      </c>
      <c r="J690" s="66" t="s">
        <v>6773</v>
      </c>
      <c r="K690" s="85" t="s">
        <v>11684</v>
      </c>
      <c r="L690" s="600" t="s">
        <v>11666</v>
      </c>
      <c r="M690" s="75" t="s">
        <v>11667</v>
      </c>
      <c r="N690" s="600">
        <v>60</v>
      </c>
      <c r="O690" s="600">
        <v>12</v>
      </c>
      <c r="P690" s="529"/>
    </row>
    <row r="691" spans="1:16" ht="228" x14ac:dyDescent="0.25">
      <c r="A691" s="134" t="s">
        <v>11685</v>
      </c>
      <c r="B691" s="100" t="s">
        <v>11686</v>
      </c>
      <c r="C691" s="66" t="s">
        <v>11676</v>
      </c>
      <c r="D691" s="66" t="s">
        <v>2566</v>
      </c>
      <c r="E691" s="104" t="s">
        <v>2244</v>
      </c>
      <c r="F691" s="100" t="s">
        <v>11680</v>
      </c>
      <c r="G691" s="104" t="s">
        <v>11670</v>
      </c>
      <c r="H691" s="66"/>
      <c r="I691" s="66">
        <v>2014</v>
      </c>
      <c r="J691" s="66" t="s">
        <v>6773</v>
      </c>
      <c r="K691" s="85" t="s">
        <v>11687</v>
      </c>
      <c r="L691" s="600" t="s">
        <v>11666</v>
      </c>
      <c r="M691" s="75" t="s">
        <v>11667</v>
      </c>
      <c r="N691" s="600">
        <v>60</v>
      </c>
      <c r="O691" s="600">
        <v>10</v>
      </c>
      <c r="P691" s="529"/>
    </row>
    <row r="692" spans="1:16" ht="114" x14ac:dyDescent="0.2">
      <c r="A692" s="155" t="s">
        <v>12294</v>
      </c>
      <c r="B692" s="85" t="s">
        <v>12295</v>
      </c>
      <c r="C692" s="66" t="s">
        <v>11676</v>
      </c>
      <c r="D692" s="600" t="s">
        <v>12296</v>
      </c>
      <c r="E692" s="89"/>
      <c r="F692" s="85" t="s">
        <v>12297</v>
      </c>
      <c r="G692" s="277" t="s">
        <v>12298</v>
      </c>
      <c r="H692" s="600"/>
      <c r="I692" s="600">
        <v>2014</v>
      </c>
      <c r="J692" s="600" t="s">
        <v>478</v>
      </c>
      <c r="K692" s="85" t="s">
        <v>12299</v>
      </c>
      <c r="L692" s="600"/>
      <c r="M692" s="75" t="s">
        <v>12300</v>
      </c>
      <c r="N692" s="600">
        <v>60</v>
      </c>
      <c r="O692" s="600">
        <v>20</v>
      </c>
      <c r="P692" s="529"/>
    </row>
    <row r="693" spans="1:16" ht="114" x14ac:dyDescent="0.2">
      <c r="A693" s="155" t="s">
        <v>12301</v>
      </c>
      <c r="B693" s="85" t="s">
        <v>12302</v>
      </c>
      <c r="C693" s="66" t="s">
        <v>11676</v>
      </c>
      <c r="D693" s="600" t="s">
        <v>2566</v>
      </c>
      <c r="E693" s="89" t="s">
        <v>2244</v>
      </c>
      <c r="F693" s="85" t="s">
        <v>1255</v>
      </c>
      <c r="G693" s="277" t="s">
        <v>11491</v>
      </c>
      <c r="H693" s="600"/>
      <c r="I693" s="600">
        <v>2014</v>
      </c>
      <c r="J693" s="600" t="s">
        <v>499</v>
      </c>
      <c r="K693" s="85" t="s">
        <v>12303</v>
      </c>
      <c r="L693" s="600" t="s">
        <v>12304</v>
      </c>
      <c r="M693" s="75" t="s">
        <v>6611</v>
      </c>
      <c r="N693" s="600">
        <v>60</v>
      </c>
      <c r="O693" s="600">
        <v>60</v>
      </c>
      <c r="P693" s="529"/>
    </row>
    <row r="694" spans="1:16" ht="114" x14ac:dyDescent="0.2">
      <c r="A694" s="155" t="s">
        <v>12305</v>
      </c>
      <c r="B694" s="85" t="s">
        <v>12306</v>
      </c>
      <c r="C694" s="66" t="s">
        <v>11676</v>
      </c>
      <c r="D694" s="600" t="s">
        <v>2566</v>
      </c>
      <c r="E694" s="89" t="s">
        <v>2244</v>
      </c>
      <c r="F694" s="85" t="s">
        <v>210</v>
      </c>
      <c r="G694" s="277" t="s">
        <v>11491</v>
      </c>
      <c r="H694" s="600"/>
      <c r="I694" s="600">
        <v>2014</v>
      </c>
      <c r="J694" s="600" t="s">
        <v>478</v>
      </c>
      <c r="K694" s="85" t="s">
        <v>12307</v>
      </c>
      <c r="L694" s="600" t="s">
        <v>12304</v>
      </c>
      <c r="M694" s="75" t="s">
        <v>6611</v>
      </c>
      <c r="N694" s="600">
        <v>60</v>
      </c>
      <c r="O694" s="600">
        <v>30</v>
      </c>
      <c r="P694" s="529"/>
    </row>
    <row r="695" spans="1:16" ht="114" x14ac:dyDescent="0.2">
      <c r="A695" s="155" t="s">
        <v>12308</v>
      </c>
      <c r="B695" s="85" t="s">
        <v>12309</v>
      </c>
      <c r="C695" s="66" t="s">
        <v>11676</v>
      </c>
      <c r="D695" s="600" t="s">
        <v>2566</v>
      </c>
      <c r="E695" s="89" t="s">
        <v>2244</v>
      </c>
      <c r="F695" s="85" t="s">
        <v>210</v>
      </c>
      <c r="G695" s="277" t="s">
        <v>11491</v>
      </c>
      <c r="H695" s="600"/>
      <c r="I695" s="600">
        <v>2014</v>
      </c>
      <c r="J695" s="600" t="s">
        <v>478</v>
      </c>
      <c r="K695" s="85" t="s">
        <v>12310</v>
      </c>
      <c r="L695" s="600" t="s">
        <v>12304</v>
      </c>
      <c r="M695" s="75" t="s">
        <v>6611</v>
      </c>
      <c r="N695" s="600">
        <v>60</v>
      </c>
      <c r="O695" s="600">
        <v>30</v>
      </c>
      <c r="P695" s="529"/>
    </row>
    <row r="696" spans="1:16" ht="142.5" x14ac:dyDescent="0.2">
      <c r="A696" s="91" t="s">
        <v>12311</v>
      </c>
      <c r="B696" s="607" t="s">
        <v>12374</v>
      </c>
      <c r="C696" s="66" t="s">
        <v>11676</v>
      </c>
      <c r="D696" s="73" t="s">
        <v>5324</v>
      </c>
      <c r="E696" s="92" t="s">
        <v>12312</v>
      </c>
      <c r="F696" s="92" t="s">
        <v>3654</v>
      </c>
      <c r="G696" s="89"/>
      <c r="H696" s="73"/>
      <c r="I696" s="73">
        <v>2014</v>
      </c>
      <c r="J696" s="73"/>
      <c r="K696" s="79" t="s">
        <v>12313</v>
      </c>
      <c r="L696" s="600"/>
      <c r="M696" s="600"/>
      <c r="N696" s="600" t="s">
        <v>88</v>
      </c>
      <c r="O696" s="600">
        <v>7.5</v>
      </c>
      <c r="P696" s="529"/>
    </row>
    <row r="697" spans="1:16" ht="253.5" customHeight="1" x14ac:dyDescent="0.25">
      <c r="A697" s="155" t="s">
        <v>12314</v>
      </c>
      <c r="B697" s="85" t="s">
        <v>12315</v>
      </c>
      <c r="C697" s="66" t="s">
        <v>11676</v>
      </c>
      <c r="D697" s="600" t="s">
        <v>12316</v>
      </c>
      <c r="E697" s="92" t="s">
        <v>12317</v>
      </c>
      <c r="F697" s="92" t="s">
        <v>6615</v>
      </c>
      <c r="G697" s="89" t="s">
        <v>12318</v>
      </c>
      <c r="H697" s="73"/>
      <c r="I697" s="73">
        <v>2014</v>
      </c>
      <c r="J697" s="73" t="s">
        <v>499</v>
      </c>
      <c r="K697" s="94">
        <v>54</v>
      </c>
      <c r="L697" s="600"/>
      <c r="M697" s="600"/>
      <c r="N697" s="600"/>
      <c r="O697" s="600">
        <v>12</v>
      </c>
      <c r="P697" s="529"/>
    </row>
    <row r="698" spans="1:16" ht="71.25" x14ac:dyDescent="0.25">
      <c r="A698" s="155" t="s">
        <v>12319</v>
      </c>
      <c r="B698" s="85" t="s">
        <v>12320</v>
      </c>
      <c r="C698" s="66" t="s">
        <v>11676</v>
      </c>
      <c r="D698" s="600" t="s">
        <v>12316</v>
      </c>
      <c r="E698" s="92" t="s">
        <v>12317</v>
      </c>
      <c r="F698" s="92" t="s">
        <v>6615</v>
      </c>
      <c r="G698" s="89" t="s">
        <v>12318</v>
      </c>
      <c r="H698" s="73"/>
      <c r="I698" s="73">
        <v>2014</v>
      </c>
      <c r="J698" s="73" t="s">
        <v>499</v>
      </c>
      <c r="K698" s="94">
        <v>55</v>
      </c>
      <c r="L698" s="600"/>
      <c r="M698" s="600"/>
      <c r="N698" s="600"/>
      <c r="O698" s="600">
        <v>12</v>
      </c>
      <c r="P698" s="529"/>
    </row>
    <row r="699" spans="1:16" ht="57" x14ac:dyDescent="0.2">
      <c r="A699" s="91" t="s">
        <v>12321</v>
      </c>
      <c r="B699" s="100" t="s">
        <v>12322</v>
      </c>
      <c r="C699" s="66" t="s">
        <v>11676</v>
      </c>
      <c r="D699" s="66" t="s">
        <v>2566</v>
      </c>
      <c r="E699" s="104"/>
      <c r="F699" s="134">
        <v>2</v>
      </c>
      <c r="G699" s="104" t="s">
        <v>6608</v>
      </c>
      <c r="H699" s="66"/>
      <c r="I699" s="66">
        <v>2014</v>
      </c>
      <c r="J699" s="66"/>
      <c r="K699" s="85"/>
      <c r="L699" s="600"/>
      <c r="M699" s="609" t="s">
        <v>6611</v>
      </c>
      <c r="N699" s="600">
        <v>60</v>
      </c>
      <c r="O699" s="600">
        <v>30</v>
      </c>
      <c r="P699" s="529"/>
    </row>
    <row r="700" spans="1:16" ht="57" x14ac:dyDescent="0.2">
      <c r="A700" s="134" t="s">
        <v>12323</v>
      </c>
      <c r="B700" s="100" t="s">
        <v>12322</v>
      </c>
      <c r="C700" s="66" t="s">
        <v>11676</v>
      </c>
      <c r="D700" s="66" t="s">
        <v>2566</v>
      </c>
      <c r="E700" s="104"/>
      <c r="F700" s="134">
        <v>3</v>
      </c>
      <c r="G700" s="104" t="s">
        <v>6608</v>
      </c>
      <c r="H700" s="66"/>
      <c r="I700" s="66">
        <v>2014</v>
      </c>
      <c r="J700" s="66"/>
      <c r="K700" s="85"/>
      <c r="L700" s="600"/>
      <c r="M700" s="609" t="s">
        <v>6611</v>
      </c>
      <c r="N700" s="600">
        <v>60</v>
      </c>
      <c r="O700" s="600">
        <v>30</v>
      </c>
      <c r="P700" s="529"/>
    </row>
    <row r="701" spans="1:16" ht="99.75" x14ac:dyDescent="0.25">
      <c r="A701" s="134" t="s">
        <v>12324</v>
      </c>
      <c r="B701" s="66" t="s">
        <v>12325</v>
      </c>
      <c r="C701" s="66" t="s">
        <v>11676</v>
      </c>
      <c r="D701" s="66" t="s">
        <v>12326</v>
      </c>
      <c r="E701" s="66"/>
      <c r="F701" s="66" t="s">
        <v>12327</v>
      </c>
      <c r="G701" s="600" t="s">
        <v>12328</v>
      </c>
      <c r="H701" s="66"/>
      <c r="I701" s="66">
        <v>2014</v>
      </c>
      <c r="J701" s="66" t="s">
        <v>657</v>
      </c>
      <c r="K701" s="66" t="s">
        <v>12329</v>
      </c>
      <c r="L701" s="600" t="s">
        <v>6536</v>
      </c>
      <c r="M701" s="150" t="s">
        <v>6611</v>
      </c>
      <c r="N701" s="600">
        <v>60</v>
      </c>
      <c r="O701" s="600">
        <v>20</v>
      </c>
      <c r="P701" s="529"/>
    </row>
    <row r="702" spans="1:16" ht="99.75" x14ac:dyDescent="0.25">
      <c r="A702" s="134" t="s">
        <v>12330</v>
      </c>
      <c r="B702" s="66" t="s">
        <v>12331</v>
      </c>
      <c r="C702" s="66" t="s">
        <v>11676</v>
      </c>
      <c r="D702" s="66" t="s">
        <v>12326</v>
      </c>
      <c r="E702" s="104"/>
      <c r="F702" s="66" t="s">
        <v>12327</v>
      </c>
      <c r="G702" s="600" t="s">
        <v>12328</v>
      </c>
      <c r="H702" s="66"/>
      <c r="I702" s="66">
        <v>2014</v>
      </c>
      <c r="J702" s="66" t="s">
        <v>657</v>
      </c>
      <c r="K702" s="85" t="s">
        <v>12332</v>
      </c>
      <c r="L702" s="600" t="s">
        <v>6536</v>
      </c>
      <c r="M702" s="150" t="s">
        <v>6611</v>
      </c>
      <c r="N702" s="600">
        <v>60</v>
      </c>
      <c r="O702" s="600">
        <v>20</v>
      </c>
      <c r="P702" s="529"/>
    </row>
    <row r="703" spans="1:16" ht="114" x14ac:dyDescent="0.25">
      <c r="A703" s="155" t="s">
        <v>12333</v>
      </c>
      <c r="B703" s="600" t="s">
        <v>12334</v>
      </c>
      <c r="C703" s="66" t="s">
        <v>11676</v>
      </c>
      <c r="D703" s="66" t="s">
        <v>12326</v>
      </c>
      <c r="E703" s="104"/>
      <c r="F703" s="66" t="s">
        <v>12327</v>
      </c>
      <c r="G703" s="600" t="s">
        <v>12328</v>
      </c>
      <c r="H703" s="66"/>
      <c r="I703" s="66">
        <v>2014</v>
      </c>
      <c r="J703" s="66" t="s">
        <v>657</v>
      </c>
      <c r="K703" s="600" t="s">
        <v>12335</v>
      </c>
      <c r="L703" s="600" t="s">
        <v>6536</v>
      </c>
      <c r="M703" s="150" t="s">
        <v>6611</v>
      </c>
      <c r="N703" s="600">
        <v>60</v>
      </c>
      <c r="O703" s="600">
        <v>10</v>
      </c>
      <c r="P703" s="529"/>
    </row>
    <row r="704" spans="1:16" ht="114" x14ac:dyDescent="0.25">
      <c r="A704" s="155" t="s">
        <v>12336</v>
      </c>
      <c r="B704" s="600" t="s">
        <v>12334</v>
      </c>
      <c r="C704" s="66" t="s">
        <v>11676</v>
      </c>
      <c r="D704" s="66" t="s">
        <v>12326</v>
      </c>
      <c r="E704" s="104"/>
      <c r="F704" s="66" t="s">
        <v>12327</v>
      </c>
      <c r="G704" s="600" t="s">
        <v>12328</v>
      </c>
      <c r="H704" s="66"/>
      <c r="I704" s="66">
        <v>2014</v>
      </c>
      <c r="J704" s="66" t="s">
        <v>657</v>
      </c>
      <c r="K704" s="600" t="s">
        <v>12337</v>
      </c>
      <c r="L704" s="600" t="s">
        <v>6536</v>
      </c>
      <c r="M704" s="150" t="s">
        <v>6611</v>
      </c>
      <c r="N704" s="600">
        <v>60</v>
      </c>
      <c r="O704" s="600">
        <v>10</v>
      </c>
      <c r="P704" s="529"/>
    </row>
    <row r="705" spans="1:16" ht="114" x14ac:dyDescent="0.25">
      <c r="A705" s="155" t="s">
        <v>12338</v>
      </c>
      <c r="B705" s="600" t="s">
        <v>12339</v>
      </c>
      <c r="C705" s="66" t="s">
        <v>11676</v>
      </c>
      <c r="D705" s="66" t="s">
        <v>12326</v>
      </c>
      <c r="E705" s="104"/>
      <c r="F705" s="66" t="s">
        <v>12327</v>
      </c>
      <c r="G705" s="600" t="s">
        <v>12328</v>
      </c>
      <c r="H705" s="66"/>
      <c r="I705" s="66">
        <v>2014</v>
      </c>
      <c r="J705" s="66" t="s">
        <v>657</v>
      </c>
      <c r="K705" s="85" t="s">
        <v>11687</v>
      </c>
      <c r="L705" s="600" t="s">
        <v>6536</v>
      </c>
      <c r="M705" s="150" t="s">
        <v>6611</v>
      </c>
      <c r="N705" s="600">
        <v>60</v>
      </c>
      <c r="O705" s="600">
        <v>10</v>
      </c>
      <c r="P705" s="529"/>
    </row>
    <row r="706" spans="1:16" ht="57" x14ac:dyDescent="0.25">
      <c r="A706" s="155" t="s">
        <v>12340</v>
      </c>
      <c r="B706" s="600" t="s">
        <v>12341</v>
      </c>
      <c r="C706" s="66" t="s">
        <v>11676</v>
      </c>
      <c r="D706" s="66" t="s">
        <v>12326</v>
      </c>
      <c r="E706" s="104"/>
      <c r="F706" s="66" t="s">
        <v>12327</v>
      </c>
      <c r="G706" s="600" t="s">
        <v>12328</v>
      </c>
      <c r="H706" s="66"/>
      <c r="I706" s="66">
        <v>2014</v>
      </c>
      <c r="J706" s="66" t="s">
        <v>657</v>
      </c>
      <c r="K706" s="85" t="s">
        <v>5344</v>
      </c>
      <c r="L706" s="600" t="s">
        <v>6536</v>
      </c>
      <c r="M706" s="150" t="s">
        <v>6611</v>
      </c>
      <c r="N706" s="600">
        <v>60</v>
      </c>
      <c r="O706" s="600">
        <v>30</v>
      </c>
      <c r="P706" s="529"/>
    </row>
    <row r="707" spans="1:16" ht="71.25" x14ac:dyDescent="0.25">
      <c r="A707" s="155" t="s">
        <v>12342</v>
      </c>
      <c r="B707" s="600" t="s">
        <v>12343</v>
      </c>
      <c r="C707" s="66" t="s">
        <v>11676</v>
      </c>
      <c r="D707" s="66" t="s">
        <v>12326</v>
      </c>
      <c r="E707" s="104"/>
      <c r="F707" s="66" t="s">
        <v>12327</v>
      </c>
      <c r="G707" s="600" t="s">
        <v>12328</v>
      </c>
      <c r="H707" s="66"/>
      <c r="I707" s="66">
        <v>2014</v>
      </c>
      <c r="J707" s="66" t="s">
        <v>657</v>
      </c>
      <c r="K707" s="85" t="s">
        <v>12344</v>
      </c>
      <c r="L707" s="600"/>
      <c r="M707" s="150" t="s">
        <v>6611</v>
      </c>
      <c r="N707" s="600">
        <v>60</v>
      </c>
      <c r="O707" s="600">
        <v>15</v>
      </c>
      <c r="P707" s="529"/>
    </row>
    <row r="708" spans="1:16" ht="85.5" x14ac:dyDescent="0.25">
      <c r="A708" s="134" t="s">
        <v>17485</v>
      </c>
      <c r="B708" s="100" t="s">
        <v>12345</v>
      </c>
      <c r="C708" s="66" t="s">
        <v>11676</v>
      </c>
      <c r="D708" s="66" t="s">
        <v>12346</v>
      </c>
      <c r="E708" s="104">
        <v>109</v>
      </c>
      <c r="F708" s="100" t="s">
        <v>8052</v>
      </c>
      <c r="G708" s="104" t="s">
        <v>12347</v>
      </c>
      <c r="H708" s="66"/>
      <c r="I708" s="66">
        <v>2014</v>
      </c>
      <c r="J708" s="66" t="s">
        <v>12348</v>
      </c>
      <c r="K708" s="85" t="s">
        <v>12349</v>
      </c>
      <c r="L708" s="600" t="s">
        <v>12350</v>
      </c>
      <c r="M708" s="600"/>
      <c r="N708" s="600" t="s">
        <v>88</v>
      </c>
      <c r="O708" s="600">
        <v>8.57</v>
      </c>
      <c r="P708" s="529"/>
    </row>
    <row r="709" spans="1:16" ht="174.75" customHeight="1" x14ac:dyDescent="0.2">
      <c r="A709" s="91" t="s">
        <v>12351</v>
      </c>
      <c r="B709" s="79" t="s">
        <v>12375</v>
      </c>
      <c r="C709" s="66" t="s">
        <v>11676</v>
      </c>
      <c r="D709" s="127" t="s">
        <v>2566</v>
      </c>
      <c r="E709" s="127" t="s">
        <v>11490</v>
      </c>
      <c r="F709" s="127">
        <v>2</v>
      </c>
      <c r="G709" s="73" t="s">
        <v>11567</v>
      </c>
      <c r="H709" s="66"/>
      <c r="I709" s="66">
        <v>2014</v>
      </c>
      <c r="J709" s="66" t="s">
        <v>592</v>
      </c>
      <c r="K709" s="127" t="s">
        <v>11456</v>
      </c>
      <c r="L709" s="600" t="s">
        <v>12352</v>
      </c>
      <c r="M709" s="600"/>
      <c r="N709" s="600"/>
      <c r="O709" s="600">
        <v>10</v>
      </c>
      <c r="P709" s="529"/>
    </row>
    <row r="710" spans="1:16" ht="113.25" customHeight="1" x14ac:dyDescent="0.2">
      <c r="A710" s="91" t="s">
        <v>12353</v>
      </c>
      <c r="B710" s="79" t="s">
        <v>12376</v>
      </c>
      <c r="C710" s="66" t="s">
        <v>11676</v>
      </c>
      <c r="D710" s="127" t="s">
        <v>5324</v>
      </c>
      <c r="E710" s="127">
        <v>10</v>
      </c>
      <c r="F710" s="127">
        <v>5</v>
      </c>
      <c r="G710" s="127" t="s">
        <v>12354</v>
      </c>
      <c r="H710" s="66"/>
      <c r="I710" s="66">
        <v>2014</v>
      </c>
      <c r="J710" s="66" t="s">
        <v>553</v>
      </c>
      <c r="K710" s="127" t="s">
        <v>12355</v>
      </c>
      <c r="L710" s="609" t="s">
        <v>3796</v>
      </c>
      <c r="M710" s="600"/>
      <c r="N710" s="600"/>
      <c r="O710" s="600">
        <v>6.67</v>
      </c>
      <c r="P710" s="529"/>
    </row>
    <row r="711" spans="1:16" ht="207.75" customHeight="1" x14ac:dyDescent="0.25">
      <c r="A711" s="91" t="s">
        <v>12356</v>
      </c>
      <c r="B711" s="79" t="s">
        <v>12377</v>
      </c>
      <c r="C711" s="66" t="s">
        <v>11676</v>
      </c>
      <c r="D711" s="79" t="s">
        <v>5324</v>
      </c>
      <c r="E711" s="79">
        <v>10</v>
      </c>
      <c r="F711" s="79">
        <v>5</v>
      </c>
      <c r="G711" s="79" t="s">
        <v>12357</v>
      </c>
      <c r="H711" s="66"/>
      <c r="I711" s="66">
        <v>2014</v>
      </c>
      <c r="J711" s="79" t="s">
        <v>553</v>
      </c>
      <c r="K711" s="79" t="s">
        <v>12358</v>
      </c>
      <c r="L711" s="79" t="s">
        <v>3796</v>
      </c>
      <c r="M711" s="600"/>
      <c r="N711" s="600"/>
      <c r="O711" s="600">
        <v>7.5</v>
      </c>
      <c r="P711" s="529"/>
    </row>
    <row r="712" spans="1:16" ht="198" customHeight="1" x14ac:dyDescent="0.2">
      <c r="A712" s="134" t="s">
        <v>12359</v>
      </c>
      <c r="B712" s="100" t="s">
        <v>12360</v>
      </c>
      <c r="C712" s="66" t="s">
        <v>11676</v>
      </c>
      <c r="D712" s="66" t="s">
        <v>2566</v>
      </c>
      <c r="E712" s="104"/>
      <c r="F712" s="134">
        <v>2</v>
      </c>
      <c r="G712" s="104" t="s">
        <v>6608</v>
      </c>
      <c r="H712" s="66"/>
      <c r="I712" s="66">
        <v>2014</v>
      </c>
      <c r="J712" s="66"/>
      <c r="K712" s="85"/>
      <c r="L712" s="600"/>
      <c r="M712" s="609" t="s">
        <v>6611</v>
      </c>
      <c r="N712" s="600">
        <v>60</v>
      </c>
      <c r="O712" s="600">
        <v>60</v>
      </c>
      <c r="P712" s="529"/>
    </row>
    <row r="713" spans="1:16" ht="206.25" customHeight="1" x14ac:dyDescent="0.25">
      <c r="A713" s="91" t="s">
        <v>12321</v>
      </c>
      <c r="B713" s="100" t="s">
        <v>12322</v>
      </c>
      <c r="C713" s="66" t="s">
        <v>11676</v>
      </c>
      <c r="D713" s="66" t="s">
        <v>2566</v>
      </c>
      <c r="E713" s="104"/>
      <c r="F713" s="134">
        <v>2</v>
      </c>
      <c r="G713" s="104" t="s">
        <v>6608</v>
      </c>
      <c r="H713" s="66"/>
      <c r="I713" s="66">
        <v>2014</v>
      </c>
      <c r="J713" s="66"/>
      <c r="K713" s="85"/>
      <c r="L713" s="600"/>
      <c r="M713" s="602" t="s">
        <v>6611</v>
      </c>
      <c r="N713" s="600">
        <v>60</v>
      </c>
      <c r="O713" s="600">
        <v>30</v>
      </c>
      <c r="P713" s="529"/>
    </row>
    <row r="714" spans="1:16" ht="183" customHeight="1" x14ac:dyDescent="0.25">
      <c r="A714" s="91" t="s">
        <v>12361</v>
      </c>
      <c r="B714" s="100" t="s">
        <v>12362</v>
      </c>
      <c r="C714" s="66" t="s">
        <v>11676</v>
      </c>
      <c r="D714" s="66" t="s">
        <v>2566</v>
      </c>
      <c r="E714" s="104"/>
      <c r="F714" s="134">
        <v>3</v>
      </c>
      <c r="G714" s="104" t="s">
        <v>6608</v>
      </c>
      <c r="H714" s="66"/>
      <c r="I714" s="66">
        <v>2014</v>
      </c>
      <c r="J714" s="66"/>
      <c r="K714" s="85"/>
      <c r="L714" s="600"/>
      <c r="M714" s="602" t="s">
        <v>6611</v>
      </c>
      <c r="N714" s="600">
        <v>60</v>
      </c>
      <c r="O714" s="600">
        <v>60</v>
      </c>
      <c r="P714" s="529"/>
    </row>
    <row r="715" spans="1:16" ht="143.25" customHeight="1" x14ac:dyDescent="0.2">
      <c r="A715" s="134" t="s">
        <v>12323</v>
      </c>
      <c r="B715" s="100" t="s">
        <v>12322</v>
      </c>
      <c r="C715" s="66" t="s">
        <v>11676</v>
      </c>
      <c r="D715" s="66" t="s">
        <v>2566</v>
      </c>
      <c r="E715" s="104"/>
      <c r="F715" s="134">
        <v>3</v>
      </c>
      <c r="G715" s="104" t="s">
        <v>6608</v>
      </c>
      <c r="H715" s="66"/>
      <c r="I715" s="66">
        <v>2014</v>
      </c>
      <c r="J715" s="66"/>
      <c r="K715" s="85"/>
      <c r="L715" s="600"/>
      <c r="M715" s="609" t="s">
        <v>6611</v>
      </c>
      <c r="N715" s="600">
        <v>60</v>
      </c>
      <c r="O715" s="600">
        <v>30</v>
      </c>
      <c r="P715" s="529"/>
    </row>
    <row r="716" spans="1:16" ht="151.5" customHeight="1" x14ac:dyDescent="0.2">
      <c r="A716" s="134" t="s">
        <v>12363</v>
      </c>
      <c r="B716" s="100" t="s">
        <v>12362</v>
      </c>
      <c r="C716" s="66" t="s">
        <v>11676</v>
      </c>
      <c r="D716" s="66" t="s">
        <v>12364</v>
      </c>
      <c r="E716" s="104">
        <v>13</v>
      </c>
      <c r="F716" s="134">
        <v>3</v>
      </c>
      <c r="G716" s="104" t="s">
        <v>12365</v>
      </c>
      <c r="H716" s="66"/>
      <c r="I716" s="66">
        <v>2014</v>
      </c>
      <c r="J716" s="66"/>
      <c r="K716" s="85"/>
      <c r="L716" s="600"/>
      <c r="M716" s="192" t="s">
        <v>12366</v>
      </c>
      <c r="N716" s="600">
        <v>60</v>
      </c>
      <c r="O716" s="600">
        <v>60</v>
      </c>
      <c r="P716" s="529"/>
    </row>
    <row r="717" spans="1:16" ht="151.5" customHeight="1" x14ac:dyDescent="0.25">
      <c r="A717" s="134" t="s">
        <v>12367</v>
      </c>
      <c r="B717" s="100" t="s">
        <v>12360</v>
      </c>
      <c r="C717" s="66" t="s">
        <v>11676</v>
      </c>
      <c r="D717" s="66" t="s">
        <v>12364</v>
      </c>
      <c r="E717" s="104">
        <v>13</v>
      </c>
      <c r="F717" s="100" t="s">
        <v>1255</v>
      </c>
      <c r="G717" s="89" t="s">
        <v>12365</v>
      </c>
      <c r="H717" s="66"/>
      <c r="I717" s="66">
        <v>2014</v>
      </c>
      <c r="J717" s="66"/>
      <c r="K717" s="85"/>
      <c r="L717" s="600"/>
      <c r="M717" s="75" t="s">
        <v>12366</v>
      </c>
      <c r="N717" s="600">
        <v>60</v>
      </c>
      <c r="O717" s="600">
        <v>60</v>
      </c>
      <c r="P717" s="529"/>
    </row>
    <row r="718" spans="1:16" ht="173.25" customHeight="1" x14ac:dyDescent="0.25">
      <c r="A718" s="991" t="s">
        <v>17487</v>
      </c>
      <c r="B718" s="811" t="s">
        <v>17486</v>
      </c>
      <c r="C718" s="812" t="s">
        <v>11676</v>
      </c>
      <c r="D718" s="811" t="s">
        <v>5324</v>
      </c>
      <c r="E718" s="811">
        <v>10</v>
      </c>
      <c r="F718" s="811">
        <v>5</v>
      </c>
      <c r="G718" s="811" t="s">
        <v>12357</v>
      </c>
      <c r="H718" s="812"/>
      <c r="I718" s="812">
        <v>2014</v>
      </c>
      <c r="J718" s="811" t="s">
        <v>553</v>
      </c>
      <c r="K718" s="811" t="s">
        <v>12358</v>
      </c>
      <c r="L718" s="811" t="s">
        <v>3796</v>
      </c>
      <c r="M718" s="811"/>
      <c r="N718" s="811"/>
      <c r="O718" s="811">
        <v>7.5</v>
      </c>
      <c r="P718" s="989"/>
    </row>
    <row r="719" spans="1:16" ht="133.5" customHeight="1" x14ac:dyDescent="0.25">
      <c r="A719" s="656" t="s">
        <v>12351</v>
      </c>
      <c r="B719" s="118" t="s">
        <v>12375</v>
      </c>
      <c r="C719" s="65" t="s">
        <v>11676</v>
      </c>
      <c r="D719" s="118" t="s">
        <v>2566</v>
      </c>
      <c r="E719" s="118" t="s">
        <v>11490</v>
      </c>
      <c r="F719" s="118">
        <v>2</v>
      </c>
      <c r="G719" s="118" t="s">
        <v>11567</v>
      </c>
      <c r="H719" s="65"/>
      <c r="I719" s="65">
        <v>2014</v>
      </c>
      <c r="J719" s="65" t="s">
        <v>592</v>
      </c>
      <c r="K719" s="118" t="s">
        <v>11456</v>
      </c>
      <c r="L719" s="63" t="s">
        <v>12352</v>
      </c>
      <c r="M719" s="63"/>
      <c r="N719" s="63"/>
      <c r="O719" s="63">
        <v>10</v>
      </c>
      <c r="P719" s="529"/>
    </row>
    <row r="720" spans="1:16" ht="186" customHeight="1" x14ac:dyDescent="0.25">
      <c r="A720" s="988" t="s">
        <v>12353</v>
      </c>
      <c r="B720" s="193" t="s">
        <v>12376</v>
      </c>
      <c r="C720" s="66" t="s">
        <v>11676</v>
      </c>
      <c r="D720" s="193" t="s">
        <v>5324</v>
      </c>
      <c r="E720" s="193">
        <v>10</v>
      </c>
      <c r="F720" s="193">
        <v>5</v>
      </c>
      <c r="G720" s="193" t="s">
        <v>12354</v>
      </c>
      <c r="H720" s="167"/>
      <c r="I720" s="167">
        <v>2014</v>
      </c>
      <c r="J720" s="167" t="s">
        <v>553</v>
      </c>
      <c r="K720" s="193" t="s">
        <v>12355</v>
      </c>
      <c r="L720" s="161" t="s">
        <v>3796</v>
      </c>
      <c r="M720" s="161"/>
      <c r="N720" s="161"/>
      <c r="O720" s="161">
        <v>6.67</v>
      </c>
      <c r="P720" s="529"/>
    </row>
    <row r="721" spans="1:16" ht="382.5" customHeight="1" x14ac:dyDescent="0.25">
      <c r="A721" s="907" t="s">
        <v>12356</v>
      </c>
      <c r="B721" s="353" t="s">
        <v>17486</v>
      </c>
      <c r="C721" s="596" t="s">
        <v>11676</v>
      </c>
      <c r="D721" s="353" t="s">
        <v>5324</v>
      </c>
      <c r="E721" s="353">
        <v>10</v>
      </c>
      <c r="F721" s="353">
        <v>5</v>
      </c>
      <c r="G721" s="353" t="s">
        <v>12357</v>
      </c>
      <c r="H721" s="596"/>
      <c r="I721" s="596">
        <v>2014</v>
      </c>
      <c r="J721" s="353" t="s">
        <v>553</v>
      </c>
      <c r="K721" s="353" t="s">
        <v>12358</v>
      </c>
      <c r="L721" s="353" t="s">
        <v>3796</v>
      </c>
      <c r="M721" s="353"/>
      <c r="N721" s="353"/>
      <c r="O721" s="353">
        <v>7.5</v>
      </c>
      <c r="P721" s="989"/>
    </row>
    <row r="722" spans="1:16" ht="302.25" customHeight="1" x14ac:dyDescent="0.25">
      <c r="A722" s="134" t="s">
        <v>12368</v>
      </c>
      <c r="B722" s="100" t="s">
        <v>12369</v>
      </c>
      <c r="C722" s="66" t="s">
        <v>11676</v>
      </c>
      <c r="D722" s="66" t="s">
        <v>12370</v>
      </c>
      <c r="E722" s="104" t="s">
        <v>12371</v>
      </c>
      <c r="F722" s="100" t="s">
        <v>2482</v>
      </c>
      <c r="G722" s="104" t="s">
        <v>12372</v>
      </c>
      <c r="H722" s="66"/>
      <c r="I722" s="66">
        <v>2014</v>
      </c>
      <c r="J722" s="66">
        <v>8</v>
      </c>
      <c r="K722" s="85" t="s">
        <v>12373</v>
      </c>
      <c r="L722" s="600"/>
      <c r="M722" s="600"/>
      <c r="N722" s="600" t="s">
        <v>88</v>
      </c>
      <c r="O722" s="600">
        <v>20</v>
      </c>
      <c r="P722" s="529"/>
    </row>
    <row r="723" spans="1:16" ht="199.5" x14ac:dyDescent="0.2">
      <c r="A723" s="134" t="s">
        <v>13132</v>
      </c>
      <c r="B723" s="66" t="s">
        <v>13133</v>
      </c>
      <c r="C723" s="66" t="s">
        <v>11403</v>
      </c>
      <c r="D723" s="104" t="s">
        <v>13134</v>
      </c>
      <c r="E723" s="100" t="s">
        <v>210</v>
      </c>
      <c r="F723" s="320">
        <v>1</v>
      </c>
      <c r="G723" s="104" t="s">
        <v>13135</v>
      </c>
      <c r="H723" s="66"/>
      <c r="I723" s="66">
        <v>2014</v>
      </c>
      <c r="J723" s="66"/>
      <c r="K723" s="85" t="s">
        <v>13136</v>
      </c>
      <c r="L723" s="600" t="s">
        <v>13137</v>
      </c>
      <c r="M723" s="600" t="s">
        <v>13138</v>
      </c>
      <c r="N723" s="600">
        <v>60</v>
      </c>
      <c r="O723" s="600">
        <v>12</v>
      </c>
      <c r="P723" s="529"/>
    </row>
    <row r="724" spans="1:16" ht="409.5" customHeight="1" x14ac:dyDescent="0.25">
      <c r="A724" s="134" t="s">
        <v>13139</v>
      </c>
      <c r="B724" s="100" t="s">
        <v>13140</v>
      </c>
      <c r="C724" s="66" t="s">
        <v>11403</v>
      </c>
      <c r="D724" s="104" t="s">
        <v>13134</v>
      </c>
      <c r="E724" s="104">
        <v>2</v>
      </c>
      <c r="F724" s="100" t="s">
        <v>218</v>
      </c>
      <c r="G724" s="104" t="s">
        <v>13135</v>
      </c>
      <c r="H724" s="66"/>
      <c r="I724" s="66">
        <v>2014</v>
      </c>
      <c r="J724" s="66"/>
      <c r="K724" s="85" t="s">
        <v>13141</v>
      </c>
      <c r="L724" s="600" t="s">
        <v>13137</v>
      </c>
      <c r="M724" s="600" t="s">
        <v>13138</v>
      </c>
      <c r="N724" s="600">
        <v>60</v>
      </c>
      <c r="O724" s="600">
        <v>10</v>
      </c>
      <c r="P724" s="529"/>
    </row>
    <row r="725" spans="1:16" ht="131.25" customHeight="1" x14ac:dyDescent="0.25">
      <c r="A725" s="134" t="s">
        <v>13142</v>
      </c>
      <c r="B725" s="100" t="s">
        <v>13143</v>
      </c>
      <c r="C725" s="66" t="s">
        <v>11403</v>
      </c>
      <c r="D725" s="104" t="s">
        <v>13134</v>
      </c>
      <c r="E725" s="104">
        <v>2</v>
      </c>
      <c r="F725" s="100" t="s">
        <v>2482</v>
      </c>
      <c r="G725" s="104" t="s">
        <v>13135</v>
      </c>
      <c r="H725" s="66"/>
      <c r="I725" s="66">
        <v>2014</v>
      </c>
      <c r="J725" s="66"/>
      <c r="K725" s="85" t="s">
        <v>13144</v>
      </c>
      <c r="L725" s="600" t="s">
        <v>13137</v>
      </c>
      <c r="M725" s="600" t="s">
        <v>13138</v>
      </c>
      <c r="N725" s="600">
        <v>60</v>
      </c>
      <c r="O725" s="600">
        <v>10</v>
      </c>
      <c r="P725" s="529"/>
    </row>
    <row r="726" spans="1:16" ht="199.5" x14ac:dyDescent="0.25">
      <c r="A726" s="134" t="s">
        <v>13145</v>
      </c>
      <c r="B726" s="100" t="s">
        <v>13146</v>
      </c>
      <c r="C726" s="66" t="s">
        <v>11403</v>
      </c>
      <c r="D726" s="104" t="s">
        <v>13134</v>
      </c>
      <c r="E726" s="104">
        <v>2</v>
      </c>
      <c r="F726" s="100" t="s">
        <v>2482</v>
      </c>
      <c r="G726" s="104" t="s">
        <v>13135</v>
      </c>
      <c r="H726" s="66"/>
      <c r="I726" s="66">
        <v>2014</v>
      </c>
      <c r="J726" s="66"/>
      <c r="K726" s="85" t="s">
        <v>13147</v>
      </c>
      <c r="L726" s="600" t="s">
        <v>13137</v>
      </c>
      <c r="M726" s="600" t="s">
        <v>13138</v>
      </c>
      <c r="N726" s="600">
        <v>60</v>
      </c>
      <c r="O726" s="600">
        <v>12</v>
      </c>
      <c r="P726" s="529"/>
    </row>
    <row r="727" spans="1:16" ht="242.25" x14ac:dyDescent="0.25">
      <c r="A727" s="134" t="s">
        <v>13148</v>
      </c>
      <c r="B727" s="100" t="s">
        <v>13149</v>
      </c>
      <c r="C727" s="66" t="s">
        <v>11403</v>
      </c>
      <c r="D727" s="66" t="s">
        <v>11606</v>
      </c>
      <c r="E727" s="104">
        <v>40</v>
      </c>
      <c r="F727" s="100"/>
      <c r="G727" s="418" t="s">
        <v>13150</v>
      </c>
      <c r="H727" s="66" t="s">
        <v>388</v>
      </c>
      <c r="I727" s="66">
        <v>2014</v>
      </c>
      <c r="J727" s="66"/>
      <c r="K727" s="85" t="s">
        <v>11501</v>
      </c>
      <c r="L727" s="600" t="s">
        <v>13151</v>
      </c>
      <c r="M727" s="75" t="s">
        <v>13152</v>
      </c>
      <c r="N727" s="600">
        <v>60</v>
      </c>
      <c r="O727" s="600">
        <v>8.6</v>
      </c>
      <c r="P727" s="529"/>
    </row>
    <row r="728" spans="1:16" ht="199.5" x14ac:dyDescent="0.25">
      <c r="A728" s="134" t="s">
        <v>13153</v>
      </c>
      <c r="B728" s="100" t="s">
        <v>13154</v>
      </c>
      <c r="C728" s="66" t="s">
        <v>11403</v>
      </c>
      <c r="D728" s="66" t="s">
        <v>2566</v>
      </c>
      <c r="E728" s="104" t="s">
        <v>11490</v>
      </c>
      <c r="F728" s="100" t="s">
        <v>218</v>
      </c>
      <c r="G728" s="104" t="s">
        <v>13155</v>
      </c>
      <c r="H728" s="66"/>
      <c r="I728" s="66">
        <v>2014</v>
      </c>
      <c r="J728" s="66" t="s">
        <v>657</v>
      </c>
      <c r="K728" s="85" t="s">
        <v>13156</v>
      </c>
      <c r="L728" s="600" t="s">
        <v>13157</v>
      </c>
      <c r="M728" s="600" t="s">
        <v>13158</v>
      </c>
      <c r="N728" s="600" t="s">
        <v>88</v>
      </c>
      <c r="O728" s="600">
        <v>30</v>
      </c>
      <c r="P728" s="529"/>
    </row>
    <row r="729" spans="1:16" ht="399" x14ac:dyDescent="0.25">
      <c r="A729" s="134" t="s">
        <v>13159</v>
      </c>
      <c r="B729" s="100" t="s">
        <v>13154</v>
      </c>
      <c r="C729" s="66" t="s">
        <v>11403</v>
      </c>
      <c r="D729" s="66" t="s">
        <v>13160</v>
      </c>
      <c r="E729" s="104"/>
      <c r="F729" s="100" t="s">
        <v>13161</v>
      </c>
      <c r="G729" s="104"/>
      <c r="H729" s="66" t="s">
        <v>13162</v>
      </c>
      <c r="I729" s="66">
        <v>2014</v>
      </c>
      <c r="J729" s="66" t="s">
        <v>478</v>
      </c>
      <c r="K729" s="85"/>
      <c r="L729" s="600" t="s">
        <v>13163</v>
      </c>
      <c r="M729" s="600" t="s">
        <v>13164</v>
      </c>
      <c r="N729" s="600" t="s">
        <v>88</v>
      </c>
      <c r="O729" s="600">
        <v>30</v>
      </c>
      <c r="P729" s="529"/>
    </row>
    <row r="730" spans="1:16" ht="409.5" x14ac:dyDescent="0.25">
      <c r="A730" s="134" t="s">
        <v>13165</v>
      </c>
      <c r="B730" s="100" t="s">
        <v>13166</v>
      </c>
      <c r="C730" s="66" t="s">
        <v>11403</v>
      </c>
      <c r="D730" s="66" t="s">
        <v>13167</v>
      </c>
      <c r="E730" s="104" t="s">
        <v>3391</v>
      </c>
      <c r="F730" s="100" t="s">
        <v>8052</v>
      </c>
      <c r="G730" s="104"/>
      <c r="H730" s="66"/>
      <c r="I730" s="66">
        <v>2014</v>
      </c>
      <c r="J730" s="66" t="s">
        <v>1042</v>
      </c>
      <c r="K730" s="85" t="s">
        <v>13168</v>
      </c>
      <c r="L730" s="600" t="s">
        <v>13169</v>
      </c>
      <c r="M730" s="600" t="s">
        <v>13170</v>
      </c>
      <c r="N730" s="600">
        <v>60</v>
      </c>
      <c r="O730" s="600">
        <v>60</v>
      </c>
      <c r="P730" s="529"/>
    </row>
    <row r="731" spans="1:16" ht="85.5" x14ac:dyDescent="0.25">
      <c r="A731" s="91" t="s">
        <v>13171</v>
      </c>
      <c r="B731" s="646" t="s">
        <v>13172</v>
      </c>
      <c r="C731" s="66" t="s">
        <v>11403</v>
      </c>
      <c r="D731" s="167" t="s">
        <v>2566</v>
      </c>
      <c r="E731" s="647"/>
      <c r="F731" s="646"/>
      <c r="G731" s="647">
        <v>-7079</v>
      </c>
      <c r="H731" s="167"/>
      <c r="I731" s="167">
        <v>2014</v>
      </c>
      <c r="J731" s="167"/>
      <c r="K731" s="194"/>
      <c r="L731" s="161"/>
      <c r="M731" s="161"/>
      <c r="N731" s="161">
        <v>60</v>
      </c>
      <c r="O731" s="161">
        <f>N731/1</f>
        <v>60</v>
      </c>
      <c r="P731" s="529"/>
    </row>
    <row r="732" spans="1:16" ht="85.5" x14ac:dyDescent="0.25">
      <c r="A732" s="91" t="s">
        <v>13173</v>
      </c>
      <c r="B732" s="100" t="s">
        <v>13172</v>
      </c>
      <c r="C732" s="66" t="s">
        <v>11403</v>
      </c>
      <c r="D732" s="66" t="s">
        <v>2566</v>
      </c>
      <c r="E732" s="104"/>
      <c r="F732" s="100"/>
      <c r="G732" s="104">
        <v>-7079</v>
      </c>
      <c r="H732" s="66"/>
      <c r="I732" s="66">
        <v>2014</v>
      </c>
      <c r="J732" s="66"/>
      <c r="K732" s="85"/>
      <c r="L732" s="600"/>
      <c r="M732" s="600"/>
      <c r="N732" s="600">
        <v>60</v>
      </c>
      <c r="O732" s="600">
        <f>N732/1</f>
        <v>60</v>
      </c>
      <c r="P732" s="529"/>
    </row>
    <row r="733" spans="1:16" ht="199.5" x14ac:dyDescent="0.25">
      <c r="A733" s="155" t="s">
        <v>8580</v>
      </c>
      <c r="B733" s="600" t="s">
        <v>13349</v>
      </c>
      <c r="C733" s="66" t="s">
        <v>11403</v>
      </c>
      <c r="D733" s="600" t="s">
        <v>5324</v>
      </c>
      <c r="E733" s="600" t="s">
        <v>12312</v>
      </c>
      <c r="F733" s="600" t="s">
        <v>13174</v>
      </c>
      <c r="G733" s="600" t="s">
        <v>13175</v>
      </c>
      <c r="H733" s="600"/>
      <c r="I733" s="600">
        <v>2014</v>
      </c>
      <c r="J733" s="600" t="s">
        <v>478</v>
      </c>
      <c r="K733" s="600" t="s">
        <v>13176</v>
      </c>
      <c r="L733" s="600" t="s">
        <v>13177</v>
      </c>
      <c r="M733" s="600" t="s">
        <v>5329</v>
      </c>
      <c r="N733" s="600">
        <v>60</v>
      </c>
      <c r="O733" s="600">
        <f>60/8</f>
        <v>7.5</v>
      </c>
      <c r="P733" s="529"/>
    </row>
    <row r="734" spans="1:16" ht="229.5" customHeight="1" x14ac:dyDescent="0.25">
      <c r="A734" s="907" t="s">
        <v>13178</v>
      </c>
      <c r="B734" s="353" t="s">
        <v>13350</v>
      </c>
      <c r="C734" s="596" t="s">
        <v>11403</v>
      </c>
      <c r="D734" s="353" t="s">
        <v>5324</v>
      </c>
      <c r="E734" s="353" t="s">
        <v>12312</v>
      </c>
      <c r="F734" s="353">
        <v>5</v>
      </c>
      <c r="G734" s="353" t="s">
        <v>13175</v>
      </c>
      <c r="H734" s="353"/>
      <c r="I734" s="353">
        <v>2014</v>
      </c>
      <c r="J734" s="353" t="s">
        <v>926</v>
      </c>
      <c r="K734" s="353" t="s">
        <v>13179</v>
      </c>
      <c r="L734" s="353" t="s">
        <v>13177</v>
      </c>
      <c r="M734" s="353" t="s">
        <v>5329</v>
      </c>
      <c r="N734" s="353">
        <v>60</v>
      </c>
      <c r="O734" s="353">
        <f>60/8</f>
        <v>7.5</v>
      </c>
      <c r="P734" s="989"/>
    </row>
    <row r="735" spans="1:16" ht="225" customHeight="1" x14ac:dyDescent="0.25">
      <c r="A735" s="134" t="s">
        <v>13180</v>
      </c>
      <c r="B735" s="100" t="s">
        <v>13181</v>
      </c>
      <c r="C735" s="66" t="s">
        <v>11403</v>
      </c>
      <c r="D735" s="66" t="s">
        <v>2566</v>
      </c>
      <c r="E735" s="104" t="s">
        <v>2244</v>
      </c>
      <c r="F735" s="100" t="s">
        <v>2482</v>
      </c>
      <c r="G735" s="104" t="s">
        <v>11491</v>
      </c>
      <c r="H735" s="66"/>
      <c r="I735" s="66">
        <v>2014</v>
      </c>
      <c r="J735" s="66" t="s">
        <v>287</v>
      </c>
      <c r="K735" s="85" t="s">
        <v>13182</v>
      </c>
      <c r="L735" s="600" t="s">
        <v>11580</v>
      </c>
      <c r="M735" s="75" t="s">
        <v>6611</v>
      </c>
      <c r="N735" s="600">
        <v>60</v>
      </c>
      <c r="O735" s="600">
        <v>20</v>
      </c>
      <c r="P735" s="529"/>
    </row>
    <row r="736" spans="1:16" ht="395.25" customHeight="1" x14ac:dyDescent="0.25">
      <c r="A736" s="134" t="s">
        <v>13183</v>
      </c>
      <c r="B736" s="100" t="s">
        <v>13184</v>
      </c>
      <c r="C736" s="66" t="s">
        <v>11403</v>
      </c>
      <c r="D736" s="66" t="s">
        <v>2566</v>
      </c>
      <c r="E736" s="104" t="s">
        <v>2244</v>
      </c>
      <c r="F736" s="100" t="s">
        <v>2482</v>
      </c>
      <c r="G736" s="104" t="s">
        <v>11491</v>
      </c>
      <c r="H736" s="66"/>
      <c r="I736" s="66">
        <v>2014</v>
      </c>
      <c r="J736" s="66" t="s">
        <v>287</v>
      </c>
      <c r="K736" s="85" t="s">
        <v>6304</v>
      </c>
      <c r="L736" s="600" t="s">
        <v>11580</v>
      </c>
      <c r="M736" s="75" t="s">
        <v>6611</v>
      </c>
      <c r="N736" s="600">
        <v>60</v>
      </c>
      <c r="O736" s="600">
        <v>20</v>
      </c>
      <c r="P736" s="529"/>
    </row>
    <row r="737" spans="1:16" ht="171" x14ac:dyDescent="0.25">
      <c r="A737" s="155" t="s">
        <v>13185</v>
      </c>
      <c r="B737" s="85" t="s">
        <v>13186</v>
      </c>
      <c r="C737" s="66" t="s">
        <v>11403</v>
      </c>
      <c r="D737" s="600" t="s">
        <v>12296</v>
      </c>
      <c r="E737" s="89"/>
      <c r="F737" s="85" t="s">
        <v>12297</v>
      </c>
      <c r="G737" s="282" t="s">
        <v>12298</v>
      </c>
      <c r="H737" s="600"/>
      <c r="I737" s="600">
        <v>2014</v>
      </c>
      <c r="J737" s="600" t="s">
        <v>478</v>
      </c>
      <c r="K737" s="85" t="s">
        <v>3468</v>
      </c>
      <c r="L737" s="600"/>
      <c r="M737" s="75" t="s">
        <v>12300</v>
      </c>
      <c r="N737" s="600">
        <v>60</v>
      </c>
      <c r="O737" s="600">
        <v>60</v>
      </c>
      <c r="P737" s="529"/>
    </row>
    <row r="738" spans="1:16" ht="256.5" x14ac:dyDescent="0.2">
      <c r="A738" s="155" t="s">
        <v>13187</v>
      </c>
      <c r="B738" s="85" t="s">
        <v>13188</v>
      </c>
      <c r="C738" s="66" t="s">
        <v>11403</v>
      </c>
      <c r="D738" s="600" t="s">
        <v>12296</v>
      </c>
      <c r="E738" s="89"/>
      <c r="F738" s="85" t="s">
        <v>12297</v>
      </c>
      <c r="G738" s="277" t="s">
        <v>12298</v>
      </c>
      <c r="H738" s="600"/>
      <c r="I738" s="600">
        <v>2014</v>
      </c>
      <c r="J738" s="600" t="s">
        <v>478</v>
      </c>
      <c r="K738" s="85" t="s">
        <v>13189</v>
      </c>
      <c r="L738" s="600"/>
      <c r="M738" s="75" t="s">
        <v>12300</v>
      </c>
      <c r="N738" s="600">
        <v>60</v>
      </c>
      <c r="O738" s="600">
        <v>20</v>
      </c>
      <c r="P738" s="529"/>
    </row>
    <row r="739" spans="1:16" ht="409.5" x14ac:dyDescent="0.25">
      <c r="A739" s="155" t="s">
        <v>13190</v>
      </c>
      <c r="B739" s="600" t="s">
        <v>13191</v>
      </c>
      <c r="C739" s="66" t="s">
        <v>11403</v>
      </c>
      <c r="D739" s="600" t="s">
        <v>13192</v>
      </c>
      <c r="E739" s="600">
        <v>2</v>
      </c>
      <c r="F739" s="600">
        <v>1</v>
      </c>
      <c r="G739" s="132" t="s">
        <v>13193</v>
      </c>
      <c r="H739" s="600" t="s">
        <v>13063</v>
      </c>
      <c r="I739" s="600">
        <v>2014</v>
      </c>
      <c r="J739" s="600" t="s">
        <v>13194</v>
      </c>
      <c r="K739" s="600" t="s">
        <v>13136</v>
      </c>
      <c r="L739" s="600" t="s">
        <v>13195</v>
      </c>
      <c r="M739" s="600" t="s">
        <v>13196</v>
      </c>
      <c r="N739" s="600">
        <v>60</v>
      </c>
      <c r="O739" s="600">
        <v>12</v>
      </c>
      <c r="P739" s="529"/>
    </row>
    <row r="740" spans="1:16" ht="358.5" customHeight="1" x14ac:dyDescent="0.25">
      <c r="A740" s="155" t="s">
        <v>13197</v>
      </c>
      <c r="B740" s="600" t="s">
        <v>13198</v>
      </c>
      <c r="C740" s="66" t="s">
        <v>11403</v>
      </c>
      <c r="D740" s="600" t="s">
        <v>13199</v>
      </c>
      <c r="E740" s="600">
        <v>2</v>
      </c>
      <c r="F740" s="600">
        <v>1</v>
      </c>
      <c r="G740" s="132" t="s">
        <v>13200</v>
      </c>
      <c r="H740" s="600" t="s">
        <v>13063</v>
      </c>
      <c r="I740" s="600">
        <v>2104</v>
      </c>
      <c r="J740" s="600" t="s">
        <v>13194</v>
      </c>
      <c r="K740" s="600" t="s">
        <v>13141</v>
      </c>
      <c r="L740" s="600" t="s">
        <v>13195</v>
      </c>
      <c r="M740" s="600" t="s">
        <v>13196</v>
      </c>
      <c r="N740" s="600">
        <v>60</v>
      </c>
      <c r="O740" s="600">
        <v>10</v>
      </c>
      <c r="P740" s="529"/>
    </row>
    <row r="741" spans="1:16" ht="384.75" x14ac:dyDescent="0.25">
      <c r="A741" s="155" t="s">
        <v>13201</v>
      </c>
      <c r="B741" s="600" t="s">
        <v>13202</v>
      </c>
      <c r="C741" s="66" t="s">
        <v>11403</v>
      </c>
      <c r="D741" s="600" t="s">
        <v>13203</v>
      </c>
      <c r="E741" s="600" t="s">
        <v>13204</v>
      </c>
      <c r="F741" s="600"/>
      <c r="G741" s="132" t="s">
        <v>13205</v>
      </c>
      <c r="H741" s="600"/>
      <c r="I741" s="600">
        <v>2014</v>
      </c>
      <c r="J741" s="600" t="s">
        <v>1045</v>
      </c>
      <c r="K741" s="600"/>
      <c r="L741" s="600" t="s">
        <v>13206</v>
      </c>
      <c r="M741" s="600" t="s">
        <v>13207</v>
      </c>
      <c r="N741" s="600">
        <v>60</v>
      </c>
      <c r="O741" s="155">
        <v>7.5</v>
      </c>
      <c r="P741" s="529"/>
    </row>
    <row r="742" spans="1:16" ht="313.5" x14ac:dyDescent="0.25">
      <c r="A742" s="134" t="s">
        <v>13183</v>
      </c>
      <c r="B742" s="100" t="s">
        <v>13184</v>
      </c>
      <c r="C742" s="66" t="s">
        <v>11403</v>
      </c>
      <c r="D742" s="66" t="s">
        <v>2566</v>
      </c>
      <c r="E742" s="104" t="s">
        <v>2244</v>
      </c>
      <c r="F742" s="100" t="s">
        <v>2482</v>
      </c>
      <c r="G742" s="104" t="s">
        <v>11491</v>
      </c>
      <c r="H742" s="66"/>
      <c r="I742" s="66">
        <v>2014</v>
      </c>
      <c r="J742" s="66" t="s">
        <v>287</v>
      </c>
      <c r="K742" s="85" t="s">
        <v>6304</v>
      </c>
      <c r="L742" s="600" t="s">
        <v>11580</v>
      </c>
      <c r="M742" s="75" t="s">
        <v>6611</v>
      </c>
      <c r="N742" s="600">
        <v>60</v>
      </c>
      <c r="O742" s="600">
        <v>20</v>
      </c>
      <c r="P742" s="529"/>
    </row>
    <row r="743" spans="1:16" ht="213.75" x14ac:dyDescent="0.25">
      <c r="A743" s="134" t="s">
        <v>11591</v>
      </c>
      <c r="B743" s="100" t="s">
        <v>11592</v>
      </c>
      <c r="C743" s="66" t="s">
        <v>11403</v>
      </c>
      <c r="D743" s="66" t="s">
        <v>2566</v>
      </c>
      <c r="E743" s="104" t="s">
        <v>2244</v>
      </c>
      <c r="F743" s="100" t="s">
        <v>2482</v>
      </c>
      <c r="G743" s="104" t="s">
        <v>11491</v>
      </c>
      <c r="H743" s="66"/>
      <c r="I743" s="66">
        <v>2014</v>
      </c>
      <c r="J743" s="66" t="s">
        <v>287</v>
      </c>
      <c r="K743" s="85" t="s">
        <v>11593</v>
      </c>
      <c r="L743" s="600" t="s">
        <v>11580</v>
      </c>
      <c r="M743" s="75" t="s">
        <v>6611</v>
      </c>
      <c r="N743" s="600">
        <v>60</v>
      </c>
      <c r="O743" s="600">
        <v>20</v>
      </c>
      <c r="P743" s="529"/>
    </row>
    <row r="744" spans="1:16" ht="213.75" x14ac:dyDescent="0.25">
      <c r="A744" s="134" t="s">
        <v>13208</v>
      </c>
      <c r="B744" s="100" t="s">
        <v>13209</v>
      </c>
      <c r="C744" s="66" t="s">
        <v>11403</v>
      </c>
      <c r="D744" s="66" t="s">
        <v>2566</v>
      </c>
      <c r="E744" s="104" t="s">
        <v>2244</v>
      </c>
      <c r="F744" s="100" t="s">
        <v>2482</v>
      </c>
      <c r="G744" s="104" t="s">
        <v>11491</v>
      </c>
      <c r="H744" s="66"/>
      <c r="I744" s="66">
        <v>2014</v>
      </c>
      <c r="J744" s="66" t="s">
        <v>287</v>
      </c>
      <c r="K744" s="85" t="s">
        <v>13210</v>
      </c>
      <c r="L744" s="600" t="s">
        <v>11580</v>
      </c>
      <c r="M744" s="75" t="s">
        <v>6611</v>
      </c>
      <c r="N744" s="600">
        <v>60</v>
      </c>
      <c r="O744" s="600">
        <v>30</v>
      </c>
      <c r="P744" s="529"/>
    </row>
    <row r="745" spans="1:16" ht="156.75" x14ac:dyDescent="0.2">
      <c r="A745" s="155" t="s">
        <v>13211</v>
      </c>
      <c r="B745" s="85" t="s">
        <v>13212</v>
      </c>
      <c r="C745" s="66" t="s">
        <v>11403</v>
      </c>
      <c r="D745" s="600" t="s">
        <v>12296</v>
      </c>
      <c r="E745" s="89"/>
      <c r="F745" s="85" t="s">
        <v>12297</v>
      </c>
      <c r="G745" s="277" t="s">
        <v>12298</v>
      </c>
      <c r="H745" s="600"/>
      <c r="I745" s="600">
        <v>2014</v>
      </c>
      <c r="J745" s="600" t="s">
        <v>478</v>
      </c>
      <c r="K745" s="85" t="s">
        <v>13213</v>
      </c>
      <c r="L745" s="600"/>
      <c r="M745" s="75" t="s">
        <v>12300</v>
      </c>
      <c r="N745" s="600">
        <v>60</v>
      </c>
      <c r="O745" s="600">
        <v>60</v>
      </c>
      <c r="P745" s="529"/>
    </row>
    <row r="746" spans="1:16" ht="241.5" customHeight="1" x14ac:dyDescent="0.2">
      <c r="A746" s="155" t="s">
        <v>12294</v>
      </c>
      <c r="B746" s="85" t="s">
        <v>12295</v>
      </c>
      <c r="C746" s="66" t="s">
        <v>11403</v>
      </c>
      <c r="D746" s="600" t="s">
        <v>12296</v>
      </c>
      <c r="E746" s="89"/>
      <c r="F746" s="85" t="s">
        <v>12297</v>
      </c>
      <c r="G746" s="277" t="s">
        <v>12298</v>
      </c>
      <c r="H746" s="600"/>
      <c r="I746" s="600">
        <v>2014</v>
      </c>
      <c r="J746" s="600" t="s">
        <v>478</v>
      </c>
      <c r="K746" s="85" t="s">
        <v>12299</v>
      </c>
      <c r="L746" s="600"/>
      <c r="M746" s="75" t="s">
        <v>12300</v>
      </c>
      <c r="N746" s="600">
        <v>60</v>
      </c>
      <c r="O746" s="600">
        <v>20</v>
      </c>
      <c r="P746" s="529"/>
    </row>
    <row r="747" spans="1:16" ht="71.25" x14ac:dyDescent="0.25">
      <c r="A747" s="155" t="s">
        <v>13214</v>
      </c>
      <c r="B747" s="85" t="s">
        <v>13215</v>
      </c>
      <c r="C747" s="66" t="s">
        <v>11403</v>
      </c>
      <c r="D747" s="66" t="s">
        <v>13216</v>
      </c>
      <c r="E747" s="89" t="s">
        <v>2281</v>
      </c>
      <c r="F747" s="85" t="s">
        <v>218</v>
      </c>
      <c r="G747" s="104" t="s">
        <v>13217</v>
      </c>
      <c r="H747" s="66"/>
      <c r="I747" s="600">
        <v>2014</v>
      </c>
      <c r="J747" s="66"/>
      <c r="K747" s="85"/>
      <c r="L747" s="600" t="s">
        <v>13218</v>
      </c>
      <c r="M747" s="600"/>
      <c r="N747" s="600" t="s">
        <v>88</v>
      </c>
      <c r="O747" s="600">
        <v>60</v>
      </c>
      <c r="P747" s="529"/>
    </row>
    <row r="748" spans="1:16" ht="128.25" x14ac:dyDescent="0.25">
      <c r="A748" s="134" t="s">
        <v>11623</v>
      </c>
      <c r="B748" s="100" t="s">
        <v>11624</v>
      </c>
      <c r="C748" s="66" t="s">
        <v>11403</v>
      </c>
      <c r="D748" s="66" t="s">
        <v>11625</v>
      </c>
      <c r="E748" s="104" t="s">
        <v>11626</v>
      </c>
      <c r="F748" s="100" t="s">
        <v>334</v>
      </c>
      <c r="G748" s="104" t="s">
        <v>11627</v>
      </c>
      <c r="H748" s="66"/>
      <c r="I748" s="66">
        <v>2014</v>
      </c>
      <c r="J748" s="66" t="s">
        <v>1407</v>
      </c>
      <c r="K748" s="85" t="s">
        <v>11628</v>
      </c>
      <c r="L748" s="600"/>
      <c r="M748" s="75" t="s">
        <v>11629</v>
      </c>
      <c r="N748" s="600">
        <v>60</v>
      </c>
      <c r="O748" s="600">
        <v>30</v>
      </c>
      <c r="P748" s="529"/>
    </row>
    <row r="749" spans="1:16" ht="128.25" x14ac:dyDescent="0.25">
      <c r="A749" s="91" t="s">
        <v>11630</v>
      </c>
      <c r="B749" s="100" t="s">
        <v>11631</v>
      </c>
      <c r="C749" s="66" t="s">
        <v>11403</v>
      </c>
      <c r="D749" s="66" t="s">
        <v>11625</v>
      </c>
      <c r="E749" s="104" t="s">
        <v>11626</v>
      </c>
      <c r="F749" s="100" t="s">
        <v>9297</v>
      </c>
      <c r="G749" s="104" t="s">
        <v>11627</v>
      </c>
      <c r="H749" s="66"/>
      <c r="I749" s="66">
        <v>2014</v>
      </c>
      <c r="J749" s="66" t="s">
        <v>246</v>
      </c>
      <c r="K749" s="85" t="s">
        <v>11632</v>
      </c>
      <c r="L749" s="600"/>
      <c r="M749" s="600" t="s">
        <v>11629</v>
      </c>
      <c r="N749" s="600">
        <v>60</v>
      </c>
      <c r="O749" s="600">
        <v>30</v>
      </c>
      <c r="P749" s="529"/>
    </row>
    <row r="750" spans="1:16" ht="107.25" customHeight="1" x14ac:dyDescent="0.25">
      <c r="A750" s="134" t="s">
        <v>11633</v>
      </c>
      <c r="B750" s="100" t="s">
        <v>11634</v>
      </c>
      <c r="C750" s="66" t="s">
        <v>11403</v>
      </c>
      <c r="D750" s="66" t="s">
        <v>11635</v>
      </c>
      <c r="E750" s="104" t="s">
        <v>11636</v>
      </c>
      <c r="F750" s="100" t="s">
        <v>334</v>
      </c>
      <c r="G750" s="104"/>
      <c r="H750" s="66"/>
      <c r="I750" s="66">
        <v>2014</v>
      </c>
      <c r="J750" s="66" t="s">
        <v>1407</v>
      </c>
      <c r="K750" s="85" t="s">
        <v>11637</v>
      </c>
      <c r="L750" s="600"/>
      <c r="M750" s="75" t="s">
        <v>11638</v>
      </c>
      <c r="N750" s="600">
        <v>60</v>
      </c>
      <c r="O750" s="600">
        <v>30</v>
      </c>
      <c r="P750" s="529"/>
    </row>
    <row r="751" spans="1:16" ht="71.25" x14ac:dyDescent="0.25">
      <c r="A751" s="134" t="s">
        <v>11639</v>
      </c>
      <c r="B751" s="100" t="s">
        <v>11640</v>
      </c>
      <c r="C751" s="66" t="s">
        <v>11403</v>
      </c>
      <c r="D751" s="66" t="s">
        <v>11635</v>
      </c>
      <c r="E751" s="104" t="s">
        <v>11636</v>
      </c>
      <c r="F751" s="100" t="s">
        <v>334</v>
      </c>
      <c r="G751" s="104"/>
      <c r="H751" s="66"/>
      <c r="I751" s="66">
        <v>2014</v>
      </c>
      <c r="J751" s="66" t="s">
        <v>1407</v>
      </c>
      <c r="K751" s="85" t="s">
        <v>11641</v>
      </c>
      <c r="L751" s="600"/>
      <c r="M751" s="75" t="s">
        <v>11638</v>
      </c>
      <c r="N751" s="600">
        <v>60</v>
      </c>
      <c r="O751" s="600">
        <v>15</v>
      </c>
      <c r="P751" s="529"/>
    </row>
    <row r="752" spans="1:16" ht="114" x14ac:dyDescent="0.25">
      <c r="A752" s="91" t="s">
        <v>13219</v>
      </c>
      <c r="B752" s="73" t="s">
        <v>13220</v>
      </c>
      <c r="C752" s="66" t="s">
        <v>11403</v>
      </c>
      <c r="D752" s="600" t="s">
        <v>2566</v>
      </c>
      <c r="E752" s="89" t="s">
        <v>2244</v>
      </c>
      <c r="F752" s="85" t="s">
        <v>218</v>
      </c>
      <c r="G752" s="73" t="s">
        <v>13221</v>
      </c>
      <c r="H752" s="600"/>
      <c r="I752" s="600">
        <v>2014</v>
      </c>
      <c r="J752" s="600" t="s">
        <v>1781</v>
      </c>
      <c r="K752" s="85" t="s">
        <v>13222</v>
      </c>
      <c r="L752" s="600"/>
      <c r="M752" s="600" t="s">
        <v>13223</v>
      </c>
      <c r="N752" s="600">
        <v>60</v>
      </c>
      <c r="O752" s="600">
        <v>30</v>
      </c>
      <c r="P752" s="529"/>
    </row>
    <row r="753" spans="1:16" ht="146.25" customHeight="1" x14ac:dyDescent="0.25">
      <c r="A753" s="91" t="s">
        <v>13224</v>
      </c>
      <c r="B753" s="73" t="s">
        <v>13225</v>
      </c>
      <c r="C753" s="66" t="s">
        <v>11403</v>
      </c>
      <c r="D753" s="600" t="s">
        <v>2566</v>
      </c>
      <c r="E753" s="89" t="s">
        <v>2244</v>
      </c>
      <c r="F753" s="85" t="s">
        <v>210</v>
      </c>
      <c r="G753" s="73" t="s">
        <v>13221</v>
      </c>
      <c r="H753" s="600"/>
      <c r="I753" s="600">
        <v>2014</v>
      </c>
      <c r="J753" s="600" t="s">
        <v>336</v>
      </c>
      <c r="K753" s="85" t="s">
        <v>13226</v>
      </c>
      <c r="L753" s="600"/>
      <c r="M753" s="600" t="s">
        <v>13227</v>
      </c>
      <c r="N753" s="600">
        <v>60</v>
      </c>
      <c r="O753" s="600">
        <v>20</v>
      </c>
      <c r="P753" s="529"/>
    </row>
    <row r="754" spans="1:16" ht="270.75" x14ac:dyDescent="0.25">
      <c r="A754" s="91" t="s">
        <v>13228</v>
      </c>
      <c r="B754" s="100" t="s">
        <v>13229</v>
      </c>
      <c r="C754" s="66" t="s">
        <v>11403</v>
      </c>
      <c r="D754" s="66" t="s">
        <v>2566</v>
      </c>
      <c r="E754" s="104" t="s">
        <v>2244</v>
      </c>
      <c r="F754" s="100" t="s">
        <v>2482</v>
      </c>
      <c r="G754" s="73" t="s">
        <v>13221</v>
      </c>
      <c r="H754" s="66"/>
      <c r="I754" s="66">
        <v>2014</v>
      </c>
      <c r="J754" s="66" t="s">
        <v>926</v>
      </c>
      <c r="K754" s="85" t="s">
        <v>11673</v>
      </c>
      <c r="L754" s="600"/>
      <c r="M754" s="600" t="s">
        <v>13230</v>
      </c>
      <c r="N754" s="600">
        <v>60</v>
      </c>
      <c r="O754" s="600">
        <v>12</v>
      </c>
      <c r="P754" s="529"/>
    </row>
    <row r="755" spans="1:16" ht="156.75" customHeight="1" x14ac:dyDescent="0.25">
      <c r="A755" s="134" t="s">
        <v>13231</v>
      </c>
      <c r="B755" s="100" t="s">
        <v>13232</v>
      </c>
      <c r="C755" s="66" t="s">
        <v>11403</v>
      </c>
      <c r="D755" s="66" t="s">
        <v>2566</v>
      </c>
      <c r="E755" s="104" t="s">
        <v>2244</v>
      </c>
      <c r="F755" s="100" t="s">
        <v>2482</v>
      </c>
      <c r="G755" s="104" t="s">
        <v>13221</v>
      </c>
      <c r="H755" s="66"/>
      <c r="I755" s="66">
        <v>2014</v>
      </c>
      <c r="J755" s="66" t="s">
        <v>926</v>
      </c>
      <c r="K755" s="85" t="s">
        <v>1290</v>
      </c>
      <c r="L755" s="600"/>
      <c r="M755" s="600" t="s">
        <v>13233</v>
      </c>
      <c r="N755" s="600">
        <v>60</v>
      </c>
      <c r="O755" s="600">
        <v>12</v>
      </c>
      <c r="P755" s="529"/>
    </row>
    <row r="756" spans="1:16" ht="270.75" x14ac:dyDescent="0.25">
      <c r="A756" s="134" t="s">
        <v>13234</v>
      </c>
      <c r="B756" s="100" t="s">
        <v>13235</v>
      </c>
      <c r="C756" s="66" t="s">
        <v>11403</v>
      </c>
      <c r="D756" s="66" t="s">
        <v>2566</v>
      </c>
      <c r="E756" s="104" t="s">
        <v>2244</v>
      </c>
      <c r="F756" s="100" t="s">
        <v>2482</v>
      </c>
      <c r="G756" s="104" t="s">
        <v>13221</v>
      </c>
      <c r="H756" s="66"/>
      <c r="I756" s="66">
        <v>2014</v>
      </c>
      <c r="J756" s="66" t="s">
        <v>926</v>
      </c>
      <c r="K756" s="85" t="s">
        <v>11671</v>
      </c>
      <c r="L756" s="600"/>
      <c r="M756" s="600" t="s">
        <v>13230</v>
      </c>
      <c r="N756" s="600">
        <v>60</v>
      </c>
      <c r="O756" s="600">
        <v>12</v>
      </c>
      <c r="P756" s="529"/>
    </row>
    <row r="757" spans="1:16" ht="228" x14ac:dyDescent="0.25">
      <c r="A757" s="134" t="s">
        <v>13236</v>
      </c>
      <c r="B757" s="100" t="s">
        <v>13237</v>
      </c>
      <c r="C757" s="66" t="s">
        <v>11403</v>
      </c>
      <c r="D757" s="66" t="s">
        <v>2566</v>
      </c>
      <c r="E757" s="104" t="s">
        <v>2244</v>
      </c>
      <c r="F757" s="100" t="s">
        <v>2482</v>
      </c>
      <c r="G757" s="418" t="s">
        <v>13221</v>
      </c>
      <c r="H757" s="66"/>
      <c r="I757" s="66">
        <v>2014</v>
      </c>
      <c r="J757" s="66" t="s">
        <v>926</v>
      </c>
      <c r="K757" s="85" t="s">
        <v>13238</v>
      </c>
      <c r="L757" s="600"/>
      <c r="M757" s="600" t="s">
        <v>13239</v>
      </c>
      <c r="N757" s="600">
        <v>60</v>
      </c>
      <c r="O757" s="600">
        <v>20</v>
      </c>
      <c r="P757" s="529"/>
    </row>
    <row r="758" spans="1:16" ht="313.5" x14ac:dyDescent="0.25">
      <c r="A758" s="155" t="s">
        <v>13240</v>
      </c>
      <c r="B758" s="85" t="s">
        <v>13241</v>
      </c>
      <c r="C758" s="66" t="s">
        <v>11403</v>
      </c>
      <c r="D758" s="600" t="s">
        <v>2566</v>
      </c>
      <c r="E758" s="89" t="s">
        <v>2244</v>
      </c>
      <c r="F758" s="85" t="s">
        <v>2482</v>
      </c>
      <c r="G758" s="282" t="s">
        <v>13221</v>
      </c>
      <c r="H758" s="600"/>
      <c r="I758" s="600">
        <v>2014</v>
      </c>
      <c r="J758" s="600" t="s">
        <v>926</v>
      </c>
      <c r="K758" s="85" t="s">
        <v>13242</v>
      </c>
      <c r="L758" s="600"/>
      <c r="M758" s="600" t="s">
        <v>13243</v>
      </c>
      <c r="N758" s="600">
        <v>60</v>
      </c>
      <c r="O758" s="600">
        <v>15</v>
      </c>
      <c r="P758" s="529"/>
    </row>
    <row r="759" spans="1:16" ht="409.5" x14ac:dyDescent="0.25">
      <c r="A759" s="155" t="s">
        <v>13190</v>
      </c>
      <c r="B759" s="600" t="s">
        <v>13191</v>
      </c>
      <c r="C759" s="66" t="s">
        <v>11403</v>
      </c>
      <c r="D759" s="600" t="s">
        <v>13192</v>
      </c>
      <c r="E759" s="600">
        <v>2</v>
      </c>
      <c r="F759" s="600">
        <v>1</v>
      </c>
      <c r="G759" s="132" t="s">
        <v>13193</v>
      </c>
      <c r="H759" s="600" t="s">
        <v>13063</v>
      </c>
      <c r="I759" s="600">
        <v>2014</v>
      </c>
      <c r="J759" s="600" t="s">
        <v>13194</v>
      </c>
      <c r="K759" s="600" t="s">
        <v>13136</v>
      </c>
      <c r="L759" s="600" t="s">
        <v>13195</v>
      </c>
      <c r="M759" s="600" t="s">
        <v>13196</v>
      </c>
      <c r="N759" s="600">
        <v>60</v>
      </c>
      <c r="O759" s="600">
        <v>12</v>
      </c>
      <c r="P759" s="529"/>
    </row>
    <row r="760" spans="1:16" ht="409.5" x14ac:dyDescent="0.25">
      <c r="A760" s="155" t="s">
        <v>13197</v>
      </c>
      <c r="B760" s="600" t="s">
        <v>13198</v>
      </c>
      <c r="C760" s="66" t="s">
        <v>11403</v>
      </c>
      <c r="D760" s="600" t="s">
        <v>13199</v>
      </c>
      <c r="E760" s="600">
        <v>2</v>
      </c>
      <c r="F760" s="600">
        <v>1</v>
      </c>
      <c r="G760" s="132" t="s">
        <v>13200</v>
      </c>
      <c r="H760" s="600" t="s">
        <v>13063</v>
      </c>
      <c r="I760" s="600">
        <v>2104</v>
      </c>
      <c r="J760" s="600" t="s">
        <v>13194</v>
      </c>
      <c r="K760" s="600" t="s">
        <v>13141</v>
      </c>
      <c r="L760" s="600" t="s">
        <v>13195</v>
      </c>
      <c r="M760" s="600" t="s">
        <v>13196</v>
      </c>
      <c r="N760" s="600">
        <v>60</v>
      </c>
      <c r="O760" s="600">
        <v>10</v>
      </c>
      <c r="P760" s="529"/>
    </row>
    <row r="761" spans="1:16" ht="142.5" x14ac:dyDescent="0.25">
      <c r="A761" s="155" t="s">
        <v>13244</v>
      </c>
      <c r="B761" s="600" t="s">
        <v>13245</v>
      </c>
      <c r="C761" s="66" t="s">
        <v>11403</v>
      </c>
      <c r="D761" s="600" t="s">
        <v>2566</v>
      </c>
      <c r="E761" s="600" t="s">
        <v>2197</v>
      </c>
      <c r="F761" s="600">
        <v>2</v>
      </c>
      <c r="G761" s="132" t="s">
        <v>13246</v>
      </c>
      <c r="H761" s="600" t="s">
        <v>13063</v>
      </c>
      <c r="I761" s="600">
        <v>2014</v>
      </c>
      <c r="J761" s="600" t="s">
        <v>13247</v>
      </c>
      <c r="K761" s="600"/>
      <c r="L761" s="600" t="s">
        <v>13248</v>
      </c>
      <c r="M761" s="600" t="s">
        <v>13249</v>
      </c>
      <c r="N761" s="600">
        <v>60</v>
      </c>
      <c r="O761" s="600">
        <v>30</v>
      </c>
      <c r="P761" s="529"/>
    </row>
    <row r="762" spans="1:16" ht="185.25" x14ac:dyDescent="0.25">
      <c r="A762" s="155" t="s">
        <v>13250</v>
      </c>
      <c r="B762" s="600" t="s">
        <v>13251</v>
      </c>
      <c r="C762" s="66" t="s">
        <v>11403</v>
      </c>
      <c r="D762" s="600" t="s">
        <v>13252</v>
      </c>
      <c r="E762" s="600">
        <v>10</v>
      </c>
      <c r="F762" s="600">
        <v>1</v>
      </c>
      <c r="G762" s="131" t="s">
        <v>5326</v>
      </c>
      <c r="H762" s="600" t="s">
        <v>13063</v>
      </c>
      <c r="I762" s="600">
        <v>2014</v>
      </c>
      <c r="J762" s="600" t="s">
        <v>13253</v>
      </c>
      <c r="K762" s="600" t="s">
        <v>13254</v>
      </c>
      <c r="L762" s="600" t="s">
        <v>13255</v>
      </c>
      <c r="M762" s="600" t="s">
        <v>13256</v>
      </c>
      <c r="N762" s="600">
        <v>60</v>
      </c>
      <c r="O762" s="238" t="s">
        <v>13257</v>
      </c>
      <c r="P762" s="529"/>
    </row>
    <row r="763" spans="1:16" ht="409.5" x14ac:dyDescent="0.25">
      <c r="A763" s="155" t="s">
        <v>13258</v>
      </c>
      <c r="B763" s="600" t="s">
        <v>13259</v>
      </c>
      <c r="C763" s="66" t="s">
        <v>11403</v>
      </c>
      <c r="D763" s="600" t="s">
        <v>13260</v>
      </c>
      <c r="E763" s="600">
        <v>2</v>
      </c>
      <c r="F763" s="600">
        <v>4</v>
      </c>
      <c r="G763" s="73" t="s">
        <v>13261</v>
      </c>
      <c r="H763" s="600" t="s">
        <v>13063</v>
      </c>
      <c r="I763" s="600">
        <v>2014</v>
      </c>
      <c r="J763" s="600" t="s">
        <v>13262</v>
      </c>
      <c r="K763" s="600" t="s">
        <v>13144</v>
      </c>
      <c r="L763" s="600" t="s">
        <v>13263</v>
      </c>
      <c r="M763" s="600" t="s">
        <v>13196</v>
      </c>
      <c r="N763" s="600">
        <v>60</v>
      </c>
      <c r="O763" s="600">
        <v>10</v>
      </c>
      <c r="P763" s="529"/>
    </row>
    <row r="764" spans="1:16" ht="409.5" x14ac:dyDescent="0.25">
      <c r="A764" s="155" t="s">
        <v>13264</v>
      </c>
      <c r="B764" s="600" t="s">
        <v>13265</v>
      </c>
      <c r="C764" s="66" t="s">
        <v>11403</v>
      </c>
      <c r="D764" s="600" t="s">
        <v>13266</v>
      </c>
      <c r="E764" s="600">
        <v>2</v>
      </c>
      <c r="F764" s="600">
        <v>4</v>
      </c>
      <c r="G764" s="131" t="s">
        <v>13261</v>
      </c>
      <c r="H764" s="600" t="s">
        <v>13063</v>
      </c>
      <c r="I764" s="600">
        <v>2014</v>
      </c>
      <c r="J764" s="600" t="s">
        <v>13262</v>
      </c>
      <c r="K764" s="600" t="s">
        <v>13147</v>
      </c>
      <c r="L764" s="600" t="s">
        <v>13263</v>
      </c>
      <c r="M764" s="600" t="s">
        <v>13196</v>
      </c>
      <c r="N764" s="600">
        <v>60</v>
      </c>
      <c r="O764" s="600">
        <v>12</v>
      </c>
      <c r="P764" s="529"/>
    </row>
    <row r="765" spans="1:16" ht="384.75" x14ac:dyDescent="0.25">
      <c r="A765" s="155" t="s">
        <v>13201</v>
      </c>
      <c r="B765" s="600" t="s">
        <v>13202</v>
      </c>
      <c r="C765" s="66" t="s">
        <v>11403</v>
      </c>
      <c r="D765" s="600" t="s">
        <v>13203</v>
      </c>
      <c r="E765" s="600" t="s">
        <v>13204</v>
      </c>
      <c r="F765" s="600"/>
      <c r="G765" s="132" t="s">
        <v>13205</v>
      </c>
      <c r="H765" s="600"/>
      <c r="I765" s="600">
        <v>2014</v>
      </c>
      <c r="J765" s="600" t="s">
        <v>1045</v>
      </c>
      <c r="K765" s="600"/>
      <c r="L765" s="600" t="s">
        <v>13206</v>
      </c>
      <c r="M765" s="600" t="s">
        <v>13207</v>
      </c>
      <c r="N765" s="600">
        <v>60</v>
      </c>
      <c r="O765" s="238" t="s">
        <v>13257</v>
      </c>
      <c r="P765" s="529"/>
    </row>
    <row r="766" spans="1:16" ht="384.75" x14ac:dyDescent="0.25">
      <c r="A766" s="155" t="s">
        <v>13267</v>
      </c>
      <c r="B766" s="73" t="s">
        <v>13268</v>
      </c>
      <c r="C766" s="66" t="s">
        <v>11403</v>
      </c>
      <c r="D766" s="600" t="s">
        <v>13269</v>
      </c>
      <c r="E766" s="600" t="s">
        <v>13204</v>
      </c>
      <c r="F766" s="600"/>
      <c r="G766" s="132" t="s">
        <v>13205</v>
      </c>
      <c r="H766" s="600"/>
      <c r="I766" s="600">
        <v>2014</v>
      </c>
      <c r="J766" s="600" t="s">
        <v>1045</v>
      </c>
      <c r="K766" s="600"/>
      <c r="L766" s="600" t="s">
        <v>13206</v>
      </c>
      <c r="M766" s="600" t="s">
        <v>13207</v>
      </c>
      <c r="N766" s="600">
        <v>60</v>
      </c>
      <c r="O766" s="600">
        <v>30</v>
      </c>
      <c r="P766" s="529"/>
    </row>
    <row r="767" spans="1:16" ht="213.75" x14ac:dyDescent="0.25">
      <c r="A767" s="134" t="s">
        <v>13270</v>
      </c>
      <c r="B767" s="100" t="s">
        <v>13271</v>
      </c>
      <c r="C767" s="66" t="s">
        <v>11403</v>
      </c>
      <c r="D767" s="66" t="s">
        <v>2566</v>
      </c>
      <c r="E767" s="104" t="s">
        <v>2244</v>
      </c>
      <c r="F767" s="100" t="s">
        <v>2482</v>
      </c>
      <c r="G767" s="104" t="s">
        <v>11491</v>
      </c>
      <c r="H767" s="66"/>
      <c r="I767" s="66">
        <v>2014</v>
      </c>
      <c r="J767" s="66" t="s">
        <v>287</v>
      </c>
      <c r="K767" s="85" t="s">
        <v>13272</v>
      </c>
      <c r="L767" s="600" t="s">
        <v>11580</v>
      </c>
      <c r="M767" s="75" t="s">
        <v>6611</v>
      </c>
      <c r="N767" s="600">
        <v>60</v>
      </c>
      <c r="O767" s="600">
        <v>30</v>
      </c>
      <c r="P767" s="529"/>
    </row>
    <row r="768" spans="1:16" ht="313.5" x14ac:dyDescent="0.25">
      <c r="A768" s="134" t="s">
        <v>13180</v>
      </c>
      <c r="B768" s="100" t="s">
        <v>13181</v>
      </c>
      <c r="C768" s="66" t="s">
        <v>11403</v>
      </c>
      <c r="D768" s="66" t="s">
        <v>2566</v>
      </c>
      <c r="E768" s="104" t="s">
        <v>2244</v>
      </c>
      <c r="F768" s="100" t="s">
        <v>2482</v>
      </c>
      <c r="G768" s="104" t="s">
        <v>11491</v>
      </c>
      <c r="H768" s="66"/>
      <c r="I768" s="66">
        <v>2014</v>
      </c>
      <c r="J768" s="66" t="s">
        <v>287</v>
      </c>
      <c r="K768" s="85" t="s">
        <v>13182</v>
      </c>
      <c r="L768" s="600" t="s">
        <v>11580</v>
      </c>
      <c r="M768" s="75" t="s">
        <v>6611</v>
      </c>
      <c r="N768" s="600">
        <v>60</v>
      </c>
      <c r="O768" s="600">
        <v>20</v>
      </c>
      <c r="P768" s="529"/>
    </row>
    <row r="769" spans="1:16" ht="313.5" x14ac:dyDescent="0.25">
      <c r="A769" s="134" t="s">
        <v>13183</v>
      </c>
      <c r="B769" s="100" t="s">
        <v>13184</v>
      </c>
      <c r="C769" s="66" t="s">
        <v>11403</v>
      </c>
      <c r="D769" s="66" t="s">
        <v>2566</v>
      </c>
      <c r="E769" s="104" t="s">
        <v>2244</v>
      </c>
      <c r="F769" s="100" t="s">
        <v>2482</v>
      </c>
      <c r="G769" s="104" t="s">
        <v>11491</v>
      </c>
      <c r="H769" s="66"/>
      <c r="I769" s="66">
        <v>2014</v>
      </c>
      <c r="J769" s="66" t="s">
        <v>287</v>
      </c>
      <c r="K769" s="85" t="s">
        <v>6304</v>
      </c>
      <c r="L769" s="600" t="s">
        <v>11580</v>
      </c>
      <c r="M769" s="75" t="s">
        <v>6611</v>
      </c>
      <c r="N769" s="600">
        <v>60</v>
      </c>
      <c r="O769" s="600">
        <v>20</v>
      </c>
      <c r="P769" s="529"/>
    </row>
    <row r="770" spans="1:16" ht="213.75" x14ac:dyDescent="0.25">
      <c r="A770" s="134" t="s">
        <v>11591</v>
      </c>
      <c r="B770" s="100" t="s">
        <v>11592</v>
      </c>
      <c r="C770" s="66" t="s">
        <v>11403</v>
      </c>
      <c r="D770" s="66" t="s">
        <v>2566</v>
      </c>
      <c r="E770" s="104" t="s">
        <v>2244</v>
      </c>
      <c r="F770" s="100" t="s">
        <v>2482</v>
      </c>
      <c r="G770" s="104" t="s">
        <v>11491</v>
      </c>
      <c r="H770" s="66"/>
      <c r="I770" s="66">
        <v>2014</v>
      </c>
      <c r="J770" s="66" t="s">
        <v>287</v>
      </c>
      <c r="K770" s="85" t="s">
        <v>11593</v>
      </c>
      <c r="L770" s="600" t="s">
        <v>11580</v>
      </c>
      <c r="M770" s="75" t="s">
        <v>6611</v>
      </c>
      <c r="N770" s="600">
        <v>60</v>
      </c>
      <c r="O770" s="600">
        <v>20</v>
      </c>
      <c r="P770" s="529"/>
    </row>
    <row r="771" spans="1:16" ht="213.75" x14ac:dyDescent="0.25">
      <c r="A771" s="134" t="s">
        <v>13208</v>
      </c>
      <c r="B771" s="100" t="s">
        <v>13209</v>
      </c>
      <c r="C771" s="66" t="s">
        <v>11403</v>
      </c>
      <c r="D771" s="66" t="s">
        <v>2566</v>
      </c>
      <c r="E771" s="104" t="s">
        <v>2244</v>
      </c>
      <c r="F771" s="100" t="s">
        <v>2482</v>
      </c>
      <c r="G771" s="104" t="s">
        <v>11491</v>
      </c>
      <c r="H771" s="66"/>
      <c r="I771" s="66">
        <v>2014</v>
      </c>
      <c r="J771" s="66" t="s">
        <v>287</v>
      </c>
      <c r="K771" s="85" t="s">
        <v>13210</v>
      </c>
      <c r="L771" s="600" t="s">
        <v>11580</v>
      </c>
      <c r="M771" s="75" t="s">
        <v>6611</v>
      </c>
      <c r="N771" s="600">
        <v>60</v>
      </c>
      <c r="O771" s="600">
        <v>30</v>
      </c>
      <c r="P771" s="529"/>
    </row>
    <row r="772" spans="1:16" ht="213.75" x14ac:dyDescent="0.25">
      <c r="A772" s="134" t="s">
        <v>2564</v>
      </c>
      <c r="B772" s="100" t="s">
        <v>2565</v>
      </c>
      <c r="C772" s="66" t="s">
        <v>11403</v>
      </c>
      <c r="D772" s="66" t="s">
        <v>2566</v>
      </c>
      <c r="E772" s="104" t="s">
        <v>2244</v>
      </c>
      <c r="F772" s="100" t="s">
        <v>1255</v>
      </c>
      <c r="G772" s="418" t="s">
        <v>11491</v>
      </c>
      <c r="H772" s="66"/>
      <c r="I772" s="66">
        <v>2014</v>
      </c>
      <c r="J772" s="66" t="s">
        <v>499</v>
      </c>
      <c r="K772" s="85" t="s">
        <v>6609</v>
      </c>
      <c r="L772" s="600" t="s">
        <v>11580</v>
      </c>
      <c r="M772" s="75" t="s">
        <v>6611</v>
      </c>
      <c r="N772" s="600">
        <v>60</v>
      </c>
      <c r="O772" s="600">
        <v>8.5500000000000007</v>
      </c>
      <c r="P772" s="529"/>
    </row>
    <row r="773" spans="1:16" ht="114" x14ac:dyDescent="0.2">
      <c r="A773" s="155" t="s">
        <v>13273</v>
      </c>
      <c r="B773" s="85" t="s">
        <v>13274</v>
      </c>
      <c r="C773" s="66" t="s">
        <v>11403</v>
      </c>
      <c r="D773" s="600" t="s">
        <v>12296</v>
      </c>
      <c r="E773" s="89"/>
      <c r="F773" s="85" t="s">
        <v>12297</v>
      </c>
      <c r="G773" s="277" t="s">
        <v>12298</v>
      </c>
      <c r="H773" s="600"/>
      <c r="I773" s="600">
        <v>2014</v>
      </c>
      <c r="J773" s="600" t="s">
        <v>478</v>
      </c>
      <c r="K773" s="85" t="s">
        <v>13275</v>
      </c>
      <c r="L773" s="600"/>
      <c r="M773" s="75" t="s">
        <v>12300</v>
      </c>
      <c r="N773" s="600">
        <v>60</v>
      </c>
      <c r="O773" s="600">
        <v>60</v>
      </c>
      <c r="P773" s="529"/>
    </row>
    <row r="774" spans="1:16" ht="114" x14ac:dyDescent="0.2">
      <c r="A774" s="155" t="s">
        <v>13276</v>
      </c>
      <c r="B774" s="85" t="s">
        <v>13274</v>
      </c>
      <c r="C774" s="66" t="s">
        <v>11403</v>
      </c>
      <c r="D774" s="600" t="s">
        <v>12296</v>
      </c>
      <c r="E774" s="89"/>
      <c r="F774" s="85" t="s">
        <v>12297</v>
      </c>
      <c r="G774" s="277" t="s">
        <v>12298</v>
      </c>
      <c r="H774" s="600"/>
      <c r="I774" s="600">
        <v>2014</v>
      </c>
      <c r="J774" s="600" t="s">
        <v>478</v>
      </c>
      <c r="K774" s="85" t="s">
        <v>13277</v>
      </c>
      <c r="L774" s="600"/>
      <c r="M774" s="75" t="s">
        <v>12300</v>
      </c>
      <c r="N774" s="600">
        <v>60</v>
      </c>
      <c r="O774" s="600">
        <v>60</v>
      </c>
      <c r="P774" s="529"/>
    </row>
    <row r="775" spans="1:16" ht="280.5" customHeight="1" x14ac:dyDescent="0.2">
      <c r="A775" s="155" t="s">
        <v>13278</v>
      </c>
      <c r="B775" s="85" t="s">
        <v>13279</v>
      </c>
      <c r="C775" s="66" t="s">
        <v>11403</v>
      </c>
      <c r="D775" s="600" t="s">
        <v>12296</v>
      </c>
      <c r="E775" s="89"/>
      <c r="F775" s="85" t="s">
        <v>12297</v>
      </c>
      <c r="G775" s="277" t="s">
        <v>12298</v>
      </c>
      <c r="H775" s="600"/>
      <c r="I775" s="600">
        <v>2014</v>
      </c>
      <c r="J775" s="600" t="s">
        <v>478</v>
      </c>
      <c r="K775" s="85" t="s">
        <v>13280</v>
      </c>
      <c r="L775" s="600"/>
      <c r="M775" s="75" t="s">
        <v>12300</v>
      </c>
      <c r="N775" s="600">
        <v>60</v>
      </c>
      <c r="O775" s="600">
        <v>30</v>
      </c>
      <c r="P775" s="529"/>
    </row>
    <row r="776" spans="1:16" ht="71.25" x14ac:dyDescent="0.25">
      <c r="A776" s="881" t="s">
        <v>13281</v>
      </c>
      <c r="B776" s="992" t="s">
        <v>13282</v>
      </c>
      <c r="C776" s="596" t="s">
        <v>11403</v>
      </c>
      <c r="D776" s="596" t="s">
        <v>2566</v>
      </c>
      <c r="E776" s="649" t="s">
        <v>2298</v>
      </c>
      <c r="F776" s="648" t="s">
        <v>218</v>
      </c>
      <c r="G776" s="993" t="s">
        <v>6608</v>
      </c>
      <c r="H776" s="596"/>
      <c r="I776" s="857">
        <v>2014</v>
      </c>
      <c r="J776" s="857" t="s">
        <v>5654</v>
      </c>
      <c r="K776" s="650"/>
      <c r="L776" s="851" t="s">
        <v>13283</v>
      </c>
      <c r="M776" s="858" t="s">
        <v>6611</v>
      </c>
      <c r="N776" s="353">
        <v>60</v>
      </c>
      <c r="O776" s="353">
        <v>15</v>
      </c>
      <c r="P776" s="989"/>
    </row>
    <row r="777" spans="1:16" ht="71.25" x14ac:dyDescent="0.25">
      <c r="A777" s="881" t="s">
        <v>13281</v>
      </c>
      <c r="B777" s="648" t="s">
        <v>13282</v>
      </c>
      <c r="C777" s="596" t="s">
        <v>11403</v>
      </c>
      <c r="D777" s="596" t="s">
        <v>2566</v>
      </c>
      <c r="E777" s="649" t="s">
        <v>2298</v>
      </c>
      <c r="F777" s="648" t="s">
        <v>218</v>
      </c>
      <c r="G777" s="649" t="s">
        <v>6608</v>
      </c>
      <c r="H777" s="596"/>
      <c r="I777" s="596">
        <v>2014</v>
      </c>
      <c r="J777" s="596" t="s">
        <v>5654</v>
      </c>
      <c r="K777" s="650"/>
      <c r="L777" s="353" t="s">
        <v>13283</v>
      </c>
      <c r="M777" s="639" t="s">
        <v>6611</v>
      </c>
      <c r="N777" s="353">
        <v>60</v>
      </c>
      <c r="O777" s="353">
        <v>15</v>
      </c>
      <c r="P777" s="989"/>
    </row>
    <row r="778" spans="1:16" ht="57" x14ac:dyDescent="0.25">
      <c r="A778" s="134" t="s">
        <v>13284</v>
      </c>
      <c r="B778" s="100" t="s">
        <v>13285</v>
      </c>
      <c r="C778" s="66" t="s">
        <v>11403</v>
      </c>
      <c r="D778" s="66" t="s">
        <v>2566</v>
      </c>
      <c r="E778" s="104" t="s">
        <v>2244</v>
      </c>
      <c r="F778" s="100" t="s">
        <v>210</v>
      </c>
      <c r="G778" s="104" t="s">
        <v>6608</v>
      </c>
      <c r="H778" s="66"/>
      <c r="I778" s="66">
        <v>2014</v>
      </c>
      <c r="J778" s="66" t="s">
        <v>8426</v>
      </c>
      <c r="K778" s="85"/>
      <c r="L778" s="600" t="s">
        <v>13283</v>
      </c>
      <c r="M778" s="75" t="s">
        <v>6611</v>
      </c>
      <c r="N778" s="600">
        <v>60</v>
      </c>
      <c r="O778" s="600">
        <v>60</v>
      </c>
      <c r="P778" s="529"/>
    </row>
    <row r="779" spans="1:16" ht="57" x14ac:dyDescent="0.25">
      <c r="A779" s="155" t="s">
        <v>13286</v>
      </c>
      <c r="B779" s="100" t="s">
        <v>13285</v>
      </c>
      <c r="C779" s="66" t="s">
        <v>11403</v>
      </c>
      <c r="D779" s="66" t="s">
        <v>2566</v>
      </c>
      <c r="E779" s="104" t="s">
        <v>2244</v>
      </c>
      <c r="F779" s="100" t="s">
        <v>210</v>
      </c>
      <c r="G779" s="104" t="s">
        <v>6608</v>
      </c>
      <c r="H779" s="66"/>
      <c r="I779" s="66">
        <v>2014</v>
      </c>
      <c r="J779" s="66" t="s">
        <v>8426</v>
      </c>
      <c r="K779" s="85"/>
      <c r="L779" s="600" t="s">
        <v>13283</v>
      </c>
      <c r="M779" s="75" t="s">
        <v>6611</v>
      </c>
      <c r="N779" s="600">
        <v>60</v>
      </c>
      <c r="O779" s="600">
        <v>60</v>
      </c>
      <c r="P779" s="529"/>
    </row>
    <row r="780" spans="1:16" ht="57" x14ac:dyDescent="0.25">
      <c r="A780" s="155" t="s">
        <v>13287</v>
      </c>
      <c r="B780" s="100" t="s">
        <v>13285</v>
      </c>
      <c r="C780" s="66" t="s">
        <v>11403</v>
      </c>
      <c r="D780" s="66" t="s">
        <v>2566</v>
      </c>
      <c r="E780" s="104" t="s">
        <v>2244</v>
      </c>
      <c r="F780" s="100" t="s">
        <v>1255</v>
      </c>
      <c r="G780" s="104" t="s">
        <v>6608</v>
      </c>
      <c r="H780" s="66"/>
      <c r="I780" s="66">
        <v>2014</v>
      </c>
      <c r="J780" s="66" t="s">
        <v>2042</v>
      </c>
      <c r="K780" s="85"/>
      <c r="L780" s="600" t="s">
        <v>13283</v>
      </c>
      <c r="M780" s="75" t="s">
        <v>6611</v>
      </c>
      <c r="N780" s="600">
        <v>60</v>
      </c>
      <c r="O780" s="600">
        <v>60</v>
      </c>
      <c r="P780" s="529"/>
    </row>
    <row r="781" spans="1:16" ht="85.5" customHeight="1" x14ac:dyDescent="0.25">
      <c r="A781" s="155" t="s">
        <v>13288</v>
      </c>
      <c r="B781" s="100" t="s">
        <v>13285</v>
      </c>
      <c r="C781" s="66" t="s">
        <v>11403</v>
      </c>
      <c r="D781" s="66" t="s">
        <v>2566</v>
      </c>
      <c r="E781" s="104" t="s">
        <v>2244</v>
      </c>
      <c r="F781" s="100" t="s">
        <v>1255</v>
      </c>
      <c r="G781" s="418" t="s">
        <v>6608</v>
      </c>
      <c r="H781" s="66"/>
      <c r="I781" s="66">
        <v>2014</v>
      </c>
      <c r="J781" s="66" t="s">
        <v>2042</v>
      </c>
      <c r="K781" s="85"/>
      <c r="L781" s="600" t="s">
        <v>13283</v>
      </c>
      <c r="M781" s="75" t="s">
        <v>6611</v>
      </c>
      <c r="N781" s="600">
        <v>60</v>
      </c>
      <c r="O781" s="600">
        <v>60</v>
      </c>
      <c r="P781" s="529"/>
    </row>
    <row r="782" spans="1:16" ht="98.25" customHeight="1" x14ac:dyDescent="0.25">
      <c r="A782" s="134" t="s">
        <v>13289</v>
      </c>
      <c r="B782" s="100" t="s">
        <v>13290</v>
      </c>
      <c r="C782" s="66" t="s">
        <v>11403</v>
      </c>
      <c r="D782" s="66" t="s">
        <v>12326</v>
      </c>
      <c r="E782" s="104" t="s">
        <v>2281</v>
      </c>
      <c r="F782" s="100" t="s">
        <v>1255</v>
      </c>
      <c r="G782" s="104" t="s">
        <v>13291</v>
      </c>
      <c r="H782" s="66"/>
      <c r="I782" s="66">
        <v>2014</v>
      </c>
      <c r="J782" s="66" t="s">
        <v>499</v>
      </c>
      <c r="K782" s="85" t="s">
        <v>13292</v>
      </c>
      <c r="L782" s="600" t="s">
        <v>11613</v>
      </c>
      <c r="M782" s="600" t="s">
        <v>13293</v>
      </c>
      <c r="N782" s="600">
        <v>60</v>
      </c>
      <c r="O782" s="600">
        <v>60</v>
      </c>
      <c r="P782" s="529"/>
    </row>
    <row r="783" spans="1:16" ht="110.25" customHeight="1" x14ac:dyDescent="0.25">
      <c r="A783" s="134" t="s">
        <v>13294</v>
      </c>
      <c r="B783" s="100" t="s">
        <v>13295</v>
      </c>
      <c r="C783" s="66" t="s">
        <v>11403</v>
      </c>
      <c r="D783" s="66" t="s">
        <v>12326</v>
      </c>
      <c r="E783" s="104" t="s">
        <v>2281</v>
      </c>
      <c r="F783" s="100" t="s">
        <v>1255</v>
      </c>
      <c r="G783" s="104" t="s">
        <v>13296</v>
      </c>
      <c r="H783" s="66"/>
      <c r="I783" s="66">
        <v>2014</v>
      </c>
      <c r="J783" s="66" t="s">
        <v>499</v>
      </c>
      <c r="K783" s="85" t="s">
        <v>13297</v>
      </c>
      <c r="L783" s="600" t="s">
        <v>11613</v>
      </c>
      <c r="M783" s="600" t="s">
        <v>13298</v>
      </c>
      <c r="N783" s="600">
        <v>60</v>
      </c>
      <c r="O783" s="600">
        <v>30</v>
      </c>
      <c r="P783" s="529"/>
    </row>
    <row r="784" spans="1:16" ht="92.25" customHeight="1" x14ac:dyDescent="0.25">
      <c r="A784" s="134" t="s">
        <v>13299</v>
      </c>
      <c r="B784" s="100" t="s">
        <v>13290</v>
      </c>
      <c r="C784" s="66" t="s">
        <v>11403</v>
      </c>
      <c r="D784" s="66" t="s">
        <v>12326</v>
      </c>
      <c r="E784" s="104" t="s">
        <v>2281</v>
      </c>
      <c r="F784" s="100" t="s">
        <v>2482</v>
      </c>
      <c r="G784" s="104" t="s">
        <v>13291</v>
      </c>
      <c r="H784" s="66"/>
      <c r="I784" s="66">
        <v>2014</v>
      </c>
      <c r="J784" s="66" t="s">
        <v>287</v>
      </c>
      <c r="K784" s="85" t="s">
        <v>13300</v>
      </c>
      <c r="L784" s="600" t="s">
        <v>11613</v>
      </c>
      <c r="M784" s="600" t="s">
        <v>13301</v>
      </c>
      <c r="N784" s="600">
        <v>60</v>
      </c>
      <c r="O784" s="600">
        <v>60</v>
      </c>
      <c r="P784" s="529"/>
    </row>
    <row r="785" spans="1:16" ht="57" x14ac:dyDescent="0.25">
      <c r="A785" s="91" t="s">
        <v>13302</v>
      </c>
      <c r="B785" s="73" t="s">
        <v>13303</v>
      </c>
      <c r="C785" s="66" t="s">
        <v>11403</v>
      </c>
      <c r="D785" s="73" t="s">
        <v>13304</v>
      </c>
      <c r="E785" s="104"/>
      <c r="F785" s="100" t="s">
        <v>2482</v>
      </c>
      <c r="G785" s="104" t="s">
        <v>11616</v>
      </c>
      <c r="H785" s="66"/>
      <c r="I785" s="66">
        <v>2014</v>
      </c>
      <c r="J785" s="66"/>
      <c r="K785" s="85" t="s">
        <v>13305</v>
      </c>
      <c r="L785" s="600" t="s">
        <v>5236</v>
      </c>
      <c r="M785" s="600" t="s">
        <v>11667</v>
      </c>
      <c r="N785" s="600">
        <v>60</v>
      </c>
      <c r="O785" s="600">
        <v>60</v>
      </c>
      <c r="P785" s="529"/>
    </row>
    <row r="786" spans="1:16" ht="258.75" customHeight="1" x14ac:dyDescent="0.25">
      <c r="A786" s="91" t="s">
        <v>13306</v>
      </c>
      <c r="B786" s="73" t="s">
        <v>13303</v>
      </c>
      <c r="C786" s="66" t="s">
        <v>11403</v>
      </c>
      <c r="D786" s="73" t="s">
        <v>13304</v>
      </c>
      <c r="E786" s="104"/>
      <c r="F786" s="100" t="s">
        <v>210</v>
      </c>
      <c r="G786" s="104" t="s">
        <v>13307</v>
      </c>
      <c r="H786" s="66"/>
      <c r="I786" s="66">
        <v>2014</v>
      </c>
      <c r="J786" s="66"/>
      <c r="K786" s="73" t="s">
        <v>13308</v>
      </c>
      <c r="L786" s="600" t="s">
        <v>5236</v>
      </c>
      <c r="M786" s="600" t="s">
        <v>13309</v>
      </c>
      <c r="N786" s="600">
        <v>60</v>
      </c>
      <c r="O786" s="600">
        <v>60</v>
      </c>
      <c r="P786" s="529"/>
    </row>
    <row r="787" spans="1:16" ht="207" customHeight="1" x14ac:dyDescent="0.25">
      <c r="A787" s="91" t="s">
        <v>13310</v>
      </c>
      <c r="B787" s="73" t="s">
        <v>13303</v>
      </c>
      <c r="C787" s="66" t="s">
        <v>11403</v>
      </c>
      <c r="D787" s="73" t="s">
        <v>13304</v>
      </c>
      <c r="E787" s="104"/>
      <c r="F787" s="100" t="s">
        <v>210</v>
      </c>
      <c r="G787" s="104" t="s">
        <v>13307</v>
      </c>
      <c r="H787" s="66"/>
      <c r="I787" s="66">
        <v>2014</v>
      </c>
      <c r="J787" s="66"/>
      <c r="K787" s="85" t="s">
        <v>13311</v>
      </c>
      <c r="L787" s="600" t="s">
        <v>5236</v>
      </c>
      <c r="M787" s="600" t="s">
        <v>13309</v>
      </c>
      <c r="N787" s="600">
        <v>60</v>
      </c>
      <c r="O787" s="600">
        <v>60</v>
      </c>
      <c r="P787" s="529"/>
    </row>
    <row r="788" spans="1:16" ht="242.25" x14ac:dyDescent="0.25">
      <c r="A788" s="91" t="s">
        <v>13351</v>
      </c>
      <c r="B788" s="73" t="s">
        <v>13303</v>
      </c>
      <c r="C788" s="66" t="s">
        <v>11403</v>
      </c>
      <c r="D788" s="73" t="s">
        <v>13304</v>
      </c>
      <c r="E788" s="104"/>
      <c r="F788" s="100" t="s">
        <v>218</v>
      </c>
      <c r="G788" s="104" t="s">
        <v>13307</v>
      </c>
      <c r="H788" s="66"/>
      <c r="I788" s="66">
        <v>2014</v>
      </c>
      <c r="J788" s="66"/>
      <c r="K788" s="85" t="s">
        <v>13312</v>
      </c>
      <c r="L788" s="600" t="s">
        <v>5236</v>
      </c>
      <c r="M788" s="600" t="s">
        <v>13313</v>
      </c>
      <c r="N788" s="600">
        <v>60</v>
      </c>
      <c r="O788" s="600">
        <v>60</v>
      </c>
      <c r="P788" s="529"/>
    </row>
    <row r="789" spans="1:16" ht="199.5" x14ac:dyDescent="0.25">
      <c r="A789" s="155" t="s">
        <v>13314</v>
      </c>
      <c r="B789" s="85" t="s">
        <v>13353</v>
      </c>
      <c r="C789" s="66" t="s">
        <v>11403</v>
      </c>
      <c r="D789" s="600" t="s">
        <v>13315</v>
      </c>
      <c r="E789" s="92" t="s">
        <v>6270</v>
      </c>
      <c r="F789" s="92">
        <v>4</v>
      </c>
      <c r="G789" s="89" t="s">
        <v>13316</v>
      </c>
      <c r="H789" s="73"/>
      <c r="I789" s="73">
        <v>2014</v>
      </c>
      <c r="J789" s="73" t="s">
        <v>287</v>
      </c>
      <c r="K789" s="92" t="s">
        <v>13317</v>
      </c>
      <c r="L789" s="600" t="s">
        <v>13318</v>
      </c>
      <c r="M789" s="600" t="s">
        <v>13319</v>
      </c>
      <c r="N789" s="600" t="s">
        <v>88</v>
      </c>
      <c r="O789" s="600">
        <v>15</v>
      </c>
      <c r="P789" s="529"/>
    </row>
    <row r="790" spans="1:16" ht="57" x14ac:dyDescent="0.25">
      <c r="A790" s="91" t="s">
        <v>13320</v>
      </c>
      <c r="B790" s="73" t="s">
        <v>13354</v>
      </c>
      <c r="C790" s="66" t="s">
        <v>11403</v>
      </c>
      <c r="D790" s="66" t="s">
        <v>2566</v>
      </c>
      <c r="E790" s="104" t="s">
        <v>2244</v>
      </c>
      <c r="F790" s="100" t="s">
        <v>210</v>
      </c>
      <c r="G790" s="104" t="s">
        <v>11491</v>
      </c>
      <c r="H790" s="66"/>
      <c r="I790" s="66">
        <v>2014</v>
      </c>
      <c r="J790" s="66" t="s">
        <v>246</v>
      </c>
      <c r="K790" s="85" t="s">
        <v>1450</v>
      </c>
      <c r="L790" s="600" t="s">
        <v>7634</v>
      </c>
      <c r="M790" s="72" t="s">
        <v>11622</v>
      </c>
      <c r="N790" s="600" t="s">
        <v>88</v>
      </c>
      <c r="O790" s="600">
        <v>30</v>
      </c>
      <c r="P790" s="529"/>
    </row>
    <row r="791" spans="1:16" ht="85.5" x14ac:dyDescent="0.25">
      <c r="A791" s="91" t="s">
        <v>13321</v>
      </c>
      <c r="B791" s="73" t="s">
        <v>13355</v>
      </c>
      <c r="C791" s="66" t="s">
        <v>11403</v>
      </c>
      <c r="D791" s="66" t="s">
        <v>2566</v>
      </c>
      <c r="E791" s="104" t="s">
        <v>2244</v>
      </c>
      <c r="F791" s="100" t="s">
        <v>1255</v>
      </c>
      <c r="G791" s="104" t="s">
        <v>11491</v>
      </c>
      <c r="H791" s="66"/>
      <c r="I791" s="66">
        <v>2014</v>
      </c>
      <c r="J791" s="66" t="s">
        <v>212</v>
      </c>
      <c r="K791" s="85"/>
      <c r="L791" s="600" t="s">
        <v>7634</v>
      </c>
      <c r="M791" s="72" t="s">
        <v>11622</v>
      </c>
      <c r="N791" s="600">
        <v>60</v>
      </c>
      <c r="O791" s="600">
        <v>10</v>
      </c>
      <c r="P791" s="529"/>
    </row>
    <row r="792" spans="1:16" ht="85.5" x14ac:dyDescent="0.25">
      <c r="A792" s="91" t="s">
        <v>13322</v>
      </c>
      <c r="B792" s="73" t="s">
        <v>13356</v>
      </c>
      <c r="C792" s="66" t="s">
        <v>11403</v>
      </c>
      <c r="D792" s="66" t="s">
        <v>2566</v>
      </c>
      <c r="E792" s="104" t="s">
        <v>2244</v>
      </c>
      <c r="F792" s="100" t="s">
        <v>2482</v>
      </c>
      <c r="G792" s="104" t="s">
        <v>11491</v>
      </c>
      <c r="H792" s="66"/>
      <c r="I792" s="66">
        <v>2014</v>
      </c>
      <c r="J792" s="66" t="s">
        <v>236</v>
      </c>
      <c r="K792" s="85" t="s">
        <v>13323</v>
      </c>
      <c r="L792" s="600" t="s">
        <v>7634</v>
      </c>
      <c r="M792" s="72" t="s">
        <v>11622</v>
      </c>
      <c r="N792" s="600">
        <v>60</v>
      </c>
      <c r="O792" s="600">
        <v>15</v>
      </c>
      <c r="P792" s="529"/>
    </row>
    <row r="793" spans="1:16" ht="98.25" customHeight="1" x14ac:dyDescent="0.25">
      <c r="A793" s="91" t="s">
        <v>11620</v>
      </c>
      <c r="B793" s="73" t="s">
        <v>12385</v>
      </c>
      <c r="C793" s="66" t="s">
        <v>11403</v>
      </c>
      <c r="D793" s="66" t="s">
        <v>2566</v>
      </c>
      <c r="E793" s="104" t="s">
        <v>2244</v>
      </c>
      <c r="F793" s="100" t="s">
        <v>2482</v>
      </c>
      <c r="G793" s="104" t="s">
        <v>11491</v>
      </c>
      <c r="H793" s="66"/>
      <c r="I793" s="66">
        <v>2014</v>
      </c>
      <c r="J793" s="66" t="s">
        <v>236</v>
      </c>
      <c r="K793" s="85" t="s">
        <v>11621</v>
      </c>
      <c r="L793" s="600" t="s">
        <v>7634</v>
      </c>
      <c r="M793" s="72" t="s">
        <v>11622</v>
      </c>
      <c r="N793" s="600">
        <v>60</v>
      </c>
      <c r="O793" s="600">
        <v>30</v>
      </c>
      <c r="P793" s="529"/>
    </row>
    <row r="794" spans="1:16" ht="228" x14ac:dyDescent="0.25">
      <c r="A794" s="134" t="s">
        <v>13324</v>
      </c>
      <c r="B794" s="100" t="s">
        <v>13325</v>
      </c>
      <c r="C794" s="66" t="s">
        <v>11403</v>
      </c>
      <c r="D794" s="66" t="s">
        <v>12346</v>
      </c>
      <c r="E794" s="104">
        <v>109</v>
      </c>
      <c r="F794" s="100" t="s">
        <v>8052</v>
      </c>
      <c r="G794" s="104" t="s">
        <v>13326</v>
      </c>
      <c r="H794" s="66"/>
      <c r="I794" s="66">
        <v>2014</v>
      </c>
      <c r="J794" s="66" t="s">
        <v>13327</v>
      </c>
      <c r="K794" s="85" t="s">
        <v>12349</v>
      </c>
      <c r="L794" s="600" t="s">
        <v>13328</v>
      </c>
      <c r="M794" s="600" t="s">
        <v>13329</v>
      </c>
      <c r="N794" s="600" t="s">
        <v>88</v>
      </c>
      <c r="O794" s="600">
        <v>8.57</v>
      </c>
      <c r="P794" s="529"/>
    </row>
    <row r="795" spans="1:16" ht="142.5" x14ac:dyDescent="0.25">
      <c r="A795" s="134" t="s">
        <v>11604</v>
      </c>
      <c r="B795" s="100" t="s">
        <v>13330</v>
      </c>
      <c r="C795" s="66" t="s">
        <v>11403</v>
      </c>
      <c r="D795" s="66" t="s">
        <v>13331</v>
      </c>
      <c r="E795" s="104">
        <v>40</v>
      </c>
      <c r="F795" s="100" t="s">
        <v>13332</v>
      </c>
      <c r="G795" s="104" t="s">
        <v>13333</v>
      </c>
      <c r="H795" s="66"/>
      <c r="I795" s="66">
        <v>2014</v>
      </c>
      <c r="J795" s="66" t="s">
        <v>429</v>
      </c>
      <c r="K795" s="85" t="s">
        <v>11660</v>
      </c>
      <c r="L795" s="600" t="s">
        <v>13334</v>
      </c>
      <c r="M795" s="600" t="s">
        <v>13335</v>
      </c>
      <c r="N795" s="600" t="s">
        <v>88</v>
      </c>
      <c r="O795" s="600">
        <v>20</v>
      </c>
      <c r="P795" s="529"/>
    </row>
    <row r="796" spans="1:16" ht="409.5" x14ac:dyDescent="0.25">
      <c r="A796" s="134" t="s">
        <v>13336</v>
      </c>
      <c r="B796" s="100" t="s">
        <v>13337</v>
      </c>
      <c r="C796" s="66" t="s">
        <v>11403</v>
      </c>
      <c r="D796" s="66" t="s">
        <v>11517</v>
      </c>
      <c r="E796" s="104" t="s">
        <v>2244</v>
      </c>
      <c r="F796" s="100" t="s">
        <v>2482</v>
      </c>
      <c r="G796" s="104" t="s">
        <v>13338</v>
      </c>
      <c r="H796" s="66"/>
      <c r="I796" s="66">
        <v>2014</v>
      </c>
      <c r="J796" s="66"/>
      <c r="K796" s="85" t="s">
        <v>11653</v>
      </c>
      <c r="L796" s="600" t="s">
        <v>13339</v>
      </c>
      <c r="M796" s="75" t="s">
        <v>13340</v>
      </c>
      <c r="N796" s="600"/>
      <c r="O796" s="600">
        <v>15</v>
      </c>
      <c r="P796" s="529"/>
    </row>
    <row r="797" spans="1:16" ht="71.25" x14ac:dyDescent="0.25">
      <c r="A797" s="91" t="s">
        <v>13341</v>
      </c>
      <c r="B797" s="73" t="s">
        <v>13342</v>
      </c>
      <c r="C797" s="66" t="s">
        <v>11403</v>
      </c>
      <c r="D797" s="73" t="s">
        <v>13343</v>
      </c>
      <c r="E797" s="600">
        <v>2014</v>
      </c>
      <c r="F797" s="600" t="s">
        <v>657</v>
      </c>
      <c r="G797" s="73" t="s">
        <v>13352</v>
      </c>
      <c r="H797" s="600" t="s">
        <v>13344</v>
      </c>
      <c r="I797" s="600">
        <v>20</v>
      </c>
      <c r="J797" s="600">
        <v>5</v>
      </c>
      <c r="K797" s="85"/>
      <c r="L797" s="600"/>
      <c r="M797" s="600"/>
      <c r="N797" s="600" t="s">
        <v>88</v>
      </c>
      <c r="O797" s="600">
        <v>15</v>
      </c>
      <c r="P797" s="529"/>
    </row>
    <row r="798" spans="1:16" ht="265.5" customHeight="1" x14ac:dyDescent="0.25">
      <c r="A798" s="155" t="s">
        <v>13345</v>
      </c>
      <c r="B798" s="73" t="s">
        <v>13346</v>
      </c>
      <c r="C798" s="66" t="s">
        <v>11403</v>
      </c>
      <c r="D798" s="73" t="s">
        <v>13343</v>
      </c>
      <c r="E798" s="600">
        <v>2014</v>
      </c>
      <c r="F798" s="600" t="s">
        <v>657</v>
      </c>
      <c r="G798" s="73" t="s">
        <v>13347</v>
      </c>
      <c r="H798" s="600" t="s">
        <v>13348</v>
      </c>
      <c r="I798" s="600">
        <v>20</v>
      </c>
      <c r="J798" s="600">
        <v>10</v>
      </c>
      <c r="K798" s="85"/>
      <c r="L798" s="600"/>
      <c r="M798" s="600"/>
      <c r="N798" s="600"/>
      <c r="O798" s="600">
        <v>30</v>
      </c>
      <c r="P798" s="529"/>
    </row>
    <row r="799" spans="1:16" ht="409.5" x14ac:dyDescent="0.25">
      <c r="A799" s="872" t="s">
        <v>11515</v>
      </c>
      <c r="B799" s="148" t="s">
        <v>11516</v>
      </c>
      <c r="C799" s="62" t="s">
        <v>12425</v>
      </c>
      <c r="D799" s="62" t="s">
        <v>11517</v>
      </c>
      <c r="E799" s="149" t="s">
        <v>11518</v>
      </c>
      <c r="F799" s="148" t="s">
        <v>11519</v>
      </c>
      <c r="G799" s="149" t="s">
        <v>6608</v>
      </c>
      <c r="H799" s="62" t="s">
        <v>11491</v>
      </c>
      <c r="I799" s="62">
        <v>2014</v>
      </c>
      <c r="J799" s="62" t="s">
        <v>1097</v>
      </c>
      <c r="K799" s="85" t="s">
        <v>13963</v>
      </c>
      <c r="L799" s="580" t="s">
        <v>11521</v>
      </c>
      <c r="M799" s="600" t="s">
        <v>11522</v>
      </c>
      <c r="N799" s="600" t="s">
        <v>88</v>
      </c>
      <c r="O799" s="600">
        <v>15</v>
      </c>
      <c r="P799" s="529"/>
    </row>
    <row r="800" spans="1:16" ht="409.5" x14ac:dyDescent="0.25">
      <c r="A800" s="872" t="s">
        <v>11523</v>
      </c>
      <c r="B800" s="148" t="s">
        <v>11516</v>
      </c>
      <c r="C800" s="62" t="s">
        <v>12425</v>
      </c>
      <c r="D800" s="62" t="s">
        <v>11517</v>
      </c>
      <c r="E800" s="149" t="s">
        <v>11518</v>
      </c>
      <c r="F800" s="148" t="s">
        <v>11519</v>
      </c>
      <c r="G800" s="149" t="s">
        <v>6608</v>
      </c>
      <c r="H800" s="62" t="s">
        <v>11491</v>
      </c>
      <c r="I800" s="62">
        <v>2014</v>
      </c>
      <c r="J800" s="62" t="s">
        <v>1097</v>
      </c>
      <c r="K800" s="85" t="s">
        <v>3932</v>
      </c>
      <c r="L800" s="580" t="s">
        <v>11521</v>
      </c>
      <c r="M800" s="600" t="s">
        <v>11524</v>
      </c>
      <c r="N800" s="600" t="s">
        <v>88</v>
      </c>
      <c r="O800" s="600">
        <v>15</v>
      </c>
      <c r="P800" s="529"/>
    </row>
    <row r="801" spans="1:16" ht="102.75" customHeight="1" x14ac:dyDescent="0.25">
      <c r="A801" s="872" t="s">
        <v>13964</v>
      </c>
      <c r="B801" s="148" t="s">
        <v>13965</v>
      </c>
      <c r="C801" s="62" t="s">
        <v>12425</v>
      </c>
      <c r="D801" s="62" t="s">
        <v>11517</v>
      </c>
      <c r="E801" s="149" t="s">
        <v>11518</v>
      </c>
      <c r="F801" s="148" t="s">
        <v>13966</v>
      </c>
      <c r="G801" s="149" t="s">
        <v>6608</v>
      </c>
      <c r="H801" s="62" t="s">
        <v>11491</v>
      </c>
      <c r="I801" s="62">
        <v>2014</v>
      </c>
      <c r="J801" s="62" t="s">
        <v>4877</v>
      </c>
      <c r="K801" s="85"/>
      <c r="L801" s="580" t="s">
        <v>11521</v>
      </c>
      <c r="M801" s="76" t="s">
        <v>13967</v>
      </c>
      <c r="N801" s="600">
        <v>60</v>
      </c>
      <c r="O801" s="600">
        <v>60</v>
      </c>
      <c r="P801" s="529"/>
    </row>
    <row r="802" spans="1:16" ht="409.5" x14ac:dyDescent="0.25">
      <c r="A802" s="872" t="s">
        <v>13968</v>
      </c>
      <c r="B802" s="148" t="s">
        <v>13965</v>
      </c>
      <c r="C802" s="62" t="s">
        <v>12425</v>
      </c>
      <c r="D802" s="62" t="s">
        <v>11517</v>
      </c>
      <c r="E802" s="149" t="s">
        <v>11518</v>
      </c>
      <c r="F802" s="148" t="s">
        <v>13969</v>
      </c>
      <c r="G802" s="149" t="s">
        <v>6608</v>
      </c>
      <c r="H802" s="62" t="s">
        <v>11491</v>
      </c>
      <c r="I802" s="62">
        <v>2014</v>
      </c>
      <c r="J802" s="62" t="s">
        <v>11539</v>
      </c>
      <c r="K802" s="85" t="s">
        <v>13970</v>
      </c>
      <c r="L802" s="580" t="s">
        <v>11521</v>
      </c>
      <c r="M802" s="76" t="s">
        <v>13971</v>
      </c>
      <c r="N802" s="600">
        <v>60</v>
      </c>
      <c r="O802" s="600">
        <v>60</v>
      </c>
      <c r="P802" s="529"/>
    </row>
    <row r="803" spans="1:16" ht="185.25" x14ac:dyDescent="0.25">
      <c r="A803" s="134" t="s">
        <v>13972</v>
      </c>
      <c r="B803" s="100" t="s">
        <v>13973</v>
      </c>
      <c r="C803" s="62" t="s">
        <v>12425</v>
      </c>
      <c r="D803" s="66" t="s">
        <v>5324</v>
      </c>
      <c r="E803" s="104" t="s">
        <v>2391</v>
      </c>
      <c r="F803" s="73" t="s">
        <v>13974</v>
      </c>
      <c r="G803" s="104" t="s">
        <v>13975</v>
      </c>
      <c r="H803" s="66"/>
      <c r="I803" s="66">
        <v>2014</v>
      </c>
      <c r="J803" s="66">
        <v>10</v>
      </c>
      <c r="K803" s="73" t="s">
        <v>12355</v>
      </c>
      <c r="L803" s="600"/>
      <c r="M803" s="600" t="s">
        <v>13976</v>
      </c>
      <c r="N803" s="600">
        <v>60</v>
      </c>
      <c r="O803" s="89">
        <v>6.67</v>
      </c>
      <c r="P803" s="529"/>
    </row>
    <row r="804" spans="1:16" ht="142.5" x14ac:dyDescent="0.25">
      <c r="A804" s="134" t="s">
        <v>13977</v>
      </c>
      <c r="B804" s="100" t="s">
        <v>13978</v>
      </c>
      <c r="C804" s="62" t="s">
        <v>12425</v>
      </c>
      <c r="D804" s="66" t="s">
        <v>5324</v>
      </c>
      <c r="E804" s="104" t="s">
        <v>13979</v>
      </c>
      <c r="F804" s="100" t="s">
        <v>13974</v>
      </c>
      <c r="G804" s="104"/>
      <c r="H804" s="66"/>
      <c r="I804" s="66">
        <v>2014</v>
      </c>
      <c r="J804" s="66">
        <v>8</v>
      </c>
      <c r="K804" s="85" t="s">
        <v>13980</v>
      </c>
      <c r="L804" s="600"/>
      <c r="M804" s="75" t="s">
        <v>13976</v>
      </c>
      <c r="N804" s="600">
        <v>60</v>
      </c>
      <c r="O804" s="600">
        <v>7.5</v>
      </c>
      <c r="P804" s="529"/>
    </row>
    <row r="805" spans="1:16" ht="228" x14ac:dyDescent="0.25">
      <c r="A805" s="155" t="s">
        <v>13981</v>
      </c>
      <c r="B805" s="85" t="s">
        <v>13982</v>
      </c>
      <c r="C805" s="62" t="s">
        <v>12425</v>
      </c>
      <c r="D805" s="600" t="s">
        <v>5324</v>
      </c>
      <c r="E805" s="89" t="s">
        <v>2391</v>
      </c>
      <c r="F805" s="85" t="s">
        <v>13983</v>
      </c>
      <c r="G805" s="282" t="s">
        <v>13975</v>
      </c>
      <c r="H805" s="600"/>
      <c r="I805" s="600">
        <v>2014</v>
      </c>
      <c r="J805" s="600">
        <v>8</v>
      </c>
      <c r="K805" s="85" t="s">
        <v>13984</v>
      </c>
      <c r="L805" s="600"/>
      <c r="M805" s="75" t="s">
        <v>13976</v>
      </c>
      <c r="N805" s="600">
        <v>60</v>
      </c>
      <c r="O805" s="600">
        <v>7.5</v>
      </c>
      <c r="P805" s="529"/>
    </row>
    <row r="806" spans="1:16" ht="285" x14ac:dyDescent="0.25">
      <c r="A806" s="91" t="s">
        <v>11458</v>
      </c>
      <c r="B806" s="73" t="s">
        <v>13985</v>
      </c>
      <c r="C806" s="62" t="s">
        <v>12425</v>
      </c>
      <c r="D806" s="73" t="s">
        <v>2566</v>
      </c>
      <c r="E806" s="104" t="s">
        <v>2244</v>
      </c>
      <c r="F806" s="100" t="s">
        <v>1255</v>
      </c>
      <c r="G806" s="73" t="s">
        <v>11459</v>
      </c>
      <c r="H806" s="66"/>
      <c r="I806" s="66">
        <v>2014</v>
      </c>
      <c r="J806" s="66"/>
      <c r="K806" s="73" t="s">
        <v>11460</v>
      </c>
      <c r="L806" s="73" t="s">
        <v>11461</v>
      </c>
      <c r="M806" s="72" t="s">
        <v>11462</v>
      </c>
      <c r="N806" s="600">
        <v>60</v>
      </c>
      <c r="O806" s="600">
        <v>15</v>
      </c>
      <c r="P806" s="529"/>
    </row>
    <row r="807" spans="1:16" ht="313.5" x14ac:dyDescent="0.25">
      <c r="A807" s="91" t="s">
        <v>11463</v>
      </c>
      <c r="B807" s="79" t="s">
        <v>12379</v>
      </c>
      <c r="C807" s="658" t="s">
        <v>12425</v>
      </c>
      <c r="D807" s="79" t="s">
        <v>2566</v>
      </c>
      <c r="E807" s="659" t="s">
        <v>2244</v>
      </c>
      <c r="F807" s="660" t="s">
        <v>1255</v>
      </c>
      <c r="G807" s="79" t="s">
        <v>11459</v>
      </c>
      <c r="H807" s="661"/>
      <c r="I807" s="661">
        <v>2014</v>
      </c>
      <c r="J807" s="661"/>
      <c r="K807" s="79" t="s">
        <v>11465</v>
      </c>
      <c r="L807" s="79" t="s">
        <v>11461</v>
      </c>
      <c r="M807" s="75" t="s">
        <v>11466</v>
      </c>
      <c r="N807" s="602">
        <v>60</v>
      </c>
      <c r="O807" s="602">
        <v>15</v>
      </c>
      <c r="P807" s="529"/>
    </row>
    <row r="808" spans="1:16" ht="213.75" x14ac:dyDescent="0.25">
      <c r="A808" s="155" t="s">
        <v>13986</v>
      </c>
      <c r="B808" s="600" t="s">
        <v>13987</v>
      </c>
      <c r="C808" s="62" t="s">
        <v>12425</v>
      </c>
      <c r="D808" s="600" t="s">
        <v>5324</v>
      </c>
      <c r="E808" s="600" t="s">
        <v>12312</v>
      </c>
      <c r="F808" s="600" t="s">
        <v>6560</v>
      </c>
      <c r="G808" s="600" t="s">
        <v>13175</v>
      </c>
      <c r="H808" s="600"/>
      <c r="I808" s="600">
        <v>2014</v>
      </c>
      <c r="J808" s="600" t="s">
        <v>2456</v>
      </c>
      <c r="K808" s="600" t="s">
        <v>13988</v>
      </c>
      <c r="L808" s="600" t="s">
        <v>13177</v>
      </c>
      <c r="M808" s="600" t="s">
        <v>5329</v>
      </c>
      <c r="N808" s="600">
        <v>60</v>
      </c>
      <c r="O808" s="662">
        <f>60/9</f>
        <v>6.666666666666667</v>
      </c>
      <c r="P808" s="529"/>
    </row>
    <row r="809" spans="1:16" ht="228" x14ac:dyDescent="0.25">
      <c r="A809" s="155" t="s">
        <v>12311</v>
      </c>
      <c r="B809" s="600" t="s">
        <v>13989</v>
      </c>
      <c r="C809" s="62" t="s">
        <v>12425</v>
      </c>
      <c r="D809" s="600" t="s">
        <v>5324</v>
      </c>
      <c r="E809" s="600" t="s">
        <v>12312</v>
      </c>
      <c r="F809" s="600" t="s">
        <v>6560</v>
      </c>
      <c r="G809" s="600" t="s">
        <v>13175</v>
      </c>
      <c r="H809" s="600"/>
      <c r="I809" s="600">
        <v>2014</v>
      </c>
      <c r="J809" s="600" t="s">
        <v>2456</v>
      </c>
      <c r="K809" s="600" t="s">
        <v>13990</v>
      </c>
      <c r="L809" s="600" t="s">
        <v>13177</v>
      </c>
      <c r="M809" s="600" t="s">
        <v>5329</v>
      </c>
      <c r="N809" s="600">
        <v>60</v>
      </c>
      <c r="O809" s="662">
        <f>60/8</f>
        <v>7.5</v>
      </c>
      <c r="P809" s="529"/>
    </row>
    <row r="810" spans="1:16" ht="128.25" x14ac:dyDescent="0.25">
      <c r="A810" s="155" t="s">
        <v>13991</v>
      </c>
      <c r="B810" s="600" t="s">
        <v>14127</v>
      </c>
      <c r="C810" s="62" t="s">
        <v>12425</v>
      </c>
      <c r="D810" s="600" t="s">
        <v>5324</v>
      </c>
      <c r="E810" s="600" t="s">
        <v>12312</v>
      </c>
      <c r="F810" s="600" t="s">
        <v>6560</v>
      </c>
      <c r="G810" s="600" t="s">
        <v>13175</v>
      </c>
      <c r="H810" s="600"/>
      <c r="I810" s="600">
        <v>2014</v>
      </c>
      <c r="J810" s="600" t="s">
        <v>2456</v>
      </c>
      <c r="K810" s="600" t="s">
        <v>13992</v>
      </c>
      <c r="L810" s="600" t="s">
        <v>13177</v>
      </c>
      <c r="M810" s="600" t="s">
        <v>5329</v>
      </c>
      <c r="N810" s="600">
        <v>60</v>
      </c>
      <c r="O810" s="662">
        <f>60/2</f>
        <v>30</v>
      </c>
      <c r="P810" s="529"/>
    </row>
    <row r="811" spans="1:16" ht="409.5" x14ac:dyDescent="0.25">
      <c r="A811" s="155" t="s">
        <v>13197</v>
      </c>
      <c r="B811" s="600" t="s">
        <v>13198</v>
      </c>
      <c r="C811" s="62" t="s">
        <v>12425</v>
      </c>
      <c r="D811" s="600" t="s">
        <v>13199</v>
      </c>
      <c r="E811" s="600">
        <v>2</v>
      </c>
      <c r="F811" s="600">
        <v>1</v>
      </c>
      <c r="G811" s="132" t="s">
        <v>13200</v>
      </c>
      <c r="H811" s="600" t="s">
        <v>13063</v>
      </c>
      <c r="I811" s="600">
        <v>2104</v>
      </c>
      <c r="J811" s="600" t="s">
        <v>13194</v>
      </c>
      <c r="K811" s="600" t="s">
        <v>13141</v>
      </c>
      <c r="L811" s="600" t="s">
        <v>13195</v>
      </c>
      <c r="M811" s="600" t="s">
        <v>13196</v>
      </c>
      <c r="N811" s="600">
        <v>60</v>
      </c>
      <c r="O811" s="600">
        <f>60/6</f>
        <v>10</v>
      </c>
      <c r="P811" s="529"/>
    </row>
    <row r="812" spans="1:16" ht="409.5" x14ac:dyDescent="0.25">
      <c r="A812" s="155" t="s">
        <v>13190</v>
      </c>
      <c r="B812" s="600" t="s">
        <v>13191</v>
      </c>
      <c r="C812" s="62" t="s">
        <v>12425</v>
      </c>
      <c r="D812" s="600" t="s">
        <v>13192</v>
      </c>
      <c r="E812" s="600">
        <v>2</v>
      </c>
      <c r="F812" s="600">
        <v>1</v>
      </c>
      <c r="G812" s="132" t="s">
        <v>13193</v>
      </c>
      <c r="H812" s="600" t="s">
        <v>13063</v>
      </c>
      <c r="I812" s="600">
        <v>2014</v>
      </c>
      <c r="J812" s="600" t="s">
        <v>13194</v>
      </c>
      <c r="K812" s="600" t="s">
        <v>13136</v>
      </c>
      <c r="L812" s="600" t="s">
        <v>13195</v>
      </c>
      <c r="M812" s="600" t="s">
        <v>13196</v>
      </c>
      <c r="N812" s="600">
        <v>60</v>
      </c>
      <c r="O812" s="600">
        <f>60/5</f>
        <v>12</v>
      </c>
      <c r="P812" s="529"/>
    </row>
    <row r="813" spans="1:16" ht="409.5" x14ac:dyDescent="0.25">
      <c r="A813" s="155" t="s">
        <v>13264</v>
      </c>
      <c r="B813" s="600" t="s">
        <v>13265</v>
      </c>
      <c r="C813" s="62" t="s">
        <v>12425</v>
      </c>
      <c r="D813" s="600" t="s">
        <v>13266</v>
      </c>
      <c r="E813" s="600">
        <v>2</v>
      </c>
      <c r="F813" s="600">
        <v>4</v>
      </c>
      <c r="G813" s="131" t="s">
        <v>13261</v>
      </c>
      <c r="H813" s="600" t="s">
        <v>13063</v>
      </c>
      <c r="I813" s="600">
        <v>2014</v>
      </c>
      <c r="J813" s="600" t="s">
        <v>13262</v>
      </c>
      <c r="K813" s="600" t="s">
        <v>13147</v>
      </c>
      <c r="L813" s="600" t="s">
        <v>13263</v>
      </c>
      <c r="M813" s="600" t="s">
        <v>13196</v>
      </c>
      <c r="N813" s="600">
        <v>60</v>
      </c>
      <c r="O813" s="600">
        <f>60/5</f>
        <v>12</v>
      </c>
      <c r="P813" s="529"/>
    </row>
    <row r="814" spans="1:16" ht="409.5" x14ac:dyDescent="0.25">
      <c r="A814" s="155" t="s">
        <v>13258</v>
      </c>
      <c r="B814" s="600" t="s">
        <v>13259</v>
      </c>
      <c r="C814" s="62" t="s">
        <v>12425</v>
      </c>
      <c r="D814" s="600" t="s">
        <v>13260</v>
      </c>
      <c r="E814" s="600">
        <v>2</v>
      </c>
      <c r="F814" s="600">
        <v>4</v>
      </c>
      <c r="G814" s="73" t="s">
        <v>13261</v>
      </c>
      <c r="H814" s="600" t="s">
        <v>13063</v>
      </c>
      <c r="I814" s="600">
        <v>2014</v>
      </c>
      <c r="J814" s="600" t="s">
        <v>13262</v>
      </c>
      <c r="K814" s="600" t="s">
        <v>13144</v>
      </c>
      <c r="L814" s="600" t="s">
        <v>13263</v>
      </c>
      <c r="M814" s="600" t="s">
        <v>13196</v>
      </c>
      <c r="N814" s="600">
        <v>60</v>
      </c>
      <c r="O814" s="600">
        <f>60/6</f>
        <v>10</v>
      </c>
      <c r="P814" s="529"/>
    </row>
    <row r="815" spans="1:16" ht="242.25" x14ac:dyDescent="0.25">
      <c r="A815" s="155" t="s">
        <v>13993</v>
      </c>
      <c r="B815" s="600" t="s">
        <v>13994</v>
      </c>
      <c r="C815" s="62" t="s">
        <v>12425</v>
      </c>
      <c r="D815" s="600" t="s">
        <v>2566</v>
      </c>
      <c r="E815" s="600" t="s">
        <v>11490</v>
      </c>
      <c r="F815" s="600">
        <v>1</v>
      </c>
      <c r="G815" s="600" t="s">
        <v>13995</v>
      </c>
      <c r="H815" s="600"/>
      <c r="I815" s="600">
        <v>2014</v>
      </c>
      <c r="J815" s="600" t="s">
        <v>13996</v>
      </c>
      <c r="K815" s="600" t="s">
        <v>13997</v>
      </c>
      <c r="L815" s="600"/>
      <c r="M815" s="600" t="s">
        <v>13998</v>
      </c>
      <c r="N815" s="600">
        <v>60</v>
      </c>
      <c r="O815" s="600">
        <f>60/8</f>
        <v>7.5</v>
      </c>
      <c r="P815" s="529"/>
    </row>
    <row r="816" spans="1:16" ht="213.75" x14ac:dyDescent="0.25">
      <c r="A816" s="155" t="s">
        <v>13999</v>
      </c>
      <c r="B816" s="600" t="s">
        <v>14000</v>
      </c>
      <c r="C816" s="62" t="s">
        <v>12425</v>
      </c>
      <c r="D816" s="600" t="s">
        <v>2566</v>
      </c>
      <c r="E816" s="600" t="s">
        <v>11490</v>
      </c>
      <c r="F816" s="600">
        <v>2</v>
      </c>
      <c r="G816" s="600" t="s">
        <v>13995</v>
      </c>
      <c r="H816" s="600"/>
      <c r="I816" s="600">
        <v>2014</v>
      </c>
      <c r="J816" s="600" t="s">
        <v>14001</v>
      </c>
      <c r="K816" s="600" t="s">
        <v>14002</v>
      </c>
      <c r="L816" s="600"/>
      <c r="M816" s="600" t="s">
        <v>14003</v>
      </c>
      <c r="N816" s="600">
        <v>60</v>
      </c>
      <c r="O816" s="600">
        <f>60/7</f>
        <v>8.5714285714285712</v>
      </c>
      <c r="P816" s="529"/>
    </row>
    <row r="817" spans="1:16" ht="213.75" x14ac:dyDescent="0.25">
      <c r="A817" s="155" t="s">
        <v>14004</v>
      </c>
      <c r="B817" s="600" t="s">
        <v>14005</v>
      </c>
      <c r="C817" s="62" t="s">
        <v>12425</v>
      </c>
      <c r="D817" s="600" t="s">
        <v>2566</v>
      </c>
      <c r="E817" s="600" t="s">
        <v>11490</v>
      </c>
      <c r="F817" s="600">
        <v>2</v>
      </c>
      <c r="G817" s="600" t="s">
        <v>13995</v>
      </c>
      <c r="H817" s="600"/>
      <c r="I817" s="600">
        <v>2014</v>
      </c>
      <c r="J817" s="600" t="s">
        <v>14001</v>
      </c>
      <c r="K817" s="600" t="s">
        <v>14006</v>
      </c>
      <c r="L817" s="600"/>
      <c r="M817" s="600" t="s">
        <v>14003</v>
      </c>
      <c r="N817" s="600">
        <v>60</v>
      </c>
      <c r="O817" s="600">
        <f>60/8</f>
        <v>7.5</v>
      </c>
      <c r="P817" s="529"/>
    </row>
    <row r="818" spans="1:16" ht="213.75" x14ac:dyDescent="0.25">
      <c r="A818" s="155" t="s">
        <v>14007</v>
      </c>
      <c r="B818" s="600" t="s">
        <v>14008</v>
      </c>
      <c r="C818" s="62" t="s">
        <v>12425</v>
      </c>
      <c r="D818" s="600" t="s">
        <v>2566</v>
      </c>
      <c r="E818" s="600" t="s">
        <v>11490</v>
      </c>
      <c r="F818" s="600">
        <v>2</v>
      </c>
      <c r="G818" s="600" t="s">
        <v>14009</v>
      </c>
      <c r="H818" s="600"/>
      <c r="I818" s="600">
        <v>2014</v>
      </c>
      <c r="J818" s="600" t="s">
        <v>14001</v>
      </c>
      <c r="K818" s="600" t="s">
        <v>14010</v>
      </c>
      <c r="L818" s="600"/>
      <c r="M818" s="600" t="s">
        <v>14003</v>
      </c>
      <c r="N818" s="600">
        <v>60</v>
      </c>
      <c r="O818" s="600">
        <f>60/6</f>
        <v>10</v>
      </c>
      <c r="P818" s="529"/>
    </row>
    <row r="819" spans="1:16" ht="258" customHeight="1" x14ac:dyDescent="0.25">
      <c r="A819" s="907" t="s">
        <v>17488</v>
      </c>
      <c r="B819" s="353" t="s">
        <v>13349</v>
      </c>
      <c r="C819" s="941" t="s">
        <v>12425</v>
      </c>
      <c r="D819" s="353" t="s">
        <v>5324</v>
      </c>
      <c r="E819" s="353" t="s">
        <v>12312</v>
      </c>
      <c r="F819" s="353" t="s">
        <v>13174</v>
      </c>
      <c r="G819" s="353" t="s">
        <v>13175</v>
      </c>
      <c r="H819" s="353"/>
      <c r="I819" s="353">
        <v>2014</v>
      </c>
      <c r="J819" s="353" t="s">
        <v>478</v>
      </c>
      <c r="K819" s="353" t="s">
        <v>13176</v>
      </c>
      <c r="L819" s="353" t="s">
        <v>13177</v>
      </c>
      <c r="M819" s="353" t="s">
        <v>5329</v>
      </c>
      <c r="N819" s="353">
        <v>60</v>
      </c>
      <c r="O819" s="353">
        <f>60/8</f>
        <v>7.5</v>
      </c>
      <c r="P819" s="989"/>
    </row>
    <row r="820" spans="1:16" ht="171" customHeight="1" x14ac:dyDescent="0.25">
      <c r="A820" s="155" t="s">
        <v>14011</v>
      </c>
      <c r="B820" s="600" t="s">
        <v>14012</v>
      </c>
      <c r="C820" s="62" t="s">
        <v>12425</v>
      </c>
      <c r="D820" s="600" t="s">
        <v>5324</v>
      </c>
      <c r="E820" s="600" t="s">
        <v>12312</v>
      </c>
      <c r="F820" s="600" t="s">
        <v>13174</v>
      </c>
      <c r="G820" s="600" t="s">
        <v>5326</v>
      </c>
      <c r="H820" s="600"/>
      <c r="I820" s="600">
        <v>2014</v>
      </c>
      <c r="J820" s="600" t="s">
        <v>478</v>
      </c>
      <c r="K820" s="600" t="s">
        <v>14013</v>
      </c>
      <c r="L820" s="600" t="s">
        <v>13177</v>
      </c>
      <c r="M820" s="600" t="s">
        <v>5329</v>
      </c>
      <c r="N820" s="600">
        <v>60</v>
      </c>
      <c r="O820" s="600">
        <f>60/5</f>
        <v>12</v>
      </c>
      <c r="P820" s="529"/>
    </row>
    <row r="821" spans="1:16" ht="228" x14ac:dyDescent="0.25">
      <c r="A821" s="155" t="s">
        <v>14014</v>
      </c>
      <c r="B821" s="600" t="s">
        <v>14015</v>
      </c>
      <c r="C821" s="62" t="s">
        <v>12425</v>
      </c>
      <c r="D821" s="600" t="s">
        <v>5324</v>
      </c>
      <c r="E821" s="600" t="s">
        <v>12312</v>
      </c>
      <c r="F821" s="600">
        <v>4</v>
      </c>
      <c r="G821" s="600" t="s">
        <v>5326</v>
      </c>
      <c r="H821" s="600"/>
      <c r="I821" s="600">
        <v>2014</v>
      </c>
      <c r="J821" s="600" t="s">
        <v>429</v>
      </c>
      <c r="K821" s="600" t="s">
        <v>14016</v>
      </c>
      <c r="L821" s="600" t="s">
        <v>13177</v>
      </c>
      <c r="M821" s="600" t="s">
        <v>5329</v>
      </c>
      <c r="N821" s="600">
        <v>60</v>
      </c>
      <c r="O821" s="600">
        <f>60/7</f>
        <v>8.5714285714285712</v>
      </c>
      <c r="P821" s="529"/>
    </row>
    <row r="822" spans="1:16" ht="228" x14ac:dyDescent="0.25">
      <c r="A822" s="155" t="s">
        <v>14017</v>
      </c>
      <c r="B822" s="600" t="s">
        <v>14018</v>
      </c>
      <c r="C822" s="62" t="s">
        <v>12425</v>
      </c>
      <c r="D822" s="600" t="s">
        <v>5324</v>
      </c>
      <c r="E822" s="600" t="s">
        <v>12312</v>
      </c>
      <c r="F822" s="73">
        <v>4</v>
      </c>
      <c r="G822" s="600" t="s">
        <v>13175</v>
      </c>
      <c r="H822" s="600"/>
      <c r="I822" s="600">
        <v>2014</v>
      </c>
      <c r="J822" s="600" t="s">
        <v>429</v>
      </c>
      <c r="K822" s="600" t="s">
        <v>14019</v>
      </c>
      <c r="L822" s="600" t="s">
        <v>13177</v>
      </c>
      <c r="M822" s="600" t="s">
        <v>5329</v>
      </c>
      <c r="N822" s="600">
        <v>60</v>
      </c>
      <c r="O822" s="600">
        <f>60/8</f>
        <v>7.5</v>
      </c>
      <c r="P822" s="529"/>
    </row>
    <row r="823" spans="1:16" ht="228" x14ac:dyDescent="0.25">
      <c r="A823" s="155" t="s">
        <v>14020</v>
      </c>
      <c r="B823" s="600" t="s">
        <v>14021</v>
      </c>
      <c r="C823" s="62" t="s">
        <v>12425</v>
      </c>
      <c r="D823" s="600" t="s">
        <v>5324</v>
      </c>
      <c r="E823" s="600" t="s">
        <v>12312</v>
      </c>
      <c r="F823" s="600">
        <v>4</v>
      </c>
      <c r="G823" s="600" t="s">
        <v>13175</v>
      </c>
      <c r="H823" s="600"/>
      <c r="I823" s="600">
        <v>2014</v>
      </c>
      <c r="J823" s="600" t="s">
        <v>429</v>
      </c>
      <c r="K823" s="600" t="s">
        <v>14022</v>
      </c>
      <c r="L823" s="600" t="s">
        <v>13177</v>
      </c>
      <c r="M823" s="600" t="s">
        <v>5329</v>
      </c>
      <c r="N823" s="600">
        <v>60</v>
      </c>
      <c r="O823" s="600">
        <f>60/8</f>
        <v>7.5</v>
      </c>
      <c r="P823" s="529"/>
    </row>
    <row r="824" spans="1:16" ht="156.75" x14ac:dyDescent="0.25">
      <c r="A824" s="155" t="s">
        <v>11601</v>
      </c>
      <c r="B824" s="600" t="s">
        <v>14128</v>
      </c>
      <c r="C824" s="62" t="s">
        <v>12425</v>
      </c>
      <c r="D824" s="600" t="s">
        <v>5324</v>
      </c>
      <c r="E824" s="600" t="s">
        <v>12312</v>
      </c>
      <c r="F824" s="600" t="s">
        <v>14023</v>
      </c>
      <c r="G824" s="600" t="s">
        <v>14024</v>
      </c>
      <c r="H824" s="600"/>
      <c r="I824" s="600">
        <v>2014</v>
      </c>
      <c r="J824" s="600" t="s">
        <v>926</v>
      </c>
      <c r="K824" s="600" t="s">
        <v>1146</v>
      </c>
      <c r="L824" s="600" t="s">
        <v>13177</v>
      </c>
      <c r="M824" s="600" t="s">
        <v>5329</v>
      </c>
      <c r="N824" s="600">
        <v>60</v>
      </c>
      <c r="O824" s="600">
        <f>60/6</f>
        <v>10</v>
      </c>
      <c r="P824" s="529"/>
    </row>
    <row r="825" spans="1:16" ht="228" x14ac:dyDescent="0.25">
      <c r="A825" s="155" t="s">
        <v>13178</v>
      </c>
      <c r="B825" s="600" t="s">
        <v>13350</v>
      </c>
      <c r="C825" s="62" t="s">
        <v>12425</v>
      </c>
      <c r="D825" s="600" t="s">
        <v>5324</v>
      </c>
      <c r="E825" s="600" t="s">
        <v>12312</v>
      </c>
      <c r="F825" s="600">
        <v>5</v>
      </c>
      <c r="G825" s="600" t="s">
        <v>13175</v>
      </c>
      <c r="H825" s="600"/>
      <c r="I825" s="600">
        <v>2014</v>
      </c>
      <c r="J825" s="600" t="s">
        <v>926</v>
      </c>
      <c r="K825" s="600" t="s">
        <v>13179</v>
      </c>
      <c r="L825" s="600" t="s">
        <v>13177</v>
      </c>
      <c r="M825" s="600" t="s">
        <v>5329</v>
      </c>
      <c r="N825" s="600">
        <v>60</v>
      </c>
      <c r="O825" s="600">
        <f>60/8</f>
        <v>7.5</v>
      </c>
      <c r="P825" s="529"/>
    </row>
    <row r="826" spans="1:16" ht="185.25" x14ac:dyDescent="0.25">
      <c r="A826" s="155" t="s">
        <v>14025</v>
      </c>
      <c r="B826" s="600" t="s">
        <v>14026</v>
      </c>
      <c r="C826" s="62" t="s">
        <v>12425</v>
      </c>
      <c r="D826" s="600" t="s">
        <v>5324</v>
      </c>
      <c r="E826" s="600" t="s">
        <v>14027</v>
      </c>
      <c r="F826" s="600">
        <v>5</v>
      </c>
      <c r="G826" s="600" t="s">
        <v>13175</v>
      </c>
      <c r="H826" s="600"/>
      <c r="I826" s="600">
        <v>2014</v>
      </c>
      <c r="J826" s="600" t="s">
        <v>926</v>
      </c>
      <c r="K826" s="600" t="s">
        <v>14028</v>
      </c>
      <c r="L826" s="600" t="s">
        <v>13177</v>
      </c>
      <c r="M826" s="600" t="s">
        <v>5329</v>
      </c>
      <c r="N826" s="600">
        <v>60</v>
      </c>
      <c r="O826" s="600">
        <f>60/9</f>
        <v>6.666666666666667</v>
      </c>
      <c r="P826" s="529"/>
    </row>
    <row r="827" spans="1:16" ht="228" x14ac:dyDescent="0.25">
      <c r="A827" s="155" t="s">
        <v>12311</v>
      </c>
      <c r="B827" s="600" t="s">
        <v>13989</v>
      </c>
      <c r="C827" s="62" t="s">
        <v>12425</v>
      </c>
      <c r="D827" s="600" t="s">
        <v>5324</v>
      </c>
      <c r="E827" s="600" t="s">
        <v>12312</v>
      </c>
      <c r="F827" s="600" t="s">
        <v>6560</v>
      </c>
      <c r="G827" s="600" t="s">
        <v>13175</v>
      </c>
      <c r="H827" s="600"/>
      <c r="I827" s="600">
        <v>2014</v>
      </c>
      <c r="J827" s="600" t="s">
        <v>2456</v>
      </c>
      <c r="K827" s="600" t="s">
        <v>13990</v>
      </c>
      <c r="L827" s="600" t="s">
        <v>13177</v>
      </c>
      <c r="M827" s="600" t="s">
        <v>5329</v>
      </c>
      <c r="N827" s="600">
        <v>60</v>
      </c>
      <c r="O827" s="662">
        <f>60/8</f>
        <v>7.5</v>
      </c>
      <c r="P827" s="529"/>
    </row>
    <row r="828" spans="1:16" ht="213.75" x14ac:dyDescent="0.25">
      <c r="A828" s="155" t="s">
        <v>13999</v>
      </c>
      <c r="B828" s="600" t="s">
        <v>14000</v>
      </c>
      <c r="C828" s="62" t="s">
        <v>12425</v>
      </c>
      <c r="D828" s="600" t="s">
        <v>2566</v>
      </c>
      <c r="E828" s="600" t="s">
        <v>11490</v>
      </c>
      <c r="F828" s="600">
        <v>2</v>
      </c>
      <c r="G828" s="600" t="s">
        <v>13995</v>
      </c>
      <c r="H828" s="600"/>
      <c r="I828" s="600">
        <v>2014</v>
      </c>
      <c r="J828" s="600" t="s">
        <v>14001</v>
      </c>
      <c r="K828" s="600" t="s">
        <v>14002</v>
      </c>
      <c r="L828" s="600"/>
      <c r="M828" s="600" t="s">
        <v>14003</v>
      </c>
      <c r="N828" s="600">
        <v>60</v>
      </c>
      <c r="O828" s="600">
        <f>60/7</f>
        <v>8.5714285714285712</v>
      </c>
      <c r="P828" s="529"/>
    </row>
    <row r="829" spans="1:16" ht="213.75" x14ac:dyDescent="0.25">
      <c r="A829" s="155" t="s">
        <v>14007</v>
      </c>
      <c r="B829" s="600" t="s">
        <v>14008</v>
      </c>
      <c r="C829" s="62" t="s">
        <v>12425</v>
      </c>
      <c r="D829" s="600" t="s">
        <v>2566</v>
      </c>
      <c r="E829" s="600" t="s">
        <v>11490</v>
      </c>
      <c r="F829" s="600">
        <v>2</v>
      </c>
      <c r="G829" s="600" t="s">
        <v>14009</v>
      </c>
      <c r="H829" s="600"/>
      <c r="I829" s="600">
        <v>2014</v>
      </c>
      <c r="J829" s="600" t="s">
        <v>14001</v>
      </c>
      <c r="K829" s="600" t="s">
        <v>14010</v>
      </c>
      <c r="L829" s="600"/>
      <c r="M829" s="600" t="s">
        <v>14003</v>
      </c>
      <c r="N829" s="600">
        <v>60</v>
      </c>
      <c r="O829" s="600">
        <f>60/6</f>
        <v>10</v>
      </c>
      <c r="P829" s="529"/>
    </row>
    <row r="830" spans="1:16" ht="199.5" x14ac:dyDescent="0.25">
      <c r="A830" s="907" t="s">
        <v>8580</v>
      </c>
      <c r="B830" s="353" t="s">
        <v>13349</v>
      </c>
      <c r="C830" s="941" t="s">
        <v>12425</v>
      </c>
      <c r="D830" s="353" t="s">
        <v>5324</v>
      </c>
      <c r="E830" s="353" t="s">
        <v>12312</v>
      </c>
      <c r="F830" s="353" t="s">
        <v>13174</v>
      </c>
      <c r="G830" s="353" t="s">
        <v>13175</v>
      </c>
      <c r="H830" s="353"/>
      <c r="I830" s="353">
        <v>2014</v>
      </c>
      <c r="J830" s="353" t="s">
        <v>478</v>
      </c>
      <c r="K830" s="353" t="s">
        <v>13176</v>
      </c>
      <c r="L830" s="353" t="s">
        <v>13177</v>
      </c>
      <c r="M830" s="353" t="s">
        <v>5329</v>
      </c>
      <c r="N830" s="353">
        <v>60</v>
      </c>
      <c r="O830" s="353">
        <f>60/8</f>
        <v>7.5</v>
      </c>
      <c r="P830" s="989"/>
    </row>
    <row r="831" spans="1:16" ht="228" x14ac:dyDescent="0.25">
      <c r="A831" s="155" t="s">
        <v>14014</v>
      </c>
      <c r="B831" s="600" t="s">
        <v>14015</v>
      </c>
      <c r="C831" s="62" t="s">
        <v>12425</v>
      </c>
      <c r="D831" s="600" t="s">
        <v>5324</v>
      </c>
      <c r="E831" s="600" t="s">
        <v>12312</v>
      </c>
      <c r="F831" s="600">
        <v>4</v>
      </c>
      <c r="G831" s="600" t="s">
        <v>5326</v>
      </c>
      <c r="H831" s="600"/>
      <c r="I831" s="600">
        <v>2014</v>
      </c>
      <c r="J831" s="600" t="s">
        <v>429</v>
      </c>
      <c r="K831" s="600" t="s">
        <v>14016</v>
      </c>
      <c r="L831" s="600" t="s">
        <v>13177</v>
      </c>
      <c r="M831" s="600" t="s">
        <v>5329</v>
      </c>
      <c r="N831" s="600">
        <v>60</v>
      </c>
      <c r="O831" s="600">
        <f>60/7</f>
        <v>8.5714285714285712</v>
      </c>
      <c r="P831" s="529"/>
    </row>
    <row r="832" spans="1:16" ht="228" x14ac:dyDescent="0.25">
      <c r="A832" s="155" t="s">
        <v>14017</v>
      </c>
      <c r="B832" s="600" t="s">
        <v>14018</v>
      </c>
      <c r="C832" s="62" t="s">
        <v>12425</v>
      </c>
      <c r="D832" s="600" t="s">
        <v>5324</v>
      </c>
      <c r="E832" s="600" t="s">
        <v>12312</v>
      </c>
      <c r="F832" s="73">
        <v>4</v>
      </c>
      <c r="G832" s="600" t="s">
        <v>13175</v>
      </c>
      <c r="H832" s="600"/>
      <c r="I832" s="600">
        <v>2014</v>
      </c>
      <c r="J832" s="600" t="s">
        <v>429</v>
      </c>
      <c r="K832" s="600" t="s">
        <v>14019</v>
      </c>
      <c r="L832" s="600" t="s">
        <v>13177</v>
      </c>
      <c r="M832" s="600" t="s">
        <v>5329</v>
      </c>
      <c r="N832" s="600">
        <v>60</v>
      </c>
      <c r="O832" s="600">
        <f>60/8</f>
        <v>7.5</v>
      </c>
      <c r="P832" s="529"/>
    </row>
    <row r="833" spans="1:16" ht="228" x14ac:dyDescent="0.25">
      <c r="A833" s="907" t="s">
        <v>17489</v>
      </c>
      <c r="B833" s="353" t="s">
        <v>14021</v>
      </c>
      <c r="C833" s="941" t="s">
        <v>12425</v>
      </c>
      <c r="D833" s="353" t="s">
        <v>5324</v>
      </c>
      <c r="E833" s="353" t="s">
        <v>12312</v>
      </c>
      <c r="F833" s="353">
        <v>4</v>
      </c>
      <c r="G833" s="353" t="s">
        <v>13175</v>
      </c>
      <c r="H833" s="353"/>
      <c r="I833" s="353">
        <v>2014</v>
      </c>
      <c r="J833" s="353" t="s">
        <v>429</v>
      </c>
      <c r="K833" s="353" t="s">
        <v>14022</v>
      </c>
      <c r="L833" s="353" t="s">
        <v>13177</v>
      </c>
      <c r="M833" s="353" t="s">
        <v>5329</v>
      </c>
      <c r="N833" s="353">
        <v>60</v>
      </c>
      <c r="O833" s="353">
        <f>60/8</f>
        <v>7.5</v>
      </c>
      <c r="P833" s="989"/>
    </row>
    <row r="834" spans="1:16" ht="156.75" x14ac:dyDescent="0.25">
      <c r="A834" s="155" t="s">
        <v>11601</v>
      </c>
      <c r="B834" s="600" t="s">
        <v>14128</v>
      </c>
      <c r="C834" s="62" t="s">
        <v>12425</v>
      </c>
      <c r="D834" s="600" t="s">
        <v>5324</v>
      </c>
      <c r="E834" s="600" t="s">
        <v>12312</v>
      </c>
      <c r="F834" s="600" t="s">
        <v>14023</v>
      </c>
      <c r="G834" s="600" t="s">
        <v>14024</v>
      </c>
      <c r="H834" s="600"/>
      <c r="I834" s="600">
        <v>2014</v>
      </c>
      <c r="J834" s="600" t="s">
        <v>926</v>
      </c>
      <c r="K834" s="600" t="s">
        <v>1146</v>
      </c>
      <c r="L834" s="600" t="s">
        <v>13177</v>
      </c>
      <c r="M834" s="600" t="s">
        <v>5329</v>
      </c>
      <c r="N834" s="600">
        <v>60</v>
      </c>
      <c r="O834" s="600">
        <f>60/6</f>
        <v>10</v>
      </c>
      <c r="P834" s="529"/>
    </row>
    <row r="835" spans="1:16" ht="213.75" x14ac:dyDescent="0.25">
      <c r="A835" s="134" t="s">
        <v>14029</v>
      </c>
      <c r="B835" s="100" t="s">
        <v>14030</v>
      </c>
      <c r="C835" s="62" t="s">
        <v>12425</v>
      </c>
      <c r="D835" s="100" t="s">
        <v>2566</v>
      </c>
      <c r="E835" s="100" t="s">
        <v>14031</v>
      </c>
      <c r="F835" s="100" t="s">
        <v>218</v>
      </c>
      <c r="G835" s="600" t="s">
        <v>13995</v>
      </c>
      <c r="H835" s="100"/>
      <c r="I835" s="100" t="s">
        <v>1238</v>
      </c>
      <c r="J835" s="100" t="s">
        <v>657</v>
      </c>
      <c r="K835" s="100" t="s">
        <v>12310</v>
      </c>
      <c r="L835" s="100"/>
      <c r="M835" s="600" t="s">
        <v>14003</v>
      </c>
      <c r="N835" s="600">
        <v>60</v>
      </c>
      <c r="O835" s="662">
        <f>60/7</f>
        <v>8.5714285714285712</v>
      </c>
      <c r="P835" s="529"/>
    </row>
    <row r="836" spans="1:16" ht="213.75" x14ac:dyDescent="0.25">
      <c r="A836" s="155" t="s">
        <v>14032</v>
      </c>
      <c r="B836" s="85" t="s">
        <v>14033</v>
      </c>
      <c r="C836" s="62" t="s">
        <v>12425</v>
      </c>
      <c r="D836" s="600" t="s">
        <v>2566</v>
      </c>
      <c r="E836" s="89" t="s">
        <v>11490</v>
      </c>
      <c r="F836" s="85" t="s">
        <v>210</v>
      </c>
      <c r="G836" s="600" t="s">
        <v>13995</v>
      </c>
      <c r="H836" s="600"/>
      <c r="I836" s="600">
        <v>2014</v>
      </c>
      <c r="J836" s="600" t="s">
        <v>478</v>
      </c>
      <c r="K836" s="85" t="s">
        <v>14034</v>
      </c>
      <c r="L836" s="600"/>
      <c r="M836" s="600" t="s">
        <v>14003</v>
      </c>
      <c r="N836" s="600">
        <v>60</v>
      </c>
      <c r="O836" s="600">
        <f>60/8</f>
        <v>7.5</v>
      </c>
      <c r="P836" s="529"/>
    </row>
    <row r="837" spans="1:16" ht="409.5" x14ac:dyDescent="0.25">
      <c r="A837" s="134" t="s">
        <v>11515</v>
      </c>
      <c r="B837" s="100" t="s">
        <v>11516</v>
      </c>
      <c r="C837" s="62" t="s">
        <v>12425</v>
      </c>
      <c r="D837" s="66" t="s">
        <v>11517</v>
      </c>
      <c r="E837" s="104" t="s">
        <v>11518</v>
      </c>
      <c r="F837" s="100" t="s">
        <v>11519</v>
      </c>
      <c r="G837" s="104" t="s">
        <v>6608</v>
      </c>
      <c r="H837" s="66" t="s">
        <v>11491</v>
      </c>
      <c r="I837" s="66">
        <v>2014</v>
      </c>
      <c r="J837" s="66" t="s">
        <v>1097</v>
      </c>
      <c r="K837" s="85" t="s">
        <v>13963</v>
      </c>
      <c r="L837" s="580" t="s">
        <v>11521</v>
      </c>
      <c r="M837" s="600" t="s">
        <v>11522</v>
      </c>
      <c r="N837" s="600" t="s">
        <v>88</v>
      </c>
      <c r="O837" s="600">
        <v>15</v>
      </c>
      <c r="P837" s="529"/>
    </row>
    <row r="838" spans="1:16" ht="409.5" x14ac:dyDescent="0.25">
      <c r="A838" s="134" t="s">
        <v>11523</v>
      </c>
      <c r="B838" s="100" t="s">
        <v>11516</v>
      </c>
      <c r="C838" s="62" t="s">
        <v>12425</v>
      </c>
      <c r="D838" s="66" t="s">
        <v>11517</v>
      </c>
      <c r="E838" s="104" t="s">
        <v>11518</v>
      </c>
      <c r="F838" s="100" t="s">
        <v>11519</v>
      </c>
      <c r="G838" s="104" t="s">
        <v>6608</v>
      </c>
      <c r="H838" s="66" t="s">
        <v>11491</v>
      </c>
      <c r="I838" s="66">
        <v>2014</v>
      </c>
      <c r="J838" s="66" t="s">
        <v>1097</v>
      </c>
      <c r="K838" s="85" t="s">
        <v>13970</v>
      </c>
      <c r="L838" s="580" t="s">
        <v>11521</v>
      </c>
      <c r="M838" s="600" t="s">
        <v>11524</v>
      </c>
      <c r="N838" s="600" t="s">
        <v>88</v>
      </c>
      <c r="O838" s="600">
        <v>15</v>
      </c>
      <c r="P838" s="529"/>
    </row>
    <row r="839" spans="1:16" ht="409.5" x14ac:dyDescent="0.25">
      <c r="A839" s="134" t="s">
        <v>13964</v>
      </c>
      <c r="B839" s="100" t="s">
        <v>13965</v>
      </c>
      <c r="C839" s="62" t="s">
        <v>12425</v>
      </c>
      <c r="D839" s="66" t="s">
        <v>11517</v>
      </c>
      <c r="E839" s="104" t="s">
        <v>11518</v>
      </c>
      <c r="F839" s="100" t="s">
        <v>13966</v>
      </c>
      <c r="G839" s="104" t="s">
        <v>6608</v>
      </c>
      <c r="H839" s="66" t="s">
        <v>11491</v>
      </c>
      <c r="I839" s="66">
        <v>2014</v>
      </c>
      <c r="J839" s="66" t="s">
        <v>4877</v>
      </c>
      <c r="K839" s="85" t="s">
        <v>13242</v>
      </c>
      <c r="L839" s="580" t="s">
        <v>11521</v>
      </c>
      <c r="M839" s="75" t="s">
        <v>13967</v>
      </c>
      <c r="N839" s="600">
        <v>60</v>
      </c>
      <c r="O839" s="600">
        <v>60</v>
      </c>
      <c r="P839" s="529"/>
    </row>
    <row r="840" spans="1:16" ht="409.5" x14ac:dyDescent="0.25">
      <c r="A840" s="134" t="s">
        <v>13968</v>
      </c>
      <c r="B840" s="100" t="s">
        <v>13965</v>
      </c>
      <c r="C840" s="62" t="s">
        <v>12425</v>
      </c>
      <c r="D840" s="66" t="s">
        <v>11517</v>
      </c>
      <c r="E840" s="104" t="s">
        <v>11518</v>
      </c>
      <c r="F840" s="100" t="s">
        <v>13969</v>
      </c>
      <c r="G840" s="104" t="s">
        <v>6608</v>
      </c>
      <c r="H840" s="66" t="s">
        <v>11491</v>
      </c>
      <c r="I840" s="66">
        <v>2014</v>
      </c>
      <c r="J840" s="66" t="s">
        <v>11539</v>
      </c>
      <c r="K840" s="85" t="s">
        <v>12022</v>
      </c>
      <c r="L840" s="580" t="s">
        <v>11521</v>
      </c>
      <c r="M840" s="75" t="s">
        <v>13971</v>
      </c>
      <c r="N840" s="600">
        <v>60</v>
      </c>
      <c r="O840" s="600">
        <v>60</v>
      </c>
      <c r="P840" s="529"/>
    </row>
    <row r="841" spans="1:16" ht="156.75" x14ac:dyDescent="0.25">
      <c r="A841" s="134" t="s">
        <v>11525</v>
      </c>
      <c r="B841" s="100" t="s">
        <v>11526</v>
      </c>
      <c r="C841" s="62" t="s">
        <v>12425</v>
      </c>
      <c r="D841" s="66" t="s">
        <v>11527</v>
      </c>
      <c r="E841" s="104" t="s">
        <v>11528</v>
      </c>
      <c r="F841" s="100" t="s">
        <v>11529</v>
      </c>
      <c r="G841" s="73" t="s">
        <v>11530</v>
      </c>
      <c r="H841" s="73" t="s">
        <v>11530</v>
      </c>
      <c r="I841" s="66">
        <v>2014</v>
      </c>
      <c r="J841" s="66" t="s">
        <v>4877</v>
      </c>
      <c r="K841" s="85" t="s">
        <v>11531</v>
      </c>
      <c r="L841" s="73" t="s">
        <v>11688</v>
      </c>
      <c r="M841" s="600" t="s">
        <v>11532</v>
      </c>
      <c r="N841" s="600">
        <v>60</v>
      </c>
      <c r="O841" s="600">
        <v>12</v>
      </c>
      <c r="P841" s="529"/>
    </row>
    <row r="842" spans="1:16" ht="156.75" x14ac:dyDescent="0.25">
      <c r="A842" s="134" t="s">
        <v>11533</v>
      </c>
      <c r="B842" s="100" t="s">
        <v>11534</v>
      </c>
      <c r="C842" s="62" t="s">
        <v>12425</v>
      </c>
      <c r="D842" s="66" t="s">
        <v>11527</v>
      </c>
      <c r="E842" s="104" t="s">
        <v>11528</v>
      </c>
      <c r="F842" s="100" t="s">
        <v>11529</v>
      </c>
      <c r="G842" s="73" t="s">
        <v>11530</v>
      </c>
      <c r="H842" s="73" t="s">
        <v>11530</v>
      </c>
      <c r="I842" s="66">
        <v>2014</v>
      </c>
      <c r="J842" s="66" t="s">
        <v>4877</v>
      </c>
      <c r="K842" s="85" t="s">
        <v>11535</v>
      </c>
      <c r="L842" s="73" t="s">
        <v>11688</v>
      </c>
      <c r="M842" s="600" t="s">
        <v>11532</v>
      </c>
      <c r="N842" s="600">
        <v>60</v>
      </c>
      <c r="O842" s="600">
        <v>12</v>
      </c>
      <c r="P842" s="529"/>
    </row>
    <row r="843" spans="1:16" ht="156.75" x14ac:dyDescent="0.25">
      <c r="A843" s="155" t="s">
        <v>11536</v>
      </c>
      <c r="B843" s="85" t="s">
        <v>11537</v>
      </c>
      <c r="C843" s="62" t="s">
        <v>12425</v>
      </c>
      <c r="D843" s="66" t="s">
        <v>11527</v>
      </c>
      <c r="E843" s="104" t="s">
        <v>11528</v>
      </c>
      <c r="F843" s="100" t="s">
        <v>11538</v>
      </c>
      <c r="G843" s="73" t="s">
        <v>11530</v>
      </c>
      <c r="H843" s="73" t="s">
        <v>11530</v>
      </c>
      <c r="I843" s="66">
        <v>2014</v>
      </c>
      <c r="J843" s="600" t="s">
        <v>11539</v>
      </c>
      <c r="K843" s="85" t="s">
        <v>11540</v>
      </c>
      <c r="L843" s="73" t="s">
        <v>11688</v>
      </c>
      <c r="M843" s="600" t="s">
        <v>11541</v>
      </c>
      <c r="N843" s="600">
        <v>60</v>
      </c>
      <c r="O843" s="600">
        <v>15</v>
      </c>
      <c r="P843" s="529"/>
    </row>
    <row r="844" spans="1:16" ht="230.25" customHeight="1" x14ac:dyDescent="0.25">
      <c r="A844" s="155" t="s">
        <v>11542</v>
      </c>
      <c r="B844" s="85" t="s">
        <v>11543</v>
      </c>
      <c r="C844" s="62" t="s">
        <v>12425</v>
      </c>
      <c r="D844" s="66" t="s">
        <v>11527</v>
      </c>
      <c r="E844" s="104" t="s">
        <v>11528</v>
      </c>
      <c r="F844" s="100" t="s">
        <v>11544</v>
      </c>
      <c r="G844" s="73" t="s">
        <v>11530</v>
      </c>
      <c r="H844" s="73" t="s">
        <v>11530</v>
      </c>
      <c r="I844" s="66">
        <v>2014</v>
      </c>
      <c r="J844" s="600" t="s">
        <v>8665</v>
      </c>
      <c r="K844" s="85" t="s">
        <v>11545</v>
      </c>
      <c r="L844" s="73" t="s">
        <v>11688</v>
      </c>
      <c r="M844" s="600" t="s">
        <v>11546</v>
      </c>
      <c r="N844" s="600">
        <v>60</v>
      </c>
      <c r="O844" s="600">
        <v>15</v>
      </c>
      <c r="P844" s="529"/>
    </row>
    <row r="845" spans="1:16" ht="280.5" customHeight="1" x14ac:dyDescent="0.25">
      <c r="A845" s="155" t="s">
        <v>14035</v>
      </c>
      <c r="B845" s="85" t="s">
        <v>14036</v>
      </c>
      <c r="C845" s="62" t="s">
        <v>12425</v>
      </c>
      <c r="D845" s="73" t="s">
        <v>14037</v>
      </c>
      <c r="E845" s="89" t="s">
        <v>14038</v>
      </c>
      <c r="F845" s="89" t="s">
        <v>11544</v>
      </c>
      <c r="G845" s="73" t="s">
        <v>14039</v>
      </c>
      <c r="H845" s="73" t="s">
        <v>14039</v>
      </c>
      <c r="I845" s="600">
        <v>2014</v>
      </c>
      <c r="J845" s="600" t="s">
        <v>757</v>
      </c>
      <c r="K845" s="89" t="s">
        <v>14040</v>
      </c>
      <c r="L845" s="600" t="s">
        <v>14041</v>
      </c>
      <c r="M845" s="600" t="s">
        <v>14042</v>
      </c>
      <c r="N845" s="600">
        <v>60</v>
      </c>
      <c r="O845" s="600">
        <v>7.5</v>
      </c>
      <c r="P845" s="529"/>
    </row>
    <row r="846" spans="1:16" ht="285" x14ac:dyDescent="0.25">
      <c r="A846" s="91" t="s">
        <v>11458</v>
      </c>
      <c r="B846" s="73" t="s">
        <v>12378</v>
      </c>
      <c r="C846" s="62" t="s">
        <v>12425</v>
      </c>
      <c r="D846" s="73" t="s">
        <v>2566</v>
      </c>
      <c r="E846" s="104" t="s">
        <v>2244</v>
      </c>
      <c r="F846" s="100" t="s">
        <v>1255</v>
      </c>
      <c r="G846" s="73" t="s">
        <v>11459</v>
      </c>
      <c r="H846" s="66"/>
      <c r="I846" s="66">
        <v>2014</v>
      </c>
      <c r="J846" s="66"/>
      <c r="K846" s="73" t="s">
        <v>11460</v>
      </c>
      <c r="L846" s="73" t="s">
        <v>11461</v>
      </c>
      <c r="M846" s="75" t="s">
        <v>11462</v>
      </c>
      <c r="N846" s="600">
        <v>60</v>
      </c>
      <c r="O846" s="600">
        <v>15</v>
      </c>
      <c r="P846" s="529"/>
    </row>
    <row r="847" spans="1:16" ht="305.25" customHeight="1" x14ac:dyDescent="0.25">
      <c r="A847" s="91" t="s">
        <v>11463</v>
      </c>
      <c r="B847" s="73" t="s">
        <v>12379</v>
      </c>
      <c r="C847" s="62" t="s">
        <v>12425</v>
      </c>
      <c r="D847" s="73" t="s">
        <v>2566</v>
      </c>
      <c r="E847" s="104" t="s">
        <v>2244</v>
      </c>
      <c r="F847" s="100" t="s">
        <v>1255</v>
      </c>
      <c r="G847" s="73" t="s">
        <v>11459</v>
      </c>
      <c r="H847" s="66"/>
      <c r="I847" s="66">
        <v>2014</v>
      </c>
      <c r="J847" s="66"/>
      <c r="K847" s="73" t="s">
        <v>11465</v>
      </c>
      <c r="L847" s="73" t="s">
        <v>11461</v>
      </c>
      <c r="M847" s="75" t="s">
        <v>11466</v>
      </c>
      <c r="N847" s="600">
        <v>60</v>
      </c>
      <c r="O847" s="600">
        <v>15</v>
      </c>
      <c r="P847" s="529"/>
    </row>
    <row r="848" spans="1:16" ht="114" x14ac:dyDescent="0.25">
      <c r="A848" s="134" t="s">
        <v>14043</v>
      </c>
      <c r="B848" s="100" t="s">
        <v>14044</v>
      </c>
      <c r="C848" s="62" t="s">
        <v>12425</v>
      </c>
      <c r="D848" s="66" t="s">
        <v>14045</v>
      </c>
      <c r="E848" s="104" t="s">
        <v>14046</v>
      </c>
      <c r="F848" s="73">
        <v>1</v>
      </c>
      <c r="G848" s="104" t="s">
        <v>14047</v>
      </c>
      <c r="H848" s="66"/>
      <c r="I848" s="66">
        <v>2014</v>
      </c>
      <c r="J848" s="66"/>
      <c r="K848" s="73" t="s">
        <v>14048</v>
      </c>
      <c r="L848" s="75" t="s">
        <v>11619</v>
      </c>
      <c r="M848" s="75" t="s">
        <v>14049</v>
      </c>
      <c r="N848" s="600"/>
      <c r="O848" s="89">
        <f>60/3</f>
        <v>20</v>
      </c>
      <c r="P848" s="529"/>
    </row>
    <row r="849" spans="1:16" ht="114" x14ac:dyDescent="0.25">
      <c r="A849" s="134" t="s">
        <v>14050</v>
      </c>
      <c r="B849" s="100" t="s">
        <v>14051</v>
      </c>
      <c r="C849" s="62" t="s">
        <v>12425</v>
      </c>
      <c r="D849" s="66" t="s">
        <v>14045</v>
      </c>
      <c r="E849" s="104" t="s">
        <v>14052</v>
      </c>
      <c r="F849" s="73">
        <v>4</v>
      </c>
      <c r="G849" s="104" t="s">
        <v>14047</v>
      </c>
      <c r="H849" s="66"/>
      <c r="I849" s="66">
        <v>2014</v>
      </c>
      <c r="J849" s="66"/>
      <c r="K849" s="73"/>
      <c r="L849" s="75" t="s">
        <v>11619</v>
      </c>
      <c r="M849" s="75" t="s">
        <v>14049</v>
      </c>
      <c r="N849" s="600"/>
      <c r="O849" s="89">
        <v>20</v>
      </c>
      <c r="P849" s="529"/>
    </row>
    <row r="850" spans="1:16" ht="242.25" x14ac:dyDescent="0.25">
      <c r="A850" s="91" t="s">
        <v>14053</v>
      </c>
      <c r="B850" s="73" t="s">
        <v>14054</v>
      </c>
      <c r="C850" s="62" t="s">
        <v>12425</v>
      </c>
      <c r="D850" s="66" t="s">
        <v>2566</v>
      </c>
      <c r="E850" s="104" t="s">
        <v>325</v>
      </c>
      <c r="F850" s="100" t="s">
        <v>218</v>
      </c>
      <c r="G850" s="73" t="s">
        <v>11491</v>
      </c>
      <c r="H850" s="66"/>
      <c r="I850" s="66">
        <v>2014</v>
      </c>
      <c r="J850" s="66" t="s">
        <v>657</v>
      </c>
      <c r="K850" s="73" t="s">
        <v>14055</v>
      </c>
      <c r="L850" s="600" t="s">
        <v>14056</v>
      </c>
      <c r="M850" s="72" t="s">
        <v>14057</v>
      </c>
      <c r="N850" s="600">
        <v>60</v>
      </c>
      <c r="O850" s="600">
        <v>30</v>
      </c>
      <c r="P850" s="529"/>
    </row>
    <row r="851" spans="1:16" ht="242.25" x14ac:dyDescent="0.25">
      <c r="A851" s="91" t="s">
        <v>14058</v>
      </c>
      <c r="B851" s="73" t="s">
        <v>14059</v>
      </c>
      <c r="C851" s="62" t="s">
        <v>12425</v>
      </c>
      <c r="D851" s="66" t="s">
        <v>2566</v>
      </c>
      <c r="E851" s="104" t="s">
        <v>325</v>
      </c>
      <c r="F851" s="100" t="s">
        <v>210</v>
      </c>
      <c r="G851" s="73" t="s">
        <v>11491</v>
      </c>
      <c r="H851" s="66"/>
      <c r="I851" s="66">
        <v>2014</v>
      </c>
      <c r="J851" s="66" t="s">
        <v>478</v>
      </c>
      <c r="K851" s="73" t="s">
        <v>14060</v>
      </c>
      <c r="L851" s="600" t="s">
        <v>14056</v>
      </c>
      <c r="M851" s="72" t="s">
        <v>14057</v>
      </c>
      <c r="N851" s="600">
        <v>60</v>
      </c>
      <c r="O851" s="600">
        <v>60</v>
      </c>
      <c r="P851" s="529"/>
    </row>
    <row r="852" spans="1:16" ht="242.25" x14ac:dyDescent="0.25">
      <c r="A852" s="91" t="s">
        <v>14061</v>
      </c>
      <c r="B852" s="73" t="s">
        <v>14059</v>
      </c>
      <c r="C852" s="62" t="s">
        <v>12425</v>
      </c>
      <c r="D852" s="66" t="s">
        <v>2566</v>
      </c>
      <c r="E852" s="104" t="s">
        <v>325</v>
      </c>
      <c r="F852" s="100" t="s">
        <v>1255</v>
      </c>
      <c r="G852" s="73" t="s">
        <v>11491</v>
      </c>
      <c r="H852" s="66"/>
      <c r="I852" s="66">
        <v>2014</v>
      </c>
      <c r="J852" s="66" t="s">
        <v>2145</v>
      </c>
      <c r="K852" s="73" t="s">
        <v>14062</v>
      </c>
      <c r="L852" s="600" t="s">
        <v>14056</v>
      </c>
      <c r="M852" s="72" t="s">
        <v>14057</v>
      </c>
      <c r="N852" s="600">
        <v>60</v>
      </c>
      <c r="O852" s="600">
        <v>60</v>
      </c>
      <c r="P852" s="529"/>
    </row>
    <row r="853" spans="1:16" ht="299.25" x14ac:dyDescent="0.25">
      <c r="A853" s="134" t="s">
        <v>14017</v>
      </c>
      <c r="B853" s="100" t="s">
        <v>14063</v>
      </c>
      <c r="C853" s="62" t="s">
        <v>12425</v>
      </c>
      <c r="D853" s="66" t="s">
        <v>14064</v>
      </c>
      <c r="E853" s="104">
        <v>10</v>
      </c>
      <c r="F853" s="100" t="s">
        <v>2482</v>
      </c>
      <c r="G853" s="104" t="s">
        <v>14039</v>
      </c>
      <c r="H853" s="66"/>
      <c r="I853" s="66">
        <v>2014</v>
      </c>
      <c r="J853" s="66" t="s">
        <v>1022</v>
      </c>
      <c r="K853" s="85" t="s">
        <v>13984</v>
      </c>
      <c r="L853" s="600" t="s">
        <v>14065</v>
      </c>
      <c r="M853" s="75" t="s">
        <v>14066</v>
      </c>
      <c r="N853" s="600" t="s">
        <v>88</v>
      </c>
      <c r="O853" s="600">
        <v>7.5</v>
      </c>
      <c r="P853" s="529"/>
    </row>
    <row r="854" spans="1:16" ht="299.25" x14ac:dyDescent="0.25">
      <c r="A854" s="134" t="s">
        <v>14067</v>
      </c>
      <c r="B854" s="100" t="s">
        <v>14068</v>
      </c>
      <c r="C854" s="62" t="s">
        <v>12425</v>
      </c>
      <c r="D854" s="66" t="s">
        <v>14064</v>
      </c>
      <c r="E854" s="104">
        <v>10</v>
      </c>
      <c r="F854" s="100" t="s">
        <v>8052</v>
      </c>
      <c r="G854" s="104" t="s">
        <v>14039</v>
      </c>
      <c r="H854" s="66"/>
      <c r="I854" s="66">
        <v>2014</v>
      </c>
      <c r="J854" s="66" t="s">
        <v>220</v>
      </c>
      <c r="K854" s="85" t="s">
        <v>12355</v>
      </c>
      <c r="L854" s="600" t="s">
        <v>14069</v>
      </c>
      <c r="M854" s="75" t="s">
        <v>14070</v>
      </c>
      <c r="N854" s="600" t="s">
        <v>88</v>
      </c>
      <c r="O854" s="600">
        <v>6.66</v>
      </c>
      <c r="P854" s="529"/>
    </row>
    <row r="855" spans="1:16" ht="156.75" x14ac:dyDescent="0.25">
      <c r="A855" s="134" t="s">
        <v>14071</v>
      </c>
      <c r="B855" s="100" t="s">
        <v>14072</v>
      </c>
      <c r="C855" s="62" t="s">
        <v>12425</v>
      </c>
      <c r="D855" s="66" t="s">
        <v>14073</v>
      </c>
      <c r="E855" s="104">
        <v>18</v>
      </c>
      <c r="F855" s="100" t="s">
        <v>2482</v>
      </c>
      <c r="G855" s="104" t="s">
        <v>14074</v>
      </c>
      <c r="H855" s="66"/>
      <c r="I855" s="66">
        <v>2014</v>
      </c>
      <c r="J855" s="66" t="s">
        <v>236</v>
      </c>
      <c r="K855" s="85" t="s">
        <v>14075</v>
      </c>
      <c r="L855" s="600" t="s">
        <v>14076</v>
      </c>
      <c r="M855" s="75" t="s">
        <v>14077</v>
      </c>
      <c r="N855" s="600" t="s">
        <v>88</v>
      </c>
      <c r="O855" s="600">
        <v>20</v>
      </c>
      <c r="P855" s="529"/>
    </row>
    <row r="856" spans="1:16" ht="142.5" x14ac:dyDescent="0.25">
      <c r="A856" s="91" t="s">
        <v>14078</v>
      </c>
      <c r="B856" s="73" t="s">
        <v>14079</v>
      </c>
      <c r="C856" s="62" t="s">
        <v>12425</v>
      </c>
      <c r="D856" s="73" t="s">
        <v>14080</v>
      </c>
      <c r="E856" s="92">
        <v>18</v>
      </c>
      <c r="F856" s="92">
        <v>4</v>
      </c>
      <c r="G856" s="75" t="s">
        <v>14074</v>
      </c>
      <c r="H856" s="73"/>
      <c r="I856" s="73">
        <v>2014</v>
      </c>
      <c r="J856" s="73" t="s">
        <v>14081</v>
      </c>
      <c r="K856" s="92" t="s">
        <v>14082</v>
      </c>
      <c r="L856" s="160" t="s">
        <v>14083</v>
      </c>
      <c r="M856" s="600" t="s">
        <v>14084</v>
      </c>
      <c r="N856" s="600" t="s">
        <v>88</v>
      </c>
      <c r="O856" s="600">
        <v>15</v>
      </c>
      <c r="P856" s="529"/>
    </row>
    <row r="857" spans="1:16" ht="156.75" x14ac:dyDescent="0.25">
      <c r="A857" s="907" t="s">
        <v>17490</v>
      </c>
      <c r="B857" s="907" t="s">
        <v>14085</v>
      </c>
      <c r="C857" s="941" t="s">
        <v>12425</v>
      </c>
      <c r="D857" s="907" t="s">
        <v>14086</v>
      </c>
      <c r="E857" s="907" t="s">
        <v>2391</v>
      </c>
      <c r="F857" s="907">
        <v>4</v>
      </c>
      <c r="G857" s="907" t="s">
        <v>14087</v>
      </c>
      <c r="H857" s="907"/>
      <c r="I857" s="907">
        <v>2014</v>
      </c>
      <c r="J857" s="907" t="s">
        <v>318</v>
      </c>
      <c r="K857" s="907" t="s">
        <v>14088</v>
      </c>
      <c r="L857" s="907" t="s">
        <v>14089</v>
      </c>
      <c r="M857" s="907" t="s">
        <v>13976</v>
      </c>
      <c r="N857" s="907">
        <v>60</v>
      </c>
      <c r="O857" s="815">
        <f>N857/8</f>
        <v>7.5</v>
      </c>
      <c r="P857" s="989"/>
    </row>
    <row r="858" spans="1:16" ht="213.75" x14ac:dyDescent="0.25">
      <c r="A858" s="134" t="s">
        <v>8574</v>
      </c>
      <c r="B858" s="100" t="s">
        <v>14090</v>
      </c>
      <c r="C858" s="62" t="s">
        <v>12425</v>
      </c>
      <c r="D858" s="66" t="s">
        <v>5324</v>
      </c>
      <c r="E858" s="104" t="s">
        <v>2391</v>
      </c>
      <c r="F858" s="73">
        <v>1</v>
      </c>
      <c r="G858" s="104" t="s">
        <v>13975</v>
      </c>
      <c r="H858" s="66"/>
      <c r="I858" s="66">
        <v>2014</v>
      </c>
      <c r="J858" s="66">
        <v>2</v>
      </c>
      <c r="K858" s="73" t="s">
        <v>8471</v>
      </c>
      <c r="L858" s="600"/>
      <c r="M858" s="600" t="s">
        <v>13976</v>
      </c>
      <c r="N858" s="600"/>
      <c r="O858" s="89">
        <f>60/9</f>
        <v>6.666666666666667</v>
      </c>
      <c r="P858" s="529"/>
    </row>
    <row r="859" spans="1:16" ht="265.5" customHeight="1" x14ac:dyDescent="0.25">
      <c r="A859" s="994" t="s">
        <v>13972</v>
      </c>
      <c r="B859" s="995" t="s">
        <v>14091</v>
      </c>
      <c r="C859" s="978" t="s">
        <v>12425</v>
      </c>
      <c r="D859" s="818" t="s">
        <v>5324</v>
      </c>
      <c r="E859" s="984" t="s">
        <v>2391</v>
      </c>
      <c r="F859" s="817" t="s">
        <v>13974</v>
      </c>
      <c r="G859" s="984" t="s">
        <v>13975</v>
      </c>
      <c r="H859" s="818"/>
      <c r="I859" s="818">
        <v>2014</v>
      </c>
      <c r="J859" s="818">
        <v>10</v>
      </c>
      <c r="K859" s="817" t="s">
        <v>12355</v>
      </c>
      <c r="L859" s="817"/>
      <c r="M859" s="817" t="s">
        <v>13976</v>
      </c>
      <c r="N859" s="817"/>
      <c r="O859" s="853">
        <v>6.67</v>
      </c>
      <c r="P859" s="996"/>
    </row>
    <row r="860" spans="1:16" ht="357.75" customHeight="1" x14ac:dyDescent="0.25">
      <c r="A860" s="994" t="s">
        <v>13972</v>
      </c>
      <c r="B860" s="995" t="s">
        <v>14091</v>
      </c>
      <c r="C860" s="978" t="s">
        <v>12425</v>
      </c>
      <c r="D860" s="818" t="s">
        <v>5324</v>
      </c>
      <c r="E860" s="984" t="s">
        <v>2391</v>
      </c>
      <c r="F860" s="817" t="s">
        <v>13974</v>
      </c>
      <c r="G860" s="984" t="s">
        <v>13975</v>
      </c>
      <c r="H860" s="818"/>
      <c r="I860" s="818">
        <v>2014</v>
      </c>
      <c r="J860" s="818">
        <v>10</v>
      </c>
      <c r="K860" s="817" t="s">
        <v>12355</v>
      </c>
      <c r="L860" s="817"/>
      <c r="M860" s="817" t="s">
        <v>13976</v>
      </c>
      <c r="N860" s="817"/>
      <c r="O860" s="853">
        <v>6.67</v>
      </c>
      <c r="P860" s="996"/>
    </row>
    <row r="861" spans="1:16" ht="409.5" x14ac:dyDescent="0.25">
      <c r="A861" s="872" t="s">
        <v>14092</v>
      </c>
      <c r="B861" s="148" t="s">
        <v>14093</v>
      </c>
      <c r="C861" s="62" t="s">
        <v>12425</v>
      </c>
      <c r="D861" s="62" t="s">
        <v>2566</v>
      </c>
      <c r="E861" s="149">
        <v>2</v>
      </c>
      <c r="F861" s="148" t="s">
        <v>210</v>
      </c>
      <c r="G861" s="149" t="s">
        <v>6608</v>
      </c>
      <c r="H861" s="62"/>
      <c r="I861" s="62">
        <v>2014</v>
      </c>
      <c r="J861" s="62" t="s">
        <v>14094</v>
      </c>
      <c r="K861" s="85" t="s">
        <v>14095</v>
      </c>
      <c r="L861" s="598" t="s">
        <v>14096</v>
      </c>
      <c r="M861" s="600" t="s">
        <v>14097</v>
      </c>
      <c r="N861" s="600" t="s">
        <v>88</v>
      </c>
      <c r="O861" s="600">
        <v>8</v>
      </c>
      <c r="P861" s="529"/>
    </row>
    <row r="862" spans="1:16" ht="128.25" x14ac:dyDescent="0.25">
      <c r="A862" s="134" t="s">
        <v>14098</v>
      </c>
      <c r="B862" s="100" t="s">
        <v>14099</v>
      </c>
      <c r="C862" s="66" t="s">
        <v>12425</v>
      </c>
      <c r="D862" s="66" t="s">
        <v>11517</v>
      </c>
      <c r="E862" s="104"/>
      <c r="F862" s="100" t="s">
        <v>210</v>
      </c>
      <c r="G862" s="104" t="s">
        <v>6608</v>
      </c>
      <c r="H862" s="66"/>
      <c r="I862" s="66">
        <v>2014</v>
      </c>
      <c r="J862" s="66" t="s">
        <v>478</v>
      </c>
      <c r="K862" s="85" t="s">
        <v>11677</v>
      </c>
      <c r="L862" s="600" t="s">
        <v>14100</v>
      </c>
      <c r="M862" s="600"/>
      <c r="N862" s="600" t="s">
        <v>88</v>
      </c>
      <c r="O862" s="600">
        <v>10</v>
      </c>
      <c r="P862" s="529"/>
    </row>
    <row r="863" spans="1:16" ht="71.25" x14ac:dyDescent="0.25">
      <c r="A863" s="134" t="s">
        <v>14101</v>
      </c>
      <c r="B863" s="100" t="s">
        <v>14102</v>
      </c>
      <c r="C863" s="66"/>
      <c r="D863" s="66" t="s">
        <v>2566</v>
      </c>
      <c r="E863" s="104" t="s">
        <v>2244</v>
      </c>
      <c r="F863" s="100" t="s">
        <v>218</v>
      </c>
      <c r="G863" s="104" t="s">
        <v>11491</v>
      </c>
      <c r="H863" s="66"/>
      <c r="I863" s="66">
        <v>2014</v>
      </c>
      <c r="J863" s="66" t="s">
        <v>1781</v>
      </c>
      <c r="K863" s="85" t="s">
        <v>14103</v>
      </c>
      <c r="L863" s="600"/>
      <c r="M863" s="600"/>
      <c r="N863" s="600" t="s">
        <v>88</v>
      </c>
      <c r="O863" s="600">
        <v>15</v>
      </c>
      <c r="P863" s="529"/>
    </row>
    <row r="864" spans="1:16" ht="71.25" x14ac:dyDescent="0.25">
      <c r="A864" s="134" t="s">
        <v>14133</v>
      </c>
      <c r="B864" s="100" t="s">
        <v>14102</v>
      </c>
      <c r="C864" s="66"/>
      <c r="D864" s="66" t="s">
        <v>2566</v>
      </c>
      <c r="E864" s="104" t="s">
        <v>2244</v>
      </c>
      <c r="F864" s="100" t="s">
        <v>218</v>
      </c>
      <c r="G864" s="104" t="s">
        <v>11491</v>
      </c>
      <c r="H864" s="66"/>
      <c r="I864" s="66">
        <v>2014</v>
      </c>
      <c r="J864" s="66" t="s">
        <v>1781</v>
      </c>
      <c r="K864" s="85" t="s">
        <v>14104</v>
      </c>
      <c r="L864" s="600"/>
      <c r="M864" s="600"/>
      <c r="N864" s="600"/>
      <c r="O864" s="600">
        <v>15</v>
      </c>
      <c r="P864" s="529"/>
    </row>
    <row r="865" spans="1:16" ht="287.25" customHeight="1" x14ac:dyDescent="0.25">
      <c r="A865" s="134" t="s">
        <v>14131</v>
      </c>
      <c r="B865" s="100" t="s">
        <v>14105</v>
      </c>
      <c r="C865" s="66" t="s">
        <v>12425</v>
      </c>
      <c r="D865" s="66" t="s">
        <v>2566</v>
      </c>
      <c r="E865" s="104" t="s">
        <v>2244</v>
      </c>
      <c r="F865" s="100" t="s">
        <v>210</v>
      </c>
      <c r="G865" s="104" t="s">
        <v>11491</v>
      </c>
      <c r="H865" s="66" t="s">
        <v>336</v>
      </c>
      <c r="I865" s="66">
        <v>2014</v>
      </c>
      <c r="J865" s="66"/>
      <c r="K865" s="85" t="s">
        <v>14106</v>
      </c>
      <c r="L865" s="600"/>
      <c r="M865" s="600"/>
      <c r="N865" s="600"/>
      <c r="O865" s="600">
        <v>12</v>
      </c>
      <c r="P865" s="529"/>
    </row>
    <row r="866" spans="1:16" ht="215.25" customHeight="1" x14ac:dyDescent="0.25">
      <c r="A866" s="134" t="s">
        <v>14132</v>
      </c>
      <c r="B866" s="100" t="s">
        <v>14107</v>
      </c>
      <c r="C866" s="66" t="s">
        <v>12425</v>
      </c>
      <c r="D866" s="66" t="s">
        <v>2566</v>
      </c>
      <c r="E866" s="104" t="s">
        <v>2244</v>
      </c>
      <c r="F866" s="100" t="s">
        <v>210</v>
      </c>
      <c r="G866" s="104" t="s">
        <v>11491</v>
      </c>
      <c r="H866" s="66" t="s">
        <v>336</v>
      </c>
      <c r="I866" s="66">
        <v>2014</v>
      </c>
      <c r="J866" s="66"/>
      <c r="K866" s="85" t="s">
        <v>14108</v>
      </c>
      <c r="L866" s="600"/>
      <c r="M866" s="600"/>
      <c r="N866" s="600"/>
      <c r="O866" s="600">
        <v>12</v>
      </c>
      <c r="P866" s="529"/>
    </row>
    <row r="867" spans="1:16" ht="99.75" x14ac:dyDescent="0.25">
      <c r="A867" s="134" t="s">
        <v>14130</v>
      </c>
      <c r="B867" s="100" t="s">
        <v>14109</v>
      </c>
      <c r="C867" s="66" t="s">
        <v>12425</v>
      </c>
      <c r="D867" s="66" t="s">
        <v>2566</v>
      </c>
      <c r="E867" s="104" t="s">
        <v>2244</v>
      </c>
      <c r="F867" s="100" t="s">
        <v>2482</v>
      </c>
      <c r="G867" s="104" t="s">
        <v>11491</v>
      </c>
      <c r="H867" s="66" t="s">
        <v>926</v>
      </c>
      <c r="I867" s="66">
        <v>2014</v>
      </c>
      <c r="J867" s="66"/>
      <c r="K867" s="85" t="s">
        <v>14110</v>
      </c>
      <c r="L867" s="600"/>
      <c r="M867" s="600"/>
      <c r="N867" s="600"/>
      <c r="O867" s="600">
        <v>15</v>
      </c>
      <c r="P867" s="529"/>
    </row>
    <row r="868" spans="1:16" ht="85.5" x14ac:dyDescent="0.25">
      <c r="A868" s="134" t="s">
        <v>14129</v>
      </c>
      <c r="B868" s="100" t="s">
        <v>14111</v>
      </c>
      <c r="C868" s="66" t="s">
        <v>12425</v>
      </c>
      <c r="D868" s="66" t="s">
        <v>2566</v>
      </c>
      <c r="E868" s="104" t="s">
        <v>2244</v>
      </c>
      <c r="F868" s="100" t="s">
        <v>2482</v>
      </c>
      <c r="G868" s="418" t="s">
        <v>11491</v>
      </c>
      <c r="H868" s="66" t="s">
        <v>926</v>
      </c>
      <c r="I868" s="66">
        <v>2014</v>
      </c>
      <c r="J868" s="66"/>
      <c r="K868" s="85" t="s">
        <v>14112</v>
      </c>
      <c r="L868" s="600"/>
      <c r="M868" s="600"/>
      <c r="N868" s="600"/>
      <c r="O868" s="600">
        <v>20</v>
      </c>
      <c r="P868" s="529"/>
    </row>
    <row r="869" spans="1:16" ht="237" customHeight="1" x14ac:dyDescent="0.25">
      <c r="A869" s="155" t="s">
        <v>14113</v>
      </c>
      <c r="B869" s="85" t="s">
        <v>14114</v>
      </c>
      <c r="C869" s="600" t="s">
        <v>12425</v>
      </c>
      <c r="D869" s="600" t="s">
        <v>14073</v>
      </c>
      <c r="E869" s="89" t="s">
        <v>14115</v>
      </c>
      <c r="F869" s="85" t="s">
        <v>14116</v>
      </c>
      <c r="G869" s="282" t="s">
        <v>14074</v>
      </c>
      <c r="H869" s="600"/>
      <c r="I869" s="600">
        <v>2014</v>
      </c>
      <c r="J869" s="600"/>
      <c r="K869" s="85" t="s">
        <v>14117</v>
      </c>
      <c r="L869" s="600" t="s">
        <v>14118</v>
      </c>
      <c r="M869" s="75" t="s">
        <v>14119</v>
      </c>
      <c r="N869" s="600"/>
      <c r="O869" s="600">
        <v>30</v>
      </c>
      <c r="P869" s="529"/>
    </row>
    <row r="870" spans="1:16" ht="215.25" customHeight="1" x14ac:dyDescent="0.25">
      <c r="A870" s="155" t="s">
        <v>14120</v>
      </c>
      <c r="B870" s="85" t="s">
        <v>14121</v>
      </c>
      <c r="C870" s="600" t="s">
        <v>12425</v>
      </c>
      <c r="D870" s="600" t="s">
        <v>14073</v>
      </c>
      <c r="E870" s="89" t="s">
        <v>6316</v>
      </c>
      <c r="F870" s="85" t="s">
        <v>14122</v>
      </c>
      <c r="G870" s="282" t="s">
        <v>14074</v>
      </c>
      <c r="H870" s="600"/>
      <c r="I870" s="600">
        <v>2014</v>
      </c>
      <c r="J870" s="600"/>
      <c r="K870" s="85" t="s">
        <v>5835</v>
      </c>
      <c r="L870" s="600" t="s">
        <v>14118</v>
      </c>
      <c r="M870" s="75" t="s">
        <v>14119</v>
      </c>
      <c r="N870" s="600"/>
      <c r="O870" s="600">
        <v>20</v>
      </c>
      <c r="P870" s="529"/>
    </row>
    <row r="871" spans="1:16" ht="195.75" customHeight="1" x14ac:dyDescent="0.25">
      <c r="A871" s="155" t="s">
        <v>14123</v>
      </c>
      <c r="B871" s="85" t="s">
        <v>14124</v>
      </c>
      <c r="C871" s="600"/>
      <c r="D871" s="600" t="s">
        <v>14073</v>
      </c>
      <c r="E871" s="89" t="s">
        <v>6316</v>
      </c>
      <c r="F871" s="85" t="s">
        <v>14122</v>
      </c>
      <c r="G871" s="282" t="s">
        <v>14074</v>
      </c>
      <c r="H871" s="600"/>
      <c r="I871" s="600">
        <v>2014</v>
      </c>
      <c r="J871" s="600"/>
      <c r="K871" s="85" t="s">
        <v>5078</v>
      </c>
      <c r="L871" s="600" t="s">
        <v>14118</v>
      </c>
      <c r="M871" s="75" t="s">
        <v>14119</v>
      </c>
      <c r="N871" s="600"/>
      <c r="O871" s="600">
        <v>15</v>
      </c>
      <c r="P871" s="529"/>
    </row>
    <row r="872" spans="1:16" ht="323.25" customHeight="1" x14ac:dyDescent="0.25">
      <c r="A872" s="155" t="s">
        <v>14078</v>
      </c>
      <c r="B872" s="85" t="s">
        <v>14125</v>
      </c>
      <c r="C872" s="600" t="s">
        <v>12425</v>
      </c>
      <c r="D872" s="600" t="s">
        <v>14073</v>
      </c>
      <c r="E872" s="89" t="s">
        <v>14115</v>
      </c>
      <c r="F872" s="85" t="s">
        <v>14126</v>
      </c>
      <c r="G872" s="282" t="s">
        <v>14074</v>
      </c>
      <c r="H872" s="600"/>
      <c r="I872" s="600">
        <v>2014</v>
      </c>
      <c r="J872" s="600"/>
      <c r="K872" s="85" t="s">
        <v>14117</v>
      </c>
      <c r="L872" s="600" t="s">
        <v>14118</v>
      </c>
      <c r="M872" s="75" t="s">
        <v>14119</v>
      </c>
      <c r="N872" s="600"/>
      <c r="O872" s="600">
        <v>15</v>
      </c>
      <c r="P872" s="529"/>
    </row>
    <row r="873" spans="1:16" ht="185.25" x14ac:dyDescent="0.25">
      <c r="A873" s="155" t="s">
        <v>14731</v>
      </c>
      <c r="B873" s="85" t="s">
        <v>14732</v>
      </c>
      <c r="C873" s="91" t="s">
        <v>14641</v>
      </c>
      <c r="D873" s="600" t="s">
        <v>6443</v>
      </c>
      <c r="E873" s="92" t="s">
        <v>14733</v>
      </c>
      <c r="F873" s="91">
        <v>1</v>
      </c>
      <c r="G873" s="89" t="s">
        <v>14734</v>
      </c>
      <c r="H873" s="73"/>
      <c r="I873" s="73">
        <v>2014</v>
      </c>
      <c r="J873" s="73" t="s">
        <v>246</v>
      </c>
      <c r="K873" s="92" t="s">
        <v>14735</v>
      </c>
      <c r="L873" s="600" t="s">
        <v>419</v>
      </c>
      <c r="M873" s="600" t="s">
        <v>14736</v>
      </c>
      <c r="N873" s="600">
        <v>60</v>
      </c>
      <c r="O873" s="600">
        <v>20</v>
      </c>
      <c r="P873" s="529"/>
    </row>
    <row r="874" spans="1:16" ht="99.75" x14ac:dyDescent="0.25">
      <c r="A874" s="155" t="s">
        <v>14737</v>
      </c>
      <c r="B874" s="85" t="s">
        <v>14738</v>
      </c>
      <c r="C874" s="91" t="s">
        <v>14641</v>
      </c>
      <c r="D874" s="600" t="s">
        <v>14739</v>
      </c>
      <c r="E874" s="92" t="s">
        <v>14740</v>
      </c>
      <c r="F874" s="91">
        <v>2</v>
      </c>
      <c r="G874" s="89" t="s">
        <v>14741</v>
      </c>
      <c r="H874" s="73"/>
      <c r="I874" s="73">
        <v>2014</v>
      </c>
      <c r="J874" s="73" t="s">
        <v>202</v>
      </c>
      <c r="K874" s="92" t="s">
        <v>14742</v>
      </c>
      <c r="L874" s="600" t="s">
        <v>2511</v>
      </c>
      <c r="M874" s="600" t="s">
        <v>14743</v>
      </c>
      <c r="N874" s="600">
        <v>60</v>
      </c>
      <c r="O874" s="600">
        <v>30</v>
      </c>
      <c r="P874" s="529"/>
    </row>
    <row r="875" spans="1:16" ht="219" customHeight="1" x14ac:dyDescent="0.25">
      <c r="A875" s="155" t="s">
        <v>14744</v>
      </c>
      <c r="B875" s="85" t="s">
        <v>14745</v>
      </c>
      <c r="C875" s="91" t="s">
        <v>14641</v>
      </c>
      <c r="D875" s="602" t="s">
        <v>14746</v>
      </c>
      <c r="G875" s="89" t="s">
        <v>14747</v>
      </c>
      <c r="H875" s="600" t="s">
        <v>14748</v>
      </c>
      <c r="I875" s="691">
        <v>2014</v>
      </c>
      <c r="J875" s="691" t="s">
        <v>1075</v>
      </c>
      <c r="K875" s="107" t="s">
        <v>14749</v>
      </c>
      <c r="L875" s="600" t="s">
        <v>2511</v>
      </c>
      <c r="M875" s="72" t="s">
        <v>14750</v>
      </c>
      <c r="N875" s="602">
        <v>60</v>
      </c>
      <c r="O875" s="602">
        <v>20</v>
      </c>
      <c r="P875" s="529"/>
    </row>
    <row r="876" spans="1:16" ht="409.5" x14ac:dyDescent="0.25">
      <c r="A876" s="91" t="s">
        <v>14751</v>
      </c>
      <c r="B876" s="73" t="s">
        <v>14752</v>
      </c>
      <c r="C876" s="91" t="s">
        <v>14641</v>
      </c>
      <c r="D876" s="73" t="s">
        <v>14753</v>
      </c>
      <c r="E876" s="73">
        <v>23</v>
      </c>
      <c r="F876" s="66">
        <v>1</v>
      </c>
      <c r="G876" s="66" t="s">
        <v>14754</v>
      </c>
      <c r="H876" s="73"/>
      <c r="I876" s="73">
        <v>2014</v>
      </c>
      <c r="J876" s="73" t="s">
        <v>202</v>
      </c>
      <c r="K876" s="79" t="s">
        <v>14755</v>
      </c>
      <c r="L876" s="73" t="s">
        <v>14756</v>
      </c>
      <c r="M876" s="600" t="s">
        <v>14757</v>
      </c>
      <c r="N876" s="600">
        <v>60</v>
      </c>
      <c r="O876" s="600">
        <f>N876/3</f>
        <v>20</v>
      </c>
      <c r="P876" s="529"/>
    </row>
    <row r="877" spans="1:16" ht="342" x14ac:dyDescent="0.25">
      <c r="A877" s="155" t="s">
        <v>14758</v>
      </c>
      <c r="B877" s="73" t="s">
        <v>14752</v>
      </c>
      <c r="C877" s="91" t="s">
        <v>14641</v>
      </c>
      <c r="D877" s="73" t="s">
        <v>14753</v>
      </c>
      <c r="E877" s="73">
        <v>23</v>
      </c>
      <c r="F877" s="66">
        <v>3</v>
      </c>
      <c r="G877" s="66" t="s">
        <v>14754</v>
      </c>
      <c r="H877" s="604"/>
      <c r="I877" s="604"/>
      <c r="J877" s="604"/>
      <c r="K877" s="88" t="s">
        <v>14759</v>
      </c>
      <c r="L877" s="73" t="s">
        <v>14756</v>
      </c>
      <c r="M877" s="600" t="s">
        <v>14760</v>
      </c>
      <c r="N877" s="600">
        <v>60</v>
      </c>
      <c r="O877" s="600">
        <f>N877/3</f>
        <v>20</v>
      </c>
      <c r="P877" s="529"/>
    </row>
    <row r="878" spans="1:16" ht="173.25" customHeight="1" x14ac:dyDescent="0.25">
      <c r="A878" s="155" t="s">
        <v>14761</v>
      </c>
      <c r="B878" s="85" t="s">
        <v>14762</v>
      </c>
      <c r="C878" s="91" t="s">
        <v>14641</v>
      </c>
      <c r="D878" s="600" t="s">
        <v>14763</v>
      </c>
      <c r="E878" s="88"/>
      <c r="F878" s="88"/>
      <c r="G878" s="89" t="s">
        <v>14764</v>
      </c>
      <c r="H878" s="604" t="s">
        <v>14765</v>
      </c>
      <c r="I878" s="604">
        <v>2014</v>
      </c>
      <c r="J878" s="604" t="s">
        <v>248</v>
      </c>
      <c r="K878" s="88" t="s">
        <v>14766</v>
      </c>
      <c r="L878" s="600" t="s">
        <v>6536</v>
      </c>
      <c r="M878" s="600" t="s">
        <v>14767</v>
      </c>
      <c r="N878" s="600" t="s">
        <v>88</v>
      </c>
      <c r="O878" s="600">
        <f>60/2</f>
        <v>30</v>
      </c>
      <c r="P878" s="529"/>
    </row>
    <row r="879" spans="1:16" ht="114" x14ac:dyDescent="0.25">
      <c r="A879" s="155" t="s">
        <v>1046</v>
      </c>
      <c r="B879" s="85" t="s">
        <v>1047</v>
      </c>
      <c r="C879" s="91" t="s">
        <v>14641</v>
      </c>
      <c r="D879" s="600" t="s">
        <v>434</v>
      </c>
      <c r="E879" s="87">
        <v>16</v>
      </c>
      <c r="F879" s="88"/>
      <c r="G879" s="89" t="s">
        <v>294</v>
      </c>
      <c r="H879" s="604" t="s">
        <v>1048</v>
      </c>
      <c r="I879" s="604">
        <v>2014</v>
      </c>
      <c r="J879" s="604" t="s">
        <v>236</v>
      </c>
      <c r="K879" s="88" t="s">
        <v>1049</v>
      </c>
      <c r="L879" s="600" t="s">
        <v>509</v>
      </c>
      <c r="M879" s="600" t="s">
        <v>1050</v>
      </c>
      <c r="N879" s="600" t="s">
        <v>88</v>
      </c>
      <c r="O879" s="600">
        <v>20</v>
      </c>
      <c r="P879" s="529"/>
    </row>
    <row r="880" spans="1:16" ht="85.5" x14ac:dyDescent="0.25">
      <c r="A880" s="871" t="s">
        <v>14768</v>
      </c>
      <c r="B880" s="603" t="s">
        <v>14769</v>
      </c>
      <c r="C880" s="91" t="s">
        <v>14641</v>
      </c>
      <c r="D880" s="603" t="s">
        <v>14770</v>
      </c>
      <c r="E880" s="299" t="s">
        <v>14771</v>
      </c>
      <c r="F880" s="88"/>
      <c r="G880" s="603" t="s">
        <v>14772</v>
      </c>
      <c r="H880" s="693" t="s">
        <v>14773</v>
      </c>
      <c r="I880" s="604">
        <v>2014</v>
      </c>
      <c r="J880" s="604" t="s">
        <v>6391</v>
      </c>
      <c r="K880" s="299" t="s">
        <v>14774</v>
      </c>
      <c r="L880" s="600" t="s">
        <v>14775</v>
      </c>
      <c r="M880" s="600" t="s">
        <v>14776</v>
      </c>
      <c r="N880" s="600">
        <v>60</v>
      </c>
      <c r="O880" s="155">
        <v>30</v>
      </c>
      <c r="P880" s="529"/>
    </row>
    <row r="881" spans="1:16" ht="128.25" x14ac:dyDescent="0.25">
      <c r="A881" s="868" t="s">
        <v>14777</v>
      </c>
      <c r="B881" s="603" t="s">
        <v>14778</v>
      </c>
      <c r="C881" s="91" t="s">
        <v>14641</v>
      </c>
      <c r="D881" s="604" t="s">
        <v>14779</v>
      </c>
      <c r="E881" s="604" t="s">
        <v>14780</v>
      </c>
      <c r="F881" s="604" t="s">
        <v>14781</v>
      </c>
      <c r="G881" s="604" t="s">
        <v>14782</v>
      </c>
      <c r="H881" s="604"/>
      <c r="I881" s="604">
        <v>2014</v>
      </c>
      <c r="J881" s="604" t="s">
        <v>553</v>
      </c>
      <c r="K881" s="95" t="s">
        <v>14783</v>
      </c>
      <c r="L881" s="694" t="s">
        <v>14784</v>
      </c>
      <c r="M881" s="600" t="s">
        <v>14785</v>
      </c>
      <c r="N881" s="600">
        <v>60</v>
      </c>
      <c r="O881" s="155">
        <v>60</v>
      </c>
      <c r="P881" s="529"/>
    </row>
    <row r="882" spans="1:16" ht="128.25" x14ac:dyDescent="0.25">
      <c r="A882" s="868" t="s">
        <v>14852</v>
      </c>
      <c r="B882" s="603" t="s">
        <v>14778</v>
      </c>
      <c r="C882" s="91" t="s">
        <v>14641</v>
      </c>
      <c r="D882" s="604" t="s">
        <v>14779</v>
      </c>
      <c r="E882" s="604" t="s">
        <v>14780</v>
      </c>
      <c r="F882" s="95" t="s">
        <v>14781</v>
      </c>
      <c r="G882" s="604" t="s">
        <v>14782</v>
      </c>
      <c r="H882" s="604"/>
      <c r="I882" s="604">
        <v>2014</v>
      </c>
      <c r="J882" s="604" t="s">
        <v>553</v>
      </c>
      <c r="K882" s="95" t="s">
        <v>14786</v>
      </c>
      <c r="L882" s="600" t="s">
        <v>14784</v>
      </c>
      <c r="M882" s="75" t="s">
        <v>14787</v>
      </c>
      <c r="N882" s="600">
        <v>60</v>
      </c>
      <c r="O882" s="155">
        <v>60</v>
      </c>
      <c r="P882" s="529"/>
    </row>
    <row r="883" spans="1:16" ht="99.75" x14ac:dyDescent="0.25">
      <c r="A883" s="87" t="s">
        <v>14788</v>
      </c>
      <c r="B883" s="603" t="s">
        <v>14789</v>
      </c>
      <c r="C883" s="91" t="s">
        <v>14641</v>
      </c>
      <c r="D883" s="603" t="s">
        <v>14790</v>
      </c>
      <c r="E883" s="603" t="s">
        <v>14791</v>
      </c>
      <c r="F883" s="603" t="s">
        <v>14792</v>
      </c>
      <c r="G883" s="604" t="s">
        <v>14793</v>
      </c>
      <c r="H883" s="604"/>
      <c r="I883" s="604">
        <v>2014</v>
      </c>
      <c r="J883" s="604" t="s">
        <v>418</v>
      </c>
      <c r="K883" s="299" t="s">
        <v>14794</v>
      </c>
      <c r="L883" s="603" t="s">
        <v>14795</v>
      </c>
      <c r="M883" s="600" t="s">
        <v>14796</v>
      </c>
      <c r="N883" s="600">
        <v>60</v>
      </c>
      <c r="O883" s="155">
        <f>60/2</f>
        <v>30</v>
      </c>
      <c r="P883" s="529"/>
    </row>
    <row r="884" spans="1:16" ht="156.75" x14ac:dyDescent="0.25">
      <c r="A884" s="871" t="s">
        <v>14797</v>
      </c>
      <c r="B884" s="603" t="s">
        <v>14789</v>
      </c>
      <c r="C884" s="91" t="s">
        <v>14641</v>
      </c>
      <c r="D884" s="603" t="s">
        <v>14798</v>
      </c>
      <c r="E884" s="603" t="s">
        <v>14799</v>
      </c>
      <c r="F884" s="299" t="s">
        <v>3697</v>
      </c>
      <c r="G884" s="603" t="s">
        <v>14800</v>
      </c>
      <c r="H884" s="604"/>
      <c r="I884" s="604">
        <v>2014</v>
      </c>
      <c r="J884" s="604" t="s">
        <v>388</v>
      </c>
      <c r="K884" s="299" t="s">
        <v>2457</v>
      </c>
      <c r="L884" s="603" t="s">
        <v>14801</v>
      </c>
      <c r="M884" s="600" t="s">
        <v>14802</v>
      </c>
      <c r="N884" s="600">
        <v>30</v>
      </c>
      <c r="O884" s="155">
        <f>30/2</f>
        <v>15</v>
      </c>
      <c r="P884" s="529"/>
    </row>
    <row r="885" spans="1:16" ht="327.75" x14ac:dyDescent="0.25">
      <c r="A885" s="155" t="s">
        <v>14803</v>
      </c>
      <c r="B885" s="85" t="s">
        <v>14804</v>
      </c>
      <c r="C885" s="91" t="s">
        <v>14641</v>
      </c>
      <c r="D885" s="600" t="s">
        <v>14805</v>
      </c>
      <c r="E885" s="88"/>
      <c r="F885" s="88"/>
      <c r="G885" s="89" t="s">
        <v>14806</v>
      </c>
      <c r="H885" s="604"/>
      <c r="I885" s="604">
        <v>2014</v>
      </c>
      <c r="J885" s="604" t="s">
        <v>4765</v>
      </c>
      <c r="K885" s="88" t="s">
        <v>7727</v>
      </c>
      <c r="L885" s="600" t="s">
        <v>14807</v>
      </c>
      <c r="M885" s="600" t="s">
        <v>14808</v>
      </c>
      <c r="N885" s="600" t="s">
        <v>88</v>
      </c>
      <c r="O885" s="600">
        <v>12</v>
      </c>
      <c r="P885" s="529"/>
    </row>
    <row r="886" spans="1:16" ht="135" customHeight="1" x14ac:dyDescent="0.25">
      <c r="A886" s="155" t="s">
        <v>14713</v>
      </c>
      <c r="B886" s="85" t="s">
        <v>14809</v>
      </c>
      <c r="C886" s="91" t="s">
        <v>14641</v>
      </c>
      <c r="D886" s="600" t="s">
        <v>14810</v>
      </c>
      <c r="E886" s="88"/>
      <c r="F886" s="88"/>
      <c r="G886" s="89" t="s">
        <v>14806</v>
      </c>
      <c r="H886" s="604"/>
      <c r="I886" s="604">
        <v>2014</v>
      </c>
      <c r="J886" s="604" t="s">
        <v>4765</v>
      </c>
      <c r="K886" s="88" t="s">
        <v>14811</v>
      </c>
      <c r="L886" s="600" t="s">
        <v>14807</v>
      </c>
      <c r="M886" s="600" t="s">
        <v>14808</v>
      </c>
      <c r="N886" s="600" t="s">
        <v>88</v>
      </c>
      <c r="O886" s="600">
        <v>15</v>
      </c>
      <c r="P886" s="529"/>
    </row>
    <row r="887" spans="1:16" ht="213.75" x14ac:dyDescent="0.25">
      <c r="A887" s="155" t="s">
        <v>14812</v>
      </c>
      <c r="B887" s="85" t="s">
        <v>14813</v>
      </c>
      <c r="C887" s="91" t="s">
        <v>14641</v>
      </c>
      <c r="D887" s="600" t="s">
        <v>14814</v>
      </c>
      <c r="E887" s="88"/>
      <c r="F887" s="88"/>
      <c r="G887" s="89" t="s">
        <v>6389</v>
      </c>
      <c r="H887" s="604"/>
      <c r="I887" s="604">
        <v>2014</v>
      </c>
      <c r="J887" s="604" t="s">
        <v>2145</v>
      </c>
      <c r="K887" s="88"/>
      <c r="L887" s="600" t="s">
        <v>14807</v>
      </c>
      <c r="M887" s="75" t="s">
        <v>14815</v>
      </c>
      <c r="N887" s="600" t="s">
        <v>88</v>
      </c>
      <c r="O887" s="600">
        <v>30</v>
      </c>
      <c r="P887" s="529"/>
    </row>
    <row r="888" spans="1:16" ht="228" x14ac:dyDescent="0.25">
      <c r="A888" s="155" t="s">
        <v>14816</v>
      </c>
      <c r="B888" s="85" t="s">
        <v>14817</v>
      </c>
      <c r="C888" s="91" t="s">
        <v>14641</v>
      </c>
      <c r="D888" s="600" t="s">
        <v>14814</v>
      </c>
      <c r="E888" s="88" t="s">
        <v>6389</v>
      </c>
      <c r="F888" s="88"/>
      <c r="G888" s="89"/>
      <c r="H888" s="604"/>
      <c r="I888" s="604">
        <v>2014</v>
      </c>
      <c r="J888" s="604" t="s">
        <v>2145</v>
      </c>
      <c r="K888" s="88" t="s">
        <v>14818</v>
      </c>
      <c r="L888" s="600" t="s">
        <v>14807</v>
      </c>
      <c r="M888" s="75" t="s">
        <v>14819</v>
      </c>
      <c r="N888" s="600" t="s">
        <v>88</v>
      </c>
      <c r="O888" s="600">
        <v>30</v>
      </c>
      <c r="P888" s="529"/>
    </row>
    <row r="889" spans="1:16" ht="114" x14ac:dyDescent="0.25">
      <c r="A889" s="155" t="s">
        <v>14820</v>
      </c>
      <c r="B889" s="85" t="s">
        <v>14821</v>
      </c>
      <c r="C889" s="91" t="s">
        <v>14641</v>
      </c>
      <c r="D889" s="600" t="s">
        <v>14822</v>
      </c>
      <c r="E889" s="88"/>
      <c r="F889" s="88"/>
      <c r="G889" s="89" t="s">
        <v>14823</v>
      </c>
      <c r="H889" s="604"/>
      <c r="I889" s="604">
        <v>2014</v>
      </c>
      <c r="J889" s="604" t="s">
        <v>657</v>
      </c>
      <c r="K889" s="88" t="s">
        <v>1184</v>
      </c>
      <c r="L889" s="600" t="s">
        <v>14824</v>
      </c>
      <c r="M889" s="75" t="s">
        <v>14825</v>
      </c>
      <c r="N889" s="600"/>
      <c r="O889" s="600">
        <v>60</v>
      </c>
      <c r="P889" s="529"/>
    </row>
    <row r="890" spans="1:16" ht="114" x14ac:dyDescent="0.25">
      <c r="A890" s="155" t="s">
        <v>14826</v>
      </c>
      <c r="B890" s="85" t="s">
        <v>14821</v>
      </c>
      <c r="C890" s="91" t="s">
        <v>14641</v>
      </c>
      <c r="D890" s="600" t="s">
        <v>14822</v>
      </c>
      <c r="E890" s="88"/>
      <c r="F890" s="88"/>
      <c r="G890" s="89" t="s">
        <v>14823</v>
      </c>
      <c r="H890" s="604"/>
      <c r="I890" s="604"/>
      <c r="J890" s="604">
        <v>2014</v>
      </c>
      <c r="K890" s="88" t="s">
        <v>2642</v>
      </c>
      <c r="L890" s="600" t="s">
        <v>14824</v>
      </c>
      <c r="M890" s="75" t="s">
        <v>14825</v>
      </c>
      <c r="N890" s="600"/>
      <c r="O890" s="600">
        <v>60</v>
      </c>
      <c r="P890" s="529"/>
    </row>
    <row r="891" spans="1:16" ht="199.5" x14ac:dyDescent="0.25">
      <c r="A891" s="87" t="s">
        <v>14827</v>
      </c>
      <c r="B891" s="85" t="s">
        <v>14828</v>
      </c>
      <c r="C891" s="91" t="s">
        <v>14641</v>
      </c>
      <c r="D891" s="604" t="s">
        <v>14726</v>
      </c>
      <c r="E891" s="88" t="s">
        <v>1366</v>
      </c>
      <c r="F891" s="88">
        <v>2</v>
      </c>
      <c r="G891" s="89" t="s">
        <v>14829</v>
      </c>
      <c r="H891" s="604"/>
      <c r="I891" s="604">
        <v>2014</v>
      </c>
      <c r="J891" s="604" t="s">
        <v>926</v>
      </c>
      <c r="K891" s="88" t="s">
        <v>14830</v>
      </c>
      <c r="L891" s="600"/>
      <c r="M891" s="600"/>
      <c r="N891" s="600" t="s">
        <v>88</v>
      </c>
      <c r="O891" s="600">
        <f>60/2</f>
        <v>30</v>
      </c>
      <c r="P891" s="529"/>
    </row>
    <row r="892" spans="1:16" ht="114" x14ac:dyDescent="0.25">
      <c r="A892" s="91" t="s">
        <v>14831</v>
      </c>
      <c r="B892" s="91" t="s">
        <v>14832</v>
      </c>
      <c r="C892" s="91" t="s">
        <v>14641</v>
      </c>
      <c r="D892" s="91" t="s">
        <v>14833</v>
      </c>
      <c r="E892" s="91">
        <v>15</v>
      </c>
      <c r="F892" s="91"/>
      <c r="G892" s="91" t="s">
        <v>14834</v>
      </c>
      <c r="H892" s="91" t="s">
        <v>14835</v>
      </c>
      <c r="I892" s="91">
        <v>2014</v>
      </c>
      <c r="J892" s="91" t="s">
        <v>553</v>
      </c>
      <c r="K892" s="91" t="s">
        <v>14836</v>
      </c>
      <c r="L892" s="155" t="s">
        <v>14837</v>
      </c>
      <c r="M892" s="155" t="s">
        <v>14838</v>
      </c>
      <c r="N892" s="155" t="s">
        <v>88</v>
      </c>
      <c r="O892" s="155">
        <v>60</v>
      </c>
      <c r="P892" s="529"/>
    </row>
    <row r="893" spans="1:16" ht="128.25" x14ac:dyDescent="0.25">
      <c r="A893" s="91" t="s">
        <v>14839</v>
      </c>
      <c r="B893" s="91" t="s">
        <v>14840</v>
      </c>
      <c r="C893" s="91" t="s">
        <v>14641</v>
      </c>
      <c r="D893" s="155" t="s">
        <v>14841</v>
      </c>
      <c r="E893" s="91">
        <v>19</v>
      </c>
      <c r="F893" s="91">
        <v>1</v>
      </c>
      <c r="G893" s="91"/>
      <c r="H893" s="73" t="s">
        <v>14842</v>
      </c>
      <c r="I893" s="91">
        <v>2014</v>
      </c>
      <c r="J893" s="91" t="s">
        <v>2274</v>
      </c>
      <c r="K893" s="73" t="s">
        <v>14843</v>
      </c>
      <c r="L893" s="155" t="s">
        <v>14844</v>
      </c>
      <c r="M893" s="155" t="s">
        <v>14845</v>
      </c>
      <c r="N893" s="155">
        <v>60</v>
      </c>
      <c r="O893" s="155">
        <v>60</v>
      </c>
      <c r="P893" s="529"/>
    </row>
    <row r="894" spans="1:16" ht="114" x14ac:dyDescent="0.25">
      <c r="A894" s="91" t="s">
        <v>14846</v>
      </c>
      <c r="B894" s="91" t="s">
        <v>14847</v>
      </c>
      <c r="C894" s="91" t="s">
        <v>14641</v>
      </c>
      <c r="D894" s="155" t="s">
        <v>14848</v>
      </c>
      <c r="E894" s="91">
        <v>513</v>
      </c>
      <c r="F894" s="91"/>
      <c r="G894" s="155"/>
      <c r="H894" s="91" t="s">
        <v>14849</v>
      </c>
      <c r="I894" s="91">
        <v>2014</v>
      </c>
      <c r="J894" s="91" t="s">
        <v>5654</v>
      </c>
      <c r="K894" s="91" t="s">
        <v>14850</v>
      </c>
      <c r="L894" s="155" t="s">
        <v>12388</v>
      </c>
      <c r="M894" s="692" t="s">
        <v>14851</v>
      </c>
      <c r="N894" s="155">
        <v>60</v>
      </c>
      <c r="O894" s="155">
        <v>15</v>
      </c>
      <c r="P894" s="529"/>
    </row>
    <row r="895" spans="1:16" ht="114.75" x14ac:dyDescent="0.25">
      <c r="A895" s="882" t="s">
        <v>15610</v>
      </c>
      <c r="B895" s="645" t="s">
        <v>16088</v>
      </c>
      <c r="C895" s="699" t="s">
        <v>15397</v>
      </c>
      <c r="D895" s="644" t="s">
        <v>15611</v>
      </c>
      <c r="E895" s="627"/>
      <c r="F895" s="629"/>
      <c r="G895" s="627"/>
      <c r="H895" s="622"/>
      <c r="I895" s="622">
        <v>2014</v>
      </c>
      <c r="J895" s="622" t="s">
        <v>202</v>
      </c>
      <c r="K895" s="645" t="s">
        <v>9835</v>
      </c>
      <c r="L895" s="21"/>
      <c r="M895" s="725" t="s">
        <v>15612</v>
      </c>
      <c r="N895" s="21" t="s">
        <v>88</v>
      </c>
      <c r="O895" s="21">
        <v>20</v>
      </c>
      <c r="P895" s="529"/>
    </row>
    <row r="896" spans="1:16" ht="290.25" customHeight="1" x14ac:dyDescent="0.25">
      <c r="A896" s="883" t="s">
        <v>15613</v>
      </c>
      <c r="B896" s="625" t="s">
        <v>15614</v>
      </c>
      <c r="C896" s="699" t="s">
        <v>15397</v>
      </c>
      <c r="D896" s="625" t="s">
        <v>15615</v>
      </c>
      <c r="E896" s="627" t="s">
        <v>15616</v>
      </c>
      <c r="F896" s="629" t="s">
        <v>6534</v>
      </c>
      <c r="G896" s="627" t="s">
        <v>15617</v>
      </c>
      <c r="H896" s="622"/>
      <c r="I896" s="622">
        <v>2014</v>
      </c>
      <c r="J896" s="622" t="s">
        <v>318</v>
      </c>
      <c r="K896" s="625" t="s">
        <v>15618</v>
      </c>
      <c r="L896" s="21" t="s">
        <v>15619</v>
      </c>
      <c r="M896" s="21" t="s">
        <v>15620</v>
      </c>
      <c r="N896" s="21" t="s">
        <v>88</v>
      </c>
      <c r="O896" s="21">
        <v>30</v>
      </c>
      <c r="P896" s="529"/>
    </row>
    <row r="897" spans="1:16" ht="117.75" customHeight="1" x14ac:dyDescent="0.25">
      <c r="A897" s="155" t="s">
        <v>15621</v>
      </c>
      <c r="B897" s="85" t="s">
        <v>15622</v>
      </c>
      <c r="C897" s="101" t="s">
        <v>15397</v>
      </c>
      <c r="D897" s="101" t="s">
        <v>14790</v>
      </c>
      <c r="E897" s="89" t="s">
        <v>6356</v>
      </c>
      <c r="F897" s="85" t="s">
        <v>15623</v>
      </c>
      <c r="G897" s="144" t="s">
        <v>15624</v>
      </c>
      <c r="H897" s="101"/>
      <c r="I897" s="101">
        <v>2014</v>
      </c>
      <c r="J897" s="101" t="s">
        <v>499</v>
      </c>
      <c r="K897" s="85" t="s">
        <v>15625</v>
      </c>
      <c r="L897" s="739" t="s">
        <v>15626</v>
      </c>
      <c r="M897" s="966" t="s">
        <v>15627</v>
      </c>
      <c r="N897" s="739" t="s">
        <v>88</v>
      </c>
      <c r="O897" s="739">
        <v>15</v>
      </c>
      <c r="P897" s="529"/>
    </row>
    <row r="898" spans="1:16" ht="183" customHeight="1" x14ac:dyDescent="0.25">
      <c r="A898" s="109" t="s">
        <v>15628</v>
      </c>
      <c r="B898" s="110" t="s">
        <v>15629</v>
      </c>
      <c r="C898" s="101" t="s">
        <v>15397</v>
      </c>
      <c r="D898" s="101" t="s">
        <v>14790</v>
      </c>
      <c r="E898" s="89" t="s">
        <v>6356</v>
      </c>
      <c r="F898" s="110" t="s">
        <v>15630</v>
      </c>
      <c r="G898" s="144" t="s">
        <v>15624</v>
      </c>
      <c r="H898" s="101"/>
      <c r="I898" s="101">
        <v>2014</v>
      </c>
      <c r="J898" s="101" t="s">
        <v>287</v>
      </c>
      <c r="K898" s="85" t="s">
        <v>15631</v>
      </c>
      <c r="L898" s="739" t="s">
        <v>15626</v>
      </c>
      <c r="M898" s="966" t="s">
        <v>15627</v>
      </c>
      <c r="N898" s="739" t="s">
        <v>88</v>
      </c>
      <c r="O898" s="739">
        <v>12</v>
      </c>
      <c r="P898" s="529"/>
    </row>
    <row r="899" spans="1:16" ht="171" x14ac:dyDescent="0.25">
      <c r="A899" s="109" t="s">
        <v>15632</v>
      </c>
      <c r="B899" s="110" t="s">
        <v>15633</v>
      </c>
      <c r="C899" s="101" t="s">
        <v>15397</v>
      </c>
      <c r="D899" s="110" t="s">
        <v>15634</v>
      </c>
      <c r="E899" s="105">
        <v>14</v>
      </c>
      <c r="F899" s="110" t="s">
        <v>1255</v>
      </c>
      <c r="G899" s="110" t="s">
        <v>6216</v>
      </c>
      <c r="H899" s="101"/>
      <c r="I899" s="101">
        <v>2014</v>
      </c>
      <c r="J899" s="101" t="s">
        <v>499</v>
      </c>
      <c r="K899" s="85" t="s">
        <v>4994</v>
      </c>
      <c r="L899" s="739" t="s">
        <v>15635</v>
      </c>
      <c r="M899" s="966" t="s">
        <v>15627</v>
      </c>
      <c r="N899" s="739" t="s">
        <v>88</v>
      </c>
      <c r="O899" s="739">
        <v>30</v>
      </c>
      <c r="P899" s="529"/>
    </row>
    <row r="900" spans="1:16" ht="171" x14ac:dyDescent="0.25">
      <c r="A900" s="109" t="s">
        <v>15636</v>
      </c>
      <c r="B900" s="110" t="s">
        <v>15637</v>
      </c>
      <c r="C900" s="101" t="s">
        <v>15397</v>
      </c>
      <c r="D900" s="110" t="s">
        <v>15634</v>
      </c>
      <c r="E900" s="105">
        <v>14</v>
      </c>
      <c r="F900" s="110" t="s">
        <v>1255</v>
      </c>
      <c r="G900" s="110" t="s">
        <v>6216</v>
      </c>
      <c r="H900" s="101"/>
      <c r="I900" s="101">
        <v>2014</v>
      </c>
      <c r="J900" s="101" t="s">
        <v>499</v>
      </c>
      <c r="K900" s="85" t="s">
        <v>6293</v>
      </c>
      <c r="L900" s="739" t="s">
        <v>15635</v>
      </c>
      <c r="M900" s="966" t="s">
        <v>15627</v>
      </c>
      <c r="N900" s="739" t="s">
        <v>88</v>
      </c>
      <c r="O900" s="739">
        <v>30</v>
      </c>
      <c r="P900" s="529"/>
    </row>
    <row r="901" spans="1:16" ht="185.25" x14ac:dyDescent="0.25">
      <c r="A901" s="109" t="s">
        <v>15638</v>
      </c>
      <c r="B901" s="110" t="s">
        <v>15639</v>
      </c>
      <c r="C901" s="101" t="s">
        <v>15397</v>
      </c>
      <c r="D901" s="101" t="s">
        <v>15640</v>
      </c>
      <c r="E901" s="129">
        <v>64</v>
      </c>
      <c r="F901" s="129">
        <v>1</v>
      </c>
      <c r="G901" s="129" t="s">
        <v>15641</v>
      </c>
      <c r="H901" s="101"/>
      <c r="I901" s="109">
        <v>2014</v>
      </c>
      <c r="J901" s="101" t="s">
        <v>236</v>
      </c>
      <c r="K901" s="85" t="s">
        <v>15642</v>
      </c>
      <c r="L901" s="739" t="s">
        <v>15643</v>
      </c>
      <c r="M901" s="966" t="s">
        <v>15644</v>
      </c>
      <c r="N901" s="739">
        <v>60</v>
      </c>
      <c r="O901" s="739">
        <v>30</v>
      </c>
      <c r="P901" s="529"/>
    </row>
    <row r="902" spans="1:16" ht="128.25" customHeight="1" x14ac:dyDescent="0.25">
      <c r="A902" s="109" t="s">
        <v>15645</v>
      </c>
      <c r="B902" s="110" t="s">
        <v>15646</v>
      </c>
      <c r="C902" s="101" t="s">
        <v>15397</v>
      </c>
      <c r="D902" s="101" t="s">
        <v>15647</v>
      </c>
      <c r="E902" s="129">
        <v>1036</v>
      </c>
      <c r="F902" s="129"/>
      <c r="G902" s="129"/>
      <c r="H902" s="129" t="s">
        <v>15648</v>
      </c>
      <c r="I902" s="109">
        <v>2014</v>
      </c>
      <c r="J902" s="101" t="s">
        <v>220</v>
      </c>
      <c r="K902" s="85" t="s">
        <v>15649</v>
      </c>
      <c r="L902" s="739" t="s">
        <v>15650</v>
      </c>
      <c r="M902" s="966" t="s">
        <v>15651</v>
      </c>
      <c r="N902" s="739">
        <v>60</v>
      </c>
      <c r="O902" s="739">
        <v>15</v>
      </c>
      <c r="P902" s="529"/>
    </row>
    <row r="903" spans="1:16" ht="129.75" customHeight="1" x14ac:dyDescent="0.25">
      <c r="A903" s="109" t="s">
        <v>15652</v>
      </c>
      <c r="B903" s="110" t="s">
        <v>15653</v>
      </c>
      <c r="C903" s="101" t="s">
        <v>15397</v>
      </c>
      <c r="D903" s="101" t="s">
        <v>15647</v>
      </c>
      <c r="E903" s="129">
        <v>939</v>
      </c>
      <c r="F903" s="129"/>
      <c r="G903" s="129"/>
      <c r="H903" s="129" t="s">
        <v>15654</v>
      </c>
      <c r="I903" s="109">
        <v>2014</v>
      </c>
      <c r="J903" s="101" t="s">
        <v>202</v>
      </c>
      <c r="K903" s="85" t="s">
        <v>15655</v>
      </c>
      <c r="L903" s="739" t="s">
        <v>15650</v>
      </c>
      <c r="M903" s="966" t="s">
        <v>15651</v>
      </c>
      <c r="N903" s="739">
        <v>60</v>
      </c>
      <c r="O903" s="739">
        <v>15</v>
      </c>
      <c r="P903" s="529"/>
    </row>
    <row r="904" spans="1:16" ht="114" x14ac:dyDescent="0.25">
      <c r="A904" s="155" t="s">
        <v>15537</v>
      </c>
      <c r="B904" s="85" t="s">
        <v>15656</v>
      </c>
      <c r="C904" s="101" t="s">
        <v>15397</v>
      </c>
      <c r="D904" s="966" t="s">
        <v>15657</v>
      </c>
      <c r="E904" s="107" t="s">
        <v>15658</v>
      </c>
      <c r="H904" s="739" t="s">
        <v>15659</v>
      </c>
      <c r="I904" s="741">
        <v>2014</v>
      </c>
      <c r="J904" s="741" t="s">
        <v>212</v>
      </c>
      <c r="K904" s="107" t="s">
        <v>15541</v>
      </c>
      <c r="L904" s="739" t="s">
        <v>15650</v>
      </c>
      <c r="M904" s="739" t="s">
        <v>15660</v>
      </c>
      <c r="N904" s="741">
        <v>60</v>
      </c>
      <c r="O904" s="741">
        <v>12</v>
      </c>
      <c r="P904" s="529"/>
    </row>
    <row r="905" spans="1:16" ht="285" x14ac:dyDescent="0.25">
      <c r="A905" s="87" t="s">
        <v>15661</v>
      </c>
      <c r="B905" s="110" t="s">
        <v>15662</v>
      </c>
      <c r="C905" s="101" t="s">
        <v>15397</v>
      </c>
      <c r="D905" s="101" t="s">
        <v>434</v>
      </c>
      <c r="E905" s="105">
        <v>16</v>
      </c>
      <c r="F905" s="110"/>
      <c r="G905" s="146" t="s">
        <v>294</v>
      </c>
      <c r="H905" s="132" t="s">
        <v>15663</v>
      </c>
      <c r="I905" s="101">
        <v>2014</v>
      </c>
      <c r="J905" s="101" t="s">
        <v>248</v>
      </c>
      <c r="K905" s="85" t="s">
        <v>15664</v>
      </c>
      <c r="L905" s="739" t="s">
        <v>622</v>
      </c>
      <c r="M905" s="739" t="s">
        <v>15665</v>
      </c>
      <c r="N905" s="739" t="s">
        <v>88</v>
      </c>
      <c r="O905" s="739">
        <v>30</v>
      </c>
      <c r="P905" s="529"/>
    </row>
    <row r="906" spans="1:16" ht="102" x14ac:dyDescent="0.25">
      <c r="A906" s="883" t="s">
        <v>15613</v>
      </c>
      <c r="B906" s="622" t="s">
        <v>15614</v>
      </c>
      <c r="C906" s="699" t="s">
        <v>15397</v>
      </c>
      <c r="D906" s="622" t="s">
        <v>15615</v>
      </c>
      <c r="E906" s="21" t="s">
        <v>15616</v>
      </c>
      <c r="F906" s="21" t="s">
        <v>15666</v>
      </c>
      <c r="G906" s="21" t="s">
        <v>15667</v>
      </c>
      <c r="H906" s="620"/>
      <c r="I906" s="21">
        <v>2014</v>
      </c>
      <c r="J906" s="21" t="s">
        <v>318</v>
      </c>
      <c r="K906" s="642">
        <v>42133</v>
      </c>
      <c r="L906" s="621" t="s">
        <v>15619</v>
      </c>
      <c r="M906" s="521" t="s">
        <v>15620</v>
      </c>
      <c r="N906" s="21">
        <v>60</v>
      </c>
      <c r="O906" s="21">
        <v>30</v>
      </c>
      <c r="P906" s="529"/>
    </row>
    <row r="907" spans="1:16" ht="93.75" customHeight="1" x14ac:dyDescent="0.25">
      <c r="A907" s="883" t="s">
        <v>15668</v>
      </c>
      <c r="B907" s="21" t="s">
        <v>15669</v>
      </c>
      <c r="C907" s="699" t="s">
        <v>15397</v>
      </c>
      <c r="D907" s="21" t="s">
        <v>15670</v>
      </c>
      <c r="E907" s="21" t="s">
        <v>15671</v>
      </c>
      <c r="F907" s="21" t="s">
        <v>15672</v>
      </c>
      <c r="G907" s="21" t="s">
        <v>15673</v>
      </c>
      <c r="H907" s="620"/>
      <c r="I907" s="21">
        <v>2014</v>
      </c>
      <c r="J907" s="21" t="s">
        <v>499</v>
      </c>
      <c r="K907" s="21"/>
      <c r="L907" s="621" t="s">
        <v>15674</v>
      </c>
      <c r="M907" s="521" t="s">
        <v>15675</v>
      </c>
      <c r="N907" s="21">
        <v>60</v>
      </c>
      <c r="O907" s="21">
        <v>30</v>
      </c>
      <c r="P907" s="529"/>
    </row>
    <row r="908" spans="1:16" ht="51" x14ac:dyDescent="0.25">
      <c r="A908" s="883" t="s">
        <v>15676</v>
      </c>
      <c r="B908" s="21" t="s">
        <v>15677</v>
      </c>
      <c r="C908" s="699" t="s">
        <v>15397</v>
      </c>
      <c r="D908" s="21" t="s">
        <v>15670</v>
      </c>
      <c r="E908" s="21" t="s">
        <v>15671</v>
      </c>
      <c r="F908" s="21" t="s">
        <v>15678</v>
      </c>
      <c r="G908" s="21" t="s">
        <v>15673</v>
      </c>
      <c r="H908" s="21"/>
      <c r="I908" s="21">
        <v>2014</v>
      </c>
      <c r="J908" s="21" t="s">
        <v>15679</v>
      </c>
      <c r="K908" s="21"/>
      <c r="L908" s="21" t="s">
        <v>15680</v>
      </c>
      <c r="M908" s="521" t="s">
        <v>15675</v>
      </c>
      <c r="N908" s="21">
        <v>60</v>
      </c>
      <c r="O908" s="21">
        <v>30</v>
      </c>
      <c r="P908" s="529"/>
    </row>
    <row r="909" spans="1:16" ht="51" x14ac:dyDescent="0.25">
      <c r="A909" s="884" t="s">
        <v>15681</v>
      </c>
      <c r="B909" s="629" t="s">
        <v>15682</v>
      </c>
      <c r="C909" s="699" t="s">
        <v>15397</v>
      </c>
      <c r="D909" s="622" t="s">
        <v>15670</v>
      </c>
      <c r="E909" s="627" t="s">
        <v>15671</v>
      </c>
      <c r="F909" s="629" t="s">
        <v>15678</v>
      </c>
      <c r="G909" s="627" t="s">
        <v>15683</v>
      </c>
      <c r="H909" s="622"/>
      <c r="I909" s="622">
        <v>2014</v>
      </c>
      <c r="J909" s="622" t="s">
        <v>287</v>
      </c>
      <c r="K909" s="625"/>
      <c r="L909" s="21" t="s">
        <v>15680</v>
      </c>
      <c r="M909" s="521" t="s">
        <v>15675</v>
      </c>
      <c r="N909" s="21">
        <v>60</v>
      </c>
      <c r="O909" s="21">
        <v>30</v>
      </c>
      <c r="P909" s="529"/>
    </row>
    <row r="910" spans="1:16" ht="344.25" x14ac:dyDescent="0.25">
      <c r="A910" s="997" t="s">
        <v>15684</v>
      </c>
      <c r="B910" s="663" t="s">
        <v>15685</v>
      </c>
      <c r="C910" s="699" t="s">
        <v>15397</v>
      </c>
      <c r="D910" s="663" t="s">
        <v>15686</v>
      </c>
      <c r="E910" s="663" t="s">
        <v>15687</v>
      </c>
      <c r="F910" s="663" t="s">
        <v>15688</v>
      </c>
      <c r="G910" s="234" t="s">
        <v>15689</v>
      </c>
      <c r="H910" s="663"/>
      <c r="I910" s="663">
        <v>2014</v>
      </c>
      <c r="J910" s="663"/>
      <c r="K910" s="663" t="s">
        <v>15690</v>
      </c>
      <c r="L910" s="998" t="s">
        <v>15691</v>
      </c>
      <c r="M910" s="999" t="s">
        <v>15692</v>
      </c>
      <c r="N910" s="663">
        <v>60</v>
      </c>
      <c r="O910" s="663">
        <v>60</v>
      </c>
      <c r="P910" s="990"/>
    </row>
    <row r="911" spans="1:16" ht="342" x14ac:dyDescent="0.25">
      <c r="A911" s="87" t="s">
        <v>15440</v>
      </c>
      <c r="B911" s="740" t="s">
        <v>15441</v>
      </c>
      <c r="C911" s="101" t="s">
        <v>15397</v>
      </c>
      <c r="D911" s="740" t="s">
        <v>17491</v>
      </c>
      <c r="E911" s="740" t="s">
        <v>15693</v>
      </c>
      <c r="F911" s="740"/>
      <c r="G911" s="740"/>
      <c r="H911" s="740"/>
      <c r="I911" s="740">
        <v>2014</v>
      </c>
      <c r="J911" s="740" t="s">
        <v>926</v>
      </c>
      <c r="K911" s="740"/>
      <c r="L911" s="740" t="s">
        <v>15694</v>
      </c>
      <c r="M911" s="740" t="s">
        <v>15695</v>
      </c>
      <c r="N911" s="740">
        <v>60</v>
      </c>
      <c r="O911" s="740">
        <v>30</v>
      </c>
      <c r="P911" s="529"/>
    </row>
    <row r="912" spans="1:16" ht="199.5" x14ac:dyDescent="0.25">
      <c r="A912" s="87" t="s">
        <v>15696</v>
      </c>
      <c r="B912" s="740" t="s">
        <v>15697</v>
      </c>
      <c r="C912" s="101" t="s">
        <v>15397</v>
      </c>
      <c r="D912" s="740" t="s">
        <v>15698</v>
      </c>
      <c r="E912" s="740" t="s">
        <v>15699</v>
      </c>
      <c r="F912" s="740" t="s">
        <v>15700</v>
      </c>
      <c r="G912" s="740" t="s">
        <v>15673</v>
      </c>
      <c r="H912" s="740"/>
      <c r="I912" s="740">
        <v>2014</v>
      </c>
      <c r="J912" s="740" t="s">
        <v>287</v>
      </c>
      <c r="K912" s="740" t="s">
        <v>13238</v>
      </c>
      <c r="L912" s="740"/>
      <c r="M912" s="740" t="s">
        <v>2486</v>
      </c>
      <c r="N912" s="740">
        <v>60</v>
      </c>
      <c r="O912" s="740">
        <v>30</v>
      </c>
      <c r="P912" s="529"/>
    </row>
    <row r="913" spans="1:16" ht="156.75" x14ac:dyDescent="0.25">
      <c r="A913" s="87" t="s">
        <v>15701</v>
      </c>
      <c r="B913" s="740" t="s">
        <v>15702</v>
      </c>
      <c r="C913" s="101" t="s">
        <v>15397</v>
      </c>
      <c r="D913" s="740" t="s">
        <v>15703</v>
      </c>
      <c r="E913" s="740">
        <v>3</v>
      </c>
      <c r="F913" s="740"/>
      <c r="G913" s="740" t="s">
        <v>15704</v>
      </c>
      <c r="H913" s="740" t="s">
        <v>2492</v>
      </c>
      <c r="I913" s="740">
        <v>2014</v>
      </c>
      <c r="J913" s="740" t="s">
        <v>2274</v>
      </c>
      <c r="K913" s="740" t="s">
        <v>2498</v>
      </c>
      <c r="L913" s="740" t="s">
        <v>2511</v>
      </c>
      <c r="M913" s="740" t="s">
        <v>15705</v>
      </c>
      <c r="N913" s="740">
        <v>60</v>
      </c>
      <c r="O913" s="740">
        <v>20</v>
      </c>
      <c r="P913" s="529"/>
    </row>
    <row r="914" spans="1:16" ht="156.75" x14ac:dyDescent="0.25">
      <c r="A914" s="87" t="s">
        <v>15706</v>
      </c>
      <c r="B914" s="740" t="s">
        <v>15702</v>
      </c>
      <c r="C914" s="101" t="s">
        <v>15397</v>
      </c>
      <c r="D914" s="740" t="s">
        <v>15703</v>
      </c>
      <c r="E914" s="740">
        <v>3</v>
      </c>
      <c r="F914" s="740"/>
      <c r="G914" s="740" t="s">
        <v>15704</v>
      </c>
      <c r="H914" s="740" t="s">
        <v>2492</v>
      </c>
      <c r="I914" s="740">
        <v>2014</v>
      </c>
      <c r="J914" s="740" t="s">
        <v>2274</v>
      </c>
      <c r="K914" s="740" t="s">
        <v>15707</v>
      </c>
      <c r="L914" s="740" t="s">
        <v>2511</v>
      </c>
      <c r="M914" s="740" t="s">
        <v>15705</v>
      </c>
      <c r="N914" s="740">
        <v>60</v>
      </c>
      <c r="O914" s="740">
        <v>20</v>
      </c>
      <c r="P914" s="529"/>
    </row>
    <row r="915" spans="1:16" ht="156.75" x14ac:dyDescent="0.25">
      <c r="A915" s="87" t="s">
        <v>2487</v>
      </c>
      <c r="B915" s="740" t="s">
        <v>15708</v>
      </c>
      <c r="C915" s="101" t="s">
        <v>15397</v>
      </c>
      <c r="D915" s="740" t="s">
        <v>15703</v>
      </c>
      <c r="E915" s="740">
        <v>3</v>
      </c>
      <c r="F915" s="740"/>
      <c r="G915" s="740" t="s">
        <v>15704</v>
      </c>
      <c r="H915" s="740" t="s">
        <v>2492</v>
      </c>
      <c r="I915" s="740">
        <v>2014</v>
      </c>
      <c r="J915" s="740" t="s">
        <v>499</v>
      </c>
      <c r="K915" s="740" t="s">
        <v>2493</v>
      </c>
      <c r="L915" s="740" t="s">
        <v>2511</v>
      </c>
      <c r="M915" s="740" t="s">
        <v>15705</v>
      </c>
      <c r="N915" s="740">
        <v>60</v>
      </c>
      <c r="O915" s="740">
        <v>20</v>
      </c>
      <c r="P915" s="529"/>
    </row>
    <row r="916" spans="1:16" ht="138" customHeight="1" x14ac:dyDescent="0.25">
      <c r="A916" s="155" t="s">
        <v>15709</v>
      </c>
      <c r="B916" s="101" t="s">
        <v>15710</v>
      </c>
      <c r="C916" s="101" t="s">
        <v>15397</v>
      </c>
      <c r="D916" s="740" t="s">
        <v>15711</v>
      </c>
      <c r="E916" s="740"/>
      <c r="F916" s="740"/>
      <c r="G916" s="740" t="s">
        <v>15712</v>
      </c>
      <c r="H916" s="740"/>
      <c r="I916" s="740">
        <v>2014</v>
      </c>
      <c r="J916" s="740" t="s">
        <v>478</v>
      </c>
      <c r="K916" s="739" t="s">
        <v>1369</v>
      </c>
      <c r="L916" s="740" t="s">
        <v>2511</v>
      </c>
      <c r="M916" s="101" t="s">
        <v>15713</v>
      </c>
      <c r="N916" s="740">
        <v>60</v>
      </c>
      <c r="O916" s="740">
        <v>20</v>
      </c>
      <c r="P916" s="529"/>
    </row>
    <row r="917" spans="1:16" ht="147.75" customHeight="1" x14ac:dyDescent="0.25">
      <c r="A917" s="87" t="s">
        <v>2503</v>
      </c>
      <c r="B917" s="740" t="s">
        <v>15708</v>
      </c>
      <c r="C917" s="101" t="s">
        <v>15397</v>
      </c>
      <c r="D917" s="740" t="s">
        <v>15703</v>
      </c>
      <c r="E917" s="740">
        <v>3</v>
      </c>
      <c r="F917" s="740"/>
      <c r="G917" s="740" t="s">
        <v>15704</v>
      </c>
      <c r="H917" s="740" t="s">
        <v>2492</v>
      </c>
      <c r="I917" s="740">
        <v>2014</v>
      </c>
      <c r="J917" s="740" t="s">
        <v>2274</v>
      </c>
      <c r="K917" s="740" t="s">
        <v>2504</v>
      </c>
      <c r="L917" s="740" t="s">
        <v>2511</v>
      </c>
      <c r="M917" s="740" t="s">
        <v>15705</v>
      </c>
      <c r="N917" s="740">
        <v>60</v>
      </c>
      <c r="O917" s="740">
        <v>20</v>
      </c>
      <c r="P917" s="529"/>
    </row>
    <row r="918" spans="1:16" ht="180" x14ac:dyDescent="0.25">
      <c r="A918" s="885" t="s">
        <v>15714</v>
      </c>
      <c r="B918" s="712" t="s">
        <v>15715</v>
      </c>
      <c r="C918" s="699" t="s">
        <v>15397</v>
      </c>
      <c r="D918" s="701" t="s">
        <v>15698</v>
      </c>
      <c r="E918" s="711" t="s">
        <v>15699</v>
      </c>
      <c r="F918" s="711" t="s">
        <v>15700</v>
      </c>
      <c r="G918" s="711" t="s">
        <v>15673</v>
      </c>
      <c r="H918" s="711"/>
      <c r="I918" s="711">
        <v>2014</v>
      </c>
      <c r="J918" s="711" t="s">
        <v>287</v>
      </c>
      <c r="K918" s="712" t="s">
        <v>15716</v>
      </c>
      <c r="L918" s="21"/>
      <c r="M918" s="521" t="s">
        <v>2486</v>
      </c>
      <c r="N918" s="711">
        <v>60</v>
      </c>
      <c r="O918" s="711">
        <f>N918/4</f>
        <v>15</v>
      </c>
      <c r="P918" s="529"/>
    </row>
    <row r="919" spans="1:16" ht="180" x14ac:dyDescent="0.25">
      <c r="A919" s="885" t="s">
        <v>15717</v>
      </c>
      <c r="B919" s="712" t="s">
        <v>15718</v>
      </c>
      <c r="C919" s="699" t="s">
        <v>15397</v>
      </c>
      <c r="D919" s="701" t="s">
        <v>15698</v>
      </c>
      <c r="E919" s="711" t="s">
        <v>15699</v>
      </c>
      <c r="F919" s="711" t="s">
        <v>15700</v>
      </c>
      <c r="G919" s="711" t="s">
        <v>15673</v>
      </c>
      <c r="H919" s="711"/>
      <c r="I919" s="711">
        <v>2014</v>
      </c>
      <c r="J919" s="711" t="s">
        <v>287</v>
      </c>
      <c r="K919" s="712" t="s">
        <v>15719</v>
      </c>
      <c r="L919" s="21"/>
      <c r="M919" s="521" t="s">
        <v>2486</v>
      </c>
      <c r="N919" s="711">
        <v>60</v>
      </c>
      <c r="O919" s="711">
        <f>N919/5</f>
        <v>12</v>
      </c>
      <c r="P919" s="529"/>
    </row>
    <row r="920" spans="1:16" ht="180" x14ac:dyDescent="0.25">
      <c r="A920" s="885" t="s">
        <v>15720</v>
      </c>
      <c r="B920" s="712" t="s">
        <v>15721</v>
      </c>
      <c r="C920" s="699" t="s">
        <v>15397</v>
      </c>
      <c r="D920" s="713" t="s">
        <v>15698</v>
      </c>
      <c r="E920" s="712" t="s">
        <v>15699</v>
      </c>
      <c r="F920" s="712" t="s">
        <v>15700</v>
      </c>
      <c r="G920" s="712" t="s">
        <v>15673</v>
      </c>
      <c r="H920" s="712"/>
      <c r="I920" s="712">
        <v>2014</v>
      </c>
      <c r="J920" s="712" t="s">
        <v>287</v>
      </c>
      <c r="K920" s="712" t="s">
        <v>6281</v>
      </c>
      <c r="L920" s="21"/>
      <c r="M920" s="521" t="s">
        <v>2486</v>
      </c>
      <c r="N920" s="711">
        <v>60</v>
      </c>
      <c r="O920" s="711">
        <f>N920</f>
        <v>60</v>
      </c>
      <c r="P920" s="529"/>
    </row>
    <row r="921" spans="1:16" ht="180" x14ac:dyDescent="0.25">
      <c r="A921" s="885" t="s">
        <v>15722</v>
      </c>
      <c r="B921" s="712" t="s">
        <v>15721</v>
      </c>
      <c r="C921" s="699" t="s">
        <v>15397</v>
      </c>
      <c r="D921" s="713" t="s">
        <v>15698</v>
      </c>
      <c r="E921" s="712" t="s">
        <v>15699</v>
      </c>
      <c r="F921" s="712" t="s">
        <v>15700</v>
      </c>
      <c r="G921" s="712" t="s">
        <v>15673</v>
      </c>
      <c r="H921" s="712"/>
      <c r="I921" s="712">
        <v>2014</v>
      </c>
      <c r="J921" s="712" t="s">
        <v>287</v>
      </c>
      <c r="K921" s="712" t="s">
        <v>15723</v>
      </c>
      <c r="L921" s="21"/>
      <c r="M921" s="521" t="s">
        <v>2486</v>
      </c>
      <c r="N921" s="711">
        <v>60</v>
      </c>
      <c r="O921" s="711">
        <f>N921</f>
        <v>60</v>
      </c>
      <c r="P921" s="529"/>
    </row>
    <row r="922" spans="1:16" ht="156.75" x14ac:dyDescent="0.25">
      <c r="A922" s="87" t="s">
        <v>15701</v>
      </c>
      <c r="B922" s="740" t="s">
        <v>15702</v>
      </c>
      <c r="C922" s="101" t="s">
        <v>15397</v>
      </c>
      <c r="D922" s="740" t="s">
        <v>15703</v>
      </c>
      <c r="E922" s="740"/>
      <c r="F922" s="740"/>
      <c r="G922" s="740" t="s">
        <v>15704</v>
      </c>
      <c r="H922" s="740" t="s">
        <v>2492</v>
      </c>
      <c r="I922" s="740">
        <v>2014</v>
      </c>
      <c r="J922" s="740" t="s">
        <v>2274</v>
      </c>
      <c r="K922" s="740" t="s">
        <v>2498</v>
      </c>
      <c r="L922" s="740" t="s">
        <v>2511</v>
      </c>
      <c r="M922" s="740" t="s">
        <v>15705</v>
      </c>
      <c r="N922" s="740">
        <v>60</v>
      </c>
      <c r="O922" s="740">
        <v>20</v>
      </c>
      <c r="P922" s="529"/>
    </row>
    <row r="923" spans="1:16" ht="156.75" x14ac:dyDescent="0.25">
      <c r="A923" s="87" t="s">
        <v>15706</v>
      </c>
      <c r="B923" s="740" t="s">
        <v>15702</v>
      </c>
      <c r="C923" s="101" t="s">
        <v>15397</v>
      </c>
      <c r="D923" s="740" t="s">
        <v>15703</v>
      </c>
      <c r="E923" s="740"/>
      <c r="F923" s="740"/>
      <c r="G923" s="740" t="s">
        <v>15704</v>
      </c>
      <c r="H923" s="740" t="s">
        <v>2492</v>
      </c>
      <c r="I923" s="740">
        <v>2014</v>
      </c>
      <c r="J923" s="740" t="s">
        <v>2274</v>
      </c>
      <c r="K923" s="740" t="s">
        <v>15707</v>
      </c>
      <c r="L923" s="740" t="s">
        <v>2511</v>
      </c>
      <c r="M923" s="740" t="s">
        <v>15705</v>
      </c>
      <c r="N923" s="740">
        <v>60</v>
      </c>
      <c r="O923" s="740">
        <v>20</v>
      </c>
      <c r="P923" s="529"/>
    </row>
    <row r="924" spans="1:16" ht="156.75" x14ac:dyDescent="0.25">
      <c r="A924" s="87" t="s">
        <v>2487</v>
      </c>
      <c r="B924" s="740" t="s">
        <v>15708</v>
      </c>
      <c r="C924" s="101" t="s">
        <v>15397</v>
      </c>
      <c r="D924" s="740" t="s">
        <v>15703</v>
      </c>
      <c r="E924" s="740"/>
      <c r="F924" s="740"/>
      <c r="G924" s="740" t="s">
        <v>15704</v>
      </c>
      <c r="H924" s="740" t="s">
        <v>2492</v>
      </c>
      <c r="I924" s="740">
        <v>2014</v>
      </c>
      <c r="J924" s="740" t="s">
        <v>499</v>
      </c>
      <c r="K924" s="740" t="s">
        <v>2493</v>
      </c>
      <c r="L924" s="740" t="s">
        <v>2511</v>
      </c>
      <c r="M924" s="740" t="s">
        <v>15705</v>
      </c>
      <c r="N924" s="740">
        <v>60</v>
      </c>
      <c r="O924" s="740">
        <v>20</v>
      </c>
      <c r="P924" s="529"/>
    </row>
    <row r="925" spans="1:16" ht="156.75" x14ac:dyDescent="0.25">
      <c r="A925" s="87" t="s">
        <v>2503</v>
      </c>
      <c r="B925" s="740" t="s">
        <v>15708</v>
      </c>
      <c r="C925" s="101" t="s">
        <v>15397</v>
      </c>
      <c r="D925" s="740" t="s">
        <v>15703</v>
      </c>
      <c r="E925" s="740"/>
      <c r="F925" s="740"/>
      <c r="G925" s="740" t="s">
        <v>15704</v>
      </c>
      <c r="H925" s="740" t="s">
        <v>2492</v>
      </c>
      <c r="I925" s="740">
        <v>2014</v>
      </c>
      <c r="J925" s="740" t="s">
        <v>2274</v>
      </c>
      <c r="K925" s="740" t="s">
        <v>2504</v>
      </c>
      <c r="L925" s="740" t="s">
        <v>2511</v>
      </c>
      <c r="M925" s="740" t="s">
        <v>15705</v>
      </c>
      <c r="N925" s="740">
        <v>60</v>
      </c>
      <c r="O925" s="740">
        <v>20</v>
      </c>
      <c r="P925" s="529"/>
    </row>
    <row r="926" spans="1:16" ht="142.5" x14ac:dyDescent="0.25">
      <c r="A926" s="109" t="s">
        <v>15724</v>
      </c>
      <c r="B926" s="110" t="s">
        <v>15725</v>
      </c>
      <c r="C926" s="101" t="s">
        <v>15397</v>
      </c>
      <c r="D926" s="110" t="s">
        <v>15726</v>
      </c>
      <c r="E926" s="110" t="s">
        <v>15727</v>
      </c>
      <c r="F926" s="110" t="s">
        <v>1255</v>
      </c>
      <c r="G926" s="144" t="s">
        <v>15728</v>
      </c>
      <c r="H926" s="101"/>
      <c r="I926" s="101">
        <v>2014</v>
      </c>
      <c r="J926" s="101" t="s">
        <v>592</v>
      </c>
      <c r="K926" s="85" t="s">
        <v>15729</v>
      </c>
      <c r="L926" s="739" t="s">
        <v>5295</v>
      </c>
      <c r="M926" s="110" t="s">
        <v>15730</v>
      </c>
      <c r="N926" s="739">
        <v>60</v>
      </c>
      <c r="O926" s="739">
        <v>15</v>
      </c>
      <c r="P926" s="529"/>
    </row>
    <row r="927" spans="1:16" ht="99.75" x14ac:dyDescent="0.25">
      <c r="A927" s="109" t="s">
        <v>6430</v>
      </c>
      <c r="B927" s="110" t="s">
        <v>17492</v>
      </c>
      <c r="C927" s="101" t="s">
        <v>15397</v>
      </c>
      <c r="D927" s="110" t="s">
        <v>17493</v>
      </c>
      <c r="E927" s="110" t="s">
        <v>15731</v>
      </c>
      <c r="F927" s="110" t="s">
        <v>1255</v>
      </c>
      <c r="G927" s="144" t="s">
        <v>15732</v>
      </c>
      <c r="H927" s="101"/>
      <c r="I927" s="101">
        <v>2014</v>
      </c>
      <c r="J927" s="101" t="s">
        <v>499</v>
      </c>
      <c r="K927" s="85" t="s">
        <v>15733</v>
      </c>
      <c r="L927" s="739" t="s">
        <v>15734</v>
      </c>
      <c r="M927" s="110" t="s">
        <v>15730</v>
      </c>
      <c r="N927" s="739">
        <v>60</v>
      </c>
      <c r="O927" s="739">
        <v>12</v>
      </c>
      <c r="P927" s="529"/>
    </row>
    <row r="928" spans="1:16" ht="285" x14ac:dyDescent="0.25">
      <c r="A928" s="109" t="s">
        <v>15735</v>
      </c>
      <c r="B928" s="110" t="s">
        <v>15736</v>
      </c>
      <c r="C928" s="101" t="s">
        <v>15397</v>
      </c>
      <c r="D928" s="101" t="s">
        <v>15737</v>
      </c>
      <c r="E928" s="144"/>
      <c r="F928" s="110"/>
      <c r="G928" s="144" t="s">
        <v>15550</v>
      </c>
      <c r="H928" s="101"/>
      <c r="I928" s="101">
        <v>2014</v>
      </c>
      <c r="J928" s="101" t="s">
        <v>499</v>
      </c>
      <c r="K928" s="85" t="s">
        <v>15738</v>
      </c>
      <c r="L928" s="739" t="s">
        <v>15734</v>
      </c>
      <c r="M928" s="110" t="s">
        <v>15730</v>
      </c>
      <c r="N928" s="739">
        <v>60</v>
      </c>
      <c r="O928" s="739">
        <v>30</v>
      </c>
      <c r="P928" s="529"/>
    </row>
    <row r="929" spans="1:16" ht="228" x14ac:dyDescent="0.25">
      <c r="A929" s="109" t="s">
        <v>15739</v>
      </c>
      <c r="B929" s="110" t="s">
        <v>17494</v>
      </c>
      <c r="C929" s="101" t="s">
        <v>15397</v>
      </c>
      <c r="D929" s="110" t="s">
        <v>15740</v>
      </c>
      <c r="E929" s="110" t="s">
        <v>15741</v>
      </c>
      <c r="F929" s="110" t="s">
        <v>1522</v>
      </c>
      <c r="G929" s="110" t="s">
        <v>15742</v>
      </c>
      <c r="H929" s="101"/>
      <c r="I929" s="101">
        <v>2014</v>
      </c>
      <c r="J929" s="101" t="s">
        <v>429</v>
      </c>
      <c r="K929" s="101" t="s">
        <v>15743</v>
      </c>
      <c r="L929" s="110" t="s">
        <v>15744</v>
      </c>
      <c r="M929" s="739" t="s">
        <v>15627</v>
      </c>
      <c r="N929" s="739">
        <v>60</v>
      </c>
      <c r="O929" s="739">
        <v>30</v>
      </c>
      <c r="P929" s="529"/>
    </row>
    <row r="930" spans="1:16" ht="242.25" x14ac:dyDescent="0.25">
      <c r="A930" s="109" t="s">
        <v>15745</v>
      </c>
      <c r="B930" s="110" t="s">
        <v>17495</v>
      </c>
      <c r="C930" s="101" t="s">
        <v>15397</v>
      </c>
      <c r="D930" s="110" t="s">
        <v>1303</v>
      </c>
      <c r="E930" s="105">
        <v>9</v>
      </c>
      <c r="F930" s="110"/>
      <c r="G930" s="110" t="s">
        <v>1305</v>
      </c>
      <c r="H930" s="101"/>
      <c r="I930" s="101">
        <v>2014</v>
      </c>
      <c r="J930" s="101" t="s">
        <v>318</v>
      </c>
      <c r="K930" s="101" t="s">
        <v>15746</v>
      </c>
      <c r="L930" s="110" t="s">
        <v>15747</v>
      </c>
      <c r="M930" s="110" t="s">
        <v>15748</v>
      </c>
      <c r="N930" s="739">
        <v>60</v>
      </c>
      <c r="O930" s="739">
        <v>15</v>
      </c>
      <c r="P930" s="529"/>
    </row>
    <row r="931" spans="1:16" ht="156.75" x14ac:dyDescent="0.25">
      <c r="A931" s="109" t="s">
        <v>15749</v>
      </c>
      <c r="B931" s="110" t="s">
        <v>17496</v>
      </c>
      <c r="C931" s="101" t="s">
        <v>15397</v>
      </c>
      <c r="D931" s="110" t="s">
        <v>15750</v>
      </c>
      <c r="E931" s="110"/>
      <c r="F931" s="110"/>
      <c r="G931" s="110" t="s">
        <v>15751</v>
      </c>
      <c r="H931" s="101"/>
      <c r="I931" s="110" t="s">
        <v>1238</v>
      </c>
      <c r="J931" s="101" t="s">
        <v>478</v>
      </c>
      <c r="K931" s="85"/>
      <c r="L931" s="739" t="s">
        <v>15734</v>
      </c>
      <c r="M931" s="110" t="s">
        <v>15752</v>
      </c>
      <c r="N931" s="739">
        <v>60</v>
      </c>
      <c r="O931" s="739">
        <v>20</v>
      </c>
      <c r="P931" s="529"/>
    </row>
    <row r="932" spans="1:16" ht="114" x14ac:dyDescent="0.25">
      <c r="A932" s="109" t="s">
        <v>15753</v>
      </c>
      <c r="B932" s="110" t="s">
        <v>15754</v>
      </c>
      <c r="C932" s="101" t="s">
        <v>15397</v>
      </c>
      <c r="D932" s="110" t="s">
        <v>15755</v>
      </c>
      <c r="E932" s="110"/>
      <c r="F932" s="110"/>
      <c r="G932" s="110" t="s">
        <v>15751</v>
      </c>
      <c r="H932" s="101"/>
      <c r="I932" s="110" t="s">
        <v>1238</v>
      </c>
      <c r="J932" s="101" t="s">
        <v>478</v>
      </c>
      <c r="K932" s="85"/>
      <c r="L932" s="739" t="s">
        <v>15734</v>
      </c>
      <c r="M932" s="110" t="s">
        <v>15756</v>
      </c>
      <c r="N932" s="739">
        <v>60</v>
      </c>
      <c r="O932" s="739">
        <v>20</v>
      </c>
      <c r="P932" s="529"/>
    </row>
    <row r="933" spans="1:16" ht="114" x14ac:dyDescent="0.25">
      <c r="A933" s="109" t="s">
        <v>15757</v>
      </c>
      <c r="B933" s="110" t="s">
        <v>17497</v>
      </c>
      <c r="C933" s="101" t="s">
        <v>15397</v>
      </c>
      <c r="D933" s="110" t="s">
        <v>15758</v>
      </c>
      <c r="E933" s="89"/>
      <c r="F933" s="85"/>
      <c r="G933" s="110" t="s">
        <v>15759</v>
      </c>
      <c r="H933" s="739"/>
      <c r="I933" s="739">
        <v>2014</v>
      </c>
      <c r="J933" s="739" t="s">
        <v>296</v>
      </c>
      <c r="K933" s="85"/>
      <c r="L933" s="739" t="s">
        <v>15734</v>
      </c>
      <c r="M933" s="110" t="s">
        <v>15730</v>
      </c>
      <c r="N933" s="739">
        <v>60</v>
      </c>
      <c r="O933" s="739">
        <v>20</v>
      </c>
      <c r="P933" s="529"/>
    </row>
    <row r="934" spans="1:16" ht="210.75" customHeight="1" x14ac:dyDescent="0.25">
      <c r="A934" s="87" t="s">
        <v>15760</v>
      </c>
      <c r="B934" s="740" t="s">
        <v>15761</v>
      </c>
      <c r="C934" s="101" t="s">
        <v>15397</v>
      </c>
      <c r="D934" s="740" t="s">
        <v>15762</v>
      </c>
      <c r="E934" s="740" t="s">
        <v>15763</v>
      </c>
      <c r="F934" s="110"/>
      <c r="G934" s="144" t="s">
        <v>15764</v>
      </c>
      <c r="H934" s="101"/>
      <c r="I934" s="101">
        <v>2014</v>
      </c>
      <c r="J934" s="101" t="s">
        <v>369</v>
      </c>
      <c r="K934" s="85" t="s">
        <v>11673</v>
      </c>
      <c r="L934" s="739" t="s">
        <v>15765</v>
      </c>
      <c r="M934" s="124" t="s">
        <v>15766</v>
      </c>
      <c r="N934" s="739" t="s">
        <v>88</v>
      </c>
      <c r="O934" s="739">
        <v>30</v>
      </c>
      <c r="P934" s="529"/>
    </row>
    <row r="935" spans="1:16" ht="190.5" customHeight="1" x14ac:dyDescent="0.25">
      <c r="A935" s="109" t="s">
        <v>15767</v>
      </c>
      <c r="B935" s="110" t="s">
        <v>16089</v>
      </c>
      <c r="C935" s="101" t="s">
        <v>15397</v>
      </c>
      <c r="D935" s="101" t="s">
        <v>15768</v>
      </c>
      <c r="E935" s="144" t="s">
        <v>15769</v>
      </c>
      <c r="F935" s="110" t="s">
        <v>218</v>
      </c>
      <c r="G935" s="144" t="s">
        <v>15770</v>
      </c>
      <c r="H935" s="101"/>
      <c r="I935" s="101">
        <v>2014</v>
      </c>
      <c r="J935" s="101" t="s">
        <v>318</v>
      </c>
      <c r="K935" s="85" t="s">
        <v>15771</v>
      </c>
      <c r="L935" s="739" t="s">
        <v>15772</v>
      </c>
      <c r="M935" s="966" t="s">
        <v>15627</v>
      </c>
      <c r="N935" s="739" t="s">
        <v>88</v>
      </c>
      <c r="O935" s="739">
        <v>15</v>
      </c>
      <c r="P935" s="529"/>
    </row>
    <row r="936" spans="1:16" ht="190.5" customHeight="1" x14ac:dyDescent="0.25">
      <c r="A936" s="109" t="s">
        <v>15773</v>
      </c>
      <c r="B936" s="110" t="s">
        <v>15811</v>
      </c>
      <c r="C936" s="101" t="s">
        <v>15397</v>
      </c>
      <c r="D936" s="101" t="s">
        <v>15774</v>
      </c>
      <c r="E936" s="110">
        <v>20</v>
      </c>
      <c r="F936" s="110" t="s">
        <v>2482</v>
      </c>
      <c r="G936" s="144" t="s">
        <v>15775</v>
      </c>
      <c r="H936" s="101"/>
      <c r="I936" s="101">
        <v>2014</v>
      </c>
      <c r="J936" s="101" t="s">
        <v>287</v>
      </c>
      <c r="K936" s="85"/>
      <c r="L936" s="739" t="s">
        <v>15626</v>
      </c>
      <c r="M936" s="739" t="s">
        <v>15776</v>
      </c>
      <c r="N936" s="739" t="s">
        <v>88</v>
      </c>
      <c r="O936" s="739">
        <v>12</v>
      </c>
      <c r="P936" s="529"/>
    </row>
    <row r="937" spans="1:16" ht="99.75" x14ac:dyDescent="0.25">
      <c r="A937" s="109" t="s">
        <v>15628</v>
      </c>
      <c r="B937" s="110" t="s">
        <v>16090</v>
      </c>
      <c r="C937" s="101" t="s">
        <v>15397</v>
      </c>
      <c r="D937" s="101" t="s">
        <v>14790</v>
      </c>
      <c r="E937" s="89" t="s">
        <v>6356</v>
      </c>
      <c r="F937" s="110" t="s">
        <v>15630</v>
      </c>
      <c r="G937" s="144" t="s">
        <v>15624</v>
      </c>
      <c r="H937" s="101"/>
      <c r="I937" s="101">
        <v>2014</v>
      </c>
      <c r="J937" s="101" t="s">
        <v>287</v>
      </c>
      <c r="K937" s="85" t="s">
        <v>15631</v>
      </c>
      <c r="L937" s="739" t="s">
        <v>15626</v>
      </c>
      <c r="M937" s="966" t="s">
        <v>15776</v>
      </c>
      <c r="N937" s="739" t="s">
        <v>88</v>
      </c>
      <c r="O937" s="739">
        <v>12</v>
      </c>
      <c r="P937" s="529"/>
    </row>
    <row r="938" spans="1:16" ht="148.5" customHeight="1" x14ac:dyDescent="0.25">
      <c r="A938" s="155" t="s">
        <v>15621</v>
      </c>
      <c r="B938" s="85" t="s">
        <v>15622</v>
      </c>
      <c r="C938" s="101" t="s">
        <v>15397</v>
      </c>
      <c r="D938" s="101" t="s">
        <v>14790</v>
      </c>
      <c r="E938" s="89" t="s">
        <v>6356</v>
      </c>
      <c r="F938" s="85" t="s">
        <v>15623</v>
      </c>
      <c r="G938" s="144" t="s">
        <v>15624</v>
      </c>
      <c r="H938" s="101"/>
      <c r="I938" s="101">
        <v>2014</v>
      </c>
      <c r="J938" s="101" t="s">
        <v>499</v>
      </c>
      <c r="K938" s="85" t="s">
        <v>15625</v>
      </c>
      <c r="L938" s="739" t="s">
        <v>15626</v>
      </c>
      <c r="M938" s="132" t="s">
        <v>15776</v>
      </c>
      <c r="N938" s="739" t="s">
        <v>88</v>
      </c>
      <c r="O938" s="739">
        <v>15</v>
      </c>
      <c r="P938" s="529"/>
    </row>
    <row r="939" spans="1:16" ht="149.25" customHeight="1" x14ac:dyDescent="0.25">
      <c r="A939" s="109" t="s">
        <v>15777</v>
      </c>
      <c r="B939" s="110" t="s">
        <v>17498</v>
      </c>
      <c r="C939" s="101" t="s">
        <v>15397</v>
      </c>
      <c r="D939" s="101" t="s">
        <v>15778</v>
      </c>
      <c r="E939" s="105">
        <v>12</v>
      </c>
      <c r="F939" s="110" t="s">
        <v>2482</v>
      </c>
      <c r="G939" s="144" t="s">
        <v>15673</v>
      </c>
      <c r="H939" s="101"/>
      <c r="I939" s="101">
        <v>2014</v>
      </c>
      <c r="J939" s="101" t="s">
        <v>287</v>
      </c>
      <c r="K939" s="85" t="s">
        <v>15779</v>
      </c>
      <c r="L939" s="739" t="s">
        <v>3796</v>
      </c>
      <c r="M939" s="131" t="s">
        <v>2486</v>
      </c>
      <c r="N939" s="739">
        <v>60</v>
      </c>
      <c r="O939" s="739">
        <v>30</v>
      </c>
      <c r="P939" s="529"/>
    </row>
    <row r="940" spans="1:16" ht="188.25" customHeight="1" x14ac:dyDescent="0.25">
      <c r="A940" s="155" t="s">
        <v>15780</v>
      </c>
      <c r="B940" s="85" t="s">
        <v>15781</v>
      </c>
      <c r="C940" s="101" t="s">
        <v>15397</v>
      </c>
      <c r="D940" s="131" t="s">
        <v>15782</v>
      </c>
      <c r="E940" s="106" t="s">
        <v>15783</v>
      </c>
      <c r="F940" s="87">
        <v>1</v>
      </c>
      <c r="G940" s="740" t="s">
        <v>1004</v>
      </c>
      <c r="H940" s="740"/>
      <c r="I940" s="740">
        <v>2014</v>
      </c>
      <c r="J940" s="740" t="s">
        <v>318</v>
      </c>
      <c r="K940" s="88" t="s">
        <v>15784</v>
      </c>
      <c r="L940" s="739" t="s">
        <v>15785</v>
      </c>
      <c r="M940" s="966" t="s">
        <v>15786</v>
      </c>
      <c r="N940" s="739" t="s">
        <v>88</v>
      </c>
      <c r="O940" s="739">
        <f>60/3</f>
        <v>20</v>
      </c>
      <c r="P940" s="529"/>
    </row>
    <row r="941" spans="1:16" ht="191.25" customHeight="1" x14ac:dyDescent="0.25">
      <c r="A941" s="155" t="s">
        <v>15787</v>
      </c>
      <c r="B941" s="85" t="s">
        <v>15788</v>
      </c>
      <c r="C941" s="101" t="s">
        <v>15397</v>
      </c>
      <c r="D941" s="131" t="s">
        <v>15789</v>
      </c>
      <c r="E941" s="106"/>
      <c r="F941" s="87"/>
      <c r="G941" s="739" t="s">
        <v>252</v>
      </c>
      <c r="H941" s="740"/>
      <c r="I941" s="740">
        <v>2014</v>
      </c>
      <c r="J941" s="740" t="s">
        <v>478</v>
      </c>
      <c r="K941" s="88" t="s">
        <v>15790</v>
      </c>
      <c r="L941" s="739" t="s">
        <v>1370</v>
      </c>
      <c r="M941" s="966" t="s">
        <v>15791</v>
      </c>
      <c r="N941" s="739">
        <v>60</v>
      </c>
      <c r="O941" s="739">
        <v>60</v>
      </c>
      <c r="P941" s="529"/>
    </row>
    <row r="942" spans="1:16" ht="186" customHeight="1" x14ac:dyDescent="0.25">
      <c r="A942" s="87" t="s">
        <v>15792</v>
      </c>
      <c r="B942" s="101" t="s">
        <v>15793</v>
      </c>
      <c r="C942" s="101" t="s">
        <v>15397</v>
      </c>
      <c r="D942" s="740" t="s">
        <v>15778</v>
      </c>
      <c r="E942" s="87">
        <v>12</v>
      </c>
      <c r="F942" s="87">
        <v>4</v>
      </c>
      <c r="G942" s="89" t="s">
        <v>15673</v>
      </c>
      <c r="H942" s="740"/>
      <c r="I942" s="740">
        <v>2014</v>
      </c>
      <c r="J942" s="740"/>
      <c r="K942" s="87">
        <v>42</v>
      </c>
      <c r="L942" s="739"/>
      <c r="M942" s="739"/>
      <c r="N942" s="739" t="s">
        <v>88</v>
      </c>
      <c r="O942" s="739">
        <f>60/2</f>
        <v>30</v>
      </c>
      <c r="P942" s="529"/>
    </row>
    <row r="943" spans="1:16" ht="71.25" x14ac:dyDescent="0.25">
      <c r="A943" s="874" t="s">
        <v>3650</v>
      </c>
      <c r="B943" s="85" t="s">
        <v>3651</v>
      </c>
      <c r="C943" s="101" t="s">
        <v>15397</v>
      </c>
      <c r="D943" s="739" t="s">
        <v>3652</v>
      </c>
      <c r="E943" s="88" t="s">
        <v>3653</v>
      </c>
      <c r="F943" s="88" t="s">
        <v>3654</v>
      </c>
      <c r="G943" s="89" t="s">
        <v>3655</v>
      </c>
      <c r="H943" s="966" t="s">
        <v>3656</v>
      </c>
      <c r="I943" s="740">
        <v>2014</v>
      </c>
      <c r="J943" s="740" t="s">
        <v>246</v>
      </c>
      <c r="K943" s="95" t="s">
        <v>3657</v>
      </c>
      <c r="L943" s="739" t="s">
        <v>3658</v>
      </c>
      <c r="M943" s="966" t="s">
        <v>3659</v>
      </c>
      <c r="N943" s="739" t="s">
        <v>88</v>
      </c>
      <c r="O943" s="739">
        <v>20</v>
      </c>
      <c r="P943" s="529"/>
    </row>
    <row r="944" spans="1:16" ht="327.75" x14ac:dyDescent="0.25">
      <c r="A944" s="155" t="s">
        <v>15794</v>
      </c>
      <c r="B944" s="85" t="s">
        <v>15795</v>
      </c>
      <c r="C944" s="101" t="s">
        <v>15397</v>
      </c>
      <c r="D944" s="739" t="s">
        <v>434</v>
      </c>
      <c r="E944" s="106">
        <v>16</v>
      </c>
      <c r="F944" s="88"/>
      <c r="G944" s="89" t="s">
        <v>435</v>
      </c>
      <c r="H944" s="740" t="s">
        <v>15796</v>
      </c>
      <c r="I944" s="740">
        <v>2014</v>
      </c>
      <c r="J944" s="740">
        <v>12</v>
      </c>
      <c r="K944" s="88" t="s">
        <v>15797</v>
      </c>
      <c r="L944" s="739" t="s">
        <v>15798</v>
      </c>
      <c r="M944" s="739" t="s">
        <v>15799</v>
      </c>
      <c r="N944" s="739" t="s">
        <v>88</v>
      </c>
      <c r="O944" s="739">
        <v>60</v>
      </c>
      <c r="P944" s="529"/>
    </row>
    <row r="945" spans="1:16" ht="142.5" x14ac:dyDescent="0.25">
      <c r="A945" s="109" t="s">
        <v>15767</v>
      </c>
      <c r="B945" s="110" t="s">
        <v>15800</v>
      </c>
      <c r="C945" s="101" t="s">
        <v>15397</v>
      </c>
      <c r="D945" s="101" t="s">
        <v>15768</v>
      </c>
      <c r="E945" s="144" t="s">
        <v>15769</v>
      </c>
      <c r="F945" s="110" t="s">
        <v>218</v>
      </c>
      <c r="G945" s="144" t="s">
        <v>15770</v>
      </c>
      <c r="H945" s="101"/>
      <c r="I945" s="101">
        <v>2014</v>
      </c>
      <c r="J945" s="101" t="s">
        <v>318</v>
      </c>
      <c r="K945" s="85" t="s">
        <v>15771</v>
      </c>
      <c r="L945" s="739" t="s">
        <v>15772</v>
      </c>
      <c r="M945" s="966" t="s">
        <v>15627</v>
      </c>
      <c r="N945" s="739" t="s">
        <v>88</v>
      </c>
      <c r="O945" s="739">
        <v>15</v>
      </c>
      <c r="P945" s="529"/>
    </row>
    <row r="946" spans="1:16" ht="99.75" x14ac:dyDescent="0.25">
      <c r="A946" s="109" t="s">
        <v>15801</v>
      </c>
      <c r="B946" s="110" t="s">
        <v>15802</v>
      </c>
      <c r="C946" s="101" t="s">
        <v>15397</v>
      </c>
      <c r="D946" s="739" t="s">
        <v>15803</v>
      </c>
      <c r="E946" s="89" t="s">
        <v>14046</v>
      </c>
      <c r="F946" s="85" t="s">
        <v>210</v>
      </c>
      <c r="G946" s="739" t="s">
        <v>15804</v>
      </c>
      <c r="H946" s="101"/>
      <c r="I946" s="101">
        <v>2014</v>
      </c>
      <c r="J946" s="101" t="s">
        <v>478</v>
      </c>
      <c r="K946" s="85" t="s">
        <v>15805</v>
      </c>
      <c r="L946" s="739" t="s">
        <v>15806</v>
      </c>
      <c r="M946" s="739" t="s">
        <v>15807</v>
      </c>
      <c r="N946" s="739" t="s">
        <v>88</v>
      </c>
      <c r="O946" s="739">
        <v>15</v>
      </c>
      <c r="P946" s="529"/>
    </row>
    <row r="947" spans="1:16" ht="99.75" x14ac:dyDescent="0.25">
      <c r="A947" s="109" t="s">
        <v>15628</v>
      </c>
      <c r="B947" s="110" t="s">
        <v>15629</v>
      </c>
      <c r="C947" s="101" t="s">
        <v>15397</v>
      </c>
      <c r="D947" s="101" t="s">
        <v>14790</v>
      </c>
      <c r="E947" s="89" t="s">
        <v>6356</v>
      </c>
      <c r="F947" s="110" t="s">
        <v>15630</v>
      </c>
      <c r="G947" s="144" t="s">
        <v>15624</v>
      </c>
      <c r="H947" s="101"/>
      <c r="I947" s="101">
        <v>2014</v>
      </c>
      <c r="J947" s="101" t="s">
        <v>287</v>
      </c>
      <c r="K947" s="85" t="s">
        <v>15631</v>
      </c>
      <c r="L947" s="739" t="s">
        <v>15626</v>
      </c>
      <c r="M947" s="966" t="s">
        <v>15776</v>
      </c>
      <c r="N947" s="739" t="s">
        <v>88</v>
      </c>
      <c r="O947" s="739">
        <v>12</v>
      </c>
      <c r="P947" s="529"/>
    </row>
    <row r="948" spans="1:16" ht="152.25" customHeight="1" x14ac:dyDescent="0.25">
      <c r="A948" s="155" t="s">
        <v>15621</v>
      </c>
      <c r="B948" s="85" t="s">
        <v>15622</v>
      </c>
      <c r="C948" s="101" t="s">
        <v>15397</v>
      </c>
      <c r="D948" s="101" t="s">
        <v>14790</v>
      </c>
      <c r="E948" s="89" t="s">
        <v>6356</v>
      </c>
      <c r="F948" s="85" t="s">
        <v>15623</v>
      </c>
      <c r="G948" s="144" t="s">
        <v>15624</v>
      </c>
      <c r="H948" s="101"/>
      <c r="I948" s="101">
        <v>2014</v>
      </c>
      <c r="J948" s="101" t="s">
        <v>499</v>
      </c>
      <c r="K948" s="85" t="s">
        <v>15625</v>
      </c>
      <c r="L948" s="739" t="s">
        <v>15626</v>
      </c>
      <c r="M948" s="966" t="s">
        <v>15627</v>
      </c>
      <c r="N948" s="739" t="s">
        <v>88</v>
      </c>
      <c r="O948" s="739">
        <v>15</v>
      </c>
      <c r="P948" s="529"/>
    </row>
    <row r="949" spans="1:16" ht="99.75" x14ac:dyDescent="0.25">
      <c r="A949" s="155" t="s">
        <v>15808</v>
      </c>
      <c r="B949" s="85" t="s">
        <v>15809</v>
      </c>
      <c r="C949" s="101" t="s">
        <v>15397</v>
      </c>
      <c r="D949" s="739" t="s">
        <v>15803</v>
      </c>
      <c r="E949" s="89" t="s">
        <v>14046</v>
      </c>
      <c r="F949" s="85" t="s">
        <v>2482</v>
      </c>
      <c r="G949" s="739" t="s">
        <v>15804</v>
      </c>
      <c r="H949" s="739"/>
      <c r="I949" s="739">
        <v>2014</v>
      </c>
      <c r="J949" s="739" t="s">
        <v>287</v>
      </c>
      <c r="K949" s="85" t="s">
        <v>15810</v>
      </c>
      <c r="L949" s="739" t="s">
        <v>15806</v>
      </c>
      <c r="M949" s="739" t="s">
        <v>15807</v>
      </c>
      <c r="N949" s="739" t="s">
        <v>88</v>
      </c>
      <c r="O949" s="739">
        <v>60</v>
      </c>
      <c r="P949" s="529"/>
    </row>
    <row r="950" spans="1:16" ht="156" customHeight="1" x14ac:dyDescent="0.25">
      <c r="A950" s="109" t="s">
        <v>15773</v>
      </c>
      <c r="B950" s="110" t="s">
        <v>15811</v>
      </c>
      <c r="C950" s="101" t="s">
        <v>15397</v>
      </c>
      <c r="D950" s="101" t="s">
        <v>15774</v>
      </c>
      <c r="E950" s="110">
        <v>20</v>
      </c>
      <c r="F950" s="110" t="s">
        <v>2482</v>
      </c>
      <c r="G950" s="144" t="s">
        <v>15775</v>
      </c>
      <c r="H950" s="101"/>
      <c r="I950" s="101">
        <v>2014</v>
      </c>
      <c r="J950" s="101" t="s">
        <v>287</v>
      </c>
      <c r="K950" s="85"/>
      <c r="L950" s="739" t="s">
        <v>15626</v>
      </c>
      <c r="M950" s="966" t="s">
        <v>15627</v>
      </c>
      <c r="N950" s="739" t="s">
        <v>88</v>
      </c>
      <c r="O950" s="739">
        <v>12</v>
      </c>
      <c r="P950" s="529"/>
    </row>
    <row r="951" spans="1:16" ht="171" x14ac:dyDescent="0.25">
      <c r="A951" s="109" t="s">
        <v>15812</v>
      </c>
      <c r="B951" s="110" t="s">
        <v>15813</v>
      </c>
      <c r="C951" s="101" t="s">
        <v>15397</v>
      </c>
      <c r="D951" s="101" t="s">
        <v>2521</v>
      </c>
      <c r="E951" s="144">
        <v>6</v>
      </c>
      <c r="F951" s="110" t="s">
        <v>218</v>
      </c>
      <c r="G951" s="144" t="s">
        <v>9670</v>
      </c>
      <c r="H951" s="101" t="s">
        <v>15814</v>
      </c>
      <c r="I951" s="101">
        <v>2014</v>
      </c>
      <c r="J951" s="101" t="s">
        <v>478</v>
      </c>
      <c r="K951" s="85" t="s">
        <v>6492</v>
      </c>
      <c r="L951" s="739" t="s">
        <v>903</v>
      </c>
      <c r="M951" s="966" t="s">
        <v>15815</v>
      </c>
      <c r="N951" s="739" t="s">
        <v>88</v>
      </c>
      <c r="O951" s="739">
        <v>30</v>
      </c>
      <c r="P951" s="529"/>
    </row>
    <row r="952" spans="1:16" ht="124.5" customHeight="1" x14ac:dyDescent="0.25">
      <c r="A952" s="109" t="s">
        <v>15816</v>
      </c>
      <c r="B952" s="110" t="s">
        <v>15817</v>
      </c>
      <c r="C952" s="101" t="s">
        <v>15397</v>
      </c>
      <c r="D952" s="101" t="s">
        <v>15818</v>
      </c>
      <c r="E952" s="144" t="s">
        <v>10039</v>
      </c>
      <c r="F952" s="110" t="s">
        <v>1255</v>
      </c>
      <c r="G952" s="144" t="s">
        <v>15819</v>
      </c>
      <c r="H952" s="101"/>
      <c r="I952" s="101">
        <v>2014</v>
      </c>
      <c r="J952" s="101" t="s">
        <v>287</v>
      </c>
      <c r="K952" s="85" t="s">
        <v>6609</v>
      </c>
      <c r="L952" s="739" t="s">
        <v>15820</v>
      </c>
      <c r="M952" s="739" t="s">
        <v>15821</v>
      </c>
      <c r="N952" s="739">
        <v>60</v>
      </c>
      <c r="O952" s="739">
        <v>20</v>
      </c>
      <c r="P952" s="529"/>
    </row>
    <row r="953" spans="1:16" ht="160.5" customHeight="1" x14ac:dyDescent="0.25">
      <c r="A953" s="109" t="s">
        <v>15822</v>
      </c>
      <c r="B953" s="110" t="s">
        <v>15823</v>
      </c>
      <c r="C953" s="101" t="s">
        <v>15397</v>
      </c>
      <c r="D953" s="101" t="s">
        <v>15824</v>
      </c>
      <c r="E953" s="144">
        <v>6</v>
      </c>
      <c r="F953" s="110">
        <v>159</v>
      </c>
      <c r="G953" s="144" t="s">
        <v>15825</v>
      </c>
      <c r="H953" s="101"/>
      <c r="I953" s="101">
        <v>2014</v>
      </c>
      <c r="J953" s="101"/>
      <c r="K953" s="85" t="s">
        <v>15826</v>
      </c>
      <c r="L953" s="739" t="s">
        <v>15827</v>
      </c>
      <c r="M953" s="739" t="s">
        <v>15828</v>
      </c>
      <c r="N953" s="739">
        <v>60</v>
      </c>
      <c r="O953" s="739">
        <v>30</v>
      </c>
      <c r="P953" s="529"/>
    </row>
    <row r="954" spans="1:16" ht="142.5" x14ac:dyDescent="0.25">
      <c r="A954" s="109" t="s">
        <v>15829</v>
      </c>
      <c r="B954" s="110" t="s">
        <v>15830</v>
      </c>
      <c r="C954" s="101" t="s">
        <v>15397</v>
      </c>
      <c r="D954" s="101" t="s">
        <v>15831</v>
      </c>
      <c r="E954" s="144" t="s">
        <v>14046</v>
      </c>
      <c r="F954" s="110" t="s">
        <v>218</v>
      </c>
      <c r="G954" s="144" t="s">
        <v>14047</v>
      </c>
      <c r="H954" s="101"/>
      <c r="I954" s="101">
        <v>2014</v>
      </c>
      <c r="J954" s="101"/>
      <c r="K954" s="85" t="s">
        <v>14048</v>
      </c>
      <c r="L954" s="966" t="s">
        <v>15832</v>
      </c>
      <c r="M954" s="966" t="s">
        <v>15833</v>
      </c>
      <c r="N954" s="739">
        <v>60</v>
      </c>
      <c r="O954" s="739">
        <v>20</v>
      </c>
      <c r="P954" s="529"/>
    </row>
    <row r="955" spans="1:16" ht="230.25" customHeight="1" x14ac:dyDescent="0.25">
      <c r="A955" s="109" t="s">
        <v>15834</v>
      </c>
      <c r="B955" s="110" t="s">
        <v>15835</v>
      </c>
      <c r="C955" s="101" t="s">
        <v>15397</v>
      </c>
      <c r="D955" s="101" t="s">
        <v>15778</v>
      </c>
      <c r="E955" s="144">
        <v>12</v>
      </c>
      <c r="F955" s="110" t="s">
        <v>2482</v>
      </c>
      <c r="G955" s="144" t="s">
        <v>15673</v>
      </c>
      <c r="H955" s="101"/>
      <c r="I955" s="101">
        <v>2014</v>
      </c>
      <c r="J955" s="101" t="s">
        <v>287</v>
      </c>
      <c r="K955" s="85" t="s">
        <v>15836</v>
      </c>
      <c r="L955" s="739" t="s">
        <v>15837</v>
      </c>
      <c r="M955" s="966" t="s">
        <v>2486</v>
      </c>
      <c r="N955" s="739">
        <v>60</v>
      </c>
      <c r="O955" s="739">
        <v>30</v>
      </c>
      <c r="P955" s="529"/>
    </row>
    <row r="956" spans="1:16" ht="199.5" x14ac:dyDescent="0.25">
      <c r="A956" s="109" t="s">
        <v>15777</v>
      </c>
      <c r="B956" s="110" t="s">
        <v>15838</v>
      </c>
      <c r="C956" s="101" t="s">
        <v>15397</v>
      </c>
      <c r="D956" s="101" t="s">
        <v>15778</v>
      </c>
      <c r="E956" s="144">
        <v>12</v>
      </c>
      <c r="F956" s="110" t="s">
        <v>2482</v>
      </c>
      <c r="G956" s="144" t="s">
        <v>15673</v>
      </c>
      <c r="H956" s="101"/>
      <c r="I956" s="101">
        <v>2014</v>
      </c>
      <c r="J956" s="101" t="s">
        <v>287</v>
      </c>
      <c r="K956" s="85" t="s">
        <v>15779</v>
      </c>
      <c r="L956" s="739" t="s">
        <v>15837</v>
      </c>
      <c r="M956" s="966" t="s">
        <v>2486</v>
      </c>
      <c r="N956" s="739">
        <v>60</v>
      </c>
      <c r="O956" s="739">
        <v>30</v>
      </c>
      <c r="P956" s="529"/>
    </row>
    <row r="957" spans="1:16" ht="199.5" x14ac:dyDescent="0.25">
      <c r="A957" s="155" t="s">
        <v>15839</v>
      </c>
      <c r="B957" s="85" t="s">
        <v>15840</v>
      </c>
      <c r="C957" s="101" t="s">
        <v>15397</v>
      </c>
      <c r="D957" s="101" t="s">
        <v>15778</v>
      </c>
      <c r="E957" s="144">
        <v>12</v>
      </c>
      <c r="F957" s="110" t="s">
        <v>2482</v>
      </c>
      <c r="G957" s="144" t="s">
        <v>15673</v>
      </c>
      <c r="H957" s="101"/>
      <c r="I957" s="101">
        <v>2014</v>
      </c>
      <c r="J957" s="101" t="s">
        <v>287</v>
      </c>
      <c r="K957" s="85" t="s">
        <v>15719</v>
      </c>
      <c r="L957" s="739" t="s">
        <v>15837</v>
      </c>
      <c r="M957" s="966" t="s">
        <v>2486</v>
      </c>
      <c r="N957" s="739">
        <v>60</v>
      </c>
      <c r="O957" s="739">
        <v>12</v>
      </c>
      <c r="P957" s="529"/>
    </row>
    <row r="958" spans="1:16" ht="409.5" x14ac:dyDescent="0.25">
      <c r="A958" s="155" t="s">
        <v>15841</v>
      </c>
      <c r="B958" s="85" t="s">
        <v>15842</v>
      </c>
      <c r="C958" s="101" t="s">
        <v>15397</v>
      </c>
      <c r="D958" s="739" t="s">
        <v>15843</v>
      </c>
      <c r="E958" s="88">
        <v>15</v>
      </c>
      <c r="F958" s="88">
        <v>139</v>
      </c>
      <c r="G958" s="95" t="s">
        <v>15844</v>
      </c>
      <c r="H958" s="740"/>
      <c r="I958" s="740">
        <v>2014</v>
      </c>
      <c r="J958" s="740" t="s">
        <v>246</v>
      </c>
      <c r="K958" s="88" t="s">
        <v>6243</v>
      </c>
      <c r="L958" s="739" t="s">
        <v>3796</v>
      </c>
      <c r="M958" s="966" t="s">
        <v>15845</v>
      </c>
      <c r="N958" s="739">
        <v>60</v>
      </c>
      <c r="O958" s="739">
        <v>30</v>
      </c>
      <c r="P958" s="529"/>
    </row>
    <row r="959" spans="1:16" ht="409.5" x14ac:dyDescent="0.25">
      <c r="A959" s="155" t="s">
        <v>15846</v>
      </c>
      <c r="B959" s="85" t="s">
        <v>15847</v>
      </c>
      <c r="C959" s="101" t="s">
        <v>15397</v>
      </c>
      <c r="D959" s="739" t="s">
        <v>15843</v>
      </c>
      <c r="E959" s="88">
        <v>15</v>
      </c>
      <c r="F959" s="88">
        <v>143</v>
      </c>
      <c r="G959" s="95" t="s">
        <v>15844</v>
      </c>
      <c r="H959" s="740"/>
      <c r="I959" s="740">
        <v>2014</v>
      </c>
      <c r="J959" s="740" t="s">
        <v>236</v>
      </c>
      <c r="K959" s="88" t="s">
        <v>15848</v>
      </c>
      <c r="L959" s="739" t="s">
        <v>3796</v>
      </c>
      <c r="M959" s="966" t="s">
        <v>15849</v>
      </c>
      <c r="N959" s="739">
        <v>60</v>
      </c>
      <c r="O959" s="739">
        <v>30</v>
      </c>
      <c r="P959" s="529"/>
    </row>
    <row r="960" spans="1:16" ht="242.25" x14ac:dyDescent="0.25">
      <c r="A960" s="155" t="s">
        <v>15850</v>
      </c>
      <c r="B960" s="85" t="s">
        <v>15851</v>
      </c>
      <c r="C960" s="101" t="s">
        <v>15397</v>
      </c>
      <c r="D960" s="739" t="s">
        <v>15852</v>
      </c>
      <c r="E960" s="88">
        <v>9</v>
      </c>
      <c r="F960" s="88" t="s">
        <v>1367</v>
      </c>
      <c r="G960" s="89" t="s">
        <v>15853</v>
      </c>
      <c r="H960" s="740"/>
      <c r="I960" s="740">
        <v>2014</v>
      </c>
      <c r="J960" s="740" t="s">
        <v>246</v>
      </c>
      <c r="K960" s="88" t="s">
        <v>15854</v>
      </c>
      <c r="L960" s="739" t="s">
        <v>15855</v>
      </c>
      <c r="M960" s="966" t="s">
        <v>15856</v>
      </c>
      <c r="N960" s="739">
        <v>60</v>
      </c>
      <c r="O960" s="739">
        <v>30</v>
      </c>
      <c r="P960" s="529"/>
    </row>
    <row r="961" spans="1:16" ht="185.25" x14ac:dyDescent="0.25">
      <c r="A961" s="109" t="s">
        <v>15857</v>
      </c>
      <c r="B961" s="110" t="s">
        <v>15858</v>
      </c>
      <c r="C961" s="101" t="s">
        <v>15397</v>
      </c>
      <c r="D961" s="101" t="s">
        <v>15859</v>
      </c>
      <c r="E961" s="129">
        <v>19</v>
      </c>
      <c r="F961" s="129" t="s">
        <v>15860</v>
      </c>
      <c r="G961" s="129" t="s">
        <v>15861</v>
      </c>
      <c r="H961" s="101"/>
      <c r="I961" s="109">
        <v>2014</v>
      </c>
      <c r="J961" s="101" t="s">
        <v>246</v>
      </c>
      <c r="K961" s="85" t="s">
        <v>15862</v>
      </c>
      <c r="L961" s="739" t="s">
        <v>15855</v>
      </c>
      <c r="M961" s="966" t="s">
        <v>15863</v>
      </c>
      <c r="N961" s="739">
        <v>60</v>
      </c>
      <c r="O961" s="739">
        <v>30</v>
      </c>
      <c r="P961" s="529"/>
    </row>
    <row r="962" spans="1:16" ht="185.25" x14ac:dyDescent="0.25">
      <c r="A962" s="109" t="s">
        <v>15864</v>
      </c>
      <c r="B962" s="110" t="s">
        <v>15865</v>
      </c>
      <c r="C962" s="101" t="s">
        <v>15397</v>
      </c>
      <c r="D962" s="101" t="s">
        <v>15640</v>
      </c>
      <c r="E962" s="129">
        <v>64</v>
      </c>
      <c r="F962" s="129">
        <v>1</v>
      </c>
      <c r="G962" s="129" t="s">
        <v>15641</v>
      </c>
      <c r="H962" s="101"/>
      <c r="I962" s="109">
        <v>2014</v>
      </c>
      <c r="J962" s="101" t="s">
        <v>212</v>
      </c>
      <c r="K962" s="85" t="s">
        <v>15642</v>
      </c>
      <c r="L962" s="739" t="s">
        <v>15643</v>
      </c>
      <c r="M962" s="966" t="s">
        <v>15644</v>
      </c>
      <c r="N962" s="739">
        <v>60</v>
      </c>
      <c r="O962" s="739">
        <v>20</v>
      </c>
      <c r="P962" s="529"/>
    </row>
    <row r="963" spans="1:16" ht="185.25" x14ac:dyDescent="0.25">
      <c r="A963" s="109" t="s">
        <v>15866</v>
      </c>
      <c r="B963" s="110" t="s">
        <v>15867</v>
      </c>
      <c r="C963" s="101" t="s">
        <v>15397</v>
      </c>
      <c r="D963" s="101" t="s">
        <v>15640</v>
      </c>
      <c r="E963" s="129">
        <v>65</v>
      </c>
      <c r="F963" s="129">
        <v>2</v>
      </c>
      <c r="G963" s="129" t="s">
        <v>15641</v>
      </c>
      <c r="H963" s="101" t="s">
        <v>15868</v>
      </c>
      <c r="I963" s="109">
        <v>2014</v>
      </c>
      <c r="J963" s="101" t="s">
        <v>236</v>
      </c>
      <c r="K963" s="85" t="s">
        <v>15869</v>
      </c>
      <c r="L963" s="739" t="s">
        <v>15643</v>
      </c>
      <c r="M963" s="966" t="s">
        <v>15644</v>
      </c>
      <c r="N963" s="739">
        <v>60</v>
      </c>
      <c r="O963" s="739">
        <v>60</v>
      </c>
      <c r="P963" s="529"/>
    </row>
    <row r="964" spans="1:16" ht="185.25" x14ac:dyDescent="0.25">
      <c r="A964" s="109" t="s">
        <v>15870</v>
      </c>
      <c r="B964" s="110" t="s">
        <v>15871</v>
      </c>
      <c r="C964" s="101" t="s">
        <v>15397</v>
      </c>
      <c r="D964" s="101" t="s">
        <v>15640</v>
      </c>
      <c r="E964" s="129">
        <v>65</v>
      </c>
      <c r="F964" s="129">
        <v>2</v>
      </c>
      <c r="G964" s="129" t="s">
        <v>15641</v>
      </c>
      <c r="H964" s="101" t="s">
        <v>15872</v>
      </c>
      <c r="I964" s="109">
        <v>2014</v>
      </c>
      <c r="J964" s="101" t="s">
        <v>236</v>
      </c>
      <c r="K964" s="85" t="s">
        <v>15873</v>
      </c>
      <c r="L964" s="739" t="s">
        <v>15643</v>
      </c>
      <c r="M964" s="966" t="s">
        <v>15644</v>
      </c>
      <c r="N964" s="739">
        <v>60</v>
      </c>
      <c r="O964" s="739">
        <v>30</v>
      </c>
      <c r="P964" s="529"/>
    </row>
    <row r="965" spans="1:16" ht="185.25" x14ac:dyDescent="0.25">
      <c r="A965" s="109" t="s">
        <v>15874</v>
      </c>
      <c r="B965" s="110" t="s">
        <v>15875</v>
      </c>
      <c r="C965" s="101" t="s">
        <v>15397</v>
      </c>
      <c r="D965" s="101" t="s">
        <v>15640</v>
      </c>
      <c r="E965" s="129">
        <v>65</v>
      </c>
      <c r="F965" s="129">
        <v>2</v>
      </c>
      <c r="G965" s="129" t="s">
        <v>15641</v>
      </c>
      <c r="H965" s="101" t="s">
        <v>15876</v>
      </c>
      <c r="I965" s="109">
        <v>2014</v>
      </c>
      <c r="J965" s="101" t="s">
        <v>236</v>
      </c>
      <c r="K965" s="85" t="s">
        <v>15877</v>
      </c>
      <c r="L965" s="739" t="s">
        <v>15643</v>
      </c>
      <c r="M965" s="966" t="s">
        <v>15644</v>
      </c>
      <c r="N965" s="739">
        <v>60</v>
      </c>
      <c r="O965" s="739">
        <v>30</v>
      </c>
      <c r="P965" s="529"/>
    </row>
    <row r="966" spans="1:16" ht="185.25" x14ac:dyDescent="0.25">
      <c r="A966" s="109" t="s">
        <v>15878</v>
      </c>
      <c r="B966" s="110" t="s">
        <v>15879</v>
      </c>
      <c r="C966" s="101" t="s">
        <v>15397</v>
      </c>
      <c r="D966" s="101" t="s">
        <v>15640</v>
      </c>
      <c r="E966" s="129">
        <v>65</v>
      </c>
      <c r="F966" s="129">
        <v>2</v>
      </c>
      <c r="G966" s="129" t="s">
        <v>15641</v>
      </c>
      <c r="H966" s="101" t="s">
        <v>15880</v>
      </c>
      <c r="I966" s="109">
        <v>2014</v>
      </c>
      <c r="J966" s="101" t="s">
        <v>236</v>
      </c>
      <c r="K966" s="85" t="s">
        <v>15881</v>
      </c>
      <c r="L966" s="739" t="s">
        <v>15643</v>
      </c>
      <c r="M966" s="966" t="s">
        <v>15644</v>
      </c>
      <c r="N966" s="739">
        <v>60</v>
      </c>
      <c r="O966" s="739">
        <v>30</v>
      </c>
      <c r="P966" s="529"/>
    </row>
    <row r="967" spans="1:16" ht="185.25" x14ac:dyDescent="0.25">
      <c r="A967" s="109" t="s">
        <v>15882</v>
      </c>
      <c r="B967" s="110" t="s">
        <v>15883</v>
      </c>
      <c r="C967" s="101" t="s">
        <v>15397</v>
      </c>
      <c r="D967" s="101" t="s">
        <v>15640</v>
      </c>
      <c r="E967" s="129">
        <v>65</v>
      </c>
      <c r="F967" s="129">
        <v>2</v>
      </c>
      <c r="G967" s="129" t="s">
        <v>15641</v>
      </c>
      <c r="H967" s="101" t="s">
        <v>15884</v>
      </c>
      <c r="I967" s="109">
        <v>2014</v>
      </c>
      <c r="J967" s="101" t="s">
        <v>236</v>
      </c>
      <c r="K967" s="85" t="s">
        <v>15885</v>
      </c>
      <c r="L967" s="739" t="s">
        <v>15643</v>
      </c>
      <c r="M967" s="966" t="s">
        <v>15644</v>
      </c>
      <c r="N967" s="739">
        <v>60</v>
      </c>
      <c r="O967" s="739">
        <v>60</v>
      </c>
      <c r="P967" s="529"/>
    </row>
    <row r="968" spans="1:16" ht="226.5" customHeight="1" x14ac:dyDescent="0.25">
      <c r="A968" s="109" t="s">
        <v>15717</v>
      </c>
      <c r="B968" s="110" t="s">
        <v>15886</v>
      </c>
      <c r="C968" s="101" t="s">
        <v>15397</v>
      </c>
      <c r="D968" s="101" t="s">
        <v>15887</v>
      </c>
      <c r="E968" s="129">
        <v>12</v>
      </c>
      <c r="F968" s="129">
        <v>4</v>
      </c>
      <c r="G968" s="129" t="s">
        <v>15888</v>
      </c>
      <c r="H968" s="101"/>
      <c r="I968" s="109">
        <v>2014</v>
      </c>
      <c r="J968" s="101" t="s">
        <v>236</v>
      </c>
      <c r="K968" s="85" t="s">
        <v>15889</v>
      </c>
      <c r="L968" s="739" t="s">
        <v>3796</v>
      </c>
      <c r="M968" s="966" t="s">
        <v>15890</v>
      </c>
      <c r="N968" s="739">
        <v>60</v>
      </c>
      <c r="O968" s="739">
        <v>12</v>
      </c>
      <c r="P968" s="529"/>
    </row>
    <row r="969" spans="1:16" ht="114" x14ac:dyDescent="0.25">
      <c r="A969" s="109" t="s">
        <v>15891</v>
      </c>
      <c r="B969" s="110" t="s">
        <v>15892</v>
      </c>
      <c r="C969" s="101" t="s">
        <v>15397</v>
      </c>
      <c r="D969" s="101" t="s">
        <v>15887</v>
      </c>
      <c r="E969" s="129">
        <v>12</v>
      </c>
      <c r="F969" s="129">
        <v>4</v>
      </c>
      <c r="G969" s="129" t="s">
        <v>15888</v>
      </c>
      <c r="H969" s="101"/>
      <c r="I969" s="109">
        <v>2014</v>
      </c>
      <c r="J969" s="101" t="s">
        <v>236</v>
      </c>
      <c r="K969" s="85" t="s">
        <v>6364</v>
      </c>
      <c r="L969" s="739" t="s">
        <v>3796</v>
      </c>
      <c r="M969" s="966" t="s">
        <v>15890</v>
      </c>
      <c r="N969" s="739">
        <v>60</v>
      </c>
      <c r="O969" s="739">
        <v>20</v>
      </c>
      <c r="P969" s="529"/>
    </row>
    <row r="970" spans="1:16" ht="171" x14ac:dyDescent="0.25">
      <c r="A970" s="87" t="s">
        <v>15893</v>
      </c>
      <c r="B970" s="110" t="s">
        <v>15894</v>
      </c>
      <c r="C970" s="101" t="s">
        <v>15397</v>
      </c>
      <c r="D970" s="740" t="s">
        <v>15895</v>
      </c>
      <c r="E970" s="144"/>
      <c r="F970" s="110"/>
      <c r="G970" s="144"/>
      <c r="H970" s="101"/>
      <c r="I970" s="101">
        <v>2014</v>
      </c>
      <c r="J970" s="101" t="s">
        <v>212</v>
      </c>
      <c r="K970" s="85" t="s">
        <v>1255</v>
      </c>
      <c r="L970" s="739"/>
      <c r="M970" s="739"/>
      <c r="N970" s="739" t="s">
        <v>88</v>
      </c>
      <c r="O970" s="739">
        <f>60/3</f>
        <v>20</v>
      </c>
      <c r="P970" s="529"/>
    </row>
    <row r="971" spans="1:16" ht="203.25" customHeight="1" x14ac:dyDescent="0.25">
      <c r="A971" s="109" t="s">
        <v>15891</v>
      </c>
      <c r="B971" s="110" t="s">
        <v>15896</v>
      </c>
      <c r="C971" s="101" t="s">
        <v>15397</v>
      </c>
      <c r="D971" s="101" t="s">
        <v>15887</v>
      </c>
      <c r="E971" s="129">
        <v>12</v>
      </c>
      <c r="F971" s="129">
        <v>4</v>
      </c>
      <c r="G971" s="129" t="s">
        <v>15888</v>
      </c>
      <c r="H971" s="101"/>
      <c r="I971" s="109">
        <v>2014</v>
      </c>
      <c r="J971" s="101" t="s">
        <v>236</v>
      </c>
      <c r="K971" s="85" t="s">
        <v>6364</v>
      </c>
      <c r="L971" s="739" t="s">
        <v>3796</v>
      </c>
      <c r="M971" s="966" t="s">
        <v>15890</v>
      </c>
      <c r="N971" s="739">
        <v>60</v>
      </c>
      <c r="O971" s="739">
        <v>20</v>
      </c>
      <c r="P971" s="529"/>
    </row>
    <row r="972" spans="1:16" ht="156.75" x14ac:dyDescent="0.25">
      <c r="A972" s="109" t="s">
        <v>15714</v>
      </c>
      <c r="B972" s="110" t="s">
        <v>15897</v>
      </c>
      <c r="C972" s="101" t="s">
        <v>15397</v>
      </c>
      <c r="D972" s="101" t="s">
        <v>15887</v>
      </c>
      <c r="E972" s="129">
        <v>12</v>
      </c>
      <c r="F972" s="129">
        <v>4</v>
      </c>
      <c r="G972" s="129" t="s">
        <v>15888</v>
      </c>
      <c r="H972" s="101"/>
      <c r="I972" s="109">
        <v>2014</v>
      </c>
      <c r="J972" s="101" t="s">
        <v>236</v>
      </c>
      <c r="K972" s="85" t="s">
        <v>15898</v>
      </c>
      <c r="L972" s="739" t="s">
        <v>3796</v>
      </c>
      <c r="M972" s="966" t="s">
        <v>15890</v>
      </c>
      <c r="N972" s="739">
        <v>60</v>
      </c>
      <c r="O972" s="739">
        <v>15</v>
      </c>
      <c r="P972" s="529"/>
    </row>
    <row r="973" spans="1:16" ht="256.5" x14ac:dyDescent="0.25">
      <c r="A973" s="91" t="s">
        <v>15899</v>
      </c>
      <c r="B973" s="73" t="s">
        <v>15900</v>
      </c>
      <c r="C973" s="101" t="s">
        <v>15397</v>
      </c>
      <c r="D973" s="73" t="s">
        <v>15901</v>
      </c>
      <c r="E973" s="73" t="s">
        <v>15902</v>
      </c>
      <c r="F973" s="66" t="s">
        <v>15903</v>
      </c>
      <c r="G973" s="73" t="s">
        <v>15904</v>
      </c>
      <c r="H973" s="66"/>
      <c r="I973" s="66">
        <v>2014</v>
      </c>
      <c r="J973" s="66" t="s">
        <v>657</v>
      </c>
      <c r="K973" s="73" t="s">
        <v>15905</v>
      </c>
      <c r="L973" s="73" t="s">
        <v>15906</v>
      </c>
      <c r="M973" s="966" t="s">
        <v>15907</v>
      </c>
      <c r="N973" s="739">
        <v>60</v>
      </c>
      <c r="O973" s="739">
        <v>60</v>
      </c>
      <c r="P973" s="529"/>
    </row>
    <row r="974" spans="1:16" ht="142.5" x14ac:dyDescent="0.25">
      <c r="A974" s="91" t="s">
        <v>15908</v>
      </c>
      <c r="B974" s="73" t="s">
        <v>16091</v>
      </c>
      <c r="C974" s="101" t="s">
        <v>15397</v>
      </c>
      <c r="D974" s="73" t="s">
        <v>15909</v>
      </c>
      <c r="E974" s="79"/>
      <c r="F974" s="79" t="s">
        <v>15910</v>
      </c>
      <c r="G974" s="73" t="s">
        <v>15911</v>
      </c>
      <c r="H974" s="66"/>
      <c r="I974" s="66">
        <v>2014</v>
      </c>
      <c r="J974" s="66" t="s">
        <v>657</v>
      </c>
      <c r="K974" s="73" t="s">
        <v>15912</v>
      </c>
      <c r="L974" s="73" t="s">
        <v>1370</v>
      </c>
      <c r="M974" s="72" t="s">
        <v>15913</v>
      </c>
      <c r="N974" s="739">
        <v>60</v>
      </c>
      <c r="O974" s="739">
        <v>15</v>
      </c>
      <c r="P974" s="529"/>
    </row>
    <row r="975" spans="1:16" ht="181.5" x14ac:dyDescent="0.25">
      <c r="A975" s="886" t="s">
        <v>15914</v>
      </c>
      <c r="B975" s="641" t="s">
        <v>15915</v>
      </c>
      <c r="C975" s="699" t="s">
        <v>15397</v>
      </c>
      <c r="D975" s="464" t="s">
        <v>15916</v>
      </c>
      <c r="E975" s="715" t="s">
        <v>15917</v>
      </c>
      <c r="F975" s="641" t="s">
        <v>15918</v>
      </c>
      <c r="G975" s="726" t="s">
        <v>15673</v>
      </c>
      <c r="H975" s="622"/>
      <c r="I975" s="622">
        <v>2014</v>
      </c>
      <c r="J975" s="622" t="s">
        <v>287</v>
      </c>
      <c r="K975" s="641" t="s">
        <v>15919</v>
      </c>
      <c r="L975" s="716"/>
      <c r="M975" s="714" t="s">
        <v>2486</v>
      </c>
      <c r="N975" s="21">
        <v>60</v>
      </c>
      <c r="O975" s="21">
        <v>60</v>
      </c>
      <c r="P975" s="529"/>
    </row>
    <row r="976" spans="1:16" ht="210" x14ac:dyDescent="0.25">
      <c r="A976" s="887" t="s">
        <v>15920</v>
      </c>
      <c r="B976" s="717" t="s">
        <v>16093</v>
      </c>
      <c r="C976" s="699" t="s">
        <v>15397</v>
      </c>
      <c r="D976" s="717" t="s">
        <v>15921</v>
      </c>
      <c r="E976" s="718"/>
      <c r="F976" s="718"/>
      <c r="G976" s="718" t="s">
        <v>252</v>
      </c>
      <c r="H976" s="718"/>
      <c r="I976" s="719">
        <v>2014</v>
      </c>
      <c r="J976" s="720" t="s">
        <v>478</v>
      </c>
      <c r="K976" s="717" t="s">
        <v>15922</v>
      </c>
      <c r="L976" s="717"/>
      <c r="M976" s="623" t="s">
        <v>15791</v>
      </c>
      <c r="N976" s="718">
        <v>60</v>
      </c>
      <c r="O976" s="718">
        <v>15</v>
      </c>
      <c r="P976" s="529"/>
    </row>
    <row r="977" spans="1:16" ht="344.25" x14ac:dyDescent="0.25">
      <c r="A977" s="883" t="s">
        <v>15923</v>
      </c>
      <c r="B977" s="622" t="s">
        <v>15924</v>
      </c>
      <c r="C977" s="699" t="s">
        <v>15397</v>
      </c>
      <c r="D977" s="21" t="s">
        <v>15925</v>
      </c>
      <c r="E977" s="628" t="s">
        <v>15926</v>
      </c>
      <c r="F977" s="623" t="s">
        <v>2490</v>
      </c>
      <c r="G977" s="622" t="s">
        <v>15927</v>
      </c>
      <c r="H977" s="622" t="s">
        <v>15928</v>
      </c>
      <c r="I977" s="57">
        <v>2014</v>
      </c>
      <c r="J977" s="57" t="s">
        <v>499</v>
      </c>
      <c r="K977" s="21" t="s">
        <v>15929</v>
      </c>
      <c r="L977" s="21" t="s">
        <v>2494</v>
      </c>
      <c r="M977" s="21" t="s">
        <v>16092</v>
      </c>
      <c r="N977" s="21">
        <v>60</v>
      </c>
      <c r="O977" s="21">
        <f>60/2</f>
        <v>30</v>
      </c>
      <c r="P977" s="529"/>
    </row>
    <row r="978" spans="1:16" ht="344.25" x14ac:dyDescent="0.25">
      <c r="A978" s="884" t="s">
        <v>15930</v>
      </c>
      <c r="B978" s="622" t="s">
        <v>15924</v>
      </c>
      <c r="C978" s="699" t="s">
        <v>15397</v>
      </c>
      <c r="D978" s="21" t="s">
        <v>15925</v>
      </c>
      <c r="E978" s="628" t="s">
        <v>15926</v>
      </c>
      <c r="F978" s="623" t="s">
        <v>2490</v>
      </c>
      <c r="G978" s="622" t="s">
        <v>15927</v>
      </c>
      <c r="H978" s="622" t="s">
        <v>15928</v>
      </c>
      <c r="I978" s="57">
        <v>2014</v>
      </c>
      <c r="J978" s="57" t="s">
        <v>499</v>
      </c>
      <c r="K978" s="21" t="s">
        <v>15931</v>
      </c>
      <c r="L978" s="21" t="s">
        <v>2494</v>
      </c>
      <c r="M978" s="21" t="s">
        <v>16092</v>
      </c>
      <c r="N978" s="21">
        <v>60</v>
      </c>
      <c r="O978" s="21">
        <f>60/2</f>
        <v>30</v>
      </c>
      <c r="P978" s="529"/>
    </row>
    <row r="979" spans="1:16" ht="303.75" customHeight="1" x14ac:dyDescent="0.25">
      <c r="A979" s="883" t="s">
        <v>15932</v>
      </c>
      <c r="B979" s="629" t="s">
        <v>15933</v>
      </c>
      <c r="C979" s="699" t="s">
        <v>15397</v>
      </c>
      <c r="D979" s="622" t="s">
        <v>15934</v>
      </c>
      <c r="E979" s="626" t="s">
        <v>15935</v>
      </c>
      <c r="F979" s="721" t="s">
        <v>15936</v>
      </c>
      <c r="G979" s="627" t="s">
        <v>15937</v>
      </c>
      <c r="H979" s="622"/>
      <c r="I979" s="622">
        <v>2014</v>
      </c>
      <c r="J979" s="622" t="s">
        <v>296</v>
      </c>
      <c r="K979" s="625" t="s">
        <v>15938</v>
      </c>
      <c r="L979" s="21" t="s">
        <v>15939</v>
      </c>
      <c r="M979" s="21" t="s">
        <v>15940</v>
      </c>
      <c r="N979" s="21">
        <v>60</v>
      </c>
      <c r="O979" s="21">
        <v>60</v>
      </c>
      <c r="P979" s="529"/>
    </row>
    <row r="980" spans="1:16" ht="409.5" x14ac:dyDescent="0.25">
      <c r="A980" s="883" t="s">
        <v>15941</v>
      </c>
      <c r="B980" s="629" t="s">
        <v>15933</v>
      </c>
      <c r="C980" s="699" t="s">
        <v>15397</v>
      </c>
      <c r="D980" s="622" t="s">
        <v>15934</v>
      </c>
      <c r="E980" s="626" t="s">
        <v>15935</v>
      </c>
      <c r="F980" s="721" t="s">
        <v>15936</v>
      </c>
      <c r="G980" s="627" t="s">
        <v>15937</v>
      </c>
      <c r="H980" s="622"/>
      <c r="I980" s="622">
        <v>2014</v>
      </c>
      <c r="J980" s="622" t="s">
        <v>296</v>
      </c>
      <c r="K980" s="625" t="s">
        <v>15942</v>
      </c>
      <c r="L980" s="21" t="s">
        <v>15939</v>
      </c>
      <c r="M980" s="21" t="s">
        <v>15940</v>
      </c>
      <c r="N980" s="21">
        <v>60</v>
      </c>
      <c r="O980" s="21">
        <v>60</v>
      </c>
      <c r="P980" s="529"/>
    </row>
    <row r="981" spans="1:16" ht="181.5" x14ac:dyDescent="0.25">
      <c r="A981" s="884" t="s">
        <v>15681</v>
      </c>
      <c r="B981" s="629" t="s">
        <v>15943</v>
      </c>
      <c r="C981" s="699" t="s">
        <v>15397</v>
      </c>
      <c r="D981" s="57" t="s">
        <v>15698</v>
      </c>
      <c r="E981" s="537" t="s">
        <v>15699</v>
      </c>
      <c r="F981" s="537" t="s">
        <v>15700</v>
      </c>
      <c r="G981" s="537" t="s">
        <v>15673</v>
      </c>
      <c r="H981" s="537"/>
      <c r="I981" s="537">
        <v>2014</v>
      </c>
      <c r="J981" s="537" t="s">
        <v>287</v>
      </c>
      <c r="K981" s="537" t="s">
        <v>5042</v>
      </c>
      <c r="L981" s="21" t="s">
        <v>15944</v>
      </c>
      <c r="M981" s="722" t="s">
        <v>2486</v>
      </c>
      <c r="N981" s="537">
        <v>60</v>
      </c>
      <c r="O981" s="537">
        <v>30</v>
      </c>
      <c r="P981" s="529"/>
    </row>
    <row r="982" spans="1:16" ht="51" x14ac:dyDescent="0.25">
      <c r="A982" s="884" t="s">
        <v>15945</v>
      </c>
      <c r="B982" s="629" t="s">
        <v>15946</v>
      </c>
      <c r="C982" s="699" t="s">
        <v>15397</v>
      </c>
      <c r="D982" s="622" t="s">
        <v>15947</v>
      </c>
      <c r="E982" s="622" t="s">
        <v>15948</v>
      </c>
      <c r="F982" s="622"/>
      <c r="G982" s="622" t="s">
        <v>15949</v>
      </c>
      <c r="H982" s="622"/>
      <c r="I982" s="622">
        <v>2014</v>
      </c>
      <c r="J982" s="622" t="s">
        <v>318</v>
      </c>
      <c r="K982" s="21" t="s">
        <v>15950</v>
      </c>
      <c r="L982" s="21" t="s">
        <v>15951</v>
      </c>
      <c r="M982" s="21" t="s">
        <v>15952</v>
      </c>
      <c r="N982" s="21">
        <v>60</v>
      </c>
      <c r="O982" s="21">
        <f>N982/2</f>
        <v>30</v>
      </c>
      <c r="P982" s="529"/>
    </row>
    <row r="983" spans="1:16" ht="76.5" x14ac:dyDescent="0.25">
      <c r="A983" s="884" t="s">
        <v>15953</v>
      </c>
      <c r="B983" s="629" t="s">
        <v>15954</v>
      </c>
      <c r="C983" s="699" t="s">
        <v>15397</v>
      </c>
      <c r="D983" s="21" t="s">
        <v>15955</v>
      </c>
      <c r="E983" s="21">
        <v>12</v>
      </c>
      <c r="F983" s="21">
        <v>3</v>
      </c>
      <c r="G983" s="638" t="s">
        <v>15956</v>
      </c>
      <c r="H983" s="21"/>
      <c r="I983" s="21">
        <v>2014</v>
      </c>
      <c r="J983" s="21" t="s">
        <v>499</v>
      </c>
      <c r="K983" s="21"/>
      <c r="L983" s="21" t="s">
        <v>15951</v>
      </c>
      <c r="M983" s="21" t="s">
        <v>15957</v>
      </c>
      <c r="N983" s="21">
        <v>60</v>
      </c>
      <c r="O983" s="21">
        <f>N983/2</f>
        <v>30</v>
      </c>
      <c r="P983" s="529"/>
    </row>
    <row r="984" spans="1:16" ht="85.5" x14ac:dyDescent="0.25">
      <c r="A984" s="155" t="s">
        <v>15621</v>
      </c>
      <c r="B984" s="85" t="s">
        <v>15622</v>
      </c>
      <c r="C984" s="101" t="s">
        <v>15397</v>
      </c>
      <c r="D984" s="101" t="s">
        <v>14790</v>
      </c>
      <c r="E984" s="89" t="s">
        <v>6356</v>
      </c>
      <c r="F984" s="85" t="s">
        <v>15623</v>
      </c>
      <c r="G984" s="144" t="s">
        <v>15624</v>
      </c>
      <c r="H984" s="101"/>
      <c r="I984" s="101">
        <v>2014</v>
      </c>
      <c r="J984" s="101" t="s">
        <v>499</v>
      </c>
      <c r="K984" s="85" t="s">
        <v>15625</v>
      </c>
      <c r="L984" s="739" t="s">
        <v>15626</v>
      </c>
      <c r="M984" s="966" t="s">
        <v>15627</v>
      </c>
      <c r="N984" s="739" t="s">
        <v>88</v>
      </c>
      <c r="O984" s="739">
        <v>15</v>
      </c>
      <c r="P984" s="529"/>
    </row>
    <row r="985" spans="1:16" ht="200.25" customHeight="1" x14ac:dyDescent="0.25">
      <c r="A985" s="1000" t="s">
        <v>15628</v>
      </c>
      <c r="B985" s="828" t="s">
        <v>15629</v>
      </c>
      <c r="C985" s="614" t="s">
        <v>15397</v>
      </c>
      <c r="D985" s="614" t="s">
        <v>14790</v>
      </c>
      <c r="E985" s="815" t="s">
        <v>6356</v>
      </c>
      <c r="F985" s="828" t="s">
        <v>15630</v>
      </c>
      <c r="G985" s="1001" t="s">
        <v>15624</v>
      </c>
      <c r="H985" s="614"/>
      <c r="I985" s="614">
        <v>2014</v>
      </c>
      <c r="J985" s="614" t="s">
        <v>287</v>
      </c>
      <c r="K985" s="650" t="s">
        <v>15631</v>
      </c>
      <c r="L985" s="353" t="s">
        <v>15626</v>
      </c>
      <c r="M985" s="639" t="s">
        <v>15627</v>
      </c>
      <c r="N985" s="353" t="s">
        <v>88</v>
      </c>
      <c r="O985" s="353">
        <v>12</v>
      </c>
      <c r="P985" s="989"/>
    </row>
    <row r="986" spans="1:16" ht="194.25" customHeight="1" x14ac:dyDescent="0.25">
      <c r="A986" s="109" t="s">
        <v>15767</v>
      </c>
      <c r="B986" s="101" t="s">
        <v>15800</v>
      </c>
      <c r="C986" s="101" t="s">
        <v>15397</v>
      </c>
      <c r="D986" s="101" t="s">
        <v>15768</v>
      </c>
      <c r="E986" s="144" t="s">
        <v>15769</v>
      </c>
      <c r="F986" s="110" t="s">
        <v>218</v>
      </c>
      <c r="G986" s="144" t="s">
        <v>15770</v>
      </c>
      <c r="H986" s="101"/>
      <c r="I986" s="101">
        <v>2014</v>
      </c>
      <c r="J986" s="101" t="s">
        <v>318</v>
      </c>
      <c r="K986" s="85" t="s">
        <v>15771</v>
      </c>
      <c r="L986" s="739" t="s">
        <v>15772</v>
      </c>
      <c r="M986" s="101" t="s">
        <v>15627</v>
      </c>
      <c r="N986" s="739" t="s">
        <v>88</v>
      </c>
      <c r="O986" s="739">
        <v>15</v>
      </c>
      <c r="P986" s="529"/>
    </row>
    <row r="987" spans="1:16" ht="208.5" customHeight="1" x14ac:dyDescent="0.25">
      <c r="A987" s="1000" t="s">
        <v>15628</v>
      </c>
      <c r="B987" s="828" t="s">
        <v>15629</v>
      </c>
      <c r="C987" s="614" t="s">
        <v>15397</v>
      </c>
      <c r="D987" s="614" t="s">
        <v>14790</v>
      </c>
      <c r="E987" s="815" t="s">
        <v>6356</v>
      </c>
      <c r="F987" s="828" t="s">
        <v>15630</v>
      </c>
      <c r="G987" s="1001" t="s">
        <v>15624</v>
      </c>
      <c r="H987" s="614"/>
      <c r="I987" s="614">
        <v>2014</v>
      </c>
      <c r="J987" s="614" t="s">
        <v>287</v>
      </c>
      <c r="K987" s="650" t="s">
        <v>15631</v>
      </c>
      <c r="L987" s="353" t="s">
        <v>15626</v>
      </c>
      <c r="M987" s="614" t="s">
        <v>15776</v>
      </c>
      <c r="N987" s="353" t="s">
        <v>88</v>
      </c>
      <c r="O987" s="353">
        <v>12</v>
      </c>
      <c r="P987" s="989"/>
    </row>
    <row r="988" spans="1:16" ht="223.5" customHeight="1" x14ac:dyDescent="0.25">
      <c r="A988" s="109" t="s">
        <v>6430</v>
      </c>
      <c r="B988" s="110" t="s">
        <v>17492</v>
      </c>
      <c r="C988" s="101" t="s">
        <v>15397</v>
      </c>
      <c r="D988" s="110" t="s">
        <v>17493</v>
      </c>
      <c r="E988" s="110" t="s">
        <v>15731</v>
      </c>
      <c r="F988" s="110" t="s">
        <v>1255</v>
      </c>
      <c r="G988" s="144" t="s">
        <v>15732</v>
      </c>
      <c r="H988" s="101"/>
      <c r="I988" s="101">
        <v>2014</v>
      </c>
      <c r="J988" s="101" t="s">
        <v>499</v>
      </c>
      <c r="K988" s="85" t="s">
        <v>15733</v>
      </c>
      <c r="L988" s="739" t="s">
        <v>15734</v>
      </c>
      <c r="M988" s="966" t="s">
        <v>15730</v>
      </c>
      <c r="N988" s="739" t="s">
        <v>88</v>
      </c>
      <c r="O988" s="739">
        <v>12</v>
      </c>
      <c r="P988" s="529"/>
    </row>
    <row r="989" spans="1:16" ht="210.75" customHeight="1" x14ac:dyDescent="0.25">
      <c r="A989" s="109" t="s">
        <v>15773</v>
      </c>
      <c r="B989" s="110" t="s">
        <v>15811</v>
      </c>
      <c r="C989" s="101" t="s">
        <v>15397</v>
      </c>
      <c r="D989" s="101" t="s">
        <v>15774</v>
      </c>
      <c r="E989" s="110">
        <v>20</v>
      </c>
      <c r="F989" s="110" t="s">
        <v>2482</v>
      </c>
      <c r="G989" s="144" t="s">
        <v>15775</v>
      </c>
      <c r="H989" s="101"/>
      <c r="I989" s="101">
        <v>2014</v>
      </c>
      <c r="J989" s="101" t="s">
        <v>287</v>
      </c>
      <c r="K989" s="85"/>
      <c r="L989" s="739" t="s">
        <v>15626</v>
      </c>
      <c r="M989" s="966" t="s">
        <v>15627</v>
      </c>
      <c r="N989" s="739" t="s">
        <v>88</v>
      </c>
      <c r="O989" s="739">
        <v>12</v>
      </c>
      <c r="P989" s="529"/>
    </row>
    <row r="990" spans="1:16" ht="156.75" x14ac:dyDescent="0.25">
      <c r="A990" s="109" t="s">
        <v>15958</v>
      </c>
      <c r="B990" s="110" t="s">
        <v>15959</v>
      </c>
      <c r="C990" s="101" t="s">
        <v>15397</v>
      </c>
      <c r="D990" s="101" t="s">
        <v>15960</v>
      </c>
      <c r="E990" s="110">
        <v>216</v>
      </c>
      <c r="F990" s="110"/>
      <c r="G990" s="101" t="s">
        <v>15961</v>
      </c>
      <c r="H990" s="101" t="s">
        <v>15962</v>
      </c>
      <c r="I990" s="101">
        <v>2014</v>
      </c>
      <c r="J990" s="101" t="s">
        <v>429</v>
      </c>
      <c r="K990" s="85" t="s">
        <v>15963</v>
      </c>
      <c r="L990" s="739" t="s">
        <v>3796</v>
      </c>
      <c r="M990" s="966" t="s">
        <v>15730</v>
      </c>
      <c r="N990" s="739" t="s">
        <v>88</v>
      </c>
      <c r="O990" s="739">
        <v>10</v>
      </c>
      <c r="P990" s="529"/>
    </row>
    <row r="991" spans="1:16" ht="99.75" x14ac:dyDescent="0.25">
      <c r="A991" s="109" t="s">
        <v>15964</v>
      </c>
      <c r="B991" s="110" t="s">
        <v>15965</v>
      </c>
      <c r="C991" s="101" t="s">
        <v>15397</v>
      </c>
      <c r="D991" s="101" t="s">
        <v>15966</v>
      </c>
      <c r="E991" s="144"/>
      <c r="F991" s="110" t="s">
        <v>15967</v>
      </c>
      <c r="G991" s="101" t="s">
        <v>15968</v>
      </c>
      <c r="H991" s="101"/>
      <c r="I991" s="101">
        <v>2014</v>
      </c>
      <c r="J991" s="101" t="s">
        <v>926</v>
      </c>
      <c r="K991" s="85" t="s">
        <v>15969</v>
      </c>
      <c r="L991" s="739" t="s">
        <v>15970</v>
      </c>
      <c r="M991" s="966" t="s">
        <v>15627</v>
      </c>
      <c r="N991" s="739" t="s">
        <v>88</v>
      </c>
      <c r="O991" s="739">
        <v>15</v>
      </c>
      <c r="P991" s="529"/>
    </row>
    <row r="992" spans="1:16" ht="158.25" customHeight="1" x14ac:dyDescent="0.25">
      <c r="A992" s="155" t="s">
        <v>15971</v>
      </c>
      <c r="B992" s="85" t="s">
        <v>15972</v>
      </c>
      <c r="C992" s="101" t="s">
        <v>15397</v>
      </c>
      <c r="D992" s="101" t="s">
        <v>14790</v>
      </c>
      <c r="E992" s="89" t="s">
        <v>6356</v>
      </c>
      <c r="F992" s="110" t="s">
        <v>15630</v>
      </c>
      <c r="G992" s="144" t="s">
        <v>15624</v>
      </c>
      <c r="H992" s="101"/>
      <c r="I992" s="101">
        <v>2014</v>
      </c>
      <c r="J992" s="101" t="s">
        <v>287</v>
      </c>
      <c r="K992" s="85" t="s">
        <v>15973</v>
      </c>
      <c r="L992" s="739" t="s">
        <v>15626</v>
      </c>
      <c r="M992" s="966" t="s">
        <v>15627</v>
      </c>
      <c r="N992" s="739" t="s">
        <v>88</v>
      </c>
      <c r="O992" s="739">
        <v>10</v>
      </c>
      <c r="P992" s="529"/>
    </row>
    <row r="993" spans="1:16" ht="241.5" customHeight="1" x14ac:dyDescent="0.25">
      <c r="A993" s="155" t="s">
        <v>15974</v>
      </c>
      <c r="B993" s="85" t="s">
        <v>15975</v>
      </c>
      <c r="C993" s="101" t="s">
        <v>15397</v>
      </c>
      <c r="D993" s="101" t="s">
        <v>14790</v>
      </c>
      <c r="E993" s="89" t="s">
        <v>6356</v>
      </c>
      <c r="F993" s="110" t="s">
        <v>15630</v>
      </c>
      <c r="G993" s="144" t="s">
        <v>15624</v>
      </c>
      <c r="H993" s="101"/>
      <c r="I993" s="101">
        <v>2014</v>
      </c>
      <c r="J993" s="101" t="s">
        <v>287</v>
      </c>
      <c r="K993" s="85" t="s">
        <v>15976</v>
      </c>
      <c r="L993" s="739" t="s">
        <v>15626</v>
      </c>
      <c r="M993" s="966" t="s">
        <v>15627</v>
      </c>
      <c r="N993" s="739" t="s">
        <v>88</v>
      </c>
      <c r="O993" s="739">
        <v>12</v>
      </c>
      <c r="P993" s="529"/>
    </row>
    <row r="994" spans="1:16" ht="165.75" customHeight="1" x14ac:dyDescent="0.25">
      <c r="A994" s="883" t="s">
        <v>15977</v>
      </c>
      <c r="B994" s="629" t="s">
        <v>15978</v>
      </c>
      <c r="C994" s="699" t="s">
        <v>15397</v>
      </c>
      <c r="D994" s="622" t="s">
        <v>15934</v>
      </c>
      <c r="E994" s="626" t="s">
        <v>15935</v>
      </c>
      <c r="F994" s="721" t="s">
        <v>15936</v>
      </c>
      <c r="G994" s="627" t="s">
        <v>15937</v>
      </c>
      <c r="H994" s="622"/>
      <c r="I994" s="622">
        <v>2014</v>
      </c>
      <c r="J994" s="622" t="s">
        <v>296</v>
      </c>
      <c r="K994" s="625" t="s">
        <v>15979</v>
      </c>
      <c r="L994" s="21" t="s">
        <v>15939</v>
      </c>
      <c r="M994" s="21" t="s">
        <v>15940</v>
      </c>
      <c r="N994" s="21">
        <v>60</v>
      </c>
      <c r="O994" s="21">
        <v>60</v>
      </c>
      <c r="P994" s="529"/>
    </row>
    <row r="995" spans="1:16" ht="201.75" customHeight="1" x14ac:dyDescent="0.25">
      <c r="A995" s="883" t="s">
        <v>15980</v>
      </c>
      <c r="B995" s="629" t="s">
        <v>15978</v>
      </c>
      <c r="C995" s="699" t="s">
        <v>15397</v>
      </c>
      <c r="D995" s="622" t="s">
        <v>15934</v>
      </c>
      <c r="E995" s="626" t="s">
        <v>15935</v>
      </c>
      <c r="F995" s="721" t="s">
        <v>15936</v>
      </c>
      <c r="G995" s="627" t="s">
        <v>15937</v>
      </c>
      <c r="H995" s="622"/>
      <c r="I995" s="622">
        <v>2014</v>
      </c>
      <c r="J995" s="622" t="s">
        <v>296</v>
      </c>
      <c r="K995" s="625" t="s">
        <v>15981</v>
      </c>
      <c r="L995" s="21" t="s">
        <v>15939</v>
      </c>
      <c r="M995" s="21" t="s">
        <v>15940</v>
      </c>
      <c r="N995" s="21">
        <v>60</v>
      </c>
      <c r="O995" s="21">
        <v>60</v>
      </c>
      <c r="P995" s="529"/>
    </row>
    <row r="996" spans="1:16" ht="102" x14ac:dyDescent="0.25">
      <c r="A996" s="884" t="s">
        <v>15982</v>
      </c>
      <c r="B996" s="629" t="s">
        <v>15978</v>
      </c>
      <c r="C996" s="699" t="s">
        <v>15397</v>
      </c>
      <c r="D996" s="57" t="s">
        <v>15983</v>
      </c>
      <c r="E996" s="537">
        <v>13</v>
      </c>
      <c r="F996" s="723" t="s">
        <v>15984</v>
      </c>
      <c r="G996" s="537" t="s">
        <v>15502</v>
      </c>
      <c r="H996" s="537"/>
      <c r="I996" s="537">
        <v>2014</v>
      </c>
      <c r="J996" s="537" t="s">
        <v>478</v>
      </c>
      <c r="K996" s="537" t="s">
        <v>15985</v>
      </c>
      <c r="L996" s="21" t="s">
        <v>15986</v>
      </c>
      <c r="M996" s="722" t="s">
        <v>15987</v>
      </c>
      <c r="N996" s="537">
        <v>60</v>
      </c>
      <c r="O996" s="537">
        <v>60</v>
      </c>
      <c r="P996" s="529"/>
    </row>
    <row r="997" spans="1:16" ht="150" x14ac:dyDescent="0.25">
      <c r="A997" s="884" t="s">
        <v>15923</v>
      </c>
      <c r="B997" s="629" t="s">
        <v>15924</v>
      </c>
      <c r="C997" s="699" t="s">
        <v>15397</v>
      </c>
      <c r="D997" s="622" t="s">
        <v>15988</v>
      </c>
      <c r="E997" s="627"/>
      <c r="F997" s="629"/>
      <c r="G997" s="627" t="s">
        <v>4927</v>
      </c>
      <c r="H997" s="622" t="s">
        <v>15928</v>
      </c>
      <c r="I997" s="622">
        <v>2014</v>
      </c>
      <c r="J997" s="622" t="s">
        <v>499</v>
      </c>
      <c r="K997" s="625" t="s">
        <v>15929</v>
      </c>
      <c r="L997" s="21" t="s">
        <v>8231</v>
      </c>
      <c r="M997" s="521" t="s">
        <v>2490</v>
      </c>
      <c r="N997" s="21">
        <v>60</v>
      </c>
      <c r="O997" s="21">
        <f>N997/2</f>
        <v>30</v>
      </c>
      <c r="P997" s="529"/>
    </row>
    <row r="998" spans="1:16" ht="127.5" x14ac:dyDescent="0.25">
      <c r="A998" s="884" t="s">
        <v>15930</v>
      </c>
      <c r="B998" s="629" t="s">
        <v>15924</v>
      </c>
      <c r="C998" s="699" t="s">
        <v>15397</v>
      </c>
      <c r="D998" s="622" t="s">
        <v>15988</v>
      </c>
      <c r="E998" s="627"/>
      <c r="F998" s="629"/>
      <c r="G998" s="622" t="s">
        <v>4927</v>
      </c>
      <c r="H998" s="622" t="s">
        <v>15928</v>
      </c>
      <c r="I998" s="622">
        <v>2014</v>
      </c>
      <c r="J998" s="622" t="s">
        <v>499</v>
      </c>
      <c r="K998" s="625" t="s">
        <v>15931</v>
      </c>
      <c r="L998" s="21" t="s">
        <v>8231</v>
      </c>
      <c r="M998" s="21" t="s">
        <v>2490</v>
      </c>
      <c r="N998" s="21">
        <v>60</v>
      </c>
      <c r="O998" s="21">
        <f>60/2</f>
        <v>30</v>
      </c>
      <c r="P998" s="529"/>
    </row>
    <row r="999" spans="1:16" ht="71.25" x14ac:dyDescent="0.25">
      <c r="A999" s="373" t="s">
        <v>15989</v>
      </c>
      <c r="B999" s="525" t="s">
        <v>15990</v>
      </c>
      <c r="C999" s="101" t="s">
        <v>15397</v>
      </c>
      <c r="D999" s="525" t="s">
        <v>15611</v>
      </c>
      <c r="E999" s="104" t="s">
        <v>6270</v>
      </c>
      <c r="F999" s="100" t="s">
        <v>218</v>
      </c>
      <c r="G999" s="104"/>
      <c r="H999" s="66"/>
      <c r="I999" s="66">
        <v>2014</v>
      </c>
      <c r="J999" s="66" t="s">
        <v>318</v>
      </c>
      <c r="K999" s="85" t="s">
        <v>9835</v>
      </c>
      <c r="L999" s="739"/>
      <c r="M999" s="124" t="s">
        <v>15991</v>
      </c>
      <c r="N999" s="739" t="s">
        <v>88</v>
      </c>
      <c r="O999" s="739">
        <v>20</v>
      </c>
      <c r="P999" s="529"/>
    </row>
    <row r="1000" spans="1:16" ht="199.5" x14ac:dyDescent="0.25">
      <c r="A1000" s="134" t="s">
        <v>15992</v>
      </c>
      <c r="B1000" s="100" t="s">
        <v>15993</v>
      </c>
      <c r="C1000" s="101" t="s">
        <v>15397</v>
      </c>
      <c r="D1000" s="66" t="s">
        <v>14790</v>
      </c>
      <c r="E1000" s="104" t="s">
        <v>6356</v>
      </c>
      <c r="F1000" s="100" t="s">
        <v>1255</v>
      </c>
      <c r="G1000" s="104" t="s">
        <v>15994</v>
      </c>
      <c r="H1000" s="66"/>
      <c r="I1000" s="66">
        <v>2014</v>
      </c>
      <c r="J1000" s="66" t="s">
        <v>499</v>
      </c>
      <c r="K1000" s="85" t="s">
        <v>15995</v>
      </c>
      <c r="L1000" s="739" t="s">
        <v>15996</v>
      </c>
      <c r="M1000" s="124" t="s">
        <v>15997</v>
      </c>
      <c r="N1000" s="739"/>
      <c r="O1000" s="739">
        <v>20</v>
      </c>
      <c r="P1000" s="529"/>
    </row>
    <row r="1001" spans="1:16" ht="171" customHeight="1" x14ac:dyDescent="0.25">
      <c r="A1001" s="888" t="s">
        <v>15998</v>
      </c>
      <c r="B1001" s="700" t="s">
        <v>15999</v>
      </c>
      <c r="C1001" s="699" t="s">
        <v>15397</v>
      </c>
      <c r="D1001" s="699" t="s">
        <v>16000</v>
      </c>
      <c r="E1001" s="710">
        <v>12</v>
      </c>
      <c r="F1001" s="700" t="s">
        <v>2482</v>
      </c>
      <c r="G1001" s="710" t="s">
        <v>15956</v>
      </c>
      <c r="H1001" s="699" t="s">
        <v>2486</v>
      </c>
      <c r="I1001" s="699">
        <v>2014</v>
      </c>
      <c r="J1001" s="699" t="s">
        <v>236</v>
      </c>
      <c r="K1001" s="625" t="s">
        <v>16001</v>
      </c>
      <c r="L1001" s="21" t="s">
        <v>16002</v>
      </c>
      <c r="M1001" s="21" t="s">
        <v>16003</v>
      </c>
      <c r="N1001" s="21" t="s">
        <v>88</v>
      </c>
      <c r="O1001" s="21">
        <v>60</v>
      </c>
      <c r="P1001" s="529"/>
    </row>
    <row r="1002" spans="1:16" ht="152.25" customHeight="1" x14ac:dyDescent="0.25">
      <c r="A1002" s="994" t="s">
        <v>16004</v>
      </c>
      <c r="B1002" s="995" t="s">
        <v>16005</v>
      </c>
      <c r="C1002" s="825" t="s">
        <v>15397</v>
      </c>
      <c r="D1002" s="817" t="s">
        <v>16006</v>
      </c>
      <c r="E1002" s="984"/>
      <c r="F1002" s="995"/>
      <c r="G1002" s="984" t="s">
        <v>16007</v>
      </c>
      <c r="H1002" s="839" t="s">
        <v>16008</v>
      </c>
      <c r="I1002" s="818">
        <v>2014</v>
      </c>
      <c r="J1002" s="818" t="s">
        <v>11539</v>
      </c>
      <c r="K1002" s="831" t="s">
        <v>16009</v>
      </c>
      <c r="L1002" s="817" t="s">
        <v>8231</v>
      </c>
      <c r="M1002" s="817" t="s">
        <v>16010</v>
      </c>
      <c r="N1002" s="817" t="s">
        <v>88</v>
      </c>
      <c r="O1002" s="817">
        <v>30</v>
      </c>
      <c r="P1002" s="996"/>
    </row>
    <row r="1003" spans="1:16" ht="219" customHeight="1" x14ac:dyDescent="0.25">
      <c r="A1003" s="881" t="s">
        <v>16011</v>
      </c>
      <c r="B1003" s="648" t="s">
        <v>16005</v>
      </c>
      <c r="C1003" s="614" t="s">
        <v>15397</v>
      </c>
      <c r="D1003" s="353" t="s">
        <v>16006</v>
      </c>
      <c r="E1003" s="649"/>
      <c r="F1003" s="648"/>
      <c r="G1003" s="649" t="s">
        <v>16007</v>
      </c>
      <c r="H1003" s="842" t="s">
        <v>16008</v>
      </c>
      <c r="I1003" s="596">
        <v>2014</v>
      </c>
      <c r="J1003" s="596" t="s">
        <v>11539</v>
      </c>
      <c r="K1003" s="650" t="s">
        <v>16012</v>
      </c>
      <c r="L1003" s="353" t="s">
        <v>8231</v>
      </c>
      <c r="M1003" s="353" t="s">
        <v>16010</v>
      </c>
      <c r="N1003" s="353" t="s">
        <v>88</v>
      </c>
      <c r="O1003" s="353">
        <v>30</v>
      </c>
      <c r="P1003" s="529"/>
    </row>
    <row r="1004" spans="1:16" ht="409.5" x14ac:dyDescent="0.25">
      <c r="A1004" s="994" t="s">
        <v>16004</v>
      </c>
      <c r="B1004" s="995" t="s">
        <v>16005</v>
      </c>
      <c r="C1004" s="825" t="s">
        <v>15397</v>
      </c>
      <c r="D1004" s="817" t="s">
        <v>16006</v>
      </c>
      <c r="E1004" s="984"/>
      <c r="F1004" s="995"/>
      <c r="G1004" s="984" t="s">
        <v>16007</v>
      </c>
      <c r="H1004" s="839" t="s">
        <v>16008</v>
      </c>
      <c r="I1004" s="818">
        <v>2014</v>
      </c>
      <c r="J1004" s="818" t="s">
        <v>11539</v>
      </c>
      <c r="K1004" s="831" t="s">
        <v>16009</v>
      </c>
      <c r="L1004" s="817" t="s">
        <v>8231</v>
      </c>
      <c r="M1004" s="817" t="s">
        <v>16010</v>
      </c>
      <c r="N1004" s="817" t="s">
        <v>88</v>
      </c>
      <c r="O1004" s="817">
        <v>30</v>
      </c>
      <c r="P1004" s="996"/>
    </row>
    <row r="1005" spans="1:16" ht="409.5" x14ac:dyDescent="0.25">
      <c r="A1005" s="881" t="s">
        <v>16011</v>
      </c>
      <c r="B1005" s="648" t="s">
        <v>16005</v>
      </c>
      <c r="C1005" s="614" t="s">
        <v>15397</v>
      </c>
      <c r="D1005" s="353" t="s">
        <v>16006</v>
      </c>
      <c r="E1005" s="649"/>
      <c r="F1005" s="648"/>
      <c r="G1005" s="649" t="s">
        <v>16007</v>
      </c>
      <c r="H1005" s="842" t="s">
        <v>16008</v>
      </c>
      <c r="I1005" s="596">
        <v>2014</v>
      </c>
      <c r="J1005" s="596" t="s">
        <v>11539</v>
      </c>
      <c r="K1005" s="650" t="s">
        <v>16012</v>
      </c>
      <c r="L1005" s="353" t="s">
        <v>8231</v>
      </c>
      <c r="M1005" s="353" t="s">
        <v>16010</v>
      </c>
      <c r="N1005" s="353" t="s">
        <v>88</v>
      </c>
      <c r="O1005" s="353">
        <v>30</v>
      </c>
      <c r="P1005" s="989"/>
    </row>
    <row r="1006" spans="1:16" ht="85.5" x14ac:dyDescent="0.25">
      <c r="A1006" s="155" t="s">
        <v>16013</v>
      </c>
      <c r="B1006" s="739" t="s">
        <v>16014</v>
      </c>
      <c r="C1006" s="101" t="s">
        <v>15397</v>
      </c>
      <c r="D1006" s="739" t="s">
        <v>14790</v>
      </c>
      <c r="E1006" s="739" t="s">
        <v>14791</v>
      </c>
      <c r="F1006" s="739" t="s">
        <v>13174</v>
      </c>
      <c r="G1006" s="739" t="s">
        <v>16015</v>
      </c>
      <c r="H1006" s="101"/>
      <c r="I1006" s="101">
        <v>2014</v>
      </c>
      <c r="J1006" s="101" t="s">
        <v>499</v>
      </c>
      <c r="K1006" s="739" t="s">
        <v>16016</v>
      </c>
      <c r="L1006" s="739" t="s">
        <v>16017</v>
      </c>
      <c r="M1006" s="132" t="s">
        <v>16018</v>
      </c>
      <c r="N1006" s="739" t="s">
        <v>88</v>
      </c>
      <c r="O1006" s="739">
        <v>30</v>
      </c>
      <c r="P1006" s="529"/>
    </row>
    <row r="1007" spans="1:16" ht="185.25" x14ac:dyDescent="0.25">
      <c r="A1007" s="155" t="s">
        <v>14797</v>
      </c>
      <c r="B1007" s="739" t="s">
        <v>16014</v>
      </c>
      <c r="C1007" s="101" t="s">
        <v>15397</v>
      </c>
      <c r="D1007" s="739" t="s">
        <v>14798</v>
      </c>
      <c r="E1007" s="144" t="s">
        <v>14799</v>
      </c>
      <c r="F1007" s="110" t="s">
        <v>3697</v>
      </c>
      <c r="G1007" s="739" t="s">
        <v>16019</v>
      </c>
      <c r="H1007" s="132" t="s">
        <v>16020</v>
      </c>
      <c r="I1007" s="101">
        <v>2014</v>
      </c>
      <c r="J1007" s="101" t="s">
        <v>7436</v>
      </c>
      <c r="K1007" s="85" t="s">
        <v>2457</v>
      </c>
      <c r="L1007" s="739" t="s">
        <v>16021</v>
      </c>
      <c r="M1007" s="132" t="s">
        <v>16022</v>
      </c>
      <c r="N1007" s="739" t="s">
        <v>88</v>
      </c>
      <c r="O1007" s="739">
        <v>30</v>
      </c>
      <c r="P1007" s="529"/>
    </row>
    <row r="1008" spans="1:16" ht="185.25" x14ac:dyDescent="0.25">
      <c r="A1008" s="155" t="s">
        <v>16023</v>
      </c>
      <c r="B1008" s="110" t="s">
        <v>16024</v>
      </c>
      <c r="C1008" s="101" t="s">
        <v>15397</v>
      </c>
      <c r="D1008" s="739" t="s">
        <v>14798</v>
      </c>
      <c r="E1008" s="144" t="s">
        <v>14799</v>
      </c>
      <c r="F1008" s="110" t="s">
        <v>3697</v>
      </c>
      <c r="G1008" s="739" t="s">
        <v>16019</v>
      </c>
      <c r="H1008" s="132" t="s">
        <v>16025</v>
      </c>
      <c r="I1008" s="101">
        <v>2014</v>
      </c>
      <c r="J1008" s="101" t="s">
        <v>7436</v>
      </c>
      <c r="K1008" s="85" t="s">
        <v>16026</v>
      </c>
      <c r="L1008" s="739" t="s">
        <v>16021</v>
      </c>
      <c r="M1008" s="132" t="s">
        <v>16027</v>
      </c>
      <c r="N1008" s="739" t="s">
        <v>88</v>
      </c>
      <c r="O1008" s="739">
        <v>30</v>
      </c>
      <c r="P1008" s="529"/>
    </row>
    <row r="1009" spans="1:16" ht="105" customHeight="1" x14ac:dyDescent="0.25">
      <c r="A1009" s="155" t="s">
        <v>16028</v>
      </c>
      <c r="B1009" s="110" t="s">
        <v>16029</v>
      </c>
      <c r="C1009" s="101" t="s">
        <v>15397</v>
      </c>
      <c r="D1009" s="739" t="s">
        <v>14798</v>
      </c>
      <c r="E1009" s="144" t="s">
        <v>14799</v>
      </c>
      <c r="F1009" s="110" t="s">
        <v>3697</v>
      </c>
      <c r="G1009" s="739" t="s">
        <v>16019</v>
      </c>
      <c r="H1009" s="132" t="s">
        <v>16030</v>
      </c>
      <c r="I1009" s="101">
        <v>2014</v>
      </c>
      <c r="J1009" s="101" t="s">
        <v>7436</v>
      </c>
      <c r="K1009" s="85" t="s">
        <v>16031</v>
      </c>
      <c r="L1009" s="739" t="s">
        <v>16021</v>
      </c>
      <c r="M1009" s="132" t="s">
        <v>16032</v>
      </c>
      <c r="N1009" s="739" t="s">
        <v>88</v>
      </c>
      <c r="O1009" s="739">
        <v>20</v>
      </c>
      <c r="P1009" s="529"/>
    </row>
    <row r="1010" spans="1:16" ht="299.25" x14ac:dyDescent="0.25">
      <c r="A1010" s="155" t="s">
        <v>16033</v>
      </c>
      <c r="B1010" s="110" t="s">
        <v>16034</v>
      </c>
      <c r="C1010" s="101" t="s">
        <v>15397</v>
      </c>
      <c r="D1010" s="101" t="s">
        <v>16035</v>
      </c>
      <c r="E1010" s="144"/>
      <c r="F1010" s="110"/>
      <c r="G1010" s="739" t="s">
        <v>16036</v>
      </c>
      <c r="H1010" s="101"/>
      <c r="I1010" s="101">
        <v>2014</v>
      </c>
      <c r="J1010" s="101" t="s">
        <v>3187</v>
      </c>
      <c r="K1010" s="85" t="s">
        <v>16037</v>
      </c>
      <c r="L1010" s="739" t="s">
        <v>3796</v>
      </c>
      <c r="M1010" s="740" t="s">
        <v>16038</v>
      </c>
      <c r="N1010" s="739" t="s">
        <v>88</v>
      </c>
      <c r="O1010" s="739">
        <v>60</v>
      </c>
      <c r="P1010" s="529"/>
    </row>
    <row r="1011" spans="1:16" ht="99.75" x14ac:dyDescent="0.25">
      <c r="A1011" s="87" t="s">
        <v>16039</v>
      </c>
      <c r="B1011" s="739" t="s">
        <v>16040</v>
      </c>
      <c r="C1011" s="101" t="s">
        <v>15397</v>
      </c>
      <c r="D1011" s="740" t="s">
        <v>16041</v>
      </c>
      <c r="E1011" s="144" t="s">
        <v>16042</v>
      </c>
      <c r="F1011" s="110" t="s">
        <v>16043</v>
      </c>
      <c r="G1011" s="144" t="s">
        <v>16044</v>
      </c>
      <c r="H1011" s="966" t="s">
        <v>16045</v>
      </c>
      <c r="I1011" s="101">
        <v>2014</v>
      </c>
      <c r="J1011" s="101" t="s">
        <v>478</v>
      </c>
      <c r="K1011" s="85" t="s">
        <v>16046</v>
      </c>
      <c r="L1011" s="739" t="s">
        <v>16047</v>
      </c>
      <c r="M1011" s="966" t="s">
        <v>16048</v>
      </c>
      <c r="N1011" s="739">
        <v>60</v>
      </c>
      <c r="O1011" s="739">
        <v>60</v>
      </c>
      <c r="P1011" s="529"/>
    </row>
    <row r="1012" spans="1:16" ht="85.5" x14ac:dyDescent="0.25">
      <c r="A1012" s="87" t="s">
        <v>16049</v>
      </c>
      <c r="B1012" s="739" t="s">
        <v>16050</v>
      </c>
      <c r="C1012" s="101" t="s">
        <v>15397</v>
      </c>
      <c r="D1012" s="740" t="s">
        <v>16041</v>
      </c>
      <c r="E1012" s="144" t="s">
        <v>16042</v>
      </c>
      <c r="F1012" s="110" t="s">
        <v>16043</v>
      </c>
      <c r="G1012" s="144" t="s">
        <v>16044</v>
      </c>
      <c r="H1012" s="966" t="s">
        <v>16051</v>
      </c>
      <c r="I1012" s="101">
        <v>2014</v>
      </c>
      <c r="J1012" s="101" t="s">
        <v>478</v>
      </c>
      <c r="K1012" s="85" t="s">
        <v>16052</v>
      </c>
      <c r="L1012" s="739" t="s">
        <v>16047</v>
      </c>
      <c r="M1012" s="966" t="s">
        <v>16048</v>
      </c>
      <c r="N1012" s="739">
        <v>60</v>
      </c>
      <c r="O1012" s="739">
        <v>20</v>
      </c>
      <c r="P1012" s="529"/>
    </row>
    <row r="1013" spans="1:16" ht="85.5" x14ac:dyDescent="0.25">
      <c r="A1013" s="87" t="s">
        <v>16053</v>
      </c>
      <c r="B1013" s="739" t="s">
        <v>16054</v>
      </c>
      <c r="C1013" s="101" t="s">
        <v>15397</v>
      </c>
      <c r="D1013" s="740" t="s">
        <v>16041</v>
      </c>
      <c r="E1013" s="144" t="s">
        <v>16042</v>
      </c>
      <c r="F1013" s="110" t="s">
        <v>16043</v>
      </c>
      <c r="G1013" s="144" t="s">
        <v>16044</v>
      </c>
      <c r="H1013" s="966" t="s">
        <v>16055</v>
      </c>
      <c r="I1013" s="101">
        <v>2014</v>
      </c>
      <c r="J1013" s="101" t="s">
        <v>478</v>
      </c>
      <c r="K1013" s="85" t="s">
        <v>16056</v>
      </c>
      <c r="L1013" s="739" t="s">
        <v>16047</v>
      </c>
      <c r="M1013" s="966" t="s">
        <v>16048</v>
      </c>
      <c r="N1013" s="739">
        <v>60</v>
      </c>
      <c r="O1013" s="739">
        <v>30</v>
      </c>
      <c r="P1013" s="529"/>
    </row>
    <row r="1014" spans="1:16" ht="85.5" x14ac:dyDescent="0.25">
      <c r="A1014" s="87" t="s">
        <v>16057</v>
      </c>
      <c r="B1014" s="110" t="s">
        <v>16058</v>
      </c>
      <c r="C1014" s="101" t="s">
        <v>15397</v>
      </c>
      <c r="D1014" s="101" t="s">
        <v>16059</v>
      </c>
      <c r="E1014" s="144" t="s">
        <v>11490</v>
      </c>
      <c r="F1014" s="110" t="s">
        <v>16060</v>
      </c>
      <c r="G1014" s="144" t="s">
        <v>16061</v>
      </c>
      <c r="H1014" s="101"/>
      <c r="I1014" s="101">
        <v>2014</v>
      </c>
      <c r="J1014" s="101" t="s">
        <v>478</v>
      </c>
      <c r="K1014" s="85" t="s">
        <v>16062</v>
      </c>
      <c r="L1014" s="739" t="s">
        <v>15806</v>
      </c>
      <c r="M1014" s="739" t="s">
        <v>15807</v>
      </c>
      <c r="N1014" s="739">
        <v>60</v>
      </c>
      <c r="O1014" s="739">
        <v>60</v>
      </c>
      <c r="P1014" s="529"/>
    </row>
    <row r="1015" spans="1:16" ht="150" customHeight="1" x14ac:dyDescent="0.25">
      <c r="A1015" s="109" t="s">
        <v>16063</v>
      </c>
      <c r="B1015" s="110" t="s">
        <v>16058</v>
      </c>
      <c r="C1015" s="101" t="s">
        <v>15397</v>
      </c>
      <c r="D1015" s="739" t="s">
        <v>16064</v>
      </c>
      <c r="E1015" s="89">
        <v>13</v>
      </c>
      <c r="F1015" s="85" t="s">
        <v>16065</v>
      </c>
      <c r="G1015" s="95" t="s">
        <v>15502</v>
      </c>
      <c r="H1015" s="101"/>
      <c r="I1015" s="101">
        <v>2014</v>
      </c>
      <c r="J1015" s="101" t="s">
        <v>657</v>
      </c>
      <c r="K1015" s="85" t="s">
        <v>16066</v>
      </c>
      <c r="L1015" s="739" t="s">
        <v>15806</v>
      </c>
      <c r="M1015" s="739" t="s">
        <v>15807</v>
      </c>
      <c r="N1015" s="739">
        <v>60</v>
      </c>
      <c r="O1015" s="739">
        <v>60</v>
      </c>
      <c r="P1015" s="529"/>
    </row>
    <row r="1016" spans="1:16" ht="229.5" customHeight="1" x14ac:dyDescent="0.25">
      <c r="A1016" s="109" t="s">
        <v>16067</v>
      </c>
      <c r="B1016" s="740" t="s">
        <v>16068</v>
      </c>
      <c r="C1016" s="101" t="s">
        <v>15397</v>
      </c>
      <c r="D1016" s="101" t="s">
        <v>14790</v>
      </c>
      <c r="E1016" s="144" t="s">
        <v>6356</v>
      </c>
      <c r="F1016" s="110" t="s">
        <v>15623</v>
      </c>
      <c r="G1016" s="144" t="s">
        <v>16069</v>
      </c>
      <c r="H1016" s="101"/>
      <c r="I1016" s="101">
        <v>2014</v>
      </c>
      <c r="J1016" s="101" t="s">
        <v>499</v>
      </c>
      <c r="K1016" s="85" t="s">
        <v>15995</v>
      </c>
      <c r="L1016" s="739" t="s">
        <v>16070</v>
      </c>
      <c r="M1016" s="739" t="s">
        <v>16018</v>
      </c>
      <c r="N1016" s="739" t="s">
        <v>88</v>
      </c>
      <c r="O1016" s="739">
        <v>20</v>
      </c>
      <c r="P1016" s="529"/>
    </row>
    <row r="1017" spans="1:16" ht="327.75" x14ac:dyDescent="0.25">
      <c r="A1017" s="109" t="s">
        <v>16071</v>
      </c>
      <c r="B1017" s="110" t="s">
        <v>16072</v>
      </c>
      <c r="C1017" s="101" t="s">
        <v>15397</v>
      </c>
      <c r="D1017" s="101" t="s">
        <v>16073</v>
      </c>
      <c r="E1017" s="144" t="s">
        <v>16074</v>
      </c>
      <c r="F1017" s="110"/>
      <c r="G1017" s="144" t="s">
        <v>294</v>
      </c>
      <c r="H1017" s="101"/>
      <c r="I1017" s="101">
        <v>2014</v>
      </c>
      <c r="J1017" s="101" t="s">
        <v>202</v>
      </c>
      <c r="K1017" s="85" t="s">
        <v>16075</v>
      </c>
      <c r="L1017" s="739" t="s">
        <v>16076</v>
      </c>
      <c r="M1017" s="739" t="s">
        <v>724</v>
      </c>
      <c r="N1017" s="739" t="s">
        <v>88</v>
      </c>
      <c r="O1017" s="739">
        <v>30</v>
      </c>
      <c r="P1017" s="529"/>
    </row>
    <row r="1018" spans="1:16" ht="143.25" customHeight="1" x14ac:dyDescent="0.25">
      <c r="A1018" s="109" t="s">
        <v>16077</v>
      </c>
      <c r="B1018" s="110" t="s">
        <v>16078</v>
      </c>
      <c r="C1018" s="101" t="s">
        <v>15397</v>
      </c>
      <c r="D1018" s="101" t="s">
        <v>16073</v>
      </c>
      <c r="E1018" s="144" t="s">
        <v>16074</v>
      </c>
      <c r="F1018" s="110"/>
      <c r="G1018" s="144" t="s">
        <v>294</v>
      </c>
      <c r="H1018" s="101"/>
      <c r="I1018" s="101">
        <v>2014</v>
      </c>
      <c r="J1018" s="101" t="s">
        <v>202</v>
      </c>
      <c r="K1018" s="85" t="s">
        <v>16079</v>
      </c>
      <c r="L1018" s="739" t="s">
        <v>16076</v>
      </c>
      <c r="M1018" s="739" t="s">
        <v>724</v>
      </c>
      <c r="N1018" s="739" t="s">
        <v>88</v>
      </c>
      <c r="O1018" s="739">
        <v>30</v>
      </c>
      <c r="P1018" s="529"/>
    </row>
    <row r="1019" spans="1:16" ht="218.25" customHeight="1" x14ac:dyDescent="0.25">
      <c r="A1019" s="724" t="s">
        <v>16080</v>
      </c>
      <c r="B1019" s="55" t="s">
        <v>16081</v>
      </c>
      <c r="C1019" s="699" t="s">
        <v>15397</v>
      </c>
      <c r="D1019" s="55" t="s">
        <v>16082</v>
      </c>
      <c r="E1019" s="710" t="s">
        <v>16083</v>
      </c>
      <c r="F1019" s="700"/>
      <c r="G1019" s="710" t="s">
        <v>16084</v>
      </c>
      <c r="H1019" s="699"/>
      <c r="I1019" s="699">
        <v>2014</v>
      </c>
      <c r="J1019" s="699" t="s">
        <v>212</v>
      </c>
      <c r="K1019" s="625" t="s">
        <v>16085</v>
      </c>
      <c r="L1019" s="21" t="s">
        <v>16086</v>
      </c>
      <c r="M1019" s="21" t="s">
        <v>16087</v>
      </c>
      <c r="N1019" s="21" t="s">
        <v>88</v>
      </c>
      <c r="O1019" s="21">
        <v>20</v>
      </c>
      <c r="P1019" s="529"/>
    </row>
    <row r="1020" spans="1:16" ht="185.25" x14ac:dyDescent="0.25">
      <c r="A1020" s="134" t="s">
        <v>16938</v>
      </c>
      <c r="B1020" s="100" t="s">
        <v>16939</v>
      </c>
      <c r="C1020" s="73" t="s">
        <v>16825</v>
      </c>
      <c r="D1020" s="66" t="s">
        <v>6536</v>
      </c>
      <c r="E1020" s="104">
        <v>64</v>
      </c>
      <c r="F1020" s="100" t="s">
        <v>3697</v>
      </c>
      <c r="G1020" s="210" t="s">
        <v>15641</v>
      </c>
      <c r="H1020" s="66"/>
      <c r="I1020" s="66">
        <v>2014</v>
      </c>
      <c r="J1020" s="66" t="s">
        <v>287</v>
      </c>
      <c r="K1020" s="85" t="s">
        <v>16940</v>
      </c>
      <c r="L1020" s="600" t="s">
        <v>16941</v>
      </c>
      <c r="M1020" s="600" t="s">
        <v>16942</v>
      </c>
      <c r="N1020" s="600">
        <v>60</v>
      </c>
      <c r="O1020" s="600">
        <v>60</v>
      </c>
      <c r="P1020" s="529"/>
    </row>
    <row r="1021" spans="1:16" ht="99.75" x14ac:dyDescent="0.25">
      <c r="A1021" s="155" t="s">
        <v>16943</v>
      </c>
      <c r="B1021" s="85" t="s">
        <v>16944</v>
      </c>
      <c r="C1021" s="73" t="s">
        <v>16825</v>
      </c>
      <c r="D1021" s="600" t="s">
        <v>16945</v>
      </c>
      <c r="E1021" s="92" t="s">
        <v>14771</v>
      </c>
      <c r="F1021" s="92"/>
      <c r="G1021" s="89" t="s">
        <v>14772</v>
      </c>
      <c r="H1021" s="73" t="s">
        <v>16946</v>
      </c>
      <c r="I1021" s="73">
        <v>2014</v>
      </c>
      <c r="J1021" s="73" t="s">
        <v>9196</v>
      </c>
      <c r="K1021" s="92" t="s">
        <v>16947</v>
      </c>
      <c r="L1021" s="600" t="s">
        <v>14776</v>
      </c>
      <c r="M1021" s="75" t="s">
        <v>14776</v>
      </c>
      <c r="N1021" s="600" t="s">
        <v>88</v>
      </c>
      <c r="O1021" s="600">
        <v>30</v>
      </c>
      <c r="P1021" s="529"/>
    </row>
    <row r="1022" spans="1:16" ht="156.75" x14ac:dyDescent="0.25">
      <c r="A1022" s="155" t="s">
        <v>16948</v>
      </c>
      <c r="B1022" s="85" t="s">
        <v>16949</v>
      </c>
      <c r="C1022" s="73" t="s">
        <v>16825</v>
      </c>
      <c r="D1022" s="600" t="s">
        <v>16950</v>
      </c>
      <c r="E1022" s="92" t="s">
        <v>16951</v>
      </c>
      <c r="F1022" s="92" t="s">
        <v>16952</v>
      </c>
      <c r="G1022" s="89" t="s">
        <v>16953</v>
      </c>
      <c r="H1022" s="73"/>
      <c r="I1022" s="73">
        <v>2014</v>
      </c>
      <c r="J1022" s="73" t="s">
        <v>3184</v>
      </c>
      <c r="K1022" s="92" t="s">
        <v>16954</v>
      </c>
      <c r="L1022" s="75" t="s">
        <v>16955</v>
      </c>
      <c r="M1022" s="75" t="s">
        <v>16956</v>
      </c>
      <c r="N1022" s="600">
        <v>30</v>
      </c>
      <c r="O1022" s="600">
        <v>30</v>
      </c>
      <c r="P1022" s="529"/>
    </row>
    <row r="1023" spans="1:16" ht="303" customHeight="1" x14ac:dyDescent="0.25">
      <c r="A1023" s="155" t="s">
        <v>16957</v>
      </c>
      <c r="B1023" s="600" t="s">
        <v>16958</v>
      </c>
      <c r="C1023" s="73" t="s">
        <v>16825</v>
      </c>
      <c r="D1023" s="600" t="s">
        <v>16959</v>
      </c>
      <c r="E1023" s="600" t="s">
        <v>16960</v>
      </c>
      <c r="F1023" s="110" t="s">
        <v>16961</v>
      </c>
      <c r="G1023" s="600" t="s">
        <v>16962</v>
      </c>
      <c r="H1023" s="600"/>
      <c r="I1023" s="101"/>
      <c r="J1023" s="101"/>
      <c r="K1023" s="85" t="s">
        <v>7418</v>
      </c>
      <c r="L1023" s="600" t="s">
        <v>16963</v>
      </c>
      <c r="M1023" s="131" t="s">
        <v>16964</v>
      </c>
      <c r="N1023" s="600">
        <v>60</v>
      </c>
      <c r="O1023" s="600">
        <v>15</v>
      </c>
      <c r="P1023" s="529"/>
    </row>
    <row r="1024" spans="1:16" ht="122.25" customHeight="1" x14ac:dyDescent="0.25">
      <c r="A1024" s="87" t="s">
        <v>16965</v>
      </c>
      <c r="B1024" s="110" t="s">
        <v>16966</v>
      </c>
      <c r="C1024" s="73" t="s">
        <v>16825</v>
      </c>
      <c r="D1024" s="600" t="s">
        <v>16959</v>
      </c>
      <c r="E1024" s="600" t="s">
        <v>16960</v>
      </c>
      <c r="F1024" s="110" t="s">
        <v>16967</v>
      </c>
      <c r="G1024" s="600" t="s">
        <v>16962</v>
      </c>
      <c r="H1024" s="600"/>
      <c r="I1024" s="101"/>
      <c r="J1024" s="101"/>
      <c r="K1024" s="85" t="s">
        <v>6205</v>
      </c>
      <c r="L1024" s="600" t="s">
        <v>16963</v>
      </c>
      <c r="M1024" s="131" t="s">
        <v>16968</v>
      </c>
      <c r="N1024" s="600">
        <v>60</v>
      </c>
      <c r="O1024" s="600">
        <v>60</v>
      </c>
      <c r="P1024" s="529"/>
    </row>
    <row r="1025" spans="1:16" ht="85.5" x14ac:dyDescent="0.25">
      <c r="A1025" s="155" t="s">
        <v>16969</v>
      </c>
      <c r="B1025" s="110" t="s">
        <v>16966</v>
      </c>
      <c r="C1025" s="73" t="s">
        <v>16825</v>
      </c>
      <c r="D1025" s="600" t="s">
        <v>15778</v>
      </c>
      <c r="E1025" s="144" t="s">
        <v>16970</v>
      </c>
      <c r="F1025" s="110" t="s">
        <v>16967</v>
      </c>
      <c r="G1025" s="600" t="s">
        <v>15673</v>
      </c>
      <c r="H1025" s="101"/>
      <c r="I1025" s="101"/>
      <c r="J1025" s="101"/>
      <c r="K1025" s="85"/>
      <c r="L1025" s="600" t="s">
        <v>16971</v>
      </c>
      <c r="M1025" s="600"/>
      <c r="N1025" s="600">
        <v>60</v>
      </c>
      <c r="O1025" s="600">
        <v>60</v>
      </c>
      <c r="P1025" s="529"/>
    </row>
    <row r="1026" spans="1:16" ht="71.25" x14ac:dyDescent="0.25">
      <c r="A1026" s="109" t="s">
        <v>16972</v>
      </c>
      <c r="B1026" s="110" t="s">
        <v>16973</v>
      </c>
      <c r="C1026" s="73" t="s">
        <v>16825</v>
      </c>
      <c r="D1026" s="604" t="s">
        <v>15778</v>
      </c>
      <c r="E1026" s="144" t="s">
        <v>16970</v>
      </c>
      <c r="F1026" s="110" t="s">
        <v>16967</v>
      </c>
      <c r="G1026" s="600" t="s">
        <v>15673</v>
      </c>
      <c r="H1026" s="101"/>
      <c r="I1026" s="101"/>
      <c r="J1026" s="101"/>
      <c r="K1026" s="85"/>
      <c r="L1026" s="600" t="s">
        <v>16971</v>
      </c>
      <c r="M1026" s="600"/>
      <c r="N1026" s="600">
        <v>60</v>
      </c>
      <c r="O1026" s="600">
        <v>30</v>
      </c>
      <c r="P1026" s="529"/>
    </row>
    <row r="1027" spans="1:16" ht="85.5" x14ac:dyDescent="0.25">
      <c r="A1027" s="134" t="s">
        <v>14744</v>
      </c>
      <c r="B1027" s="66" t="s">
        <v>14745</v>
      </c>
      <c r="C1027" s="73" t="s">
        <v>16825</v>
      </c>
      <c r="D1027" s="66" t="s">
        <v>16974</v>
      </c>
      <c r="E1027" s="94">
        <v>2014</v>
      </c>
      <c r="F1027" s="92"/>
      <c r="G1027" s="89" t="s">
        <v>16975</v>
      </c>
      <c r="H1027" s="600" t="s">
        <v>16976</v>
      </c>
      <c r="I1027" s="602">
        <v>2014</v>
      </c>
      <c r="J1027" s="227" t="s">
        <v>1075</v>
      </c>
      <c r="K1027" s="92" t="s">
        <v>16977</v>
      </c>
      <c r="L1027" s="600" t="s">
        <v>2511</v>
      </c>
      <c r="M1027" s="600" t="s">
        <v>16978</v>
      </c>
      <c r="N1027" s="600" t="s">
        <v>88</v>
      </c>
      <c r="O1027" s="600">
        <v>20</v>
      </c>
      <c r="P1027" s="529"/>
    </row>
    <row r="1028" spans="1:16" ht="185.25" x14ac:dyDescent="0.25">
      <c r="A1028" s="155" t="s">
        <v>14731</v>
      </c>
      <c r="B1028" s="85" t="s">
        <v>16979</v>
      </c>
      <c r="C1028" s="73" t="s">
        <v>16825</v>
      </c>
      <c r="D1028" s="600" t="s">
        <v>6443</v>
      </c>
      <c r="E1028" s="94">
        <v>15</v>
      </c>
      <c r="F1028" s="94">
        <v>1</v>
      </c>
      <c r="G1028" s="89" t="s">
        <v>14734</v>
      </c>
      <c r="H1028" s="73"/>
      <c r="I1028" s="602">
        <v>2014</v>
      </c>
      <c r="J1028" s="73" t="s">
        <v>318</v>
      </c>
      <c r="K1028" s="92" t="s">
        <v>16980</v>
      </c>
      <c r="L1028" s="600" t="s">
        <v>7640</v>
      </c>
      <c r="M1028" s="600" t="s">
        <v>14736</v>
      </c>
      <c r="N1028" s="600"/>
      <c r="O1028" s="600">
        <v>20</v>
      </c>
      <c r="P1028" s="529"/>
    </row>
    <row r="1029" spans="1:16" ht="173.25" customHeight="1" x14ac:dyDescent="0.25">
      <c r="A1029" s="871" t="s">
        <v>16981</v>
      </c>
      <c r="B1029" s="604" t="s">
        <v>16982</v>
      </c>
      <c r="C1029" s="73" t="s">
        <v>16825</v>
      </c>
      <c r="D1029" s="604" t="s">
        <v>16983</v>
      </c>
      <c r="E1029" s="88" t="s">
        <v>16984</v>
      </c>
      <c r="F1029" s="88" t="s">
        <v>16985</v>
      </c>
      <c r="G1029" s="604" t="s">
        <v>16986</v>
      </c>
      <c r="H1029" s="604"/>
      <c r="I1029" s="604">
        <v>2014</v>
      </c>
      <c r="J1029" s="604" t="s">
        <v>657</v>
      </c>
      <c r="K1029" s="604" t="s">
        <v>16987</v>
      </c>
      <c r="L1029" s="600" t="s">
        <v>2569</v>
      </c>
      <c r="M1029" s="131" t="s">
        <v>16988</v>
      </c>
      <c r="N1029" s="600">
        <v>60</v>
      </c>
      <c r="O1029" s="600">
        <v>20</v>
      </c>
      <c r="P1029" s="529"/>
    </row>
    <row r="1030" spans="1:16" ht="150.75" customHeight="1" x14ac:dyDescent="0.25">
      <c r="A1030" s="87" t="s">
        <v>16989</v>
      </c>
      <c r="B1030" s="604" t="s">
        <v>16982</v>
      </c>
      <c r="C1030" s="73" t="s">
        <v>16825</v>
      </c>
      <c r="D1030" s="600" t="s">
        <v>15778</v>
      </c>
      <c r="E1030" s="88" t="s">
        <v>16990</v>
      </c>
      <c r="F1030" s="88" t="s">
        <v>2327</v>
      </c>
      <c r="G1030" s="89" t="s">
        <v>15683</v>
      </c>
      <c r="H1030" s="604"/>
      <c r="I1030" s="604">
        <v>2014</v>
      </c>
      <c r="J1030" s="604"/>
      <c r="K1030" s="88" t="s">
        <v>16991</v>
      </c>
      <c r="L1030" s="600" t="s">
        <v>16992</v>
      </c>
      <c r="M1030" s="604" t="s">
        <v>16993</v>
      </c>
      <c r="N1030" s="600">
        <v>60</v>
      </c>
      <c r="O1030" s="600">
        <v>20</v>
      </c>
      <c r="P1030" s="529"/>
    </row>
    <row r="1031" spans="1:16" ht="128.25" x14ac:dyDescent="0.25">
      <c r="A1031" s="87" t="s">
        <v>16994</v>
      </c>
      <c r="B1031" s="604" t="s">
        <v>16982</v>
      </c>
      <c r="C1031" s="73" t="s">
        <v>16825</v>
      </c>
      <c r="D1031" s="600" t="s">
        <v>15778</v>
      </c>
      <c r="E1031" s="88" t="s">
        <v>16990</v>
      </c>
      <c r="F1031" s="88" t="s">
        <v>2327</v>
      </c>
      <c r="G1031" s="89" t="s">
        <v>15683</v>
      </c>
      <c r="H1031" s="604"/>
      <c r="I1031" s="604">
        <v>2014</v>
      </c>
      <c r="J1031" s="604"/>
      <c r="K1031" s="88" t="s">
        <v>16995</v>
      </c>
      <c r="L1031" s="600" t="s">
        <v>16992</v>
      </c>
      <c r="M1031" s="600" t="s">
        <v>16996</v>
      </c>
      <c r="N1031" s="600">
        <v>60</v>
      </c>
      <c r="O1031" s="600">
        <v>20</v>
      </c>
      <c r="P1031" s="529"/>
    </row>
    <row r="1032" spans="1:16" ht="142.5" x14ac:dyDescent="0.25">
      <c r="A1032" s="155" t="s">
        <v>16957</v>
      </c>
      <c r="B1032" s="600" t="s">
        <v>16997</v>
      </c>
      <c r="C1032" s="73" t="s">
        <v>16825</v>
      </c>
      <c r="D1032" s="600" t="s">
        <v>16959</v>
      </c>
      <c r="E1032" s="600" t="s">
        <v>16960</v>
      </c>
      <c r="F1032" s="110" t="s">
        <v>16961</v>
      </c>
      <c r="G1032" s="600" t="s">
        <v>16962</v>
      </c>
      <c r="H1032" s="600"/>
      <c r="I1032" s="101"/>
      <c r="J1032" s="101"/>
      <c r="K1032" s="85" t="s">
        <v>7418</v>
      </c>
      <c r="L1032" s="600" t="s">
        <v>16963</v>
      </c>
      <c r="M1032" s="131" t="s">
        <v>16964</v>
      </c>
      <c r="N1032" s="600">
        <v>60</v>
      </c>
      <c r="O1032" s="600">
        <v>15</v>
      </c>
      <c r="P1032" s="529"/>
    </row>
    <row r="1033" spans="1:16" ht="122.25" customHeight="1" x14ac:dyDescent="0.25">
      <c r="A1033" s="871" t="s">
        <v>16998</v>
      </c>
      <c r="B1033" s="600" t="s">
        <v>16999</v>
      </c>
      <c r="C1033" s="73" t="s">
        <v>16825</v>
      </c>
      <c r="D1033" s="600" t="s">
        <v>15778</v>
      </c>
      <c r="E1033" s="144" t="s">
        <v>16970</v>
      </c>
      <c r="F1033" s="110" t="s">
        <v>16967</v>
      </c>
      <c r="G1033" s="600" t="s">
        <v>15673</v>
      </c>
      <c r="H1033" s="101"/>
      <c r="I1033" s="101"/>
      <c r="J1033" s="101"/>
      <c r="K1033" s="85"/>
      <c r="L1033" s="600" t="s">
        <v>16971</v>
      </c>
      <c r="M1033" s="600"/>
      <c r="N1033" s="600">
        <v>60</v>
      </c>
      <c r="O1033" s="600">
        <v>30</v>
      </c>
      <c r="P1033" s="529"/>
    </row>
    <row r="1034" spans="1:16" ht="128.25" x14ac:dyDescent="0.25">
      <c r="A1034" s="155" t="s">
        <v>17000</v>
      </c>
      <c r="B1034" s="85" t="s">
        <v>17001</v>
      </c>
      <c r="C1034" s="73" t="s">
        <v>16825</v>
      </c>
      <c r="D1034" s="600" t="s">
        <v>17002</v>
      </c>
      <c r="E1034" s="88" t="s">
        <v>6302</v>
      </c>
      <c r="F1034" s="88">
        <v>1</v>
      </c>
      <c r="G1034" s="89" t="s">
        <v>17003</v>
      </c>
      <c r="H1034" s="604"/>
      <c r="I1034" s="604">
        <v>2014</v>
      </c>
      <c r="J1034" s="604" t="s">
        <v>318</v>
      </c>
      <c r="K1034" s="88" t="s">
        <v>6243</v>
      </c>
      <c r="L1034" s="600" t="s">
        <v>17004</v>
      </c>
      <c r="M1034" s="75" t="s">
        <v>17005</v>
      </c>
      <c r="N1034" s="600">
        <v>60</v>
      </c>
      <c r="O1034" s="600">
        <v>20</v>
      </c>
      <c r="P1034" s="529"/>
    </row>
    <row r="1035" spans="1:16" ht="213.75" x14ac:dyDescent="0.25">
      <c r="A1035" s="155" t="s">
        <v>17101</v>
      </c>
      <c r="B1035" s="85" t="s">
        <v>17006</v>
      </c>
      <c r="C1035" s="73" t="s">
        <v>16825</v>
      </c>
      <c r="D1035" s="600" t="s">
        <v>17007</v>
      </c>
      <c r="E1035" s="88"/>
      <c r="F1035" s="88">
        <v>1</v>
      </c>
      <c r="G1035" s="89" t="s">
        <v>17008</v>
      </c>
      <c r="H1035" s="604"/>
      <c r="I1035" s="604">
        <v>2014</v>
      </c>
      <c r="J1035" s="604" t="s">
        <v>657</v>
      </c>
      <c r="K1035" s="88" t="s">
        <v>5078</v>
      </c>
      <c r="L1035" s="600" t="s">
        <v>17009</v>
      </c>
      <c r="M1035" s="600" t="s">
        <v>17010</v>
      </c>
      <c r="N1035" s="600">
        <v>60</v>
      </c>
      <c r="O1035" s="600">
        <v>20</v>
      </c>
      <c r="P1035" s="529"/>
    </row>
    <row r="1036" spans="1:16" ht="237.75" customHeight="1" x14ac:dyDescent="0.25">
      <c r="A1036" s="907" t="s">
        <v>17499</v>
      </c>
      <c r="B1036" s="650" t="s">
        <v>17011</v>
      </c>
      <c r="C1036" s="353" t="s">
        <v>16825</v>
      </c>
      <c r="D1036" s="353" t="s">
        <v>17012</v>
      </c>
      <c r="E1036" s="815" t="s">
        <v>6302</v>
      </c>
      <c r="F1036" s="815">
        <v>2</v>
      </c>
      <c r="G1036" s="815" t="s">
        <v>17003</v>
      </c>
      <c r="H1036" s="353"/>
      <c r="I1036" s="353">
        <v>2014</v>
      </c>
      <c r="J1036" s="353" t="s">
        <v>318</v>
      </c>
      <c r="K1036" s="815" t="s">
        <v>6446</v>
      </c>
      <c r="L1036" s="353" t="s">
        <v>17502</v>
      </c>
      <c r="M1036" s="639" t="s">
        <v>17013</v>
      </c>
      <c r="N1036" s="353">
        <v>60</v>
      </c>
      <c r="O1036" s="353">
        <v>15</v>
      </c>
      <c r="P1036" s="989"/>
    </row>
    <row r="1037" spans="1:16" ht="71.25" x14ac:dyDescent="0.25">
      <c r="A1037" s="134" t="s">
        <v>16972</v>
      </c>
      <c r="B1037" s="100" t="s">
        <v>16973</v>
      </c>
      <c r="C1037" s="73" t="s">
        <v>16825</v>
      </c>
      <c r="D1037" s="73" t="s">
        <v>15778</v>
      </c>
      <c r="E1037" s="104" t="s">
        <v>16970</v>
      </c>
      <c r="F1037" s="100" t="s">
        <v>16967</v>
      </c>
      <c r="G1037" s="600" t="s">
        <v>15673</v>
      </c>
      <c r="H1037" s="66"/>
      <c r="I1037" s="66"/>
      <c r="J1037" s="66"/>
      <c r="K1037" s="85"/>
      <c r="L1037" s="600" t="s">
        <v>16971</v>
      </c>
      <c r="M1037" s="600"/>
      <c r="N1037" s="600">
        <v>60</v>
      </c>
      <c r="O1037" s="600">
        <v>30</v>
      </c>
      <c r="P1037" s="529"/>
    </row>
    <row r="1038" spans="1:16" ht="185.25" x14ac:dyDescent="0.25">
      <c r="A1038" s="907" t="s">
        <v>17015</v>
      </c>
      <c r="B1038" s="828" t="s">
        <v>17016</v>
      </c>
      <c r="C1038" s="353" t="s">
        <v>16825</v>
      </c>
      <c r="D1038" s="353" t="s">
        <v>17017</v>
      </c>
      <c r="E1038" s="1001" t="s">
        <v>6302</v>
      </c>
      <c r="F1038" s="828" t="s">
        <v>210</v>
      </c>
      <c r="G1038" s="353" t="s">
        <v>14734</v>
      </c>
      <c r="H1038" s="614" t="s">
        <v>17014</v>
      </c>
      <c r="I1038" s="614">
        <v>2014</v>
      </c>
      <c r="J1038" s="614" t="s">
        <v>202</v>
      </c>
      <c r="K1038" s="650" t="s">
        <v>17018</v>
      </c>
      <c r="L1038" s="639" t="s">
        <v>17019</v>
      </c>
      <c r="M1038" s="639" t="s">
        <v>17020</v>
      </c>
      <c r="N1038" s="353">
        <v>60</v>
      </c>
      <c r="O1038" s="353">
        <v>15</v>
      </c>
      <c r="P1038" s="989"/>
    </row>
    <row r="1039" spans="1:16" ht="384.75" x14ac:dyDescent="0.25">
      <c r="A1039" s="91" t="s">
        <v>17021</v>
      </c>
      <c r="B1039" s="100" t="s">
        <v>17022</v>
      </c>
      <c r="C1039" s="73" t="s">
        <v>16825</v>
      </c>
      <c r="D1039" s="66" t="s">
        <v>17023</v>
      </c>
      <c r="E1039" s="104" t="s">
        <v>17024</v>
      </c>
      <c r="F1039" s="100" t="s">
        <v>210</v>
      </c>
      <c r="G1039" s="104" t="s">
        <v>17025</v>
      </c>
      <c r="H1039" s="66"/>
      <c r="I1039" s="66">
        <v>2014</v>
      </c>
      <c r="J1039" s="66"/>
      <c r="K1039" s="85" t="s">
        <v>17026</v>
      </c>
      <c r="L1039" s="600" t="s">
        <v>17027</v>
      </c>
      <c r="M1039" s="75" t="s">
        <v>17028</v>
      </c>
      <c r="N1039" s="600">
        <v>60</v>
      </c>
      <c r="O1039" s="600">
        <v>60</v>
      </c>
      <c r="P1039" s="529"/>
    </row>
    <row r="1040" spans="1:16" ht="128.25" x14ac:dyDescent="0.2">
      <c r="A1040" s="134" t="s">
        <v>17029</v>
      </c>
      <c r="B1040" s="100" t="s">
        <v>17022</v>
      </c>
      <c r="C1040" s="73" t="s">
        <v>16825</v>
      </c>
      <c r="D1040" s="66" t="s">
        <v>17030</v>
      </c>
      <c r="E1040" s="287" t="s">
        <v>14046</v>
      </c>
      <c r="F1040" s="100" t="s">
        <v>218</v>
      </c>
      <c r="G1040" s="104" t="s">
        <v>17031</v>
      </c>
      <c r="H1040" s="66"/>
      <c r="I1040" s="66">
        <v>2014</v>
      </c>
      <c r="J1040" s="66"/>
      <c r="K1040" s="85" t="s">
        <v>17032</v>
      </c>
      <c r="L1040" s="600" t="s">
        <v>17033</v>
      </c>
      <c r="M1040" s="75" t="s">
        <v>17034</v>
      </c>
      <c r="N1040" s="600">
        <v>60</v>
      </c>
      <c r="O1040" s="600">
        <v>60</v>
      </c>
      <c r="P1040" s="529"/>
    </row>
    <row r="1041" spans="1:16" ht="57" x14ac:dyDescent="0.2">
      <c r="A1041" s="134" t="s">
        <v>17035</v>
      </c>
      <c r="B1041" s="100" t="s">
        <v>17022</v>
      </c>
      <c r="C1041" s="73" t="s">
        <v>16825</v>
      </c>
      <c r="D1041" s="66" t="s">
        <v>17036</v>
      </c>
      <c r="E1041" s="134">
        <v>25</v>
      </c>
      <c r="F1041" s="100"/>
      <c r="G1041" s="104" t="s">
        <v>17037</v>
      </c>
      <c r="H1041" s="66"/>
      <c r="I1041" s="66">
        <v>2014</v>
      </c>
      <c r="J1041" s="66" t="s">
        <v>592</v>
      </c>
      <c r="K1041" s="85" t="s">
        <v>17038</v>
      </c>
      <c r="L1041" s="600" t="s">
        <v>2511</v>
      </c>
      <c r="M1041" s="192" t="s">
        <v>17039</v>
      </c>
      <c r="N1041" s="600">
        <v>60</v>
      </c>
      <c r="O1041" s="600">
        <v>60</v>
      </c>
      <c r="P1041" s="529"/>
    </row>
    <row r="1042" spans="1:16" ht="71.25" x14ac:dyDescent="0.25">
      <c r="A1042" s="134" t="s">
        <v>17040</v>
      </c>
      <c r="B1042" s="100" t="s">
        <v>17022</v>
      </c>
      <c r="C1042" s="73" t="s">
        <v>16825</v>
      </c>
      <c r="D1042" s="66" t="s">
        <v>17041</v>
      </c>
      <c r="E1042" s="134">
        <v>25</v>
      </c>
      <c r="F1042" s="100"/>
      <c r="G1042" s="104" t="s">
        <v>17042</v>
      </c>
      <c r="H1042" s="66"/>
      <c r="I1042" s="66">
        <v>2014</v>
      </c>
      <c r="J1042" s="66" t="s">
        <v>592</v>
      </c>
      <c r="K1042" s="85" t="s">
        <v>17043</v>
      </c>
      <c r="L1042" s="600" t="s">
        <v>2511</v>
      </c>
      <c r="M1042" s="75" t="s">
        <v>17044</v>
      </c>
      <c r="N1042" s="600">
        <v>60</v>
      </c>
      <c r="O1042" s="600">
        <v>60</v>
      </c>
      <c r="P1042" s="529"/>
    </row>
    <row r="1043" spans="1:16" ht="236.25" customHeight="1" x14ac:dyDescent="0.25">
      <c r="A1043" s="889" t="s">
        <v>17045</v>
      </c>
      <c r="B1043" s="110" t="s">
        <v>17046</v>
      </c>
      <c r="C1043" s="73" t="s">
        <v>16825</v>
      </c>
      <c r="D1043" s="600" t="s">
        <v>15778</v>
      </c>
      <c r="E1043" s="144" t="s">
        <v>16970</v>
      </c>
      <c r="F1043" s="110" t="s">
        <v>16967</v>
      </c>
      <c r="G1043" s="600" t="s">
        <v>15673</v>
      </c>
      <c r="H1043" s="101"/>
      <c r="I1043" s="101"/>
      <c r="J1043" s="101"/>
      <c r="K1043" s="85"/>
      <c r="L1043" s="600" t="s">
        <v>16971</v>
      </c>
      <c r="M1043" s="600"/>
      <c r="N1043" s="600">
        <v>60</v>
      </c>
      <c r="O1043" s="600">
        <v>60</v>
      </c>
      <c r="P1043" s="529"/>
    </row>
    <row r="1044" spans="1:16" ht="160.5" customHeight="1" x14ac:dyDescent="0.25">
      <c r="A1044" s="155" t="s">
        <v>17047</v>
      </c>
      <c r="B1044" s="85" t="s">
        <v>17048</v>
      </c>
      <c r="C1044" s="73" t="s">
        <v>16825</v>
      </c>
      <c r="D1044" s="600" t="s">
        <v>17049</v>
      </c>
      <c r="E1044" s="117">
        <v>81</v>
      </c>
      <c r="F1044" s="88"/>
      <c r="G1044" s="89" t="s">
        <v>17050</v>
      </c>
      <c r="H1044" s="604" t="s">
        <v>17051</v>
      </c>
      <c r="I1044" s="604">
        <v>2014</v>
      </c>
      <c r="J1044" s="604" t="s">
        <v>9705</v>
      </c>
      <c r="K1044" s="88" t="s">
        <v>17052</v>
      </c>
      <c r="L1044" s="600" t="s">
        <v>17053</v>
      </c>
      <c r="M1044" s="600" t="s">
        <v>17054</v>
      </c>
      <c r="N1044" s="600">
        <v>60</v>
      </c>
      <c r="O1044" s="600">
        <v>60</v>
      </c>
      <c r="P1044" s="529"/>
    </row>
    <row r="1045" spans="1:16" ht="127.5" customHeight="1" x14ac:dyDescent="0.25">
      <c r="A1045" s="155" t="s">
        <v>17055</v>
      </c>
      <c r="B1045" s="85" t="s">
        <v>17056</v>
      </c>
      <c r="C1045" s="73" t="s">
        <v>16825</v>
      </c>
      <c r="D1045" s="600" t="s">
        <v>17049</v>
      </c>
      <c r="E1045" s="117">
        <v>81</v>
      </c>
      <c r="F1045" s="88"/>
      <c r="G1045" s="89" t="s">
        <v>17050</v>
      </c>
      <c r="H1045" s="604" t="s">
        <v>17057</v>
      </c>
      <c r="I1045" s="604">
        <v>2014</v>
      </c>
      <c r="J1045" s="604" t="s">
        <v>9705</v>
      </c>
      <c r="K1045" s="88" t="s">
        <v>15535</v>
      </c>
      <c r="L1045" s="600" t="s">
        <v>17053</v>
      </c>
      <c r="M1045" s="600" t="s">
        <v>17054</v>
      </c>
      <c r="N1045" s="600">
        <v>60</v>
      </c>
      <c r="O1045" s="600">
        <f>60/4</f>
        <v>15</v>
      </c>
      <c r="P1045" s="529"/>
    </row>
    <row r="1046" spans="1:16" ht="154.5" customHeight="1" x14ac:dyDescent="0.25">
      <c r="A1046" s="155" t="s">
        <v>17058</v>
      </c>
      <c r="B1046" s="85" t="s">
        <v>17059</v>
      </c>
      <c r="C1046" s="73" t="s">
        <v>16825</v>
      </c>
      <c r="D1046" s="600" t="s">
        <v>15615</v>
      </c>
      <c r="E1046" s="117" t="s">
        <v>17060</v>
      </c>
      <c r="F1046" s="117">
        <v>1</v>
      </c>
      <c r="G1046" s="89" t="s">
        <v>17061</v>
      </c>
      <c r="H1046" s="604"/>
      <c r="I1046" s="604">
        <v>2014</v>
      </c>
      <c r="J1046" s="604" t="s">
        <v>369</v>
      </c>
      <c r="K1046" s="88" t="s">
        <v>17062</v>
      </c>
      <c r="L1046" s="600" t="s">
        <v>17063</v>
      </c>
      <c r="M1046" s="600" t="s">
        <v>17064</v>
      </c>
      <c r="N1046" s="600">
        <v>60</v>
      </c>
      <c r="O1046" s="600">
        <f>60/4</f>
        <v>15</v>
      </c>
      <c r="P1046" s="529"/>
    </row>
    <row r="1047" spans="1:16" ht="246.75" customHeight="1" x14ac:dyDescent="0.25">
      <c r="A1047" s="91" t="s">
        <v>17055</v>
      </c>
      <c r="B1047" s="604" t="s">
        <v>17065</v>
      </c>
      <c r="C1047" s="73" t="s">
        <v>16825</v>
      </c>
      <c r="D1047" s="66" t="s">
        <v>17066</v>
      </c>
      <c r="E1047" s="134">
        <v>81</v>
      </c>
      <c r="F1047" s="100"/>
      <c r="G1047" s="758" t="s">
        <v>17067</v>
      </c>
      <c r="H1047" s="759" t="s">
        <v>15536</v>
      </c>
      <c r="I1047" s="604">
        <v>2014</v>
      </c>
      <c r="J1047" s="600" t="s">
        <v>17068</v>
      </c>
      <c r="K1047" s="66" t="s">
        <v>15535</v>
      </c>
      <c r="L1047" s="758" t="s">
        <v>17069</v>
      </c>
      <c r="M1047" s="760" t="s">
        <v>17070</v>
      </c>
      <c r="N1047" s="600" t="s">
        <v>88</v>
      </c>
      <c r="O1047" s="600">
        <f>60/4</f>
        <v>15</v>
      </c>
      <c r="P1047" s="529"/>
    </row>
    <row r="1048" spans="1:16" ht="201.75" customHeight="1" x14ac:dyDescent="0.25">
      <c r="A1048" s="109" t="s">
        <v>17071</v>
      </c>
      <c r="B1048" s="110" t="s">
        <v>17077</v>
      </c>
      <c r="C1048" s="73" t="s">
        <v>16825</v>
      </c>
      <c r="D1048" s="101" t="s">
        <v>17072</v>
      </c>
      <c r="E1048" s="144" t="s">
        <v>17073</v>
      </c>
      <c r="F1048" s="110" t="s">
        <v>3697</v>
      </c>
      <c r="G1048" s="144" t="s">
        <v>17074</v>
      </c>
      <c r="H1048" s="101"/>
      <c r="I1048" s="101">
        <v>20124</v>
      </c>
      <c r="J1048" s="101" t="s">
        <v>17075</v>
      </c>
      <c r="K1048" s="85" t="s">
        <v>17076</v>
      </c>
      <c r="L1048" s="75" t="s">
        <v>17099</v>
      </c>
      <c r="M1048" s="75" t="s">
        <v>15620</v>
      </c>
      <c r="N1048" s="600" t="s">
        <v>88</v>
      </c>
      <c r="O1048" s="600">
        <v>30</v>
      </c>
      <c r="P1048" s="529"/>
    </row>
    <row r="1049" spans="1:16" ht="142.5" x14ac:dyDescent="0.25">
      <c r="A1049" s="155" t="s">
        <v>16957</v>
      </c>
      <c r="B1049" s="600" t="s">
        <v>16958</v>
      </c>
      <c r="C1049" s="73" t="s">
        <v>16825</v>
      </c>
      <c r="D1049" s="600" t="s">
        <v>16959</v>
      </c>
      <c r="E1049" s="600" t="s">
        <v>16960</v>
      </c>
      <c r="F1049" s="110" t="s">
        <v>16961</v>
      </c>
      <c r="G1049" s="600" t="s">
        <v>16962</v>
      </c>
      <c r="H1049" s="600"/>
      <c r="I1049" s="101"/>
      <c r="J1049" s="101"/>
      <c r="K1049" s="85" t="s">
        <v>7418</v>
      </c>
      <c r="L1049" s="600" t="s">
        <v>16963</v>
      </c>
      <c r="M1049" s="131" t="s">
        <v>16964</v>
      </c>
      <c r="N1049" s="600">
        <v>60</v>
      </c>
      <c r="O1049" s="600">
        <v>15</v>
      </c>
      <c r="P1049" s="529"/>
    </row>
    <row r="1050" spans="1:16" ht="303.75" customHeight="1" x14ac:dyDescent="0.25">
      <c r="A1050" s="109" t="s">
        <v>17071</v>
      </c>
      <c r="B1050" s="110" t="s">
        <v>17077</v>
      </c>
      <c r="C1050" s="73" t="s">
        <v>16825</v>
      </c>
      <c r="D1050" s="101" t="s">
        <v>17072</v>
      </c>
      <c r="E1050" s="144" t="s">
        <v>17078</v>
      </c>
      <c r="F1050" s="110" t="s">
        <v>3697</v>
      </c>
      <c r="G1050" s="144" t="s">
        <v>17079</v>
      </c>
      <c r="H1050" s="101"/>
      <c r="I1050" s="101">
        <v>2014</v>
      </c>
      <c r="J1050" s="101" t="s">
        <v>17075</v>
      </c>
      <c r="K1050" s="85" t="s">
        <v>17076</v>
      </c>
      <c r="L1050" s="75" t="s">
        <v>17099</v>
      </c>
      <c r="M1050" s="75" t="s">
        <v>15620</v>
      </c>
      <c r="N1050" s="600" t="s">
        <v>88</v>
      </c>
      <c r="O1050" s="600">
        <v>30</v>
      </c>
      <c r="P1050" s="529"/>
    </row>
    <row r="1051" spans="1:16" ht="114" x14ac:dyDescent="0.25">
      <c r="A1051" s="134" t="s">
        <v>17080</v>
      </c>
      <c r="B1051" s="100" t="s">
        <v>17081</v>
      </c>
      <c r="C1051" s="73" t="s">
        <v>16825</v>
      </c>
      <c r="D1051" s="66" t="s">
        <v>14045</v>
      </c>
      <c r="E1051" s="104" t="s">
        <v>17082</v>
      </c>
      <c r="F1051" s="100" t="s">
        <v>17083</v>
      </c>
      <c r="G1051" s="104"/>
      <c r="H1051" s="66"/>
      <c r="I1051" s="66">
        <v>2014</v>
      </c>
      <c r="J1051" s="66" t="s">
        <v>287</v>
      </c>
      <c r="K1051" s="85" t="s">
        <v>17084</v>
      </c>
      <c r="L1051" s="600"/>
      <c r="M1051" s="600"/>
      <c r="N1051" s="600">
        <v>60</v>
      </c>
      <c r="O1051" s="600">
        <v>20</v>
      </c>
      <c r="P1051" s="529"/>
    </row>
    <row r="1052" spans="1:16" ht="114" x14ac:dyDescent="0.25">
      <c r="A1052" s="134" t="s">
        <v>17085</v>
      </c>
      <c r="B1052" s="100" t="s">
        <v>17086</v>
      </c>
      <c r="C1052" s="73" t="s">
        <v>16825</v>
      </c>
      <c r="D1052" s="66" t="s">
        <v>14045</v>
      </c>
      <c r="E1052" s="104" t="s">
        <v>17087</v>
      </c>
      <c r="F1052" s="100" t="s">
        <v>8538</v>
      </c>
      <c r="G1052" s="104"/>
      <c r="H1052" s="66"/>
      <c r="I1052" s="66">
        <v>2014</v>
      </c>
      <c r="J1052" s="66" t="s">
        <v>1781</v>
      </c>
      <c r="K1052" s="85" t="s">
        <v>14048</v>
      </c>
      <c r="L1052" s="600"/>
      <c r="M1052" s="600"/>
      <c r="N1052" s="600">
        <v>60</v>
      </c>
      <c r="O1052" s="600">
        <v>20</v>
      </c>
      <c r="P1052" s="529"/>
    </row>
    <row r="1053" spans="1:16" ht="370.5" x14ac:dyDescent="0.25">
      <c r="A1053" s="91" t="s">
        <v>17088</v>
      </c>
      <c r="B1053" s="66" t="s">
        <v>17089</v>
      </c>
      <c r="C1053" s="73" t="s">
        <v>16825</v>
      </c>
      <c r="D1053" s="600" t="s">
        <v>17090</v>
      </c>
      <c r="E1053" s="92">
        <v>4</v>
      </c>
      <c r="F1053" s="92">
        <v>2</v>
      </c>
      <c r="G1053" s="89" t="s">
        <v>17091</v>
      </c>
      <c r="H1053" s="306" t="s">
        <v>17092</v>
      </c>
      <c r="I1053" s="73">
        <v>2014</v>
      </c>
      <c r="J1053" s="73" t="s">
        <v>1781</v>
      </c>
      <c r="K1053" s="92"/>
      <c r="L1053" s="306" t="s">
        <v>17093</v>
      </c>
      <c r="M1053" s="600"/>
      <c r="N1053" s="600" t="s">
        <v>88</v>
      </c>
      <c r="O1053" s="600">
        <v>60</v>
      </c>
      <c r="P1053" s="529"/>
    </row>
    <row r="1054" spans="1:16" ht="409.5" x14ac:dyDescent="0.2">
      <c r="A1054" s="91" t="s">
        <v>6437</v>
      </c>
      <c r="B1054" s="73" t="s">
        <v>17102</v>
      </c>
      <c r="C1054" s="73" t="s">
        <v>16825</v>
      </c>
      <c r="D1054" s="73" t="s">
        <v>17094</v>
      </c>
      <c r="E1054" s="92" t="s">
        <v>10039</v>
      </c>
      <c r="F1054" s="294">
        <v>1</v>
      </c>
      <c r="G1054" s="89" t="s">
        <v>6438</v>
      </c>
      <c r="H1054" s="609"/>
      <c r="I1054" s="73">
        <v>2014</v>
      </c>
      <c r="J1054" s="73" t="s">
        <v>1781</v>
      </c>
      <c r="K1054" s="92" t="s">
        <v>5078</v>
      </c>
      <c r="L1054" s="73" t="s">
        <v>17100</v>
      </c>
      <c r="M1054" s="73" t="s">
        <v>17095</v>
      </c>
      <c r="N1054" s="600">
        <v>60</v>
      </c>
      <c r="O1054" s="600">
        <v>20</v>
      </c>
      <c r="P1054" s="529"/>
    </row>
    <row r="1055" spans="1:16" ht="399" x14ac:dyDescent="0.25">
      <c r="A1055" s="907" t="s">
        <v>17096</v>
      </c>
      <c r="B1055" s="353" t="s">
        <v>17103</v>
      </c>
      <c r="C1055" s="353" t="s">
        <v>16825</v>
      </c>
      <c r="D1055" s="353" t="s">
        <v>17097</v>
      </c>
      <c r="E1055" s="815" t="s">
        <v>6302</v>
      </c>
      <c r="F1055" s="907">
        <v>2</v>
      </c>
      <c r="G1055" s="353" t="s">
        <v>14734</v>
      </c>
      <c r="H1055" s="353"/>
      <c r="I1055" s="353">
        <v>2014</v>
      </c>
      <c r="J1055" s="353" t="s">
        <v>318</v>
      </c>
      <c r="K1055" s="815" t="s">
        <v>6446</v>
      </c>
      <c r="L1055" s="353" t="s">
        <v>17098</v>
      </c>
      <c r="M1055" s="842" t="s">
        <v>17014</v>
      </c>
      <c r="N1055" s="353">
        <v>60</v>
      </c>
      <c r="O1055" s="353">
        <v>15</v>
      </c>
      <c r="P1055" s="989"/>
    </row>
    <row r="1056" spans="1:16" ht="128.25" x14ac:dyDescent="0.25">
      <c r="A1056" s="871" t="s">
        <v>17000</v>
      </c>
      <c r="B1056" s="603" t="s">
        <v>17001</v>
      </c>
      <c r="C1056" s="73" t="s">
        <v>16825</v>
      </c>
      <c r="D1056" s="603" t="s">
        <v>17002</v>
      </c>
      <c r="E1056" s="603" t="s">
        <v>6302</v>
      </c>
      <c r="F1056" s="603">
        <v>1</v>
      </c>
      <c r="G1056" s="603" t="s">
        <v>17003</v>
      </c>
      <c r="H1056" s="603"/>
      <c r="I1056" s="603">
        <v>2014</v>
      </c>
      <c r="J1056" s="603" t="s">
        <v>318</v>
      </c>
      <c r="K1056" s="603" t="s">
        <v>6243</v>
      </c>
      <c r="L1056" s="603" t="s">
        <v>17004</v>
      </c>
      <c r="M1056" s="605" t="s">
        <v>17005</v>
      </c>
      <c r="N1056" s="603">
        <v>20</v>
      </c>
      <c r="O1056" s="603"/>
      <c r="P1056" s="529"/>
    </row>
    <row r="1057" spans="1:15" x14ac:dyDescent="0.25">
      <c r="A1057" s="861"/>
      <c r="B1057" s="861"/>
      <c r="C1057" s="578"/>
      <c r="D1057" s="862"/>
      <c r="E1057" s="863"/>
      <c r="F1057" s="863"/>
      <c r="G1057" s="863"/>
      <c r="H1057" s="862"/>
      <c r="I1057" s="862"/>
      <c r="J1057" s="862"/>
      <c r="K1057" s="863"/>
      <c r="L1057" s="862"/>
      <c r="M1057" s="862"/>
      <c r="N1057" s="862"/>
      <c r="O1057" s="864"/>
    </row>
    <row r="1059" spans="1:15" ht="197.25" customHeight="1" x14ac:dyDescent="0.25"/>
  </sheetData>
  <sortState ref="A10:O1060">
    <sortCondition ref="A10:A132"/>
  </sortState>
  <mergeCells count="19">
    <mergeCell ref="O401:O402"/>
    <mergeCell ref="A7:N7"/>
    <mergeCell ref="A5:G5"/>
    <mergeCell ref="A3:O3"/>
    <mergeCell ref="A6:L6"/>
    <mergeCell ref="A401:A402"/>
    <mergeCell ref="B401:B402"/>
    <mergeCell ref="C401:C402"/>
    <mergeCell ref="D401:D402"/>
    <mergeCell ref="E401:E402"/>
    <mergeCell ref="F401:F402"/>
    <mergeCell ref="G401:G402"/>
    <mergeCell ref="H401:H402"/>
    <mergeCell ref="I401:I402"/>
    <mergeCell ref="J401:J402"/>
    <mergeCell ref="K401:K402"/>
    <mergeCell ref="L401:L402"/>
    <mergeCell ref="M401:M402"/>
    <mergeCell ref="N401:N402"/>
  </mergeCells>
  <phoneticPr fontId="25" type="noConversion"/>
  <hyperlinks>
    <hyperlink ref="M1055" r:id="rId1" display="http://textile.webhost.uoradea.ro/Annals/AUO-FTL-VolumeXV- No 2-2014.pdf"/>
    <hyperlink ref="L1053" r:id="rId2"/>
    <hyperlink ref="H1053" r:id="rId3"/>
    <hyperlink ref="M1050" r:id="rId4"/>
    <hyperlink ref="L1050" r:id="rId5" display="http://ulrichsweb.serialssolutions.com/"/>
    <hyperlink ref="M1049" r:id="rId6" display="http://www.icmas.eu/Journal_archive_files/Vol_9-Issue2_2014_PDF/99-104_Tera.pdf"/>
    <hyperlink ref="L1048" r:id="rId7" display="http://ulrichsweb.serialssolutions.com/"/>
    <hyperlink ref="M1048" r:id="rId8"/>
    <hyperlink ref="M1047" r:id="rId9"/>
    <hyperlink ref="H1047" r:id="rId10" display="doi: 10.1016/j.proeng.2014.10.240"/>
    <hyperlink ref="M1041" r:id="rId11"/>
    <hyperlink ref="M1042" r:id="rId12"/>
    <hyperlink ref="M1040" r:id="rId13"/>
    <hyperlink ref="M1039" r:id="rId14"/>
    <hyperlink ref="M1038" r:id="rId15"/>
    <hyperlink ref="L1038" r:id="rId16"/>
    <hyperlink ref="M1036" r:id="rId17"/>
    <hyperlink ref="M1034" r:id="rId18"/>
    <hyperlink ref="M1029" r:id="rId19"/>
    <hyperlink ref="M1032" r:id="rId20" display="http://www.icmas.eu/Journal_archive_files/Vol_9-Issue2_2014_PDF/99-104_Tera.pdf"/>
    <hyperlink ref="M1023" r:id="rId21" display="http://www.icmas.eu/Journal_archive_files/Vol_9-Issue2_2014_PDF/99-104_Tera.pdf"/>
    <hyperlink ref="L1022" r:id="rId22"/>
    <hyperlink ref="M1022" r:id="rId23"/>
    <hyperlink ref="M1021" r:id="rId24"/>
    <hyperlink ref="M1013" r:id="rId25"/>
    <hyperlink ref="M1012" r:id="rId26"/>
    <hyperlink ref="M1011" r:id="rId27"/>
    <hyperlink ref="H1012" r:id="rId28"/>
    <hyperlink ref="H1011" r:id="rId29"/>
    <hyperlink ref="H1013" r:id="rId30"/>
    <hyperlink ref="M1009" r:id="rId31"/>
    <hyperlink ref="M1007" r:id="rId32"/>
    <hyperlink ref="M1008" r:id="rId33"/>
    <hyperlink ref="H1009" r:id="rId34" display="http://dx.doi.org/10.2478/aucts-2014-0017"/>
    <hyperlink ref="H1008" r:id="rId35" display="http://dx.doi.org/10.2478/aucts-2014-0004"/>
    <hyperlink ref="H1007" r:id="rId36" display="http://dx.doi.org/10.2478/aucts-2014-0016"/>
    <hyperlink ref="M1006" r:id="rId37"/>
    <hyperlink ref="M1000" r:id="rId38" display="http://www.revtn.ro/pdf3-2014/6_Fagarasan V_Purcar C_Titu M.pdf"/>
    <hyperlink ref="M999" r:id="rId39"/>
    <hyperlink ref="M997" r:id="rId40" location="isi"/>
    <hyperlink ref="M991" r:id="rId41"/>
    <hyperlink ref="M990" r:id="rId42"/>
    <hyperlink ref="M989" r:id="rId43"/>
    <hyperlink ref="M988" r:id="rId44"/>
    <hyperlink ref="A988" r:id="rId45" display="http://www.scopus.com/alert/results/record.url?AID=4178750&amp;ATP=search&amp;eid=2-s2.0-84907361684&amp;origin=SingleRecordEmailAlert"/>
    <hyperlink ref="M987" r:id="rId46"/>
    <hyperlink ref="M986" r:id="rId47"/>
    <hyperlink ref="M984" r:id="rId48"/>
    <hyperlink ref="M985" r:id="rId49"/>
    <hyperlink ref="F978" r:id="rId50" location="isi"/>
    <hyperlink ref="F977" r:id="rId51" location="isi"/>
    <hyperlink ref="M981" r:id="rId52"/>
    <hyperlink ref="M976" r:id="rId53"/>
    <hyperlink ref="M974" r:id="rId54" display="http://www.armyacademy.ro/reviste/rev1_2014/BARSAN Vlad.pdf"/>
    <hyperlink ref="M973" r:id="rId55"/>
    <hyperlink ref="M972" r:id="rId56"/>
    <hyperlink ref="M971" r:id="rId57"/>
    <hyperlink ref="M969" r:id="rId58"/>
    <hyperlink ref="M968" r:id="rId59"/>
    <hyperlink ref="M960" r:id="rId60"/>
    <hyperlink ref="M961" r:id="rId61"/>
    <hyperlink ref="M958" display="http://www.scopus.com.ux4ll8xu6v.useaccesscontrol.com/record/display.url?eid=2-s2.0-84900024988&amp;origin=resultslist&amp;sort=plf-f&amp;src=s&amp;st1=kifor&amp;sid=94C0BBB5D9FF50E5D1B685B14D5FA54D.WeLimyRvBMk2ky9SFKc8Q%3a20&amp;sot=b&amp;sdt=b&amp;sl=18&amp;s=AUTHOR-NAME%28kifor%29&amp;relpos"/>
    <hyperlink ref="M959" display="http://www.scopus.com.ux4ll8xu6v.useaccesscontrol.com/record/display.url?eid=2-s2.0-84918548285&amp;origin=resultslist&amp;sort=plf-f&amp;src=s&amp;st1=kifor&amp;sid=94C0BBB5D9FF50E5D1B685B14D5FA54D.WeLimyRvBMk2ky9SFKc8Q%3a20&amp;sot=b&amp;sdt=b&amp;sl=18&amp;s=AUTHOR-NAME%28kifor%29&amp;relpos"/>
    <hyperlink ref="M951" r:id="rId62"/>
    <hyperlink ref="M957" r:id="rId63"/>
    <hyperlink ref="M956" r:id="rId64"/>
    <hyperlink ref="M955" r:id="rId65"/>
    <hyperlink ref="L954" r:id="rId66"/>
    <hyperlink ref="M954" r:id="rId67"/>
    <hyperlink ref="M948" r:id="rId68"/>
    <hyperlink ref="M950" r:id="rId69"/>
    <hyperlink ref="M947" r:id="rId70"/>
    <hyperlink ref="M945" r:id="rId71"/>
    <hyperlink ref="M943" r:id="rId72"/>
    <hyperlink ref="H943" r:id="rId73"/>
    <hyperlink ref="M940" r:id="rId74"/>
    <hyperlink ref="M939" r:id="rId75"/>
    <hyperlink ref="M938" r:id="rId76"/>
    <hyperlink ref="M937" r:id="rId77"/>
    <hyperlink ref="M936" r:id="rId78"/>
    <hyperlink ref="M935" r:id="rId79"/>
    <hyperlink ref="M934" r:id="rId80"/>
    <hyperlink ref="M929" r:id="rId81"/>
    <hyperlink ref="M931" r:id="rId82" display="http://www.asee.org/public/conferences/32/registration/sessions?page=23"/>
    <hyperlink ref="M933" r:id="rId83"/>
    <hyperlink ref="M928" r:id="rId84"/>
    <hyperlink ref="M927" r:id="rId85"/>
    <hyperlink ref="A927" r:id="rId86" display="http://www.scopus.com/alert/results/record.url?AID=4178750&amp;ATP=search&amp;eid=2-s2.0-84907361684&amp;origin=SingleRecordEmailAlert"/>
    <hyperlink ref="M926" r:id="rId87"/>
    <hyperlink ref="M925" r:id="rId88"/>
    <hyperlink ref="M924" r:id="rId89"/>
    <hyperlink ref="M923" r:id="rId90"/>
    <hyperlink ref="M922" r:id="rId91"/>
    <hyperlink ref="M920" r:id="rId92"/>
    <hyperlink ref="M919" r:id="rId93"/>
    <hyperlink ref="M918" r:id="rId94"/>
    <hyperlink ref="M921" r:id="rId95"/>
    <hyperlink ref="M916" r:id="rId96"/>
    <hyperlink ref="M917" r:id="rId97"/>
    <hyperlink ref="M915" r:id="rId98"/>
    <hyperlink ref="M914" r:id="rId99"/>
    <hyperlink ref="M913" r:id="rId100"/>
    <hyperlink ref="E911" r:id="rId101" display="http://pub.us8.list-manage.com/track/click?u=9c91857830ccfe0d808534ed9&amp;id=c6b86c0226&amp;e=dcefc39969"/>
    <hyperlink ref="M912" r:id="rId102"/>
    <hyperlink ref="M906" r:id="rId103"/>
    <hyperlink ref="M909" r:id="rId104"/>
    <hyperlink ref="M907" r:id="rId105"/>
    <hyperlink ref="M908" r:id="rId106"/>
    <hyperlink ref="H905" r:id="rId107" display="http://dx.doi.org/10.1016/S2212-5671(14)00797-7"/>
    <hyperlink ref="M903" r:id="rId108"/>
    <hyperlink ref="M902" r:id="rId109"/>
    <hyperlink ref="M900" r:id="rId110"/>
    <hyperlink ref="M899" r:id="rId111"/>
    <hyperlink ref="M898" r:id="rId112"/>
    <hyperlink ref="M897" r:id="rId113"/>
    <hyperlink ref="M894" r:id="rId114"/>
    <hyperlink ref="M890" r:id="rId115"/>
    <hyperlink ref="M889" r:id="rId116"/>
    <hyperlink ref="M888" r:id="rId117"/>
    <hyperlink ref="M887" r:id="rId118"/>
    <hyperlink ref="A876" r:id="rId119" display="http://imtuoradea.ro/auo.fmte/files-2014-v1/Roman  Lucian-SOFTWARE APPLICATION FOR ASSESSMENT THE RELIABILITY OF SUSPENSION SYSTEM AT OPEL CARS AND OF ROAD PROFILES.pdf"/>
    <hyperlink ref="M872" r:id="rId120"/>
    <hyperlink ref="M871" r:id="rId121"/>
    <hyperlink ref="M870" r:id="rId122"/>
    <hyperlink ref="M869" r:id="rId123"/>
    <hyperlink ref="G856" r:id="rId124" display="http://www.ijmd.ro/"/>
    <hyperlink ref="M855" r:id="rId125"/>
    <hyperlink ref="M854" r:id="rId126"/>
    <hyperlink ref="M853" r:id="rId127"/>
    <hyperlink ref="M852" r:id="rId128" display="www.indexcopernicus.com,http://www.ebscohost.com"/>
    <hyperlink ref="M851" r:id="rId129" display="www.indexcopernicus.com,http://www.ebscohost.com"/>
    <hyperlink ref="M850" r:id="rId130" display="www.indexcopernicus.com,http://www.ebscohost.com"/>
    <hyperlink ref="M849" r:id="rId131"/>
    <hyperlink ref="L848" r:id="rId132"/>
    <hyperlink ref="L849" r:id="rId133"/>
    <hyperlink ref="M848" r:id="rId134"/>
    <hyperlink ref="M840" r:id="rId135"/>
    <hyperlink ref="M839" r:id="rId136"/>
    <hyperlink ref="M805" r:id="rId137"/>
    <hyperlink ref="M804" r:id="rId138"/>
    <hyperlink ref="M802" r:id="rId139"/>
    <hyperlink ref="M801" r:id="rId140"/>
    <hyperlink ref="M796" r:id="rId141"/>
    <hyperlink ref="M793" r:id="rId142"/>
    <hyperlink ref="M792" r:id="rId143"/>
    <hyperlink ref="M791" r:id="rId144"/>
    <hyperlink ref="M790" r:id="rId145"/>
    <hyperlink ref="M781" r:id="rId146"/>
    <hyperlink ref="M780" r:id="rId147"/>
    <hyperlink ref="M779" r:id="rId148"/>
    <hyperlink ref="M778" r:id="rId149"/>
    <hyperlink ref="M777" r:id="rId150"/>
    <hyperlink ref="M776" r:id="rId151"/>
    <hyperlink ref="M772" r:id="rId152"/>
    <hyperlink ref="M771" r:id="rId153"/>
    <hyperlink ref="M770" r:id="rId154"/>
    <hyperlink ref="M769" r:id="rId155"/>
    <hyperlink ref="M768" r:id="rId156"/>
    <hyperlink ref="M767" r:id="rId157"/>
    <hyperlink ref="M751" r:id="rId158"/>
    <hyperlink ref="M750" r:id="rId159"/>
    <hyperlink ref="M748" r:id="rId160"/>
    <hyperlink ref="M744" r:id="rId161"/>
    <hyperlink ref="M743" r:id="rId162"/>
    <hyperlink ref="M742" r:id="rId163"/>
    <hyperlink ref="M736" r:id="rId164"/>
    <hyperlink ref="M735" r:id="rId165"/>
    <hyperlink ref="M727" r:id="rId166"/>
    <hyperlink ref="M716" r:id="rId167"/>
    <hyperlink ref="M717" r:id="rId168"/>
    <hyperlink ref="M707" r:id="rId169"/>
    <hyperlink ref="M706" r:id="rId170"/>
    <hyperlink ref="M705" r:id="rId171"/>
    <hyperlink ref="M704" r:id="rId172"/>
    <hyperlink ref="M703" r:id="rId173"/>
    <hyperlink ref="M702" r:id="rId174"/>
    <hyperlink ref="M701" r:id="rId175"/>
    <hyperlink ref="M695" r:id="rId176"/>
    <hyperlink ref="M694" r:id="rId177"/>
    <hyperlink ref="M693" r:id="rId178"/>
    <hyperlink ref="M679" r:id="rId179"/>
    <hyperlink ref="M678" r:id="rId180"/>
    <hyperlink ref="M677" r:id="rId181"/>
    <hyperlink ref="M676" r:id="rId182"/>
    <hyperlink ref="M675" r:id="rId183"/>
    <hyperlink ref="M674" r:id="rId184"/>
    <hyperlink ref="M673" r:id="rId185"/>
    <hyperlink ref="M672" r:id="rId186"/>
    <hyperlink ref="M669" r:id="rId187"/>
    <hyperlink ref="M667" r:id="rId188"/>
    <hyperlink ref="M666" r:id="rId189"/>
    <hyperlink ref="M664" r:id="rId190"/>
    <hyperlink ref="M663" r:id="rId191"/>
    <hyperlink ref="M659" r:id="rId192"/>
    <hyperlink ref="M658" r:id="rId193"/>
    <hyperlink ref="M654" r:id="rId194"/>
    <hyperlink ref="M653" r:id="rId195"/>
    <hyperlink ref="M647" r:id="rId196"/>
    <hyperlink ref="M646" r:id="rId197"/>
    <hyperlink ref="M641" r:id="rId198"/>
    <hyperlink ref="M629" r:id="rId199"/>
    <hyperlink ref="M628" r:id="rId200"/>
    <hyperlink ref="M627" r:id="rId201"/>
    <hyperlink ref="M626" r:id="rId202"/>
    <hyperlink ref="M625" r:id="rId203"/>
    <hyperlink ref="M622" r:id="rId204"/>
    <hyperlink ref="M621" r:id="rId205"/>
    <hyperlink ref="M620" r:id="rId206"/>
    <hyperlink ref="M619" r:id="rId207"/>
    <hyperlink ref="M618" r:id="rId208"/>
    <hyperlink ref="M617" r:id="rId209"/>
    <hyperlink ref="M613" r:id="rId210" location="46"/>
    <hyperlink ref="M612" r:id="rId211"/>
    <hyperlink ref="M611" r:id="rId212"/>
    <hyperlink ref="M610" r:id="rId213"/>
    <hyperlink ref="H607" r:id="rId214"/>
    <hyperlink ref="M597" r:id="rId215"/>
    <hyperlink ref="I600" r:id="rId216"/>
    <hyperlink ref="I599" r:id="rId217"/>
    <hyperlink ref="M596" r:id="rId218"/>
    <hyperlink ref="L594" r:id="rId219"/>
    <hyperlink ref="L593" r:id="rId220"/>
    <hyperlink ref="L592" r:id="rId221"/>
    <hyperlink ref="M591" r:id="rId222"/>
    <hyperlink ref="M587" r:id="rId223"/>
    <hyperlink ref="M585" r:id="rId224"/>
    <hyperlink ref="H584" r:id="rId225"/>
    <hyperlink ref="M583" r:id="rId226"/>
    <hyperlink ref="H583" r:id="rId227"/>
    <hyperlink ref="H582" r:id="rId228"/>
    <hyperlink ref="M582" r:id="rId229"/>
    <hyperlink ref="M581" r:id="rId230"/>
    <hyperlink ref="M580" r:id="rId231"/>
    <hyperlink ref="M576" r:id="rId232" display="http://reviste.ulbsibiu.ro/gb/Band35.html"/>
    <hyperlink ref="M575" r:id="rId233"/>
    <hyperlink ref="M574" r:id="rId234"/>
    <hyperlink ref="M573" r:id="rId235"/>
    <hyperlink ref="M572" r:id="rId236"/>
    <hyperlink ref="L567" r:id="rId237"/>
    <hyperlink ref="M565" r:id="rId238" display="../../../../../Users/Users/Users/confucius/Downloads/revista transilvania 2 2014.pdf"/>
    <hyperlink ref="M564" r:id="rId239"/>
    <hyperlink ref="M563" r:id="rId240"/>
    <hyperlink ref="M559" r:id="rId241"/>
    <hyperlink ref="M558" r:id="rId242"/>
    <hyperlink ref="M557" r:id="rId243"/>
    <hyperlink ref="H555" r:id="rId244"/>
    <hyperlink ref="M555" r:id="rId245"/>
    <hyperlink ref="M554" r:id="rId246"/>
    <hyperlink ref="M553" r:id="rId247"/>
    <hyperlink ref="M551" r:id="rId248"/>
    <hyperlink ref="M550" r:id="rId249"/>
    <hyperlink ref="M549" r:id="rId250"/>
    <hyperlink ref="M548" r:id="rId251"/>
    <hyperlink ref="M547" r:id="rId252"/>
    <hyperlink ref="M546" r:id="rId253"/>
    <hyperlink ref="M545" r:id="rId254"/>
    <hyperlink ref="M542" r:id="rId255"/>
    <hyperlink ref="M538" r:id="rId256"/>
    <hyperlink ref="M537" r:id="rId257"/>
    <hyperlink ref="M536" r:id="rId258"/>
    <hyperlink ref="M521" r:id="rId259"/>
    <hyperlink ref="M518" r:id="rId260"/>
    <hyperlink ref="M508" r:id="rId261"/>
    <hyperlink ref="D499" r:id="rId262" display="http://www.ejst.tuiasi.ro/issue10.html"/>
    <hyperlink ref="M498" r:id="rId263"/>
    <hyperlink ref="M477" r:id="rId264"/>
    <hyperlink ref="L477" r:id="rId265"/>
    <hyperlink ref="M476" r:id="rId266"/>
    <hyperlink ref="M474" r:id="rId267"/>
    <hyperlink ref="M473" r:id="rId268"/>
    <hyperlink ref="M472" r:id="rId269"/>
    <hyperlink ref="M471" r:id="rId270"/>
    <hyperlink ref="M470" r:id="rId271"/>
    <hyperlink ref="M469" r:id="rId272"/>
    <hyperlink ref="M468" r:id="rId273"/>
    <hyperlink ref="M467" r:id="rId274"/>
    <hyperlink ref="M459" r:id="rId275"/>
    <hyperlink ref="M466" r:id="rId276"/>
    <hyperlink ref="M461" r:id="rId277"/>
    <hyperlink ref="M460" r:id="rId278"/>
    <hyperlink ref="M458" r:id="rId279"/>
    <hyperlink ref="M456" r:id="rId280"/>
    <hyperlink ref="M455" r:id="rId281"/>
    <hyperlink ref="M452" r:id="rId282"/>
    <hyperlink ref="M453" r:id="rId283"/>
    <hyperlink ref="M454" r:id="rId284"/>
    <hyperlink ref="M450" r:id="rId285"/>
    <hyperlink ref="M449" r:id="rId286"/>
    <hyperlink ref="M448" r:id="rId287"/>
    <hyperlink ref="M447" r:id="rId288"/>
    <hyperlink ref="M451" r:id="rId289"/>
    <hyperlink ref="H445" r:id="rId290"/>
    <hyperlink ref="M445" r:id="rId291"/>
    <hyperlink ref="M444" r:id="rId292"/>
    <hyperlink ref="M443" r:id="rId293" display="http://managementjournal.usamv.ro/pdf/vol4_1/Art56.pdf"/>
    <hyperlink ref="M442" r:id="rId294"/>
    <hyperlink ref="M441" r:id="rId295"/>
    <hyperlink ref="M440" r:id="rId296"/>
    <hyperlink ref="M439" r:id="rId297"/>
    <hyperlink ref="M438" r:id="rId298"/>
    <hyperlink ref="M437" r:id="rId299"/>
    <hyperlink ref="M436" r:id="rId300"/>
    <hyperlink ref="M435" r:id="rId301"/>
    <hyperlink ref="M434" r:id="rId302"/>
    <hyperlink ref="M433" r:id="rId303"/>
    <hyperlink ref="M432" r:id="rId304"/>
    <hyperlink ref="M419" r:id="rId305" display="http://textile.webhost.uoradea.ro/Annals/AUO-FTL-VolumeXV- No 2-2014.pdf"/>
    <hyperlink ref="M418" r:id="rId306"/>
    <hyperlink ref="M417" r:id="rId307"/>
    <hyperlink ref="M415" r:id="rId308"/>
    <hyperlink ref="M416" r:id="rId309"/>
    <hyperlink ref="M411" r:id="rId310"/>
    <hyperlink ref="M410" r:id="rId311" display="http://www.annalsofrscb.ro/numar in curs/19 1/index 19 1.html"/>
    <hyperlink ref="H409" r:id="rId312" display="http://dx.doi.org/10.1109/ICCP.2014.6937016"/>
    <hyperlink ref="M398" r:id="rId313"/>
    <hyperlink ref="M397" r:id="rId314"/>
    <hyperlink ref="M394" r:id="rId315"/>
    <hyperlink ref="M393" r:id="rId316"/>
    <hyperlink ref="H389" r:id="rId317" display="http://dx.doi.org/10.2478/aucft-2014-0017"/>
    <hyperlink ref="M387" r:id="rId318"/>
    <hyperlink ref="M384" r:id="rId319"/>
    <hyperlink ref="M386" r:id="rId320"/>
    <hyperlink ref="M385" r:id="rId321"/>
    <hyperlink ref="M383" r:id="rId322"/>
    <hyperlink ref="M381" r:id="rId323"/>
    <hyperlink ref="M382" r:id="rId324"/>
    <hyperlink ref="M378" r:id="rId325"/>
    <hyperlink ref="M377" r:id="rId326"/>
    <hyperlink ref="M376" r:id="rId327"/>
    <hyperlink ref="M374" r:id="rId328"/>
    <hyperlink ref="M373" r:id="rId329"/>
    <hyperlink ref="M372" r:id="rId330"/>
    <hyperlink ref="M371" r:id="rId331"/>
    <hyperlink ref="M366" r:id="rId332"/>
    <hyperlink ref="H364" r:id="rId333"/>
    <hyperlink ref="M363" r:id="rId334"/>
    <hyperlink ref="M362" r:id="rId335"/>
    <hyperlink ref="M361" r:id="rId336"/>
    <hyperlink ref="M360" r:id="rId337"/>
    <hyperlink ref="M359" r:id="rId338"/>
    <hyperlink ref="M358" r:id="rId339"/>
    <hyperlink ref="M356" r:id="rId340"/>
    <hyperlink ref="M355" r:id="rId341"/>
    <hyperlink ref="M354" r:id="rId342"/>
    <hyperlink ref="M348" r:id="rId343"/>
    <hyperlink ref="L343" r:id="rId344" location="r"/>
    <hyperlink ref="M342" r:id="rId345"/>
    <hyperlink ref="M338" r:id="rId346"/>
    <hyperlink ref="M337" r:id="rId347"/>
    <hyperlink ref="M336" r:id="rId348"/>
    <hyperlink ref="M335" r:id="rId349"/>
    <hyperlink ref="M329" r:id="rId350"/>
    <hyperlink ref="M330" r:id="rId351"/>
    <hyperlink ref="M328" r:id="rId352"/>
    <hyperlink ref="M327" r:id="rId353"/>
    <hyperlink ref="M326" r:id="rId354"/>
    <hyperlink ref="M325" r:id="rId355"/>
    <hyperlink ref="M322" r:id="rId356"/>
    <hyperlink ref="M323" r:id="rId357"/>
    <hyperlink ref="D322" r:id="rId358" display="http://www.ulbs.ro/"/>
    <hyperlink ref="M321" r:id="rId359" tooltip="http://papers.ssrn.com/sol3/papers.cfm?abstract_id=2389430"/>
    <hyperlink ref="L321" r:id="rId360"/>
    <hyperlink ref="D321" r:id="rId361"/>
    <hyperlink ref="M320" r:id="rId362"/>
    <hyperlink ref="M319" r:id="rId363"/>
    <hyperlink ref="L311" r:id="rId364"/>
    <hyperlink ref="M318" r:id="rId365"/>
    <hyperlink ref="M311" r:id="rId366"/>
    <hyperlink ref="M317" r:id="rId367"/>
    <hyperlink ref="M316" r:id="rId368"/>
    <hyperlink ref="M315" r:id="rId369"/>
    <hyperlink ref="M314" r:id="rId370"/>
    <hyperlink ref="M313" r:id="rId371"/>
    <hyperlink ref="M312" r:id="rId372"/>
    <hyperlink ref="M309" r:id="rId373"/>
    <hyperlink ref="M308" r:id="rId374"/>
    <hyperlink ref="M307" r:id="rId375"/>
    <hyperlink ref="M306" r:id="rId376"/>
    <hyperlink ref="M305" r:id="rId377"/>
    <hyperlink ref="M304" r:id="rId378"/>
    <hyperlink ref="M302" r:id="rId379"/>
    <hyperlink ref="M301" r:id="rId380"/>
    <hyperlink ref="M300" r:id="rId381"/>
    <hyperlink ref="M299" r:id="rId382"/>
    <hyperlink ref="M298" r:id="rId383"/>
    <hyperlink ref="M297" r:id="rId384"/>
    <hyperlink ref="M296" r:id="rId385"/>
    <hyperlink ref="M295" r:id="rId386"/>
    <hyperlink ref="M292" r:id="rId387"/>
    <hyperlink ref="D291" r:id="rId388" display="http://yadda.icm.edu.pl/yadda/element/bwmeta1.element.baztech-journal-2081-7452-polish_journal_of_management_studies"/>
    <hyperlink ref="M290" r:id="rId389"/>
    <hyperlink ref="L289" r:id="rId390" display="www.ceeol.com "/>
    <hyperlink ref="M287" r:id="rId391"/>
    <hyperlink ref="M288" r:id="rId392"/>
    <hyperlink ref="M285" r:id="rId393"/>
    <hyperlink ref="M284" r:id="rId394"/>
    <hyperlink ref="M283" r:id="rId395"/>
    <hyperlink ref="M281" r:id="rId396"/>
    <hyperlink ref="M280" r:id="rId397"/>
    <hyperlink ref="M279" r:id="rId398"/>
    <hyperlink ref="M278" r:id="rId399"/>
    <hyperlink ref="M271" r:id="rId400"/>
    <hyperlink ref="M267" r:id="rId401" display="http://ijlhe.cgpublisher.com/"/>
    <hyperlink ref="M268" r:id="rId402"/>
    <hyperlink ref="M266" r:id="rId403" display="http://www.businesslawconference.ro/revista/articole/an3nr1/3. Gina Orga-Dumitriu EN.pdf"/>
    <hyperlink ref="M265" r:id="rId404"/>
    <hyperlink ref="M261" r:id="rId405"/>
    <hyperlink ref="H260" r:id="rId406"/>
    <hyperlink ref="M259" r:id="rId407"/>
    <hyperlink ref="M255" r:id="rId408" display="http://www.zentralblatt-math.org/zmath/en/journals/"/>
    <hyperlink ref="M254" r:id="rId409"/>
    <hyperlink ref="M253" r:id="rId410" display="http://www.ams.org/home/page "/>
    <hyperlink ref="M252" r:id="rId411"/>
    <hyperlink ref="M239" r:id="rId412"/>
    <hyperlink ref="L239" r:id="rId413"/>
    <hyperlink ref="M245" r:id="rId414"/>
    <hyperlink ref="M244" r:id="rId415"/>
    <hyperlink ref="M237" r:id="rId416"/>
    <hyperlink ref="M236" r:id="rId417"/>
    <hyperlink ref="M234" r:id="rId418" display="http://www.zentralblatt-math.org/zmath/en/journals/"/>
    <hyperlink ref="M232" r:id="rId419"/>
    <hyperlink ref="M233" r:id="rId420"/>
    <hyperlink ref="M231" r:id="rId421" display="https://scholar.google.ro/  "/>
    <hyperlink ref="M230" r:id="rId422" display="https://scholar.google.ro/  "/>
    <hyperlink ref="F226" r:id="rId423" location="isi"/>
    <hyperlink ref="M225" r:id="rId424"/>
    <hyperlink ref="M221" r:id="rId425" display="http://www.ams.org/home/page "/>
    <hyperlink ref="M218" r:id="rId426"/>
    <hyperlink ref="M217" r:id="rId427" display="http://www.zentralblatt-math.org/zbmath/journals/    "/>
    <hyperlink ref="M216" r:id="rId428" display="http://www.zentralblatt-math.org/zbmath/journals/ "/>
    <hyperlink ref="M215" r:id="rId429" display="http://www.zentralblatt-math.org/zbmath/journals/ "/>
    <hyperlink ref="M214" r:id="rId430"/>
    <hyperlink ref="M213" r:id="rId431"/>
    <hyperlink ref="M212" r:id="rId432"/>
    <hyperlink ref="M211" r:id="rId433"/>
    <hyperlink ref="M203" r:id="rId434"/>
    <hyperlink ref="H201" r:id="rId435"/>
    <hyperlink ref="M201" r:id="rId436"/>
    <hyperlink ref="M202" r:id="rId437"/>
    <hyperlink ref="L200" r:id="rId438" display="http://search.ebscohost.com/Login.aspx?direct=true&amp;authtype=cookie,ip,url,uid&amp;db=a9h&amp;jid=%22B3RN%22&amp;scope=site"/>
    <hyperlink ref="L199" r:id="rId439"/>
    <hyperlink ref="H198" r:id="rId440"/>
    <hyperlink ref="M199" r:id="rId441"/>
    <hyperlink ref="M198" r:id="rId442"/>
    <hyperlink ref="M197" r:id="rId443"/>
    <hyperlink ref="M196" r:id="rId444"/>
    <hyperlink ref="M195" r:id="rId445"/>
    <hyperlink ref="M194" r:id="rId446"/>
    <hyperlink ref="M193" r:id="rId447"/>
    <hyperlink ref="M192" r:id="rId448"/>
    <hyperlink ref="M191" r:id="rId449"/>
    <hyperlink ref="M190" r:id="rId450"/>
    <hyperlink ref="A170" r:id="rId451" location="item1" display="item1"/>
    <hyperlink ref="M170" r:id="rId452"/>
    <hyperlink ref="M168" r:id="rId453"/>
    <hyperlink ref="M167" r:id="rId454"/>
    <hyperlink ref="M166" r:id="rId455"/>
    <hyperlink ref="M165" r:id="rId456"/>
    <hyperlink ref="M164" r:id="rId457"/>
    <hyperlink ref="M163" r:id="rId458"/>
    <hyperlink ref="M162" r:id="rId459"/>
    <hyperlink ref="M161" r:id="rId460"/>
    <hyperlink ref="M160" r:id="rId461" location="vol92"/>
    <hyperlink ref="M159" r:id="rId462"/>
    <hyperlink ref="M157" r:id="rId463"/>
    <hyperlink ref="M156" r:id="rId464"/>
    <hyperlink ref="M155" r:id="rId465"/>
    <hyperlink ref="H150" r:id="rId466" display="http://dx.doi.org/10.1016/S2212-5671(14)00853-3"/>
    <hyperlink ref="H145" r:id="rId467"/>
    <hyperlink ref="M145" r:id="rId468"/>
    <hyperlink ref="M144" r:id="rId469"/>
    <hyperlink ref="H144" r:id="rId470"/>
    <hyperlink ref="M142" r:id="rId471"/>
    <hyperlink ref="M141" r:id="rId472"/>
    <hyperlink ref="M136" r:id="rId473"/>
    <hyperlink ref="M123" r:id="rId474"/>
    <hyperlink ref="D75" r:id="rId475" display="http://yadda.icm.edu.pl/yadda/element/bwmeta1.element.baztech-journal-2081-7452-polish_journal_of_management_studies"/>
    <hyperlink ref="M56" r:id="rId476"/>
    <hyperlink ref="M19" r:id="rId477"/>
    <hyperlink ref="M90" r:id="rId478"/>
    <hyperlink ref="M114" r:id="rId479"/>
    <hyperlink ref="M59" r:id="rId480"/>
    <hyperlink ref="M66" r:id="rId481"/>
    <hyperlink ref="M118" r:id="rId482"/>
    <hyperlink ref="M122" r:id="rId483"/>
    <hyperlink ref="M61" r:id="rId484"/>
    <hyperlink ref="M30" r:id="rId485"/>
    <hyperlink ref="L30" r:id="rId486" display="http://econpapers.repec.org/article/blgreveco/v_3a62.3_3ay_3a2012_3ai_3a3_3ap_3a77-89.htm"/>
    <hyperlink ref="M82" r:id="rId487"/>
    <hyperlink ref="M85" r:id="rId488"/>
    <hyperlink ref="M91" r:id="rId489"/>
    <hyperlink ref="M32" r:id="rId490"/>
    <hyperlink ref="M80" r:id="rId491"/>
    <hyperlink ref="M68" r:id="rId492"/>
    <hyperlink ref="M31" r:id="rId493"/>
    <hyperlink ref="M79" r:id="rId494"/>
    <hyperlink ref="M67" r:id="rId495"/>
    <hyperlink ref="M63" r:id="rId496" display="http://econpapers.repec.org/scripts/redir.pf?u=http%3A%2F%2Feccsf.ulbsibiu.ro%2FRePEc%2Fblg%2Fjournl%2F9113sava.pdf;h=repec:blg:journl:v:9:y:2014:i:1:p:142-147"/>
    <hyperlink ref="M53" r:id="rId497"/>
    <hyperlink ref="M88" r:id="rId498"/>
    <hyperlink ref="M54" r:id="rId499"/>
    <hyperlink ref="M120" r:id="rId500"/>
    <hyperlink ref="M119" r:id="rId501"/>
    <hyperlink ref="M115" r:id="rId502"/>
    <hyperlink ref="H115" r:id="rId503"/>
    <hyperlink ref="M58" r:id="rId504"/>
    <hyperlink ref="M57" r:id="rId505"/>
    <hyperlink ref="M124" r:id="rId506"/>
    <hyperlink ref="M84" r:id="rId507"/>
    <hyperlink ref="M44" r:id="rId508"/>
    <hyperlink ref="M108" r:id="rId509"/>
    <hyperlink ref="M60" r:id="rId510"/>
    <hyperlink ref="M107" r:id="rId511"/>
    <hyperlink ref="M26" r:id="rId512"/>
    <hyperlink ref="M73" r:id="rId513"/>
    <hyperlink ref="M89" r:id="rId514"/>
    <hyperlink ref="M74" r:id="rId515"/>
    <hyperlink ref="M18" r:id="rId516"/>
    <hyperlink ref="H23" r:id="rId517" display="http://dx.doi.org/10.1016/S2212-5671(14)00853-3"/>
    <hyperlink ref="M130" r:id="rId518"/>
    <hyperlink ref="M129" r:id="rId519"/>
    <hyperlink ref="M128" r:id="rId520"/>
    <hyperlink ref="M127" r:id="rId521"/>
    <hyperlink ref="M126" r:id="rId522"/>
    <hyperlink ref="M14" r:id="rId523"/>
    <hyperlink ref="M12" r:id="rId524"/>
    <hyperlink ref="M11" r:id="rId525"/>
    <hyperlink ref="L11" r:id="rId526" display="http://www.ulrichsweb.com/ulrichsweb/Search/fullCitation.asp?navPage=1&amp;tab=1&amp;serial_uid=686548&amp;issn=18424120"/>
    <hyperlink ref="H14" r:id="rId527" display="http://dx.doi.org/10.1016/S2212-5671%2814%2900792-8"/>
    <hyperlink ref="L12" r:id="rId528" display="http://www.doaj.org/doaj?func=openurl&amp;genre=journal&amp;issn=18446051"/>
    <hyperlink ref="M86" r:id="rId529"/>
    <hyperlink ref="M100" r:id="rId530"/>
    <hyperlink ref="M33" r:id="rId531"/>
    <hyperlink ref="H10" r:id="rId532"/>
    <hyperlink ref="M10" r:id="rId533"/>
    <hyperlink ref="H29" r:id="rId534"/>
    <hyperlink ref="M29" r:id="rId535"/>
    <hyperlink ref="M116" r:id="rId536"/>
    <hyperlink ref="H50" r:id="rId537" display="http://dx.doi.org/10.1016/S2212-5671(14)00836-3"/>
    <hyperlink ref="H49" r:id="rId538" display="http://dx.doi.org/10.1016/S2212-5671(14)00836-3"/>
    <hyperlink ref="H48" r:id="rId539" display="http://dx.doi.org/10.1016/S2212-5671(14)00836-3"/>
    <hyperlink ref="H47" r:id="rId540" display="http://dx.doi.org/10.1016/S2212-5671(14)00836-3"/>
    <hyperlink ref="M50" r:id="rId541"/>
    <hyperlink ref="M49" r:id="rId542"/>
    <hyperlink ref="M48" r:id="rId543"/>
    <hyperlink ref="M47" r:id="rId544"/>
    <hyperlink ref="M111" r:id="rId545"/>
    <hyperlink ref="M105" r:id="rId546"/>
  </hyperlinks>
  <pageMargins left="0.51181102362204722" right="0.31496062992125984" top="2.1666666666666665" bottom="0.57291666666666663" header="0.51041666666666663" footer="0.31496062992125984"/>
  <pageSetup paperSize="9" scale="95" orientation="landscape" horizontalDpi="200" verticalDpi="200" r:id="rId547"/>
  <headerFooter>
    <oddHeader xml:space="preserve">&amp;LUniversitatea „Lucian Blaga” din Sibiu
&amp;C
&amp;K000000FIȘĂ DE RAPORTARE A ACTIVITĂȚII DE CERCETARE 
PENTRU PERIOADA 1.01.2014-31.12.2014&amp;R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9"/>
  <sheetViews>
    <sheetView view="pageBreakPreview" topLeftCell="A13" zoomScale="60" zoomScalePageLayoutView="90" workbookViewId="0">
      <selection activeCell="Q15" sqref="Q15"/>
    </sheetView>
  </sheetViews>
  <sheetFormatPr defaultRowHeight="14.25" x14ac:dyDescent="0.2"/>
  <cols>
    <col min="1" max="1" width="17.28515625" style="125" customWidth="1"/>
    <col min="2" max="2" width="16" style="73" customWidth="1"/>
    <col min="3" max="3" width="11.5703125" style="73" customWidth="1"/>
    <col min="4" max="4" width="11.28515625" style="127" customWidth="1"/>
    <col min="5" max="5" width="7.140625" style="127" customWidth="1"/>
    <col min="6" max="6" width="6.7109375" style="127" customWidth="1"/>
    <col min="7" max="7" width="10" style="127" customWidth="1"/>
    <col min="8" max="9" width="9.140625" style="127" customWidth="1"/>
    <col min="10" max="10" width="8" style="127" customWidth="1"/>
    <col min="11" max="11" width="7.7109375" style="127" customWidth="1"/>
    <col min="12" max="12" width="7.42578125" style="127" customWidth="1"/>
    <col min="13" max="13" width="5.7109375" style="127" customWidth="1"/>
    <col min="14" max="14" width="9.140625" style="127" customWidth="1"/>
    <col min="15" max="16384" width="9.140625" style="287"/>
  </cols>
  <sheetData>
    <row r="3" spans="1:14" s="380" customFormat="1" ht="15" customHeight="1" x14ac:dyDescent="0.25">
      <c r="A3" s="1036" t="s">
        <v>120</v>
      </c>
      <c r="B3" s="1036"/>
      <c r="C3" s="1036"/>
      <c r="D3" s="1036"/>
      <c r="E3" s="1036"/>
      <c r="F3" s="1036"/>
      <c r="G3" s="1036"/>
      <c r="H3" s="1036"/>
      <c r="I3" s="1036"/>
      <c r="J3" s="1036"/>
      <c r="K3" s="1036"/>
      <c r="L3" s="1036"/>
      <c r="M3" s="1036"/>
      <c r="N3" s="1036"/>
    </row>
    <row r="4" spans="1:14" s="380" customFormat="1" ht="15" customHeight="1" x14ac:dyDescent="0.25">
      <c r="A4" s="377"/>
      <c r="B4" s="1037" t="s">
        <v>61</v>
      </c>
      <c r="C4" s="1037"/>
      <c r="D4" s="1037"/>
      <c r="E4" s="1037"/>
      <c r="F4" s="1037"/>
      <c r="G4" s="1037"/>
      <c r="H4" s="1037"/>
      <c r="I4" s="1037"/>
      <c r="J4" s="1037"/>
      <c r="K4" s="377"/>
      <c r="L4" s="377"/>
      <c r="M4" s="377"/>
      <c r="N4" s="377"/>
    </row>
    <row r="5" spans="1:14" s="380" customFormat="1" ht="15" x14ac:dyDescent="0.25">
      <c r="A5" s="377"/>
      <c r="B5" s="445"/>
      <c r="C5" s="445"/>
      <c r="D5" s="377"/>
      <c r="E5" s="377"/>
      <c r="F5" s="377"/>
      <c r="G5" s="377"/>
    </row>
    <row r="6" spans="1:14" s="380" customFormat="1" ht="15" x14ac:dyDescent="0.25">
      <c r="A6" s="1037" t="s">
        <v>82</v>
      </c>
      <c r="B6" s="1037"/>
      <c r="C6" s="1037"/>
      <c r="D6" s="1037"/>
      <c r="E6" s="1037"/>
      <c r="F6" s="1037"/>
      <c r="G6" s="1037"/>
      <c r="H6" s="1037"/>
      <c r="I6" s="1037"/>
      <c r="J6" s="1037"/>
      <c r="K6" s="1037"/>
      <c r="L6" s="1037"/>
      <c r="M6" s="1037"/>
      <c r="N6" s="1037"/>
    </row>
    <row r="7" spans="1:14" s="380" customFormat="1" ht="15" customHeight="1" x14ac:dyDescent="0.25">
      <c r="A7" s="1039" t="s">
        <v>158</v>
      </c>
      <c r="B7" s="1039"/>
      <c r="C7" s="1039"/>
      <c r="D7" s="1039"/>
      <c r="E7" s="1039"/>
      <c r="F7" s="1039"/>
      <c r="G7" s="1039"/>
      <c r="H7" s="1039"/>
      <c r="I7" s="1039"/>
      <c r="J7" s="1039"/>
      <c r="K7" s="1039"/>
      <c r="L7" s="1039"/>
      <c r="M7" s="127"/>
      <c r="N7" s="127"/>
    </row>
    <row r="8" spans="1:14" x14ac:dyDescent="0.2">
      <c r="A8" s="1038" t="s">
        <v>121</v>
      </c>
      <c r="B8" s="1038"/>
      <c r="C8" s="1038"/>
      <c r="D8" s="1038"/>
      <c r="E8" s="1038"/>
      <c r="F8" s="1038"/>
      <c r="G8" s="1038"/>
      <c r="H8" s="1038"/>
      <c r="I8" s="1038"/>
      <c r="J8" s="1038"/>
      <c r="K8" s="1038"/>
      <c r="L8" s="1038"/>
      <c r="M8" s="1038"/>
      <c r="N8" s="1038"/>
    </row>
    <row r="9" spans="1:14" ht="15" x14ac:dyDescent="0.25">
      <c r="A9" s="377"/>
      <c r="B9" s="445"/>
      <c r="C9" s="445"/>
      <c r="D9" s="377"/>
      <c r="E9" s="377"/>
      <c r="F9" s="377"/>
      <c r="G9" s="377"/>
      <c r="H9" s="377"/>
      <c r="I9" s="380"/>
      <c r="J9" s="380"/>
      <c r="K9" s="380"/>
      <c r="L9" s="380"/>
      <c r="M9" s="380"/>
      <c r="N9" s="380"/>
    </row>
    <row r="10" spans="1:14" ht="96" customHeight="1" x14ac:dyDescent="0.2">
      <c r="A10" s="445" t="s">
        <v>0</v>
      </c>
      <c r="B10" s="445" t="s">
        <v>1</v>
      </c>
      <c r="C10" s="445" t="s">
        <v>148</v>
      </c>
      <c r="D10" s="445" t="s">
        <v>22</v>
      </c>
      <c r="E10" s="445" t="s">
        <v>65</v>
      </c>
      <c r="F10" s="445" t="s">
        <v>66</v>
      </c>
      <c r="G10" s="445" t="s">
        <v>26</v>
      </c>
      <c r="H10" s="445" t="s">
        <v>64</v>
      </c>
      <c r="I10" s="445" t="s">
        <v>68</v>
      </c>
      <c r="J10" s="445" t="s">
        <v>63</v>
      </c>
      <c r="K10" s="445" t="s">
        <v>19</v>
      </c>
      <c r="L10" s="445" t="s">
        <v>77</v>
      </c>
      <c r="M10" s="445" t="s">
        <v>21</v>
      </c>
      <c r="N10" s="445" t="s">
        <v>132</v>
      </c>
    </row>
    <row r="11" spans="1:14" ht="114" x14ac:dyDescent="0.2">
      <c r="A11" s="101" t="s">
        <v>7717</v>
      </c>
      <c r="B11" s="101" t="s">
        <v>7718</v>
      </c>
      <c r="C11" s="101" t="s">
        <v>7545</v>
      </c>
      <c r="D11" s="101" t="s">
        <v>7719</v>
      </c>
      <c r="E11" s="101"/>
      <c r="F11" s="559">
        <v>42036</v>
      </c>
      <c r="G11" s="101" t="s">
        <v>7720</v>
      </c>
      <c r="H11" s="101" t="s">
        <v>7721</v>
      </c>
      <c r="I11" s="78"/>
      <c r="J11" s="446" t="s">
        <v>7722</v>
      </c>
      <c r="K11" s="446">
        <v>2013</v>
      </c>
      <c r="L11" s="446"/>
      <c r="M11" s="446" t="s">
        <v>115</v>
      </c>
      <c r="N11" s="446">
        <v>800</v>
      </c>
    </row>
    <row r="12" spans="1:14" ht="85.5" x14ac:dyDescent="0.2">
      <c r="A12" s="101" t="s">
        <v>8591</v>
      </c>
      <c r="B12" s="101" t="s">
        <v>8433</v>
      </c>
      <c r="C12" s="101" t="s">
        <v>8378</v>
      </c>
      <c r="D12" s="447" t="s">
        <v>8378</v>
      </c>
      <c r="E12" s="101">
        <v>58</v>
      </c>
      <c r="F12" s="101">
        <v>2</v>
      </c>
      <c r="G12" s="101" t="s">
        <v>8592</v>
      </c>
      <c r="H12" s="101" t="s">
        <v>8593</v>
      </c>
      <c r="I12" s="78"/>
      <c r="J12" s="446" t="s">
        <v>8594</v>
      </c>
      <c r="K12" s="446">
        <v>2014</v>
      </c>
      <c r="L12" s="446" t="s">
        <v>2642</v>
      </c>
      <c r="M12" s="446" t="s">
        <v>115</v>
      </c>
      <c r="N12" s="446">
        <v>300</v>
      </c>
    </row>
    <row r="13" spans="1:14" ht="213.75" x14ac:dyDescent="0.2">
      <c r="A13" s="73" t="s">
        <v>9767</v>
      </c>
      <c r="B13" s="66" t="s">
        <v>9755</v>
      </c>
      <c r="C13" s="66" t="s">
        <v>9756</v>
      </c>
      <c r="D13" s="93" t="s">
        <v>9757</v>
      </c>
      <c r="E13" s="66">
        <v>8</v>
      </c>
      <c r="F13" s="66">
        <v>1</v>
      </c>
      <c r="G13" s="79" t="s">
        <v>9758</v>
      </c>
      <c r="H13" s="66" t="s">
        <v>9759</v>
      </c>
      <c r="I13" s="98" t="s">
        <v>9760</v>
      </c>
      <c r="J13" s="79" t="s">
        <v>9761</v>
      </c>
      <c r="K13" s="446">
        <v>2014</v>
      </c>
      <c r="L13" s="446" t="s">
        <v>592</v>
      </c>
      <c r="M13" s="446" t="s">
        <v>115</v>
      </c>
      <c r="N13" s="446">
        <v>800</v>
      </c>
    </row>
    <row r="14" spans="1:14" ht="199.5" x14ac:dyDescent="0.2">
      <c r="A14" s="79" t="s">
        <v>9762</v>
      </c>
      <c r="B14" s="66" t="s">
        <v>9755</v>
      </c>
      <c r="C14" s="66" t="s">
        <v>9756</v>
      </c>
      <c r="D14" s="66" t="s">
        <v>9763</v>
      </c>
      <c r="E14" s="66">
        <v>16</v>
      </c>
      <c r="F14" s="66">
        <v>1</v>
      </c>
      <c r="G14" s="79" t="s">
        <v>9764</v>
      </c>
      <c r="H14" s="66" t="s">
        <v>9765</v>
      </c>
      <c r="I14" s="78"/>
      <c r="J14" s="79" t="s">
        <v>9766</v>
      </c>
      <c r="K14" s="446">
        <v>2014</v>
      </c>
      <c r="L14" s="447" t="s">
        <v>478</v>
      </c>
      <c r="M14" s="447"/>
      <c r="N14" s="446">
        <v>800</v>
      </c>
    </row>
    <row r="15" spans="1:14" ht="156.75" x14ac:dyDescent="0.2">
      <c r="A15" s="66" t="s">
        <v>10854</v>
      </c>
      <c r="B15" s="66" t="s">
        <v>10705</v>
      </c>
      <c r="C15" s="66" t="s">
        <v>10686</v>
      </c>
      <c r="D15" s="66" t="s">
        <v>10855</v>
      </c>
      <c r="E15" s="66">
        <v>16</v>
      </c>
      <c r="F15" s="66">
        <v>1</v>
      </c>
      <c r="G15" s="66" t="s">
        <v>10856</v>
      </c>
      <c r="H15" s="447" t="s">
        <v>10857</v>
      </c>
      <c r="I15" s="132" t="s">
        <v>10858</v>
      </c>
      <c r="J15" s="446" t="s">
        <v>10859</v>
      </c>
      <c r="K15" s="446">
        <v>2014</v>
      </c>
      <c r="L15" s="446" t="s">
        <v>478</v>
      </c>
      <c r="M15" s="446" t="s">
        <v>115</v>
      </c>
      <c r="N15" s="446">
        <v>800</v>
      </c>
    </row>
    <row r="16" spans="1:14" ht="156.75" x14ac:dyDescent="0.2">
      <c r="A16" s="66" t="s">
        <v>10860</v>
      </c>
      <c r="B16" s="66" t="s">
        <v>10840</v>
      </c>
      <c r="C16" s="66" t="s">
        <v>10686</v>
      </c>
      <c r="D16" s="66" t="s">
        <v>10861</v>
      </c>
      <c r="E16" s="66">
        <v>16</v>
      </c>
      <c r="F16" s="66">
        <v>1</v>
      </c>
      <c r="G16" s="66" t="s">
        <v>9764</v>
      </c>
      <c r="H16" s="150" t="s">
        <v>10862</v>
      </c>
      <c r="I16" s="78" t="s">
        <v>10863</v>
      </c>
      <c r="J16" s="446" t="s">
        <v>10864</v>
      </c>
      <c r="K16" s="446">
        <v>2014</v>
      </c>
      <c r="L16" s="446">
        <v>6</v>
      </c>
      <c r="M16" s="446" t="s">
        <v>115</v>
      </c>
      <c r="N16" s="446">
        <v>800</v>
      </c>
    </row>
    <row r="17" spans="1:14" x14ac:dyDescent="0.2">
      <c r="A17" s="1037"/>
      <c r="B17" s="1037"/>
      <c r="C17" s="1037"/>
      <c r="D17" s="1037"/>
      <c r="E17" s="1037"/>
      <c r="F17" s="1037"/>
      <c r="G17" s="1037"/>
      <c r="H17" s="1037"/>
      <c r="I17" s="1037"/>
      <c r="J17" s="1037"/>
      <c r="K17" s="1037"/>
      <c r="L17" s="1037"/>
      <c r="M17" s="1037"/>
      <c r="N17" s="1037"/>
    </row>
    <row r="19" spans="1:14" ht="15" customHeight="1" x14ac:dyDescent="0.2"/>
  </sheetData>
  <mergeCells count="6">
    <mergeCell ref="A3:N3"/>
    <mergeCell ref="A17:N17"/>
    <mergeCell ref="A8:N8"/>
    <mergeCell ref="A6:N6"/>
    <mergeCell ref="B4:J4"/>
    <mergeCell ref="A7:L7"/>
  </mergeCells>
  <phoneticPr fontId="25" type="noConversion"/>
  <hyperlinks>
    <hyperlink ref="I15" r:id="rId1"/>
    <hyperlink ref="H16" r:id="rId2"/>
  </hyperlinks>
  <pageMargins left="0.51181102362204722" right="0.31496062992125984" top="2.1666666666666665" bottom="0.57291666666666663" header="0.51041666666666663" footer="0.31496062992125984"/>
  <pageSetup paperSize="9" orientation="landscape" horizontalDpi="200" verticalDpi="200" r:id="rId3"/>
  <headerFooter>
    <oddHeader>&amp;LUniversitatea „Lucian Blaga” din Sibiu
&amp;C
&amp;K000000FIȘĂ DE RAPORTARE A ACTIVITĂȚII DE CERCETARE 
PENTRU PERIOADA 1.01.2014-31.12.2014</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2"/>
  <sheetViews>
    <sheetView view="pageBreakPreview" topLeftCell="A18" zoomScale="80" zoomScaleNormal="130" zoomScaleSheetLayoutView="80" workbookViewId="0">
      <selection activeCell="B18" sqref="B18"/>
    </sheetView>
  </sheetViews>
  <sheetFormatPr defaultRowHeight="15" x14ac:dyDescent="0.25"/>
  <cols>
    <col min="1" max="1" width="31" style="2" customWidth="1"/>
    <col min="2" max="2" width="13.5703125" style="2" customWidth="1"/>
    <col min="3" max="3" width="15.140625" style="8" customWidth="1"/>
    <col min="4" max="4" width="13.5703125" style="1" customWidth="1"/>
    <col min="5" max="5" width="14.7109375" style="1" customWidth="1"/>
    <col min="6" max="7" width="9.140625" style="1" customWidth="1"/>
    <col min="8" max="9" width="7.85546875" style="1" customWidth="1"/>
    <col min="10" max="10" width="12.28515625" style="1" customWidth="1"/>
    <col min="11" max="12" width="9.140625" style="1" customWidth="1"/>
  </cols>
  <sheetData>
    <row r="3" spans="1:12" s="4" customFormat="1" ht="15.75" x14ac:dyDescent="0.25">
      <c r="A3" s="1040" t="s">
        <v>96</v>
      </c>
      <c r="B3" s="1041"/>
      <c r="C3" s="1041"/>
      <c r="D3" s="1041"/>
      <c r="E3" s="1041"/>
      <c r="F3" s="1041"/>
      <c r="G3" s="1041"/>
      <c r="H3" s="1041"/>
      <c r="I3" s="1041"/>
      <c r="J3" s="1042"/>
      <c r="K3" s="3"/>
      <c r="L3" s="3"/>
    </row>
    <row r="4" spans="1:12" s="4" customFormat="1" x14ac:dyDescent="0.25">
      <c r="A4" s="16"/>
      <c r="B4" s="16"/>
      <c r="C4" s="16"/>
      <c r="D4" s="16"/>
      <c r="E4" s="16"/>
      <c r="F4" s="16"/>
      <c r="G4" s="16"/>
      <c r="H4" s="16"/>
      <c r="I4" s="16"/>
      <c r="J4" s="16"/>
      <c r="K4" s="3"/>
      <c r="L4" s="3"/>
    </row>
    <row r="5" spans="1:12" s="4" customFormat="1" ht="18" customHeight="1" x14ac:dyDescent="0.25">
      <c r="A5" s="1027" t="s">
        <v>122</v>
      </c>
      <c r="B5" s="1027"/>
      <c r="C5" s="1027"/>
      <c r="D5" s="1027"/>
      <c r="E5" s="1"/>
      <c r="F5" s="1"/>
      <c r="G5" s="1"/>
      <c r="H5" s="1"/>
      <c r="I5" s="1"/>
      <c r="J5" s="1"/>
      <c r="K5" s="3"/>
      <c r="L5" s="3"/>
    </row>
    <row r="6" spans="1:12" s="34" customFormat="1" ht="13.5" customHeight="1" x14ac:dyDescent="0.25">
      <c r="A6" s="1025" t="s">
        <v>154</v>
      </c>
      <c r="B6" s="1025"/>
      <c r="C6" s="1025"/>
      <c r="D6" s="1025"/>
      <c r="E6" s="1025"/>
      <c r="F6" s="1025"/>
      <c r="G6" s="1025"/>
      <c r="H6" s="1025"/>
      <c r="I6" s="1025"/>
      <c r="J6" s="1025"/>
      <c r="K6" s="11"/>
      <c r="L6" s="11"/>
    </row>
    <row r="7" spans="1:12" s="34" customFormat="1" ht="14.25" customHeight="1" x14ac:dyDescent="0.25">
      <c r="A7" s="1029" t="s">
        <v>159</v>
      </c>
      <c r="B7" s="1029"/>
      <c r="C7" s="1029"/>
      <c r="D7" s="1029"/>
      <c r="E7" s="1029"/>
      <c r="F7" s="1029"/>
      <c r="G7" s="1029"/>
      <c r="H7" s="1029"/>
      <c r="I7" s="1029"/>
      <c r="J7" s="1029"/>
      <c r="K7" s="11"/>
      <c r="L7" s="11"/>
    </row>
    <row r="8" spans="1:12" s="4" customFormat="1" x14ac:dyDescent="0.25">
      <c r="A8" s="5"/>
      <c r="B8" s="5"/>
      <c r="C8" s="6"/>
      <c r="D8" s="5"/>
      <c r="E8" s="5"/>
      <c r="F8" s="5"/>
      <c r="G8" s="5"/>
      <c r="H8" s="5"/>
      <c r="I8" s="5"/>
      <c r="J8" s="5"/>
      <c r="K8" s="3"/>
      <c r="L8" s="3"/>
    </row>
    <row r="9" spans="1:12" s="4" customFormat="1" ht="78" customHeight="1" x14ac:dyDescent="0.25">
      <c r="A9" s="14" t="s">
        <v>2</v>
      </c>
      <c r="B9" s="10" t="s">
        <v>1</v>
      </c>
      <c r="C9" s="12" t="s">
        <v>148</v>
      </c>
      <c r="D9" s="13" t="s">
        <v>3</v>
      </c>
      <c r="E9" s="10" t="s">
        <v>4</v>
      </c>
      <c r="F9" s="10" t="s">
        <v>19</v>
      </c>
      <c r="G9" s="10" t="s">
        <v>77</v>
      </c>
      <c r="H9" s="10" t="s">
        <v>10</v>
      </c>
      <c r="I9" s="14" t="s">
        <v>21</v>
      </c>
      <c r="J9" s="14" t="s">
        <v>132</v>
      </c>
      <c r="K9" s="3"/>
      <c r="L9" s="3"/>
    </row>
    <row r="10" spans="1:12" ht="28.5" x14ac:dyDescent="0.25">
      <c r="A10" s="402" t="s">
        <v>3992</v>
      </c>
      <c r="B10" s="402" t="s">
        <v>3722</v>
      </c>
      <c r="C10" s="402" t="s">
        <v>3593</v>
      </c>
      <c r="D10" s="402" t="s">
        <v>3993</v>
      </c>
      <c r="E10" s="174" t="s">
        <v>3994</v>
      </c>
      <c r="F10" s="402">
        <v>2014</v>
      </c>
      <c r="G10" s="402" t="s">
        <v>499</v>
      </c>
      <c r="H10" s="402">
        <v>100</v>
      </c>
      <c r="I10" s="402">
        <v>1500</v>
      </c>
      <c r="J10" s="402">
        <v>750</v>
      </c>
    </row>
    <row r="11" spans="1:12" ht="85.5" x14ac:dyDescent="0.25">
      <c r="A11" s="402" t="s">
        <v>16098</v>
      </c>
      <c r="B11" s="402" t="s">
        <v>16099</v>
      </c>
      <c r="C11" s="402" t="s">
        <v>15397</v>
      </c>
      <c r="D11" s="402" t="s">
        <v>16100</v>
      </c>
      <c r="E11" s="600" t="s">
        <v>16101</v>
      </c>
      <c r="F11" s="402">
        <v>2014</v>
      </c>
      <c r="G11" s="402" t="s">
        <v>296</v>
      </c>
      <c r="H11" s="402">
        <v>564</v>
      </c>
      <c r="I11" s="402">
        <v>1500</v>
      </c>
      <c r="J11" s="402">
        <v>1500</v>
      </c>
    </row>
    <row r="12" spans="1:12" s="843" customFormat="1" ht="185.25" x14ac:dyDescent="0.25">
      <c r="A12" s="1005" t="s">
        <v>16094</v>
      </c>
      <c r="B12" s="1005" t="s">
        <v>16096</v>
      </c>
      <c r="C12" s="1005" t="s">
        <v>15397</v>
      </c>
      <c r="D12" s="1005" t="s">
        <v>16097</v>
      </c>
      <c r="E12" s="1005" t="s">
        <v>16095</v>
      </c>
      <c r="F12" s="1005">
        <v>2014</v>
      </c>
      <c r="G12" s="1005" t="s">
        <v>926</v>
      </c>
      <c r="H12" s="1005">
        <v>243</v>
      </c>
      <c r="I12" s="1005">
        <v>1500</v>
      </c>
      <c r="J12" s="1005">
        <v>750</v>
      </c>
      <c r="K12" s="1011"/>
      <c r="L12" s="1011"/>
    </row>
    <row r="13" spans="1:12" ht="213.75" x14ac:dyDescent="0.25">
      <c r="A13" s="604" t="s">
        <v>5394</v>
      </c>
      <c r="B13" s="600" t="s">
        <v>5395</v>
      </c>
      <c r="C13" s="600" t="s">
        <v>5195</v>
      </c>
      <c r="D13" s="174" t="s">
        <v>5396</v>
      </c>
      <c r="E13" s="190" t="s">
        <v>5397</v>
      </c>
      <c r="F13" s="600">
        <v>2014</v>
      </c>
      <c r="G13" s="600" t="s">
        <v>429</v>
      </c>
      <c r="H13" s="600">
        <v>221</v>
      </c>
      <c r="I13" s="600">
        <v>1500</v>
      </c>
      <c r="J13" s="600">
        <v>1500</v>
      </c>
    </row>
    <row r="14" spans="1:12" ht="57" x14ac:dyDescent="0.25">
      <c r="A14" s="174" t="s">
        <v>2612</v>
      </c>
      <c r="B14" s="402" t="s">
        <v>2613</v>
      </c>
      <c r="C14" s="402" t="s">
        <v>2109</v>
      </c>
      <c r="D14" s="402" t="s">
        <v>2614</v>
      </c>
      <c r="E14" s="174" t="s">
        <v>2615</v>
      </c>
      <c r="F14" s="402">
        <v>2014</v>
      </c>
      <c r="G14" s="402">
        <v>12</v>
      </c>
      <c r="H14" s="402">
        <v>213</v>
      </c>
      <c r="I14" s="402">
        <v>1500</v>
      </c>
      <c r="J14" s="402">
        <v>1500</v>
      </c>
    </row>
    <row r="15" spans="1:12" ht="28.5" x14ac:dyDescent="0.25">
      <c r="A15" s="161" t="s">
        <v>3995</v>
      </c>
      <c r="B15" s="161" t="s">
        <v>3729</v>
      </c>
      <c r="C15" s="161" t="s">
        <v>3593</v>
      </c>
      <c r="D15" s="236" t="s">
        <v>3996</v>
      </c>
      <c r="E15" s="236" t="s">
        <v>3997</v>
      </c>
      <c r="F15" s="161">
        <v>2014</v>
      </c>
      <c r="G15" s="161" t="s">
        <v>287</v>
      </c>
      <c r="H15" s="161">
        <v>415</v>
      </c>
      <c r="I15" s="161">
        <v>1500</v>
      </c>
      <c r="J15" s="161">
        <v>1500</v>
      </c>
    </row>
    <row r="16" spans="1:12" ht="57" x14ac:dyDescent="0.25">
      <c r="A16" s="600" t="s">
        <v>9768</v>
      </c>
      <c r="B16" s="600" t="s">
        <v>9769</v>
      </c>
      <c r="C16" s="101" t="s">
        <v>9610</v>
      </c>
      <c r="D16" s="600" t="s">
        <v>9770</v>
      </c>
      <c r="E16" s="600" t="s">
        <v>9771</v>
      </c>
      <c r="F16" s="402">
        <v>2014</v>
      </c>
      <c r="G16" s="600" t="s">
        <v>287</v>
      </c>
      <c r="H16" s="402">
        <v>132</v>
      </c>
      <c r="I16" s="402">
        <v>1500</v>
      </c>
      <c r="J16" s="402">
        <v>990</v>
      </c>
    </row>
    <row r="17" spans="1:12" ht="42.75" x14ac:dyDescent="0.25">
      <c r="A17" s="402" t="s">
        <v>5398</v>
      </c>
      <c r="B17" s="402" t="s">
        <v>5399</v>
      </c>
      <c r="C17" s="402" t="s">
        <v>5195</v>
      </c>
      <c r="D17" s="75" t="s">
        <v>5400</v>
      </c>
      <c r="E17" s="600" t="s">
        <v>5401</v>
      </c>
      <c r="F17" s="402">
        <v>2014</v>
      </c>
      <c r="G17" s="402"/>
      <c r="H17" s="402">
        <v>384</v>
      </c>
      <c r="I17" s="402"/>
      <c r="J17" s="402">
        <v>1500</v>
      </c>
    </row>
    <row r="18" spans="1:12" s="843" customFormat="1" ht="70.5" customHeight="1" x14ac:dyDescent="0.25">
      <c r="A18" s="1005" t="s">
        <v>2609</v>
      </c>
      <c r="B18" s="1005" t="s">
        <v>2610</v>
      </c>
      <c r="C18" s="1005" t="s">
        <v>2109</v>
      </c>
      <c r="D18" s="1005" t="s">
        <v>6673</v>
      </c>
      <c r="E18" s="1010" t="s">
        <v>2611</v>
      </c>
      <c r="F18" s="1005">
        <v>2014</v>
      </c>
      <c r="G18" s="1005" t="s">
        <v>1795</v>
      </c>
      <c r="H18" s="1005">
        <v>216</v>
      </c>
      <c r="I18" s="1005">
        <v>1500</v>
      </c>
      <c r="J18" s="1005">
        <v>750</v>
      </c>
      <c r="K18" s="1011"/>
      <c r="L18" s="1011"/>
    </row>
    <row r="19" spans="1:12" s="843" customFormat="1" ht="71.25" x14ac:dyDescent="0.25">
      <c r="A19" s="1005" t="s">
        <v>6669</v>
      </c>
      <c r="B19" s="1005" t="s">
        <v>6670</v>
      </c>
      <c r="C19" s="1005" t="s">
        <v>6129</v>
      </c>
      <c r="D19" s="1005" t="s">
        <v>6665</v>
      </c>
      <c r="E19" s="1005" t="s">
        <v>6671</v>
      </c>
      <c r="F19" s="1005">
        <v>2013</v>
      </c>
      <c r="G19" s="1005" t="s">
        <v>926</v>
      </c>
      <c r="H19" s="1005">
        <v>60</v>
      </c>
      <c r="I19" s="1005">
        <v>1500</v>
      </c>
      <c r="J19" s="1005">
        <v>150</v>
      </c>
      <c r="K19" s="1011"/>
      <c r="L19" s="1011"/>
    </row>
    <row r="20" spans="1:12" ht="299.25" x14ac:dyDescent="0.25">
      <c r="A20" s="604" t="s">
        <v>6664</v>
      </c>
      <c r="B20" s="604" t="s">
        <v>6672</v>
      </c>
      <c r="C20" s="600" t="s">
        <v>6129</v>
      </c>
      <c r="D20" s="604" t="s">
        <v>6665</v>
      </c>
      <c r="E20" s="604" t="s">
        <v>6666</v>
      </c>
      <c r="F20" s="600">
        <v>2014</v>
      </c>
      <c r="G20" s="75" t="s">
        <v>6667</v>
      </c>
      <c r="H20" s="600" t="s">
        <v>6668</v>
      </c>
      <c r="I20" s="600">
        <v>750</v>
      </c>
      <c r="J20" s="600">
        <f>I20/2</f>
        <v>375</v>
      </c>
    </row>
    <row r="21" spans="1:12" ht="342" x14ac:dyDescent="0.25">
      <c r="A21" s="571" t="s">
        <v>3988</v>
      </c>
      <c r="B21" s="571" t="s">
        <v>3989</v>
      </c>
      <c r="C21" s="571" t="s">
        <v>3593</v>
      </c>
      <c r="D21" s="571" t="s">
        <v>3990</v>
      </c>
      <c r="E21" s="600" t="s">
        <v>3991</v>
      </c>
      <c r="F21" s="571">
        <v>2014</v>
      </c>
      <c r="G21" s="571" t="s">
        <v>336</v>
      </c>
      <c r="H21" s="571">
        <v>219</v>
      </c>
      <c r="I21" s="571">
        <v>1500</v>
      </c>
      <c r="J21" s="571">
        <v>1500</v>
      </c>
    </row>
    <row r="22" spans="1:12" ht="99.75" x14ac:dyDescent="0.25">
      <c r="A22" s="75" t="s">
        <v>8138</v>
      </c>
      <c r="B22" s="600" t="s">
        <v>8139</v>
      </c>
      <c r="C22" s="600" t="s">
        <v>8021</v>
      </c>
      <c r="D22" s="600" t="s">
        <v>4000</v>
      </c>
      <c r="E22" s="600" t="s">
        <v>8140</v>
      </c>
      <c r="F22" s="600">
        <v>2014</v>
      </c>
      <c r="G22" s="600" t="s">
        <v>236</v>
      </c>
      <c r="H22" s="600">
        <v>234</v>
      </c>
      <c r="I22" s="600">
        <v>1500</v>
      </c>
      <c r="J22" s="600">
        <v>1500</v>
      </c>
    </row>
  </sheetData>
  <autoFilter ref="A9:J22"/>
  <sortState ref="A10:J25">
    <sortCondition ref="A10:A25"/>
  </sortState>
  <mergeCells count="4">
    <mergeCell ref="A3:J3"/>
    <mergeCell ref="A5:D5"/>
    <mergeCell ref="A6:J6"/>
    <mergeCell ref="A7:J7"/>
  </mergeCells>
  <phoneticPr fontId="25" type="noConversion"/>
  <hyperlinks>
    <hyperlink ref="D17" r:id="rId1"/>
    <hyperlink ref="G20" r:id="rId2"/>
    <hyperlink ref="A22" r:id="rId3"/>
  </hyperlinks>
  <pageMargins left="0.51181102362204722" right="0.31496062992125984" top="2.1666666666666665" bottom="0.57291666666666663" header="0.51041666666666663" footer="0.31496062992125984"/>
  <pageSetup paperSize="9" orientation="landscape" horizontalDpi="200" verticalDpi="200" r:id="rId4"/>
  <headerFooter>
    <oddHeader>&amp;LUniversitatea „Lucian Blaga” din Sibiu
&amp;C
&amp;K000000FIȘĂ DE RAPORTARE A ACTIVITĂȚII DE CERCETARE 
PENTRU PERIOADA 1.01.2014-31.12.2014</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K70"/>
  <sheetViews>
    <sheetView view="pageBreakPreview" zoomScale="70" zoomScaleNormal="130" zoomScaleSheetLayoutView="70" zoomScalePageLayoutView="60" workbookViewId="0">
      <selection activeCell="C9" sqref="C9"/>
    </sheetView>
  </sheetViews>
  <sheetFormatPr defaultRowHeight="15" x14ac:dyDescent="0.25"/>
  <cols>
    <col min="1" max="1" width="27.85546875" style="2" customWidth="1"/>
    <col min="2" max="2" width="19.85546875" style="2" customWidth="1"/>
    <col min="3" max="3" width="24.140625" style="8" customWidth="1"/>
    <col min="4" max="4" width="10" style="1" customWidth="1"/>
    <col min="5" max="5" width="10.42578125" style="1" customWidth="1"/>
    <col min="6" max="6" width="8.5703125" style="1" customWidth="1"/>
    <col min="7" max="7" width="7.85546875" style="1" customWidth="1"/>
    <col min="8" max="9" width="9.140625" style="1" customWidth="1"/>
    <col min="10" max="10" width="10.42578125" style="1" customWidth="1"/>
  </cols>
  <sheetData>
    <row r="2" spans="1:115" s="4" customFormat="1" ht="15" customHeight="1" x14ac:dyDescent="0.25">
      <c r="A2" s="1040" t="s">
        <v>97</v>
      </c>
      <c r="B2" s="1041"/>
      <c r="C2" s="1041"/>
      <c r="D2" s="1041"/>
      <c r="E2" s="1041"/>
      <c r="F2" s="1041"/>
      <c r="G2" s="1041"/>
      <c r="H2" s="1041"/>
      <c r="I2" s="1041"/>
      <c r="J2" s="104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row>
    <row r="3" spans="1:115" s="4" customFormat="1" ht="15" customHeight="1" x14ac:dyDescent="0.25">
      <c r="A3" s="17"/>
      <c r="B3" s="17"/>
      <c r="C3" s="17"/>
      <c r="D3" s="17"/>
      <c r="E3" s="17"/>
      <c r="F3" s="17"/>
      <c r="G3" s="17"/>
      <c r="H3" s="17"/>
      <c r="I3" s="17"/>
      <c r="J3" s="17"/>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row>
    <row r="4" spans="1:115" s="4" customFormat="1" ht="15" customHeight="1" x14ac:dyDescent="0.25">
      <c r="A4" s="40" t="s">
        <v>158</v>
      </c>
      <c r="B4" s="40"/>
      <c r="C4" s="40"/>
      <c r="D4" s="40"/>
      <c r="E4" s="1"/>
      <c r="F4" s="1"/>
      <c r="G4" s="1"/>
      <c r="H4" s="1"/>
      <c r="I4" s="1"/>
      <c r="J4" s="1"/>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row>
    <row r="5" spans="1:115" s="4" customFormat="1" ht="15" customHeight="1" x14ac:dyDescent="0.25">
      <c r="A5" s="1043" t="s">
        <v>185</v>
      </c>
      <c r="B5" s="1043"/>
      <c r="C5" s="1043"/>
      <c r="D5" s="1043"/>
      <c r="E5" s="1043"/>
      <c r="F5" s="1043"/>
      <c r="G5" s="1043"/>
      <c r="H5" s="1043"/>
      <c r="I5" s="1043"/>
      <c r="J5" s="104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row>
    <row r="6" spans="1:115" s="4" customFormat="1" x14ac:dyDescent="0.25">
      <c r="A6" s="1044" t="s">
        <v>123</v>
      </c>
      <c r="B6" s="1044"/>
      <c r="C6" s="1044"/>
      <c r="D6" s="1044"/>
      <c r="E6" s="1044"/>
      <c r="F6" s="1044"/>
      <c r="G6" s="1044"/>
      <c r="H6" s="1044"/>
      <c r="I6" s="5"/>
      <c r="J6" s="5"/>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row>
    <row r="7" spans="1:115" s="4" customFormat="1" x14ac:dyDescent="0.25">
      <c r="A7" s="5"/>
      <c r="B7" s="5"/>
      <c r="C7" s="6"/>
      <c r="D7" s="5"/>
      <c r="E7" s="5"/>
      <c r="F7" s="5"/>
      <c r="G7" s="5"/>
      <c r="H7" s="5"/>
      <c r="I7" s="5"/>
      <c r="J7" s="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row>
    <row r="8" spans="1:115" s="4" customFormat="1" ht="102" x14ac:dyDescent="0.25">
      <c r="A8" s="14" t="s">
        <v>12</v>
      </c>
      <c r="B8" s="10" t="s">
        <v>1</v>
      </c>
      <c r="C8" s="12" t="s">
        <v>148</v>
      </c>
      <c r="D8" s="13" t="s">
        <v>3</v>
      </c>
      <c r="E8" s="10" t="s">
        <v>4</v>
      </c>
      <c r="F8" s="10" t="s">
        <v>19</v>
      </c>
      <c r="G8" s="10" t="s">
        <v>77</v>
      </c>
      <c r="H8" s="10" t="s">
        <v>11</v>
      </c>
      <c r="I8" s="14" t="s">
        <v>21</v>
      </c>
      <c r="J8" s="14" t="s">
        <v>149</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row>
    <row r="9" spans="1:115" ht="138" customHeight="1" x14ac:dyDescent="0.25">
      <c r="A9" s="73" t="s">
        <v>9774</v>
      </c>
      <c r="B9" s="600" t="s">
        <v>9755</v>
      </c>
      <c r="C9" s="147" t="s">
        <v>9610</v>
      </c>
      <c r="D9" s="73" t="s">
        <v>9775</v>
      </c>
      <c r="E9" s="79">
        <v>9781441126498</v>
      </c>
      <c r="F9" s="600">
        <v>2014</v>
      </c>
      <c r="G9" s="600" t="s">
        <v>1498</v>
      </c>
      <c r="H9" s="127" t="s">
        <v>9776</v>
      </c>
      <c r="I9" s="600">
        <v>300</v>
      </c>
      <c r="J9" s="600">
        <v>300</v>
      </c>
    </row>
    <row r="10" spans="1:115" s="843" customFormat="1" ht="162.75" customHeight="1" x14ac:dyDescent="0.25">
      <c r="A10" s="63" t="s">
        <v>2616</v>
      </c>
      <c r="B10" s="63" t="s">
        <v>2617</v>
      </c>
      <c r="C10" s="147" t="s">
        <v>2081</v>
      </c>
      <c r="D10" s="803" t="s">
        <v>2618</v>
      </c>
      <c r="E10" s="63" t="s">
        <v>2619</v>
      </c>
      <c r="F10" s="63">
        <v>2014</v>
      </c>
      <c r="G10" s="63" t="s">
        <v>2175</v>
      </c>
      <c r="H10" s="63" t="s">
        <v>2620</v>
      </c>
      <c r="I10" s="63">
        <v>300</v>
      </c>
      <c r="J10" s="63">
        <v>150</v>
      </c>
    </row>
    <row r="11" spans="1:115" ht="200.25" customHeight="1" x14ac:dyDescent="0.25">
      <c r="A11" s="600" t="s">
        <v>8428</v>
      </c>
      <c r="B11" s="600" t="s">
        <v>1106</v>
      </c>
      <c r="C11" s="600" t="s">
        <v>8378</v>
      </c>
      <c r="D11" s="600" t="s">
        <v>8378</v>
      </c>
      <c r="E11" s="600" t="s">
        <v>8429</v>
      </c>
      <c r="F11" s="604" t="s">
        <v>8430</v>
      </c>
      <c r="G11" s="604" t="s">
        <v>8431</v>
      </c>
      <c r="H11" s="604" t="s">
        <v>8432</v>
      </c>
      <c r="I11" s="600"/>
      <c r="J11" s="287">
        <v>2014</v>
      </c>
    </row>
    <row r="12" spans="1:115" s="843" customFormat="1" ht="156.75" x14ac:dyDescent="0.25">
      <c r="A12" s="1005" t="s">
        <v>5410</v>
      </c>
      <c r="B12" s="1005" t="s">
        <v>5194</v>
      </c>
      <c r="C12" s="1005" t="s">
        <v>5195</v>
      </c>
      <c r="D12" s="1005" t="s">
        <v>5411</v>
      </c>
      <c r="E12" s="1005" t="s">
        <v>5412</v>
      </c>
      <c r="F12" s="1005">
        <v>2014</v>
      </c>
      <c r="G12" s="1005" t="s">
        <v>429</v>
      </c>
      <c r="H12" s="1005" t="s">
        <v>5413</v>
      </c>
      <c r="I12" s="1005">
        <v>300</v>
      </c>
      <c r="J12" s="1005">
        <v>300</v>
      </c>
    </row>
    <row r="13" spans="1:115" ht="147" customHeight="1" x14ac:dyDescent="0.25">
      <c r="A13" s="599" t="s">
        <v>8605</v>
      </c>
      <c r="B13" s="600" t="s">
        <v>8606</v>
      </c>
      <c r="C13" s="600" t="s">
        <v>8378</v>
      </c>
      <c r="D13" s="600" t="s">
        <v>8378</v>
      </c>
      <c r="E13" s="600" t="s">
        <v>8607</v>
      </c>
      <c r="F13" s="600">
        <v>2014</v>
      </c>
      <c r="G13" s="600" t="s">
        <v>657</v>
      </c>
      <c r="H13" s="600" t="s">
        <v>8608</v>
      </c>
      <c r="I13" s="600">
        <v>300</v>
      </c>
      <c r="J13" s="600">
        <v>300</v>
      </c>
    </row>
    <row r="14" spans="1:115" ht="242.25" x14ac:dyDescent="0.25">
      <c r="A14" s="600" t="s">
        <v>8141</v>
      </c>
      <c r="B14" s="600" t="s">
        <v>8142</v>
      </c>
      <c r="C14" s="600" t="s">
        <v>8021</v>
      </c>
      <c r="D14" s="600" t="s">
        <v>8143</v>
      </c>
      <c r="E14" s="600" t="s">
        <v>8144</v>
      </c>
      <c r="F14" s="600">
        <v>2014</v>
      </c>
      <c r="G14" s="600"/>
      <c r="H14" s="600" t="s">
        <v>8145</v>
      </c>
      <c r="I14" s="600">
        <v>300</v>
      </c>
      <c r="J14" s="600">
        <v>300</v>
      </c>
    </row>
    <row r="15" spans="1:115" ht="128.25" x14ac:dyDescent="0.25">
      <c r="A15" s="600" t="s">
        <v>4021</v>
      </c>
      <c r="B15" s="600" t="s">
        <v>3974</v>
      </c>
      <c r="C15" s="600" t="s">
        <v>3869</v>
      </c>
      <c r="D15" s="600" t="s">
        <v>4022</v>
      </c>
      <c r="E15" s="600" t="s">
        <v>4023</v>
      </c>
      <c r="F15" s="600">
        <v>2014</v>
      </c>
      <c r="G15" s="600" t="s">
        <v>296</v>
      </c>
      <c r="H15" s="600" t="s">
        <v>4024</v>
      </c>
      <c r="I15" s="600">
        <v>300</v>
      </c>
      <c r="J15" s="600">
        <v>300</v>
      </c>
    </row>
    <row r="16" spans="1:115" ht="113.25" customHeight="1" x14ac:dyDescent="0.25">
      <c r="A16" s="600" t="s">
        <v>8595</v>
      </c>
      <c r="B16" s="456" t="s">
        <v>8596</v>
      </c>
      <c r="C16" s="600" t="s">
        <v>8378</v>
      </c>
      <c r="D16" s="456" t="s">
        <v>8597</v>
      </c>
      <c r="E16" s="456" t="s">
        <v>8598</v>
      </c>
      <c r="F16" s="456">
        <v>2014</v>
      </c>
      <c r="G16" s="456" t="s">
        <v>8599</v>
      </c>
      <c r="H16" s="456" t="s">
        <v>8600</v>
      </c>
      <c r="I16" s="456">
        <v>300</v>
      </c>
      <c r="J16" s="456">
        <v>300</v>
      </c>
    </row>
    <row r="17" spans="1:10" ht="114" x14ac:dyDescent="0.25">
      <c r="A17" s="600" t="s">
        <v>8628</v>
      </c>
      <c r="B17" s="600" t="s">
        <v>8629</v>
      </c>
      <c r="C17" s="600" t="s">
        <v>8378</v>
      </c>
      <c r="D17" s="600" t="s">
        <v>8630</v>
      </c>
      <c r="E17" s="600" t="s">
        <v>8631</v>
      </c>
      <c r="F17" s="600">
        <v>2014</v>
      </c>
      <c r="G17" s="600" t="s">
        <v>236</v>
      </c>
      <c r="H17" s="600" t="s">
        <v>8632</v>
      </c>
      <c r="I17" s="600">
        <v>300</v>
      </c>
      <c r="J17" s="600">
        <v>300</v>
      </c>
    </row>
    <row r="18" spans="1:10" ht="85.5" x14ac:dyDescent="0.25">
      <c r="A18" s="73" t="s">
        <v>9780</v>
      </c>
      <c r="B18" s="600" t="s">
        <v>9755</v>
      </c>
      <c r="C18" s="600" t="s">
        <v>9610</v>
      </c>
      <c r="D18" s="73" t="s">
        <v>9777</v>
      </c>
      <c r="E18" s="73" t="s">
        <v>9778</v>
      </c>
      <c r="F18" s="600">
        <v>2014</v>
      </c>
      <c r="G18" s="600"/>
      <c r="H18" s="600" t="s">
        <v>9779</v>
      </c>
      <c r="I18" s="600"/>
      <c r="J18" s="600">
        <v>300</v>
      </c>
    </row>
    <row r="19" spans="1:10" ht="143.25" customHeight="1" x14ac:dyDescent="0.25">
      <c r="A19" s="600" t="s">
        <v>5448</v>
      </c>
      <c r="B19" s="600" t="s">
        <v>5369</v>
      </c>
      <c r="C19" s="600" t="s">
        <v>5195</v>
      </c>
      <c r="D19" s="600" t="s">
        <v>5443</v>
      </c>
      <c r="E19" s="600" t="s">
        <v>5449</v>
      </c>
      <c r="F19" s="600">
        <v>2014</v>
      </c>
      <c r="G19" s="600"/>
      <c r="H19" s="600" t="s">
        <v>5450</v>
      </c>
      <c r="I19" s="600">
        <v>300</v>
      </c>
      <c r="J19" s="600">
        <v>300</v>
      </c>
    </row>
    <row r="20" spans="1:10" ht="98.25" customHeight="1" x14ac:dyDescent="0.25">
      <c r="A20" s="600" t="s">
        <v>1481</v>
      </c>
      <c r="B20" s="893" t="s">
        <v>1482</v>
      </c>
      <c r="C20" s="894" t="s">
        <v>613</v>
      </c>
      <c r="D20" s="893" t="s">
        <v>1483</v>
      </c>
      <c r="E20" s="893" t="s">
        <v>1484</v>
      </c>
      <c r="F20" s="893">
        <v>2014</v>
      </c>
      <c r="G20" s="893"/>
      <c r="H20" s="893">
        <v>17</v>
      </c>
      <c r="I20" s="893">
        <v>300</v>
      </c>
      <c r="J20" s="893">
        <v>300</v>
      </c>
    </row>
    <row r="21" spans="1:10" s="843" customFormat="1" ht="125.25" customHeight="1" x14ac:dyDescent="0.25">
      <c r="A21" s="1005" t="s">
        <v>5455</v>
      </c>
      <c r="B21" s="1005" t="s">
        <v>5456</v>
      </c>
      <c r="C21" s="1005" t="s">
        <v>5195</v>
      </c>
      <c r="D21" s="1005" t="s">
        <v>5433</v>
      </c>
      <c r="E21" s="1005" t="s">
        <v>5425</v>
      </c>
      <c r="F21" s="1005">
        <v>2014</v>
      </c>
      <c r="G21" s="1005"/>
      <c r="H21" s="1005" t="s">
        <v>5457</v>
      </c>
      <c r="I21" s="1005">
        <v>300</v>
      </c>
      <c r="J21" s="1005">
        <v>300</v>
      </c>
    </row>
    <row r="22" spans="1:10" s="843" customFormat="1" ht="242.25" x14ac:dyDescent="0.25">
      <c r="A22" s="1005" t="s">
        <v>17450</v>
      </c>
      <c r="B22" s="1005" t="s">
        <v>5423</v>
      </c>
      <c r="C22" s="1005" t="s">
        <v>5195</v>
      </c>
      <c r="D22" s="1005" t="s">
        <v>5424</v>
      </c>
      <c r="E22" s="1005" t="s">
        <v>5425</v>
      </c>
      <c r="F22" s="1005">
        <v>2014</v>
      </c>
      <c r="G22" s="1005"/>
      <c r="H22" s="1005" t="s">
        <v>5426</v>
      </c>
      <c r="I22" s="1005">
        <v>300</v>
      </c>
      <c r="J22" s="1005">
        <v>300</v>
      </c>
    </row>
    <row r="23" spans="1:10" s="843" customFormat="1" ht="132" customHeight="1" x14ac:dyDescent="0.25">
      <c r="A23" s="1005" t="s">
        <v>5431</v>
      </c>
      <c r="B23" s="1005" t="s">
        <v>5432</v>
      </c>
      <c r="C23" s="1005" t="s">
        <v>5195</v>
      </c>
      <c r="D23" s="1005" t="s">
        <v>5433</v>
      </c>
      <c r="E23" s="1005" t="s">
        <v>5425</v>
      </c>
      <c r="F23" s="1005">
        <v>2014</v>
      </c>
      <c r="G23" s="1005"/>
      <c r="H23" s="1005" t="s">
        <v>5434</v>
      </c>
      <c r="I23" s="1005">
        <v>300</v>
      </c>
      <c r="J23" s="1005">
        <v>300</v>
      </c>
    </row>
    <row r="24" spans="1:10" s="843" customFormat="1" ht="71.25" x14ac:dyDescent="0.25">
      <c r="A24" s="1005" t="s">
        <v>5435</v>
      </c>
      <c r="B24" s="1005" t="s">
        <v>5436</v>
      </c>
      <c r="C24" s="1005" t="s">
        <v>5195</v>
      </c>
      <c r="D24" s="1005" t="s">
        <v>5433</v>
      </c>
      <c r="E24" s="1005" t="s">
        <v>5425</v>
      </c>
      <c r="F24" s="1005">
        <v>2014</v>
      </c>
      <c r="G24" s="1005"/>
      <c r="H24" s="1005" t="s">
        <v>5437</v>
      </c>
      <c r="I24" s="1005">
        <v>300</v>
      </c>
      <c r="J24" s="1005">
        <v>150</v>
      </c>
    </row>
    <row r="25" spans="1:10" ht="99.75" x14ac:dyDescent="0.25">
      <c r="A25" s="600" t="s">
        <v>4025</v>
      </c>
      <c r="B25" s="456" t="s">
        <v>4013</v>
      </c>
      <c r="C25" s="600" t="s">
        <v>3869</v>
      </c>
      <c r="D25" s="600" t="s">
        <v>4014</v>
      </c>
      <c r="E25" s="456" t="s">
        <v>4015</v>
      </c>
      <c r="F25" s="456">
        <v>2014</v>
      </c>
      <c r="G25" s="456" t="s">
        <v>429</v>
      </c>
      <c r="H25" s="456" t="s">
        <v>4016</v>
      </c>
      <c r="I25" s="456">
        <v>300</v>
      </c>
      <c r="J25" s="456">
        <v>150</v>
      </c>
    </row>
    <row r="26" spans="1:10" ht="199.5" x14ac:dyDescent="0.25">
      <c r="A26" s="600" t="s">
        <v>4017</v>
      </c>
      <c r="B26" s="456" t="s">
        <v>3974</v>
      </c>
      <c r="C26" s="600" t="s">
        <v>3869</v>
      </c>
      <c r="D26" s="600" t="s">
        <v>4018</v>
      </c>
      <c r="E26" s="600" t="s">
        <v>4019</v>
      </c>
      <c r="F26" s="456">
        <v>2014</v>
      </c>
      <c r="G26" s="456" t="s">
        <v>429</v>
      </c>
      <c r="H26" s="456" t="s">
        <v>4020</v>
      </c>
      <c r="I26" s="456">
        <v>300</v>
      </c>
      <c r="J26" s="456">
        <v>300</v>
      </c>
    </row>
    <row r="27" spans="1:10" ht="99.75" x14ac:dyDescent="0.25">
      <c r="A27" s="73" t="s">
        <v>7733</v>
      </c>
      <c r="B27" s="63" t="s">
        <v>7734</v>
      </c>
      <c r="C27" s="600" t="s">
        <v>7545</v>
      </c>
      <c r="D27" s="63" t="s">
        <v>7735</v>
      </c>
      <c r="E27" s="63" t="s">
        <v>7736</v>
      </c>
      <c r="F27" s="63">
        <v>2014</v>
      </c>
      <c r="G27" s="63">
        <v>6</v>
      </c>
      <c r="H27" s="63" t="s">
        <v>7737</v>
      </c>
      <c r="I27" s="63">
        <v>300</v>
      </c>
      <c r="J27" s="63">
        <v>300</v>
      </c>
    </row>
    <row r="28" spans="1:10" ht="71.25" x14ac:dyDescent="0.25">
      <c r="A28" s="600" t="s">
        <v>8617</v>
      </c>
      <c r="B28" s="600" t="s">
        <v>8618</v>
      </c>
      <c r="C28" s="600" t="s">
        <v>8378</v>
      </c>
      <c r="D28" s="600" t="s">
        <v>4000</v>
      </c>
      <c r="E28" s="600" t="s">
        <v>8619</v>
      </c>
      <c r="F28" s="600">
        <v>2014</v>
      </c>
      <c r="G28" s="600" t="s">
        <v>1022</v>
      </c>
      <c r="H28" s="600">
        <v>12</v>
      </c>
      <c r="I28" s="600">
        <v>300</v>
      </c>
      <c r="J28" s="600">
        <v>300</v>
      </c>
    </row>
    <row r="29" spans="1:10" ht="28.5" x14ac:dyDescent="0.25">
      <c r="A29" s="600" t="s">
        <v>8622</v>
      </c>
      <c r="B29" s="456" t="s">
        <v>8623</v>
      </c>
      <c r="C29" s="600" t="s">
        <v>8378</v>
      </c>
      <c r="D29" s="600" t="s">
        <v>4000</v>
      </c>
      <c r="E29" s="456" t="s">
        <v>8624</v>
      </c>
      <c r="F29" s="456">
        <v>2014</v>
      </c>
      <c r="G29" s="456" t="s">
        <v>1075</v>
      </c>
      <c r="H29" s="456">
        <v>114</v>
      </c>
      <c r="I29" s="456">
        <v>300</v>
      </c>
      <c r="J29" s="456">
        <v>300</v>
      </c>
    </row>
    <row r="30" spans="1:10" ht="85.5" x14ac:dyDescent="0.25">
      <c r="A30" s="600" t="s">
        <v>8620</v>
      </c>
      <c r="B30" s="456" t="s">
        <v>8618</v>
      </c>
      <c r="C30" s="600" t="s">
        <v>8378</v>
      </c>
      <c r="D30" s="600" t="s">
        <v>4000</v>
      </c>
      <c r="E30" s="456" t="s">
        <v>8621</v>
      </c>
      <c r="F30" s="456">
        <v>2014</v>
      </c>
      <c r="G30" s="456" t="s">
        <v>220</v>
      </c>
      <c r="H30" s="600">
        <v>11</v>
      </c>
      <c r="I30" s="456">
        <v>300</v>
      </c>
      <c r="J30" s="456">
        <v>300</v>
      </c>
    </row>
    <row r="31" spans="1:10" ht="156.75" x14ac:dyDescent="0.25">
      <c r="A31" s="603" t="s">
        <v>5402</v>
      </c>
      <c r="B31" s="456" t="s">
        <v>5194</v>
      </c>
      <c r="C31" s="600" t="s">
        <v>5195</v>
      </c>
      <c r="D31" s="600" t="s">
        <v>5403</v>
      </c>
      <c r="E31" s="603" t="s">
        <v>5404</v>
      </c>
      <c r="F31" s="456">
        <v>2014</v>
      </c>
      <c r="G31" s="456" t="s">
        <v>478</v>
      </c>
      <c r="H31" s="456" t="s">
        <v>5405</v>
      </c>
      <c r="I31" s="456">
        <v>300</v>
      </c>
      <c r="J31" s="456">
        <v>300</v>
      </c>
    </row>
    <row r="32" spans="1:10" s="843" customFormat="1" ht="168" customHeight="1" x14ac:dyDescent="0.25">
      <c r="A32" s="1005" t="s">
        <v>4002</v>
      </c>
      <c r="B32" s="1005" t="s">
        <v>3729</v>
      </c>
      <c r="C32" s="1005" t="s">
        <v>3593</v>
      </c>
      <c r="D32" s="1005" t="s">
        <v>4003</v>
      </c>
      <c r="E32" s="1005" t="s">
        <v>4004</v>
      </c>
      <c r="F32" s="1005">
        <v>2014</v>
      </c>
      <c r="G32" s="1005" t="s">
        <v>592</v>
      </c>
      <c r="H32" s="1005">
        <v>29</v>
      </c>
      <c r="I32" s="1005">
        <v>300</v>
      </c>
      <c r="J32" s="63">
        <v>300</v>
      </c>
    </row>
    <row r="33" spans="1:10" s="843" customFormat="1" ht="120" customHeight="1" x14ac:dyDescent="0.25">
      <c r="A33" s="1005" t="s">
        <v>4007</v>
      </c>
      <c r="B33" s="1005" t="s">
        <v>3729</v>
      </c>
      <c r="C33" s="1005" t="s">
        <v>3593</v>
      </c>
      <c r="D33" s="1005" t="s">
        <v>4003</v>
      </c>
      <c r="E33" s="1005" t="s">
        <v>4004</v>
      </c>
      <c r="F33" s="1005">
        <v>2014</v>
      </c>
      <c r="G33" s="1005" t="s">
        <v>478</v>
      </c>
      <c r="H33" s="1005">
        <v>15</v>
      </c>
      <c r="I33" s="1005">
        <v>300</v>
      </c>
      <c r="J33" s="1005">
        <v>300</v>
      </c>
    </row>
    <row r="34" spans="1:10" s="843" customFormat="1" ht="184.5" customHeight="1" x14ac:dyDescent="0.25">
      <c r="A34" s="1005" t="s">
        <v>4008</v>
      </c>
      <c r="B34" s="1005" t="s">
        <v>3729</v>
      </c>
      <c r="C34" s="1005" t="s">
        <v>3593</v>
      </c>
      <c r="D34" s="1005" t="s">
        <v>4003</v>
      </c>
      <c r="E34" s="1005" t="s">
        <v>4004</v>
      </c>
      <c r="F34" s="1005">
        <v>2014</v>
      </c>
      <c r="G34" s="1005" t="s">
        <v>478</v>
      </c>
      <c r="H34" s="1005">
        <v>52</v>
      </c>
      <c r="I34" s="1005">
        <v>300</v>
      </c>
      <c r="J34" s="1005">
        <v>300</v>
      </c>
    </row>
    <row r="35" spans="1:10" s="843" customFormat="1" ht="220.5" customHeight="1" x14ac:dyDescent="0.25">
      <c r="A35" s="1005" t="s">
        <v>4006</v>
      </c>
      <c r="B35" s="1005" t="s">
        <v>3729</v>
      </c>
      <c r="C35" s="1005" t="s">
        <v>3593</v>
      </c>
      <c r="D35" s="1005" t="s">
        <v>4003</v>
      </c>
      <c r="E35" s="1005" t="s">
        <v>4004</v>
      </c>
      <c r="F35" s="1005">
        <v>2014</v>
      </c>
      <c r="G35" s="1005" t="s">
        <v>592</v>
      </c>
      <c r="H35" s="1005">
        <v>27</v>
      </c>
      <c r="I35" s="1005"/>
      <c r="J35" s="1005">
        <v>300</v>
      </c>
    </row>
    <row r="36" spans="1:10" s="843" customFormat="1" ht="147" customHeight="1" x14ac:dyDescent="0.25">
      <c r="A36" s="1005" t="s">
        <v>4005</v>
      </c>
      <c r="B36" s="1005" t="s">
        <v>3729</v>
      </c>
      <c r="C36" s="1005" t="s">
        <v>3593</v>
      </c>
      <c r="D36" s="1005" t="s">
        <v>4003</v>
      </c>
      <c r="E36" s="1005" t="s">
        <v>4004</v>
      </c>
      <c r="F36" s="1005">
        <v>2014</v>
      </c>
      <c r="G36" s="1005" t="s">
        <v>592</v>
      </c>
      <c r="H36" s="1005">
        <v>31</v>
      </c>
      <c r="I36" s="1005"/>
      <c r="J36" s="1005">
        <v>300</v>
      </c>
    </row>
    <row r="37" spans="1:10" ht="259.5" customHeight="1" x14ac:dyDescent="0.25">
      <c r="A37" s="600" t="s">
        <v>5406</v>
      </c>
      <c r="B37" s="456" t="s">
        <v>5194</v>
      </c>
      <c r="C37" s="600" t="s">
        <v>5195</v>
      </c>
      <c r="D37" s="603" t="s">
        <v>5407</v>
      </c>
      <c r="E37" s="600" t="s">
        <v>5408</v>
      </c>
      <c r="F37" s="456">
        <v>2014</v>
      </c>
      <c r="G37" s="456" t="s">
        <v>499</v>
      </c>
      <c r="H37" s="456" t="s">
        <v>5409</v>
      </c>
      <c r="I37" s="600">
        <v>300</v>
      </c>
      <c r="J37" s="456">
        <v>300</v>
      </c>
    </row>
    <row r="38" spans="1:10" ht="186.75" customHeight="1" x14ac:dyDescent="0.25">
      <c r="A38" s="600" t="s">
        <v>5451</v>
      </c>
      <c r="B38" s="456" t="s">
        <v>5369</v>
      </c>
      <c r="C38" s="600" t="s">
        <v>5195</v>
      </c>
      <c r="D38" s="600" t="s">
        <v>5452</v>
      </c>
      <c r="E38" s="456" t="s">
        <v>5453</v>
      </c>
      <c r="F38" s="456">
        <v>2014</v>
      </c>
      <c r="G38" s="456"/>
      <c r="H38" s="456" t="s">
        <v>5454</v>
      </c>
      <c r="I38" s="456">
        <v>300</v>
      </c>
      <c r="J38" s="456">
        <v>300</v>
      </c>
    </row>
    <row r="39" spans="1:10" ht="104.25" customHeight="1" x14ac:dyDescent="0.25">
      <c r="A39" s="63" t="s">
        <v>1485</v>
      </c>
      <c r="B39" s="63" t="s">
        <v>1482</v>
      </c>
      <c r="C39" s="892" t="s">
        <v>613</v>
      </c>
      <c r="D39" s="895" t="s">
        <v>1486</v>
      </c>
      <c r="E39" s="895" t="s">
        <v>1487</v>
      </c>
      <c r="F39" s="891">
        <v>2014</v>
      </c>
      <c r="G39" s="891"/>
      <c r="H39" s="891">
        <v>31</v>
      </c>
      <c r="I39" s="891">
        <v>300</v>
      </c>
      <c r="J39" s="891">
        <v>300</v>
      </c>
    </row>
    <row r="40" spans="1:10" ht="42.75" x14ac:dyDescent="0.25">
      <c r="A40" s="600" t="s">
        <v>5419</v>
      </c>
      <c r="B40" s="600" t="s">
        <v>5281</v>
      </c>
      <c r="C40" s="600" t="s">
        <v>5195</v>
      </c>
      <c r="D40" s="600" t="s">
        <v>5420</v>
      </c>
      <c r="E40" s="600" t="s">
        <v>5421</v>
      </c>
      <c r="F40" s="600">
        <v>2014</v>
      </c>
      <c r="G40" s="600"/>
      <c r="H40" s="600" t="s">
        <v>5422</v>
      </c>
      <c r="I40" s="600">
        <v>300</v>
      </c>
      <c r="J40" s="600">
        <v>300</v>
      </c>
    </row>
    <row r="41" spans="1:10" ht="198" x14ac:dyDescent="0.25">
      <c r="A41" s="600" t="s">
        <v>10865</v>
      </c>
      <c r="B41" s="464" t="s">
        <v>10840</v>
      </c>
      <c r="C41" s="592" t="s">
        <v>10686</v>
      </c>
      <c r="D41" s="464" t="s">
        <v>10866</v>
      </c>
      <c r="E41" s="464" t="s">
        <v>10867</v>
      </c>
      <c r="F41" s="464">
        <v>2014</v>
      </c>
      <c r="G41" s="464">
        <v>12</v>
      </c>
      <c r="H41" s="464">
        <v>15</v>
      </c>
      <c r="I41" s="464">
        <v>300</v>
      </c>
      <c r="J41" s="464">
        <v>300</v>
      </c>
    </row>
    <row r="42" spans="1:10" ht="42.75" x14ac:dyDescent="0.25">
      <c r="A42" s="600" t="s">
        <v>8625</v>
      </c>
      <c r="B42" s="600" t="s">
        <v>8618</v>
      </c>
      <c r="C42" s="600" t="s">
        <v>8378</v>
      </c>
      <c r="D42" s="600" t="s">
        <v>8626</v>
      </c>
      <c r="E42" s="600" t="s">
        <v>8627</v>
      </c>
      <c r="F42" s="600">
        <v>2014</v>
      </c>
      <c r="G42" s="600" t="s">
        <v>202</v>
      </c>
      <c r="H42" s="600">
        <v>32</v>
      </c>
      <c r="I42" s="600">
        <v>300</v>
      </c>
      <c r="J42" s="600">
        <v>300</v>
      </c>
    </row>
    <row r="43" spans="1:10" ht="99.75" x14ac:dyDescent="0.25">
      <c r="A43" s="600" t="s">
        <v>5414</v>
      </c>
      <c r="B43" s="600" t="s">
        <v>5415</v>
      </c>
      <c r="C43" s="600" t="s">
        <v>5195</v>
      </c>
      <c r="D43" s="604" t="s">
        <v>5416</v>
      </c>
      <c r="E43" s="600" t="s">
        <v>5417</v>
      </c>
      <c r="F43" s="600">
        <v>2014</v>
      </c>
      <c r="G43" s="600"/>
      <c r="H43" s="95">
        <v>18</v>
      </c>
      <c r="I43" s="600">
        <v>300</v>
      </c>
      <c r="J43" s="600">
        <v>300</v>
      </c>
    </row>
    <row r="44" spans="1:10" ht="57" x14ac:dyDescent="0.25">
      <c r="A44" s="600" t="s">
        <v>12386</v>
      </c>
      <c r="B44" s="600" t="s">
        <v>12387</v>
      </c>
      <c r="C44" s="600" t="s">
        <v>11676</v>
      </c>
      <c r="D44" s="600" t="s">
        <v>12388</v>
      </c>
      <c r="E44" s="600" t="s">
        <v>12389</v>
      </c>
      <c r="F44" s="600">
        <v>2013</v>
      </c>
      <c r="G44" s="600" t="s">
        <v>478</v>
      </c>
      <c r="H44" s="600" t="s">
        <v>12390</v>
      </c>
      <c r="I44" s="600">
        <v>300</v>
      </c>
      <c r="J44" s="600">
        <v>300</v>
      </c>
    </row>
    <row r="45" spans="1:10" ht="185.25" x14ac:dyDescent="0.25">
      <c r="A45" s="600" t="s">
        <v>4009</v>
      </c>
      <c r="B45" s="600" t="s">
        <v>3886</v>
      </c>
      <c r="C45" s="66" t="s">
        <v>3869</v>
      </c>
      <c r="D45" s="600" t="s">
        <v>4010</v>
      </c>
      <c r="E45" s="600" t="s">
        <v>4011</v>
      </c>
      <c r="F45" s="600">
        <v>2014</v>
      </c>
      <c r="G45" s="600" t="s">
        <v>202</v>
      </c>
      <c r="H45" s="600" t="s">
        <v>4012</v>
      </c>
      <c r="I45" s="600">
        <v>300</v>
      </c>
      <c r="J45" s="600">
        <v>300</v>
      </c>
    </row>
    <row r="46" spans="1:10" s="843" customFormat="1" ht="156.75" x14ac:dyDescent="0.25">
      <c r="A46" s="1005" t="s">
        <v>17524</v>
      </c>
      <c r="B46" s="1005" t="s">
        <v>8612</v>
      </c>
      <c r="C46" s="1005" t="s">
        <v>8378</v>
      </c>
      <c r="D46" s="1005" t="s">
        <v>8613</v>
      </c>
      <c r="E46" s="1005" t="s">
        <v>8614</v>
      </c>
      <c r="F46" s="1005">
        <v>2014</v>
      </c>
      <c r="G46" s="1005" t="s">
        <v>1064</v>
      </c>
      <c r="H46" s="1005" t="s">
        <v>8615</v>
      </c>
      <c r="I46" s="228">
        <v>120</v>
      </c>
      <c r="J46" s="1005">
        <v>0</v>
      </c>
    </row>
    <row r="47" spans="1:10" s="843" customFormat="1" ht="156.75" x14ac:dyDescent="0.25">
      <c r="A47" s="1005" t="s">
        <v>17525</v>
      </c>
      <c r="B47" s="1005" t="s">
        <v>8480</v>
      </c>
      <c r="C47" s="1005" t="s">
        <v>8378</v>
      </c>
      <c r="D47" s="1005" t="s">
        <v>8613</v>
      </c>
      <c r="E47" s="1005" t="s">
        <v>8614</v>
      </c>
      <c r="F47" s="1005">
        <v>2014</v>
      </c>
      <c r="G47" s="1005" t="s">
        <v>1064</v>
      </c>
      <c r="H47" s="1005" t="s">
        <v>8616</v>
      </c>
      <c r="I47" s="228">
        <v>150</v>
      </c>
      <c r="J47" s="1005">
        <v>0</v>
      </c>
    </row>
    <row r="48" spans="1:10" ht="42.75" x14ac:dyDescent="0.25">
      <c r="A48" s="604" t="s">
        <v>8609</v>
      </c>
      <c r="B48" s="604" t="s">
        <v>8610</v>
      </c>
      <c r="C48" s="600" t="s">
        <v>8378</v>
      </c>
      <c r="D48" s="600" t="s">
        <v>8378</v>
      </c>
      <c r="E48" s="604" t="s">
        <v>8611</v>
      </c>
      <c r="F48" s="604">
        <v>2014</v>
      </c>
      <c r="G48" s="604" t="s">
        <v>236</v>
      </c>
      <c r="H48" s="604">
        <v>112</v>
      </c>
      <c r="I48" s="456">
        <v>300</v>
      </c>
      <c r="J48" s="456">
        <v>168</v>
      </c>
    </row>
    <row r="49" spans="1:10" ht="84" customHeight="1" x14ac:dyDescent="0.25">
      <c r="A49" s="599" t="s">
        <v>16102</v>
      </c>
      <c r="B49" s="456" t="s">
        <v>16103</v>
      </c>
      <c r="C49" s="601" t="s">
        <v>15397</v>
      </c>
      <c r="D49" s="456" t="s">
        <v>16104</v>
      </c>
      <c r="E49" s="456" t="s">
        <v>16105</v>
      </c>
      <c r="F49" s="456"/>
      <c r="G49" s="456"/>
      <c r="H49" s="456" t="s">
        <v>16106</v>
      </c>
      <c r="I49" s="456">
        <v>300</v>
      </c>
      <c r="J49" s="456">
        <f>I49/2</f>
        <v>150</v>
      </c>
    </row>
    <row r="50" spans="1:10" ht="185.25" x14ac:dyDescent="0.25">
      <c r="A50" s="427" t="s">
        <v>7728</v>
      </c>
      <c r="B50" s="63" t="s">
        <v>7561</v>
      </c>
      <c r="C50" s="224" t="s">
        <v>7545</v>
      </c>
      <c r="D50" s="63" t="s">
        <v>7729</v>
      </c>
      <c r="E50" s="63" t="s">
        <v>7730</v>
      </c>
      <c r="F50" s="63">
        <v>2014</v>
      </c>
      <c r="G50" s="63" t="s">
        <v>7731</v>
      </c>
      <c r="H50" s="63" t="s">
        <v>7732</v>
      </c>
      <c r="I50" s="63">
        <v>300</v>
      </c>
      <c r="J50" s="63">
        <v>300</v>
      </c>
    </row>
    <row r="51" spans="1:10" ht="199.5" x14ac:dyDescent="0.25">
      <c r="A51" s="600" t="s">
        <v>8601</v>
      </c>
      <c r="B51" s="456" t="s">
        <v>8602</v>
      </c>
      <c r="C51" s="600" t="s">
        <v>8378</v>
      </c>
      <c r="D51" s="600" t="s">
        <v>8603</v>
      </c>
      <c r="E51" s="604" t="s">
        <v>8604</v>
      </c>
      <c r="F51" s="600">
        <v>2014</v>
      </c>
      <c r="G51" s="600" t="s">
        <v>212</v>
      </c>
      <c r="H51" s="600">
        <v>23</v>
      </c>
      <c r="I51" s="456">
        <v>300</v>
      </c>
      <c r="J51" s="600">
        <v>300</v>
      </c>
    </row>
    <row r="52" spans="1:10" s="843" customFormat="1" ht="128.25" x14ac:dyDescent="0.25">
      <c r="A52" s="1005" t="s">
        <v>8151</v>
      </c>
      <c r="B52" s="1005" t="s">
        <v>8118</v>
      </c>
      <c r="C52" s="1005" t="s">
        <v>8021</v>
      </c>
      <c r="D52" s="1005" t="s">
        <v>4000</v>
      </c>
      <c r="E52" s="1005" t="s">
        <v>8140</v>
      </c>
      <c r="F52" s="1005">
        <v>2014</v>
      </c>
      <c r="G52" s="1005" t="s">
        <v>8146</v>
      </c>
      <c r="H52" s="1005" t="s">
        <v>8147</v>
      </c>
      <c r="I52" s="1005">
        <v>300</v>
      </c>
      <c r="J52" s="1005">
        <v>300</v>
      </c>
    </row>
    <row r="53" spans="1:10" s="843" customFormat="1" ht="156.75" x14ac:dyDescent="0.25">
      <c r="A53" s="1005" t="s">
        <v>8152</v>
      </c>
      <c r="B53" s="1005" t="s">
        <v>8118</v>
      </c>
      <c r="C53" s="1005" t="s">
        <v>8021</v>
      </c>
      <c r="D53" s="1005" t="s">
        <v>4000</v>
      </c>
      <c r="E53" s="1005" t="s">
        <v>8140</v>
      </c>
      <c r="F53" s="1005">
        <v>2014</v>
      </c>
      <c r="G53" s="1005" t="s">
        <v>8146</v>
      </c>
      <c r="H53" s="1005" t="s">
        <v>8148</v>
      </c>
      <c r="I53" s="1005">
        <v>300</v>
      </c>
      <c r="J53" s="1005">
        <v>300</v>
      </c>
    </row>
    <row r="54" spans="1:10" s="843" customFormat="1" ht="156.75" x14ac:dyDescent="0.25">
      <c r="A54" s="1005" t="s">
        <v>8153</v>
      </c>
      <c r="B54" s="1005" t="s">
        <v>8149</v>
      </c>
      <c r="C54" s="1005" t="s">
        <v>8021</v>
      </c>
      <c r="D54" s="1005" t="s">
        <v>4000</v>
      </c>
      <c r="E54" s="1005" t="s">
        <v>8140</v>
      </c>
      <c r="F54" s="1005">
        <v>2014</v>
      </c>
      <c r="G54" s="1005" t="s">
        <v>8146</v>
      </c>
      <c r="H54" s="1005" t="s">
        <v>8150</v>
      </c>
      <c r="I54" s="1005">
        <v>300</v>
      </c>
      <c r="J54" s="1005">
        <v>300</v>
      </c>
    </row>
    <row r="55" spans="1:10" s="843" customFormat="1" ht="114" x14ac:dyDescent="0.25">
      <c r="A55" s="1005" t="s">
        <v>3998</v>
      </c>
      <c r="B55" s="1005" t="s">
        <v>3999</v>
      </c>
      <c r="C55" s="161" t="s">
        <v>3593</v>
      </c>
      <c r="D55" s="1005" t="s">
        <v>4000</v>
      </c>
      <c r="E55" s="1005" t="s">
        <v>4001</v>
      </c>
      <c r="F55" s="1005">
        <v>2014</v>
      </c>
      <c r="G55" s="1005" t="s">
        <v>336</v>
      </c>
      <c r="H55" s="1005">
        <v>14</v>
      </c>
      <c r="I55" s="1005">
        <v>300</v>
      </c>
      <c r="J55" s="1005">
        <v>300</v>
      </c>
    </row>
    <row r="56" spans="1:10" s="843" customFormat="1" ht="171" x14ac:dyDescent="0.25">
      <c r="A56" s="1005" t="s">
        <v>9772</v>
      </c>
      <c r="B56" s="1005" t="s">
        <v>9690</v>
      </c>
      <c r="C56" s="1005" t="s">
        <v>9610</v>
      </c>
      <c r="D56" s="1005" t="s">
        <v>9773</v>
      </c>
      <c r="E56" s="1005" t="s">
        <v>4001</v>
      </c>
      <c r="F56" s="1005">
        <v>2014</v>
      </c>
      <c r="G56" s="1005"/>
      <c r="H56" s="1005">
        <v>10</v>
      </c>
      <c r="I56" s="1005">
        <v>300</v>
      </c>
      <c r="J56" s="1005">
        <v>300</v>
      </c>
    </row>
    <row r="57" spans="1:10" ht="127.5" x14ac:dyDescent="0.25">
      <c r="A57" s="750" t="s">
        <v>1488</v>
      </c>
      <c r="B57" s="7" t="s">
        <v>1417</v>
      </c>
      <c r="C57" s="27"/>
      <c r="D57" s="19" t="s">
        <v>1489</v>
      </c>
      <c r="E57" s="19" t="s">
        <v>1490</v>
      </c>
      <c r="F57" s="19">
        <v>2014</v>
      </c>
      <c r="G57" s="19"/>
      <c r="H57" s="19" t="s">
        <v>1491</v>
      </c>
      <c r="I57" s="19">
        <v>300</v>
      </c>
      <c r="J57" s="19">
        <v>300</v>
      </c>
    </row>
    <row r="58" spans="1:10" ht="281.25" customHeight="1" x14ac:dyDescent="0.25">
      <c r="A58" s="600" t="s">
        <v>5438</v>
      </c>
      <c r="B58" s="456" t="s">
        <v>5439</v>
      </c>
      <c r="C58" s="600" t="s">
        <v>5195</v>
      </c>
      <c r="D58" s="600" t="s">
        <v>5433</v>
      </c>
      <c r="E58" s="599" t="s">
        <v>5440</v>
      </c>
      <c r="F58" s="456">
        <v>2014</v>
      </c>
      <c r="G58" s="456" t="s">
        <v>478</v>
      </c>
      <c r="H58" s="600" t="s">
        <v>5441</v>
      </c>
      <c r="I58" s="456">
        <v>300</v>
      </c>
      <c r="J58" s="456"/>
    </row>
    <row r="59" spans="1:10" ht="281.25" customHeight="1" x14ac:dyDescent="0.25">
      <c r="A59" s="600" t="s">
        <v>10871</v>
      </c>
      <c r="B59" s="464" t="s">
        <v>10852</v>
      </c>
      <c r="C59" s="592" t="s">
        <v>10686</v>
      </c>
      <c r="D59" s="464" t="s">
        <v>10868</v>
      </c>
      <c r="E59" s="464" t="s">
        <v>10869</v>
      </c>
      <c r="F59" s="464">
        <v>2014</v>
      </c>
      <c r="G59" s="464" t="s">
        <v>926</v>
      </c>
      <c r="H59" s="464" t="s">
        <v>10870</v>
      </c>
      <c r="I59" s="464">
        <v>300</v>
      </c>
      <c r="J59" s="464">
        <v>300</v>
      </c>
    </row>
    <row r="60" spans="1:10" s="843" customFormat="1" ht="228" x14ac:dyDescent="0.25">
      <c r="A60" s="1005" t="s">
        <v>2621</v>
      </c>
      <c r="B60" s="1005" t="s">
        <v>2622</v>
      </c>
      <c r="C60" s="1005" t="s">
        <v>2081</v>
      </c>
      <c r="D60" s="1005" t="s">
        <v>2623</v>
      </c>
      <c r="E60" s="1005" t="s">
        <v>2624</v>
      </c>
      <c r="F60" s="1005">
        <v>2014</v>
      </c>
      <c r="G60" s="1005" t="s">
        <v>2175</v>
      </c>
      <c r="H60" s="1005" t="s">
        <v>2625</v>
      </c>
      <c r="I60" s="1005">
        <v>300</v>
      </c>
      <c r="J60" s="1005">
        <v>150</v>
      </c>
    </row>
    <row r="61" spans="1:10" ht="409.5" x14ac:dyDescent="0.25">
      <c r="A61" s="118" t="s">
        <v>11689</v>
      </c>
      <c r="B61" s="589" t="s">
        <v>11690</v>
      </c>
      <c r="C61" s="590" t="s">
        <v>11403</v>
      </c>
      <c r="D61" s="589" t="s">
        <v>11691</v>
      </c>
      <c r="E61" s="375" t="s">
        <v>11693</v>
      </c>
      <c r="F61" s="589">
        <v>2014</v>
      </c>
      <c r="G61" s="591" t="s">
        <v>11694</v>
      </c>
      <c r="H61" s="589" t="s">
        <v>11692</v>
      </c>
      <c r="I61" s="589">
        <v>300</v>
      </c>
      <c r="J61" s="589">
        <v>300</v>
      </c>
    </row>
    <row r="62" spans="1:10" ht="199.5" customHeight="1" x14ac:dyDescent="0.25">
      <c r="A62" s="600" t="s">
        <v>5427</v>
      </c>
      <c r="B62" s="600" t="s">
        <v>5423</v>
      </c>
      <c r="C62" s="600" t="s">
        <v>5195</v>
      </c>
      <c r="D62" s="600" t="s">
        <v>5428</v>
      </c>
      <c r="E62" s="600" t="s">
        <v>5429</v>
      </c>
      <c r="F62" s="600">
        <v>2014</v>
      </c>
      <c r="G62" s="600" t="s">
        <v>5430</v>
      </c>
      <c r="H62" s="600" t="s">
        <v>4181</v>
      </c>
      <c r="I62" s="600">
        <v>300</v>
      </c>
      <c r="J62" s="600">
        <v>300</v>
      </c>
    </row>
    <row r="63" spans="1:10" s="843" customFormat="1" ht="196.5" customHeight="1" x14ac:dyDescent="0.25">
      <c r="A63" s="1005" t="s">
        <v>5446</v>
      </c>
      <c r="B63" s="1005" t="s">
        <v>5439</v>
      </c>
      <c r="C63" s="1005" t="s">
        <v>5195</v>
      </c>
      <c r="D63" s="1005" t="s">
        <v>5443</v>
      </c>
      <c r="E63" s="1005" t="s">
        <v>5444</v>
      </c>
      <c r="F63" s="1005">
        <v>2014</v>
      </c>
      <c r="G63" s="1005" t="s">
        <v>429</v>
      </c>
      <c r="H63" s="1005" t="s">
        <v>5447</v>
      </c>
      <c r="I63" s="1005">
        <v>300</v>
      </c>
      <c r="J63" s="1005"/>
    </row>
    <row r="64" spans="1:10" s="843" customFormat="1" ht="210.75" customHeight="1" x14ac:dyDescent="0.25">
      <c r="A64" s="1005" t="s">
        <v>5442</v>
      </c>
      <c r="B64" s="1005" t="s">
        <v>5439</v>
      </c>
      <c r="C64" s="1005" t="s">
        <v>5195</v>
      </c>
      <c r="D64" s="1005" t="s">
        <v>5443</v>
      </c>
      <c r="E64" s="1005" t="s">
        <v>5444</v>
      </c>
      <c r="F64" s="1005">
        <v>2014</v>
      </c>
      <c r="G64" s="1005" t="s">
        <v>429</v>
      </c>
      <c r="H64" s="1005" t="s">
        <v>5445</v>
      </c>
      <c r="I64" s="1005">
        <v>300</v>
      </c>
      <c r="J64" s="1005"/>
    </row>
    <row r="65" spans="1:10" ht="171" x14ac:dyDescent="0.25">
      <c r="A65" s="63" t="s">
        <v>7723</v>
      </c>
      <c r="B65" s="63" t="s">
        <v>7718</v>
      </c>
      <c r="C65" s="224" t="s">
        <v>7724</v>
      </c>
      <c r="D65" s="63" t="s">
        <v>7725</v>
      </c>
      <c r="E65" s="63" t="s">
        <v>7726</v>
      </c>
      <c r="F65" s="63">
        <v>2014</v>
      </c>
      <c r="G65" s="63" t="s">
        <v>318</v>
      </c>
      <c r="H65" s="63" t="s">
        <v>7727</v>
      </c>
      <c r="I65" s="63">
        <v>300</v>
      </c>
      <c r="J65" s="63">
        <v>180</v>
      </c>
    </row>
    <row r="66" spans="1:10" ht="97.5" customHeight="1" x14ac:dyDescent="0.25">
      <c r="A66" s="600" t="s">
        <v>5418</v>
      </c>
      <c r="B66" s="571" t="s">
        <v>5415</v>
      </c>
      <c r="C66" s="600" t="s">
        <v>5195</v>
      </c>
      <c r="D66" s="600" t="s">
        <v>5403</v>
      </c>
      <c r="E66" s="600"/>
      <c r="F66" s="571">
        <v>2015</v>
      </c>
      <c r="G66" s="571"/>
      <c r="H66" s="571"/>
      <c r="I66" s="571"/>
      <c r="J66" s="571">
        <v>300</v>
      </c>
    </row>
    <row r="67" spans="1:10" x14ac:dyDescent="0.25">
      <c r="A67" s="750"/>
      <c r="B67" s="19"/>
      <c r="C67" s="890"/>
      <c r="D67" s="19"/>
      <c r="E67" s="19"/>
      <c r="F67" s="19"/>
      <c r="G67" s="19"/>
      <c r="H67" s="19"/>
      <c r="I67" s="19"/>
      <c r="J67" s="19"/>
    </row>
    <row r="68" spans="1:10" x14ac:dyDescent="0.25">
      <c r="A68" s="366"/>
      <c r="B68" s="366"/>
      <c r="C68" s="118"/>
      <c r="D68" s="514"/>
      <c r="E68" s="514"/>
      <c r="F68" s="514"/>
      <c r="G68" s="514"/>
      <c r="H68" s="514"/>
      <c r="I68" s="514"/>
      <c r="J68" s="514"/>
    </row>
    <row r="69" spans="1:10" x14ac:dyDescent="0.25">
      <c r="A69" s="366"/>
      <c r="B69" s="366"/>
      <c r="C69" s="118"/>
      <c r="D69" s="514"/>
      <c r="E69" s="514"/>
      <c r="F69" s="514"/>
      <c r="G69" s="514"/>
      <c r="H69" s="514"/>
      <c r="I69" s="514"/>
      <c r="J69" s="514"/>
    </row>
    <row r="70" spans="1:10" x14ac:dyDescent="0.25">
      <c r="A70" s="366"/>
      <c r="B70" s="366"/>
      <c r="C70" s="118"/>
      <c r="D70" s="514"/>
      <c r="E70" s="514"/>
      <c r="F70" s="514"/>
      <c r="G70" s="514"/>
      <c r="H70" s="514"/>
      <c r="I70" s="514"/>
      <c r="J70" s="514"/>
    </row>
  </sheetData>
  <autoFilter ref="A8:J66"/>
  <sortState ref="A9:J71">
    <sortCondition ref="E9:E71"/>
  </sortState>
  <mergeCells count="3">
    <mergeCell ref="A2:J2"/>
    <mergeCell ref="A5:J5"/>
    <mergeCell ref="A6:H6"/>
  </mergeCells>
  <phoneticPr fontId="25" type="noConversion"/>
  <pageMargins left="0.51181102362204722" right="0.31496062992125984" top="2.1666666666666665" bottom="0.57291666666666663" header="0.51041666666666663" footer="0.31496062992125984"/>
  <pageSetup paperSize="9" orientation="landscape" horizontalDpi="200" verticalDpi="200" r:id="rId1"/>
  <headerFooter>
    <oddHeader>&amp;LUniversitatea „Lucian Blaga” din Sibiu
&amp;C
&amp;K000000FIȘĂ DE RAPORTARE A ACTIVITĂȚII DE CERCETARE 
PENTRU PERIOADA 1.01.2014-31.12.2014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Indicatii</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 17.</vt:lpstr>
      <vt:lpstr>I. 18</vt:lpstr>
      <vt:lpstr>I.19</vt:lpstr>
      <vt:lpstr>I.20</vt:lpstr>
      <vt:lpstr>I.21</vt:lpstr>
      <vt:lpstr>I.22</vt:lpstr>
      <vt:lpstr>I.23</vt:lpstr>
      <vt:lpstr>I.24</vt:lpstr>
      <vt:lpstr>I.25.</vt:lpstr>
      <vt:lpstr>I.26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Silvia Marginean</cp:lastModifiedBy>
  <cp:lastPrinted>2015-06-30T10:14:28Z</cp:lastPrinted>
  <dcterms:created xsi:type="dcterms:W3CDTF">2009-01-26T16:08:31Z</dcterms:created>
  <dcterms:modified xsi:type="dcterms:W3CDTF">2015-07-09T04:42:15Z</dcterms:modified>
</cp:coreProperties>
</file>