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4420" windowHeight="10620" tabRatio="901"/>
  </bookViews>
  <sheets>
    <sheet name="Centralizator facultate" sheetId="50" r:id="rId1"/>
    <sheet name="I.1" sheetId="10" r:id="rId2"/>
    <sheet name="I.2" sheetId="49" r:id="rId3"/>
    <sheet name="I.3" sheetId="11" r:id="rId4"/>
    <sheet name="I.4" sheetId="12" r:id="rId5"/>
    <sheet name="I.5" sheetId="13" r:id="rId6"/>
    <sheet name="I.6" sheetId="14" r:id="rId7"/>
    <sheet name="I.7" sheetId="15" r:id="rId8"/>
    <sheet name="I.8" sheetId="16" r:id="rId9"/>
    <sheet name="I.9" sheetId="17" r:id="rId10"/>
    <sheet name="I.10" sheetId="18" r:id="rId11"/>
    <sheet name="I.11" sheetId="21" r:id="rId12"/>
    <sheet name="I.12" sheetId="22" r:id="rId13"/>
    <sheet name="I.13" sheetId="23" r:id="rId14"/>
    <sheet name="I.14" sheetId="24" r:id="rId15"/>
    <sheet name="I.15" sheetId="25" r:id="rId16"/>
    <sheet name="I.16" sheetId="26" r:id="rId17"/>
    <sheet name="I. 17." sheetId="27" r:id="rId18"/>
    <sheet name="I. 18" sheetId="28" r:id="rId19"/>
    <sheet name="I.19" sheetId="29" r:id="rId20"/>
    <sheet name="I.20" sheetId="30" r:id="rId21"/>
  </sheets>
  <definedNames>
    <definedName name="_xlnm._FilterDatabase" localSheetId="0" hidden="1">'Centralizator facultate'!$A$4:$AD$4</definedName>
    <definedName name="_xlnm._FilterDatabase" localSheetId="17" hidden="1">'I. 17.'!$A$8:$K$23</definedName>
    <definedName name="_xlnm.Print_Area" localSheetId="12">I.12!$A$2:$H$63</definedName>
    <definedName name="_xlnm.Print_Area" localSheetId="5">I.5!$A$1:$M$44</definedName>
  </definedNames>
  <calcPr calcId="125725"/>
</workbook>
</file>

<file path=xl/calcChain.xml><?xml version="1.0" encoding="utf-8"?>
<calcChain xmlns="http://schemas.openxmlformats.org/spreadsheetml/2006/main">
  <c r="J42" i="50"/>
  <c r="J52" s="1"/>
  <c r="M40" i="13"/>
  <c r="J53" i="50" s="1"/>
  <c r="J27" i="27"/>
  <c r="K12" i="29"/>
  <c r="H120" i="30"/>
  <c r="J19" i="28"/>
  <c r="H17"/>
  <c r="G17"/>
  <c r="Z38" i="50"/>
  <c r="K142" i="17"/>
  <c r="K185"/>
  <c r="K201"/>
  <c r="K281"/>
  <c r="K336"/>
  <c r="K310"/>
  <c r="K303"/>
  <c r="K294"/>
  <c r="K254"/>
  <c r="K120"/>
  <c r="K132"/>
  <c r="K177"/>
  <c r="K197"/>
  <c r="K208"/>
  <c r="K236"/>
  <c r="K248"/>
  <c r="K274"/>
  <c r="K327"/>
  <c r="K353"/>
  <c r="K114"/>
  <c r="K99"/>
  <c r="K76"/>
  <c r="K36"/>
  <c r="K28"/>
  <c r="K22"/>
  <c r="K14"/>
  <c r="K355"/>
  <c r="M18" i="13"/>
  <c r="N47" i="11"/>
  <c r="H52" i="50"/>
  <c r="H110" i="30"/>
  <c r="H109"/>
  <c r="I14" i="16"/>
  <c r="J27" i="15"/>
  <c r="J30"/>
  <c r="L53" i="50"/>
  <c r="J26" i="15"/>
  <c r="M35" i="13"/>
  <c r="N49" i="11"/>
  <c r="N48"/>
  <c r="N46"/>
  <c r="K11" i="29"/>
  <c r="K10"/>
  <c r="G16" i="25"/>
  <c r="G74"/>
  <c r="T53" i="50"/>
  <c r="G17" i="25"/>
  <c r="G25"/>
  <c r="G26"/>
  <c r="G27"/>
  <c r="G28"/>
  <c r="G29"/>
  <c r="G30"/>
  <c r="G31"/>
  <c r="G32"/>
  <c r="G33"/>
  <c r="G34"/>
  <c r="G35"/>
  <c r="G36"/>
  <c r="G37"/>
  <c r="G38"/>
  <c r="G39"/>
  <c r="G40"/>
  <c r="G41"/>
  <c r="G42"/>
  <c r="G43"/>
  <c r="G44"/>
  <c r="G45"/>
  <c r="G46"/>
  <c r="G47"/>
  <c r="G19" i="24"/>
  <c r="N34" i="11"/>
  <c r="I13" i="16"/>
  <c r="J25" i="15"/>
  <c r="J24"/>
  <c r="N28" i="11"/>
  <c r="N27"/>
  <c r="N26"/>
  <c r="N25"/>
  <c r="H46" i="30"/>
  <c r="H45"/>
  <c r="H43"/>
  <c r="H42"/>
  <c r="H41"/>
  <c r="I11" i="27"/>
  <c r="G11"/>
  <c r="I11" i="16"/>
  <c r="I15"/>
  <c r="M53" i="50"/>
  <c r="M54" s="1"/>
  <c r="H10" i="27"/>
  <c r="I10"/>
  <c r="G10"/>
  <c r="P12" i="49"/>
  <c r="F11" i="18"/>
  <c r="N21" i="11"/>
  <c r="N20"/>
  <c r="N19"/>
  <c r="N56"/>
  <c r="H53" i="50"/>
  <c r="N18" i="11"/>
  <c r="P15" i="49"/>
  <c r="P17"/>
  <c r="G53" i="50"/>
  <c r="P14" i="49"/>
  <c r="P13"/>
  <c r="P14" i="10"/>
  <c r="P13"/>
  <c r="I14" i="26"/>
  <c r="F9" i="18"/>
  <c r="F12"/>
  <c r="O53" i="50"/>
  <c r="N13" i="11"/>
  <c r="P11" i="10"/>
  <c r="Z14" i="50"/>
  <c r="Z49"/>
  <c r="Z43"/>
  <c r="Z40"/>
  <c r="Z39"/>
  <c r="Z36"/>
  <c r="Z35"/>
  <c r="Z29"/>
  <c r="Z22"/>
  <c r="Z21"/>
  <c r="Z19"/>
  <c r="Z18"/>
  <c r="Z12"/>
  <c r="Z10"/>
  <c r="Z9"/>
  <c r="Z8"/>
  <c r="Z7"/>
  <c r="Z6"/>
  <c r="Z5"/>
  <c r="Z50"/>
  <c r="AD50"/>
  <c r="Z51"/>
  <c r="AC51"/>
  <c r="E52"/>
  <c r="F52"/>
  <c r="G52"/>
  <c r="I52"/>
  <c r="K52"/>
  <c r="L52"/>
  <c r="M52"/>
  <c r="N52"/>
  <c r="O52"/>
  <c r="P52"/>
  <c r="Q52"/>
  <c r="R52"/>
  <c r="S52"/>
  <c r="T52"/>
  <c r="U52"/>
  <c r="V52"/>
  <c r="W52"/>
  <c r="X52"/>
  <c r="Y52"/>
  <c r="P16" i="10"/>
  <c r="F53" i="50"/>
  <c r="M16" i="12"/>
  <c r="I53" i="50" s="1"/>
  <c r="J14" i="14"/>
  <c r="K53" i="50"/>
  <c r="K54" s="1"/>
  <c r="H355" i="17"/>
  <c r="N53" i="50"/>
  <c r="F28" i="21"/>
  <c r="P53" i="50"/>
  <c r="H60" i="22"/>
  <c r="Q53" i="50"/>
  <c r="H61" i="23"/>
  <c r="R53" i="50"/>
  <c r="R54" s="1"/>
  <c r="G21" i="24"/>
  <c r="S53" i="50"/>
  <c r="S54" s="1"/>
  <c r="I41" i="26"/>
  <c r="U53" i="50"/>
  <c r="U54" s="1"/>
  <c r="V53"/>
  <c r="W53"/>
  <c r="X53"/>
  <c r="Y53"/>
  <c r="Y54" s="1"/>
  <c r="D58"/>
  <c r="Z32"/>
  <c r="Z24"/>
  <c r="Z11"/>
  <c r="Z13"/>
  <c r="Z15"/>
  <c r="Z16"/>
  <c r="Z17"/>
  <c r="Z20"/>
  <c r="Z23"/>
  <c r="Z25"/>
  <c r="Z26"/>
  <c r="Z27"/>
  <c r="Z28"/>
  <c r="Z30"/>
  <c r="Z31"/>
  <c r="Z33"/>
  <c r="Z34"/>
  <c r="Z37"/>
  <c r="Z41"/>
  <c r="Z44"/>
  <c r="Z45"/>
  <c r="Z46"/>
  <c r="Z47"/>
  <c r="Z48"/>
  <c r="AC50"/>
  <c r="H54"/>
  <c r="AD51"/>
  <c r="P54" l="1"/>
  <c r="L54"/>
  <c r="N54"/>
  <c r="V54"/>
  <c r="W54"/>
  <c r="T54"/>
  <c r="Z52"/>
  <c r="F54"/>
  <c r="Q54"/>
  <c r="X54"/>
  <c r="O54"/>
  <c r="G54"/>
  <c r="J54"/>
  <c r="Z42"/>
  <c r="I54"/>
  <c r="Z53"/>
  <c r="Z54" l="1"/>
</calcChain>
</file>

<file path=xl/comments1.xml><?xml version="1.0" encoding="utf-8"?>
<comments xmlns="http://schemas.openxmlformats.org/spreadsheetml/2006/main">
  <authors>
    <author>Horia</author>
  </authors>
  <commentList>
    <comment ref="D270" authorId="0">
      <text>
        <r>
          <rPr>
            <b/>
            <sz val="9"/>
            <color indexed="81"/>
            <rFont val="Tahoma"/>
            <family val="2"/>
          </rPr>
          <t>Horia:</t>
        </r>
        <r>
          <rPr>
            <sz val="9"/>
            <color indexed="81"/>
            <rFont val="Tahoma"/>
            <family val="2"/>
          </rPr>
          <t xml:space="preserve">
</t>
        </r>
      </text>
    </comment>
  </commentList>
</comments>
</file>

<file path=xl/comments2.xml><?xml version="1.0" encoding="utf-8"?>
<comments xmlns="http://schemas.openxmlformats.org/spreadsheetml/2006/main">
  <authors>
    <author>Computer</author>
  </authors>
  <commentList>
    <comment ref="A37" authorId="0">
      <text>
        <r>
          <rPr>
            <b/>
            <sz val="9"/>
            <color indexed="81"/>
            <rFont val="Tahoma"/>
            <family val="2"/>
          </rPr>
          <t>Computer:</t>
        </r>
        <r>
          <rPr>
            <sz val="9"/>
            <color indexed="81"/>
            <rFont val="Tahoma"/>
            <family val="2"/>
          </rPr>
          <t xml:space="preserve">
</t>
        </r>
      </text>
    </comment>
  </commentList>
</comments>
</file>

<file path=xl/sharedStrings.xml><?xml version="1.0" encoding="utf-8"?>
<sst xmlns="http://schemas.openxmlformats.org/spreadsheetml/2006/main" count="5668" uniqueCount="2460">
  <si>
    <t>Titlul articolului</t>
  </si>
  <si>
    <t>Editura</t>
  </si>
  <si>
    <t>TOTAL</t>
  </si>
  <si>
    <t>Nr. pag.</t>
  </si>
  <si>
    <t>Denumire proiect</t>
  </si>
  <si>
    <t>Titlul revistei</t>
  </si>
  <si>
    <t>Director de proiect</t>
  </si>
  <si>
    <t>Punctaj individual</t>
  </si>
  <si>
    <t>Paginile articolului (de la … pana la …)</t>
  </si>
  <si>
    <t>Volumul</t>
  </si>
  <si>
    <t>Numarul</t>
  </si>
  <si>
    <t>DOI articol (Digital object identifier)</t>
  </si>
  <si>
    <t>Informațiile incomplete / incorecte vor conduce la neluarea în calcul a indicatorului respectiv</t>
  </si>
  <si>
    <t>Numele și prenumele autorilor</t>
  </si>
  <si>
    <t>Link către articol pe site - ul revistei</t>
  </si>
  <si>
    <t>Paginile articolului (de la … până la …)</t>
  </si>
  <si>
    <t>Anul publicării</t>
  </si>
  <si>
    <t>Luna publicării</t>
  </si>
  <si>
    <t>Site www al conferinței</t>
  </si>
  <si>
    <t xml:space="preserve">Baza de date în care este indexată revista </t>
  </si>
  <si>
    <t>Titlul cărții</t>
  </si>
  <si>
    <t>ISBN-ul cărții</t>
  </si>
  <si>
    <t>Numele și prenumele</t>
  </si>
  <si>
    <t>Denumire competiție</t>
  </si>
  <si>
    <t xml:space="preserve">Punctaj individual </t>
  </si>
  <si>
    <t>Cod Departament</t>
  </si>
  <si>
    <r>
      <t xml:space="preserve">Articolul trebuie publicat în anul de raportare şi să fie </t>
    </r>
    <r>
      <rPr>
        <b/>
        <sz val="10"/>
        <rFont val="Arial Narrow"/>
        <family val="2"/>
        <charset val="238"/>
      </rPr>
      <t xml:space="preserve">vizibil în Web of Science Core Collection </t>
    </r>
    <r>
      <rPr>
        <sz val="10"/>
        <rFont val="Arial Narrow"/>
        <family val="2"/>
      </rPr>
      <t>din platforma www.webofknowledge.com</t>
    </r>
  </si>
  <si>
    <t xml:space="preserve">Articolul trebuie publicat în anul de raportare şi să fie vizibil pe platforma www.webofknowledge.com şi / sau pe platforma https://www.scopus.com/ </t>
  </si>
  <si>
    <t>I.5 - Publicaţii BDI şi publicaţii ERIH PLUS</t>
  </si>
  <si>
    <t>Se raportează articolele şi recenziile publicate in reviste indexate BDI – baze de date internaţionale, inclusiv revistele indexate ERIH PLUS (https://dbh.nsd.uib.no/publiseringskanaler/erihplus/).</t>
  </si>
  <si>
    <t xml:space="preserve">Se raportează doar articolele şi recenziile, nu şi rezumatele. </t>
  </si>
  <si>
    <t>I6 - Cărţi ştiinţifice de autor şi capitole publicate la edituri internaţionale de prestigiu și edituri internaționale (sau traduse pentru domeniul Filologie şi Teologie, sau traducere de text dramatic și carte de autor pentru domeniul Artele spectacolului).</t>
  </si>
  <si>
    <t>Se va verifica existenţa volumului fizic / CD electronic prin depunerea unui exemplar al cărţii la departament, respectiv prin existenţa în mediul on-line.</t>
  </si>
  <si>
    <t>I7 - Cărţi ştiinţifice de autor şi capitole publicate la edituri naționale (sau traduse pentru domeniul Filologie şi Teologie, sau traducere de text dramatic și carte de autor pentru domeniul Artele spectacolului).</t>
  </si>
  <si>
    <t>Se va verifica existenţa volumului fizic / CD electronic prin depunerea unui exemplar al cărţii la departament şi respectiv prin existenţa cărţii în Depozitul electronic al Bibliotecii Naţionale şi al Bibliotecii Centrale Universitare (BCU);</t>
  </si>
  <si>
    <r>
      <rPr>
        <b/>
        <sz val="10"/>
        <rFont val="Arial Narrow"/>
        <family val="2"/>
        <charset val="238"/>
      </rPr>
      <t>Nu se acceptă</t>
    </r>
    <r>
      <rPr>
        <sz val="10"/>
        <rFont val="Arial Narrow"/>
        <family val="2"/>
      </rPr>
      <t xml:space="preserve"> ȋn această categorie suport de curs, ȋndrumar de laborator sau alte cărți cu caracter didactic; nu se acceptă ȋn această categorie volumele de conferință (Proceedings).</t>
    </r>
  </si>
  <si>
    <t>Cărţile / capitolele de carte raportate la acest indicator nu pot fi raportate şi pe SIEPAS – componenta didactică</t>
  </si>
  <si>
    <t xml:space="preserve">I8 - Editor volum ştiinţific 
(carte, volum conferinţă, îngrijitor colecţie ...) 
</t>
  </si>
  <si>
    <t xml:space="preserve">I9 - Citări </t>
  </si>
  <si>
    <r>
      <rPr>
        <b/>
        <sz val="10"/>
        <rFont val="Arial Narrow"/>
        <family val="2"/>
        <charset val="238"/>
      </rPr>
      <t>Auto-citările</t>
    </r>
    <r>
      <rPr>
        <sz val="10"/>
        <rFont val="Arial Narrow"/>
        <family val="2"/>
      </rPr>
      <t xml:space="preserve"> (citări în articole ale oricăruia dintre autori) </t>
    </r>
    <r>
      <rPr>
        <b/>
        <sz val="10"/>
        <rFont val="Arial Narrow"/>
        <family val="2"/>
        <charset val="238"/>
      </rPr>
      <t>se exclud</t>
    </r>
    <r>
      <rPr>
        <sz val="10"/>
        <rFont val="Arial Narrow"/>
        <family val="2"/>
      </rPr>
      <t>.</t>
    </r>
  </si>
  <si>
    <r>
      <rPr>
        <b/>
        <sz val="10"/>
        <rFont val="Arial Narrow"/>
        <family val="2"/>
        <charset val="238"/>
      </rPr>
      <t>Citarile în teze de doctorat / lucrări de disertaţie / lucrări de licenţă</t>
    </r>
    <r>
      <rPr>
        <sz val="10"/>
        <rFont val="Arial Narrow"/>
        <family val="2"/>
      </rPr>
      <t xml:space="preserve"> susţinute în România</t>
    </r>
    <r>
      <rPr>
        <b/>
        <sz val="10"/>
        <rFont val="Arial Narrow"/>
        <family val="2"/>
        <charset val="238"/>
      </rPr>
      <t xml:space="preserve"> se exclud</t>
    </r>
    <r>
      <rPr>
        <sz val="10"/>
        <rFont val="Arial Narrow"/>
        <family val="2"/>
      </rPr>
      <t>.</t>
    </r>
  </si>
  <si>
    <t>I10 - Brevete OSIM/ internaţionale/ triadice</t>
  </si>
  <si>
    <t>Se va anexa documentul doveditor (înregistrarea în buletinul oficial aferent) şi înregistrarea la Serviciul CDI-PI; respectiv dovada indexării ȋn TR.</t>
  </si>
  <si>
    <t>I11 - Modele de utilitate (micul brevet)</t>
  </si>
  <si>
    <t>Se va anexa documentul doveditor pentru modelul de utilitate (înregistrarea în buletinul oficial aferent) şi înregistrarea la Serviciul CDI-PI.</t>
  </si>
  <si>
    <t>Se va verifica existenţa siglei ULBS pe materialele promoţionale ale evenimentului respectiv.</t>
  </si>
  <si>
    <t>Se va anexa documentul doveditor evenimentului (site / pagina Facebook, afiş, promovare în mass media, cronică de spectacol, link www etc.).</t>
  </si>
  <si>
    <t>Expozitiile trebuie să facă dovada existenţei unei pagini web, a unui catalog şi a unor documente care să ateste abordarea lor din perspectivă critică.</t>
  </si>
  <si>
    <t>Se va anexa documentul doveditor evenimentului (site / pagina Facebook, afiş, promovare în mass media etc.).</t>
  </si>
  <si>
    <t>I14 - Membru în comitetul editorial al unei reviste ştiinţifice indexate BDI</t>
  </si>
  <si>
    <t>În cazul în care activitatea editorului implică muncă de recenzare / calitatea de membru în comitetul ştiinţific, raportarea se face doar la indicatorul I15.</t>
  </si>
  <si>
    <t>În lista comitetului editorial se precizează afilierea la ULBS a declarantului.</t>
  </si>
  <si>
    <t>Calitatea de referent ştiinţific se dovedeşte prin raportul de recenzare (corespondenţa de recenzare).</t>
  </si>
  <si>
    <t>Numele și prenumele autorilor (afilierea)</t>
  </si>
  <si>
    <t>Punctaj de referință*</t>
  </si>
  <si>
    <t>Articolul trebuie să conţină menţiunea afilierii la ULBS a declarantului.</t>
  </si>
  <si>
    <r>
      <t>Se consideră doar articole care au încadrarea “document type”: “</t>
    </r>
    <r>
      <rPr>
        <b/>
        <sz val="10"/>
        <rFont val="Arial Narrow"/>
        <family val="2"/>
      </rPr>
      <t>article</t>
    </r>
    <r>
      <rPr>
        <sz val="10"/>
        <rFont val="Arial Narrow"/>
        <family val="2"/>
      </rPr>
      <t>” sau “</t>
    </r>
    <r>
      <rPr>
        <b/>
        <sz val="10"/>
        <rFont val="Arial Narrow"/>
        <family val="2"/>
      </rPr>
      <t>review</t>
    </r>
    <r>
      <rPr>
        <sz val="10"/>
        <rFont val="Arial Narrow"/>
        <family val="2"/>
      </rPr>
      <t xml:space="preserve">” </t>
    </r>
  </si>
  <si>
    <t>ISSN-ul revistei</t>
  </si>
  <si>
    <t>Volum</t>
  </si>
  <si>
    <t>Număr</t>
  </si>
  <si>
    <t>Cod departament</t>
  </si>
  <si>
    <t>Listele de referință UEFISCDI sunt cele din anul anterior raportării și sunt disponibile pe site-ul https://uefiscdi.ro/scientometrie-reviste.
În cazul în care o revistă este încadrată în mai multe subdomenii, se ia în calcul încadrarea cea mai favorabilă.</t>
  </si>
  <si>
    <t>Pentru anul raportării, dacă volumul conferinţei nu a fost încă indexat, pot fi raportate lucrări doar dacă se face dovada indexării volumelor anterioare ale conferinţei.</t>
  </si>
  <si>
    <t>Tipul articolulului (articol, abstract, book review, letter, etc.)</t>
  </si>
  <si>
    <t>Titlul conferinței / Titlul volumului / Titlul revistei</t>
  </si>
  <si>
    <t>ISSN / ISBN</t>
  </si>
  <si>
    <r>
      <t xml:space="preserve">* </t>
    </r>
    <r>
      <rPr>
        <b/>
        <sz val="10"/>
        <rFont val="Arial Narrow"/>
        <family val="2"/>
        <charset val="238"/>
      </rPr>
      <t xml:space="preserve">Punctaje de referință:                                                                                                                                                                                                                                                                                                             </t>
    </r>
    <r>
      <rPr>
        <sz val="10"/>
        <rFont val="Arial Narrow"/>
        <family val="2"/>
      </rPr>
      <t xml:space="preserve">• Articol = 200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</si>
  <si>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r>
      <t xml:space="preserve">* </t>
    </r>
    <r>
      <rPr>
        <b/>
        <sz val="10"/>
        <rFont val="Arial Narrow"/>
        <family val="2"/>
        <charset val="238"/>
      </rPr>
      <t xml:space="preserve">Punctaje de referință:                                                                                                                                                                                                                                                                                                             </t>
    </r>
    <r>
      <rPr>
        <sz val="10"/>
        <rFont val="Arial Narrow"/>
        <family val="2"/>
      </rPr>
      <t xml:space="preserve">• Articol = 70 de puncte
• Recenzie = 25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</si>
  <si>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Link către articol</t>
  </si>
  <si>
    <t>Lista editurilor internationale de prestigiu se regaseste pe site-ul Serviciului CDI-PI: http://cercetare.ulbsibiu.ro/siepas.html. O editură este considerată internaţională dacă ISBN-ul este din străinătate şi cartea este publicată într-o limbă de circulaţie internaţională. Editurile din Republica Moldova sunt considerate edituri naţionale, indiferent de limba în care sunt publicate cărţile.</t>
  </si>
  <si>
    <r>
      <rPr>
        <b/>
        <sz val="10"/>
        <color indexed="8"/>
        <rFont val="Arial Narrow"/>
        <family val="2"/>
        <charset val="238"/>
      </rPr>
      <t>* Punctaje de referință:</t>
    </r>
    <r>
      <rPr>
        <sz val="10"/>
        <color indexed="8"/>
        <rFont val="Arial Narrow"/>
        <family val="2"/>
      </rPr>
      <t xml:space="preserve">
• 10 puncte / pagină, pentru carte nouă publicată în edituri internaţionale de prestigiu (lista este disponibilă pe site-ul CDI-PI) 
• 3,5 puncte / pagină, pentru cărţi noi publicate la alte edituri internaţionale
• 2,5 puncte per pagina re-editări 
• 1,5 puncte per pagină traducere, pentru domeniul Filologie şi Teologie
• 0,5 puncte / pagină, pentru traducere de text dramatic și carte științifică de autor pentru domeniul Artele spectacolului
</t>
    </r>
  </si>
  <si>
    <r>
      <rPr>
        <b/>
        <sz val="10"/>
        <color indexed="8"/>
        <rFont val="Arial Narrow"/>
        <family val="2"/>
        <charset val="238"/>
      </rPr>
      <t>Plafoane maxime anuale</t>
    </r>
    <r>
      <rPr>
        <sz val="10"/>
        <color indexed="8"/>
        <rFont val="Arial Narrow"/>
        <family val="2"/>
      </rPr>
      <t xml:space="preserve">, pentru publicarea în </t>
    </r>
    <r>
      <rPr>
        <b/>
        <sz val="10"/>
        <color indexed="8"/>
        <rFont val="Arial Narrow"/>
        <family val="2"/>
      </rPr>
      <t>edituri internaţionale de prestigiu</t>
    </r>
    <r>
      <rPr>
        <sz val="10"/>
        <color indexed="8"/>
        <rFont val="Arial Narrow"/>
        <family val="2"/>
      </rPr>
      <t xml:space="preserve">:
• 1500 puncte / declarant, indiferent de numărul de cărţi declarate 
</t>
    </r>
    <r>
      <rPr>
        <b/>
        <sz val="10"/>
        <color indexed="8"/>
        <rFont val="Arial Narrow"/>
        <family val="2"/>
      </rPr>
      <t xml:space="preserve">Plafoane maxime anual, </t>
    </r>
    <r>
      <rPr>
        <b/>
        <u/>
        <sz val="10"/>
        <color indexed="8"/>
        <rFont val="Arial Narrow"/>
        <family val="2"/>
      </rPr>
      <t>cerinţe</t>
    </r>
    <r>
      <rPr>
        <b/>
        <sz val="10"/>
        <color indexed="8"/>
        <rFont val="Arial Narrow"/>
        <family val="2"/>
      </rPr>
      <t xml:space="preserve"> </t>
    </r>
    <r>
      <rPr>
        <b/>
        <u/>
        <sz val="10"/>
        <color indexed="8"/>
        <rFont val="Arial Narrow"/>
        <family val="2"/>
      </rPr>
      <t>cumulative</t>
    </r>
    <r>
      <rPr>
        <b/>
        <sz val="10"/>
        <color indexed="8"/>
        <rFont val="Arial Narrow"/>
        <family val="2"/>
      </rPr>
      <t xml:space="preserve"> </t>
    </r>
    <r>
      <rPr>
        <sz val="10"/>
        <color indexed="8"/>
        <rFont val="Arial Narrow"/>
        <family val="2"/>
      </rPr>
      <t>pentru publicarea în</t>
    </r>
    <r>
      <rPr>
        <b/>
        <sz val="10"/>
        <color indexed="8"/>
        <rFont val="Arial Narrow"/>
        <family val="2"/>
      </rPr>
      <t xml:space="preserve"> edituri internaţionale</t>
    </r>
    <r>
      <rPr>
        <sz val="10"/>
        <color indexed="8"/>
        <rFont val="Arial Narrow"/>
        <family val="2"/>
      </rPr>
      <t>:
• 1500 puncte / declarant, indiferent de numărul de cărţi declarate 
• 1500 puncte / carte, indiferent de numărul de declaranţi</t>
    </r>
  </si>
  <si>
    <r>
      <t xml:space="preserve">În această categorie intră automat şi cărţile / capitolele de cărţi indexate în TR şi respectiv Scopus. </t>
    </r>
    <r>
      <rPr>
        <b/>
        <sz val="10"/>
        <rFont val="Arial Narrow"/>
        <family val="2"/>
        <charset val="238"/>
      </rPr>
      <t>Nu se acceptă</t>
    </r>
    <r>
      <rPr>
        <sz val="10"/>
        <rFont val="Arial Narrow"/>
        <family val="2"/>
      </rPr>
      <t xml:space="preserve"> ȋn această categorie volumele de conferință (Proceedings).</t>
    </r>
  </si>
  <si>
    <t>Punctajul se alocă numai pentru capitolele care precizează contribuţia declarantului, împărţindu-se la numărul co-autorilor din ţară. Pentru co-autorii din străinătate se menţionează în paranteză instituţia. 
În cazul în care contribuţia individuală nu poate fi identificată, se împarte punctajul total rezultat pentru carte / capitol, la numărul autorilor din ţară. Pentru autorii din străinătate se menţionează în paranteză instituţia</t>
  </si>
  <si>
    <t>Editura 
(se precizează în paranteză dacă este vorba de editură de prestigiu)</t>
  </si>
  <si>
    <r>
      <rPr>
        <b/>
        <sz val="10"/>
        <rFont val="Arial Narrow"/>
        <family val="2"/>
        <charset val="238"/>
      </rPr>
      <t>Nu se acceptă</t>
    </r>
    <r>
      <rPr>
        <sz val="10"/>
        <rFont val="Arial Narrow"/>
        <family val="2"/>
      </rPr>
      <t xml:space="preserve"> reeditări mai devreme de 3 ani</t>
    </r>
  </si>
  <si>
    <r>
      <rPr>
        <b/>
        <sz val="10"/>
        <rFont val="Arial Narrow"/>
        <family val="2"/>
        <charset val="238"/>
      </rPr>
      <t>* Punctaje de referință:</t>
    </r>
    <r>
      <rPr>
        <sz val="10"/>
        <rFont val="Arial Narrow"/>
        <family val="2"/>
      </rPr>
      <t xml:space="preserve">
• 2 puncte / pagină, pentru cărţi noi
• 0,5 puncte / pagină, pentru reeditări 
• 0,3 puncte / pagina pentru traduceri, pentru domeniul Filologie şi Teologie
• 0,5 puncte / pagină, pentru traducere de text dramatic și carte științifică de autor pentru domeniul Artele spectacolului
</t>
    </r>
  </si>
  <si>
    <r>
      <rPr>
        <b/>
        <sz val="10"/>
        <rFont val="Arial Narrow"/>
        <family val="2"/>
        <charset val="238"/>
      </rPr>
      <t>Plafoane maxime anual</t>
    </r>
    <r>
      <rPr>
        <sz val="10"/>
        <rFont val="Arial Narrow"/>
        <family val="2"/>
      </rPr>
      <t>, cerinţe cumulative:
• 300 puncte / declarant, indiferent de numărul de cărţi declarate și
• 400 puncte / carte, indiferent de numărul de declaranţi.</t>
    </r>
  </si>
  <si>
    <t>Decizia privind caracterul ştiinţific al publicaţiei se ia la nivel de departament.</t>
  </si>
  <si>
    <t>Nu se ia în calcul calitatea de editor revistă / volum revistă care se raportează la I14.</t>
  </si>
  <si>
    <t>Numele și prenumele editorilor din țară</t>
  </si>
  <si>
    <t>Punctaj total de referință*</t>
  </si>
  <si>
    <t>Titlul volumului științific / 
Titlul volumului conferinței</t>
  </si>
  <si>
    <t>Editura / Conferința</t>
  </si>
  <si>
    <r>
      <t xml:space="preserve">Un </t>
    </r>
    <r>
      <rPr>
        <b/>
        <sz val="10"/>
        <rFont val="Arial Narrow"/>
        <family val="2"/>
      </rPr>
      <t xml:space="preserve">volum / o carte este considerată internaţională / naţională </t>
    </r>
    <r>
      <rPr>
        <sz val="10"/>
        <rFont val="Arial Narrow"/>
        <family val="2"/>
      </rPr>
      <t>dacă ISBN-ul este din străinătate, ȋntr-o limbă de circulație internațională, respectiv din ţară.</t>
    </r>
  </si>
  <si>
    <t>Link editură / link conferință</t>
  </si>
  <si>
    <r>
      <rPr>
        <b/>
        <sz val="10"/>
        <rFont val="Arial Narrow"/>
        <family val="2"/>
      </rPr>
      <t>Conferința este internațională</t>
    </r>
    <r>
      <rPr>
        <sz val="10"/>
        <rFont val="Arial Narrow"/>
        <family val="2"/>
      </rPr>
      <t xml:space="preserve"> 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conform listei comitetului ştiinţific de pe pagina web a conferinţei; 
(c) programul ştiinţific, precum şi proceedings-urile sau rezumatele sunt publicate în format tipărit sau electronic într-o limbă străină de circulaţie internaţională; 
(d) lucrările conferinţei sunt desfăşurate exclusiv într-o limbă străină de circulaţie internaţională; 
(e) minim 25% dintre participanţi sau minim 25 participanţi cu lucrări înscrise au afiliere instituţională în străinătate, conform programului ştiinţific de pe pagina web a conferinţei.
Conferinţa care nu îndeplineşte criteriile minimale pentru a fi încadrată astfel are statutul de conferinţă naţională.
</t>
    </r>
    <r>
      <rPr>
        <b/>
        <sz val="10"/>
        <rFont val="Arial Narrow"/>
        <family val="2"/>
      </rPr>
      <t>Criterii pentru conferinţa naţională</t>
    </r>
    <r>
      <rPr>
        <sz val="10"/>
        <rFont val="Arial Narrow"/>
        <family val="2"/>
      </rPr>
      <t xml:space="preserve">, cel puţin: pagina web; program ştiinţific; comitet stiintific; volum al conferintei. Nu se iau în calcul volumele manifestărilor ştiinţifice studenţeşti, care se raportează la componenta didactică a SIEPAS. </t>
    </r>
  </si>
  <si>
    <r>
      <rPr>
        <b/>
        <sz val="10"/>
        <rFont val="Arial Narrow"/>
        <family val="2"/>
        <charset val="238"/>
      </rPr>
      <t>* Punctaje de referință:</t>
    </r>
    <r>
      <rPr>
        <sz val="10"/>
        <rFont val="Arial Narrow"/>
        <family val="2"/>
      </rPr>
      <t xml:space="preserve">
• Citare în WoS TR şi SCOPUS = 50 puncte.
• Citare în alte baze date, sau în cărţi = 15 puncte
Punctajul se împarte la numărul de autori cu afiliere la instituţiile de învăţământ şi cercetare din România, inclusiv la doctoranzi / studenţi; pentru autorii din străinătate sau autorii din mediul de afaceri, se menţionează în paranteză instituţia.</t>
    </r>
  </si>
  <si>
    <t>Lucrarea citată (titlu)</t>
  </si>
  <si>
    <t>Link către publicația în care este citată lucrarea</t>
  </si>
  <si>
    <t>Numele și prenumele autorilor lucrării citate (se menționează în paranteză afilierea)</t>
  </si>
  <si>
    <t>Publicația în care este citată lucrarea (autori, titlu, revistă ...)</t>
  </si>
  <si>
    <t>Baza de date în care este citată lucrarea (WoS / SCOPUS / altă bază de date sau carte)</t>
  </si>
  <si>
    <t xml:space="preserve">Numele și prenumele </t>
  </si>
  <si>
    <t>Titlu eveniment</t>
  </si>
  <si>
    <t>Tipul evenimentului</t>
  </si>
  <si>
    <t>Link-ul către site-ul evenimentului/ catolog/ pagină de FB etc.</t>
  </si>
  <si>
    <t>I17 - Proiecte derulate cu terţii în evidenţa financiară a ULBS</t>
  </si>
  <si>
    <t xml:space="preserve">I18 - Aplicaţii la competiţii de cercetare </t>
  </si>
  <si>
    <t>I19 - Articol ştiințific în revistă neindexată BDI</t>
  </si>
  <si>
    <t>I20 - Lucrări / experimente / demonstraţii / inovaţii prezentate sau publicate în volumul unor manifestări ştiinţifice</t>
  </si>
  <si>
    <t xml:space="preserve">Denumirea conferinței </t>
  </si>
  <si>
    <r>
      <rPr>
        <b/>
        <sz val="10"/>
        <rFont val="Arial Narrow"/>
        <family val="2"/>
        <charset val="238"/>
      </rPr>
      <t>* Punctaje de referință:</t>
    </r>
    <r>
      <rPr>
        <sz val="10"/>
        <rFont val="Arial Narrow"/>
        <family val="2"/>
      </rPr>
      <t xml:space="preserve">
• Brevet OSIM = 1000 puncte
• Brevet internaţional = 2000 puncte 
• Brevet triadic = 3000 puncte
• Cerere de brevet indexată în TR = 100 puncte
Punctajul se împarte la numărul de autori cu afiliere la instituţiile de învăţământ şi cercetare din România, inclusiv la doctoranzi / studenţi; pentru autorii din străinătate sau autorii din mediul de afaceri, se menţionează în paranteză instituţia.</t>
    </r>
  </si>
  <si>
    <t>Titlul brevetului/ Numărul brevetului</t>
  </si>
  <si>
    <t>Numele și prenumele inventatorilor (se menționează în paranteză afilierea)</t>
  </si>
  <si>
    <t>Data înregistrării în buletinul oficial / Data indexarii cererii de brevet in TR</t>
  </si>
  <si>
    <t>Titlul modelului de utilitate / Numărul modelului de utilitate</t>
  </si>
  <si>
    <t xml:space="preserve">Data înregistrării în buletinul oficial </t>
  </si>
  <si>
    <r>
      <rPr>
        <b/>
        <sz val="10"/>
        <rFont val="Arial Narrow"/>
        <family val="2"/>
      </rPr>
      <t>* Punctaje de referință:</t>
    </r>
    <r>
      <rPr>
        <sz val="10"/>
        <rFont val="Arial Narrow"/>
        <family val="2"/>
      </rPr>
      <t xml:space="preserve">
• Model de utilitate = 300 puncte
Plafon anual: maxim 600 puncte / declarant.
Punctajul se împarte la numărul de autori cu afiliere la instituţiile de învăţământ şi cercetare din România, inclusiv la doctoranzi / studenţi; pentru autorii din străinătate sau autorii din mediul de afaceri, se menţionează în paranteză instituţia.</t>
    </r>
  </si>
  <si>
    <r>
      <rPr>
        <b/>
        <sz val="10"/>
        <rFont val="Arial Narrow"/>
        <family val="2"/>
      </rPr>
      <t>*Punctaje de referință:</t>
    </r>
    <r>
      <rPr>
        <b/>
        <u/>
        <sz val="10"/>
        <rFont val="Arial Narrow"/>
        <family val="2"/>
      </rPr>
      <t xml:space="preserve">
A. Evenimente artistice şi expoziţii (domeniul artele spectacolului):</t>
    </r>
    <r>
      <rPr>
        <b/>
        <sz val="10"/>
        <rFont val="Arial Narrow"/>
        <family val="2"/>
        <charset val="238"/>
      </rPr>
      <t xml:space="preserve">
</t>
    </r>
    <r>
      <rPr>
        <b/>
        <u/>
        <sz val="10"/>
        <rFont val="Arial Narrow"/>
        <family val="2"/>
      </rPr>
      <t xml:space="preserve">Organizare eveniment artistic: </t>
    </r>
    <r>
      <rPr>
        <sz val="10"/>
        <rFont val="Arial Narrow"/>
        <family val="2"/>
      </rPr>
      <t xml:space="preserve">
• 200 puncte / echipă organizatorică, pentru fiecare spectacol în cadrul unui festival, turneu, în străinătate
• 100 puncte / echipă organizatorica, pentru fiecare spectacol în cadrul unui festival, expozitie, turneu în ţară 
• 40 puncte / echipă organizatorică, pentru fiecare reprezentaţie a unui spectacol de la sediul TNRS, expozitie in Sibiu 
Punctajul se acorda managerului de spectacol. Acesta poate decide distribuirea punctajului între membrii echipei. 
</t>
    </r>
    <r>
      <rPr>
        <b/>
        <u/>
        <sz val="10"/>
        <rFont val="Arial Narrow"/>
        <family val="2"/>
      </rPr>
      <t>Rol în spectacol / film:</t>
    </r>
    <r>
      <rPr>
        <sz val="10"/>
        <rFont val="Arial Narrow"/>
        <family val="2"/>
      </rPr>
      <t xml:space="preserve">
• 800 puncte = rol în film
• 80 puncte = rol in scurt metraj video
• 180 puncte = rol în spectacol nou
• 50 puncte = pentru rol în reprezentaţia unui spectacol de la sediul TNRS (se raportează o singură dată pe anul calendaristic, indiferent de numărul de reprezentaţii)
• 50 puncte = fiecare rol în reprezentația unui spectacol în cadrul unui festival/ turneu naţional 
• 100 puncte = fiecare rol în reprezentația unui spectacol în cadrul unui festival/ turneu în străinătate și în cadrul FITS
</t>
    </r>
    <r>
      <rPr>
        <b/>
        <u/>
        <sz val="10"/>
        <rFont val="Arial Narrow"/>
        <family val="2"/>
      </rPr>
      <t>Producţie artistică:</t>
    </r>
    <r>
      <rPr>
        <sz val="10"/>
        <rFont val="Arial Narrow"/>
        <family val="2"/>
      </rPr>
      <t xml:space="preserve">
• Regie spectacol: 300 puncte în străinătate / 50 puncte în ţară
• Asistenţă regie spectacol: 40 puncte în străinătate / 20 puncte în ţară
• Producţie scurt metraj video: 200 puncte
• Workshop artistic: 60 puncte în străinătate / 40 puncte în ţară
• Coordonare muzicală spectacol: 40 puncte în străinătate / 20 puncte în ţară. 
• Coordonare mişcare scenică: 40 puncte în străinătate / 20 puncte în ţară. 
• Concept video: 40 puncte în străinătate / 20 puncte în ţară
Plafoane maxime anual, cerinţe cumulative: 1000 puncte / declarant 
</t>
    </r>
    <r>
      <rPr>
        <b/>
        <u/>
        <sz val="10"/>
        <rFont val="Arial Narrow"/>
        <family val="2"/>
      </rPr>
      <t>B. Expoziţii (domeniul arte vizuale):</t>
    </r>
    <r>
      <rPr>
        <sz val="10"/>
        <rFont val="Arial Narrow"/>
        <family val="2"/>
      </rPr>
      <t xml:space="preserve">
- expoziţie personală în străinătate – 200 puncte / eveniment
- expoziţie personală în ţară – 100 puncte / eveniment
- participare la expoziţie internaţională: 50 puncte / eveniment
- participare la expoziţie naţională: 30 puncte / eveniment
Plafoane maxime anual, cerinţe cumulative: 1000 puncte / declarant 
</t>
    </r>
    <r>
      <rPr>
        <b/>
        <u/>
        <sz val="10"/>
        <rFont val="Arial Narrow"/>
        <family val="2"/>
      </rPr>
      <t>C. Concerte internationale / naţionale de muzică religioasă (domeniul teologie):</t>
    </r>
    <r>
      <rPr>
        <sz val="10"/>
        <rFont val="Arial Narrow"/>
        <family val="2"/>
      </rPr>
      <t xml:space="preserve">
• 50 / 20 puncte / concert. 
Plafon maxim: 100 puncte / declarant.</t>
    </r>
  </si>
  <si>
    <r>
      <rPr>
        <b/>
        <sz val="10"/>
        <rFont val="Arial Narrow"/>
        <family val="2"/>
        <charset val="238"/>
      </rPr>
      <t>Caracterul competiţiei</t>
    </r>
    <r>
      <rPr>
        <sz val="10"/>
        <rFont val="Arial Narrow"/>
        <family val="2"/>
      </rPr>
      <t xml:space="preserve"> / campionatului se dovedește cu o listă de participanţi înscrişi în concurs, afişată pe site-un evenimentului.
• Competiţie internaţională = minim 50% din participanţi sunt din străinătate
• Competiţie naţională = minim 50% din participanţi sunt din alte judeţe
• Competiţie locala = minim 50% din participanţi sunt din judeţul Sibiu</t>
    </r>
  </si>
  <si>
    <r>
      <rPr>
        <b/>
        <sz val="10"/>
        <rFont val="Arial Narrow"/>
        <family val="2"/>
        <charset val="238"/>
      </rPr>
      <t xml:space="preserve">*Punctaje de referință:
</t>
    </r>
    <r>
      <rPr>
        <b/>
        <u/>
        <sz val="10"/>
        <rFont val="Arial Narrow"/>
        <family val="2"/>
      </rPr>
      <t>Organizare eveniment sportiv:</t>
    </r>
    <r>
      <rPr>
        <b/>
        <sz val="10"/>
        <rFont val="Arial Narrow"/>
        <family val="2"/>
        <charset val="238"/>
      </rPr>
      <t xml:space="preserve"> </t>
    </r>
    <r>
      <rPr>
        <sz val="10"/>
        <rFont val="Arial Narrow"/>
        <family val="2"/>
      </rPr>
      <t xml:space="preserve">
• 500 puncte / echipa organizatorică, pentru fiecare competiţie internatională
• 300 puncte / echipa organizatorică, pentru fiecare competiţie naţională
• 100 puncte / echipa organizatorică, pentru fiecare competiţie locală 
Punctajul se acordă organizatorului principal. Acesta poate decide distribuirea punctajului între membrii echipei. Se va verifica apartenenţa persoanei la comitetul de organizare.
</t>
    </r>
    <r>
      <rPr>
        <b/>
        <sz val="10"/>
        <rFont val="Arial Narrow"/>
        <family val="2"/>
      </rPr>
      <t>Performanța sportivă a cadrului didactic afiliat la ULBS:</t>
    </r>
    <r>
      <rPr>
        <sz val="10"/>
        <rFont val="Arial Narrow"/>
        <family val="2"/>
      </rPr>
      <t xml:space="preserve">
• 800 puncte = participare la competiţii de nivel internaţional
• 300 puncte = participare competiţii de nivel naţional
• 100 puncte = participare la competiţii de nivel regional
Punctajul pentru performanţa sportivă se acordă pentru cadrul didactic (şi nu pentru studenţi).
</t>
    </r>
  </si>
  <si>
    <r>
      <rPr>
        <b/>
        <sz val="10"/>
        <rFont val="Arial Narrow"/>
        <family val="2"/>
        <charset val="238"/>
      </rPr>
      <t>Plafoane maxime anual</t>
    </r>
    <r>
      <rPr>
        <sz val="10"/>
        <rFont val="Arial Narrow"/>
        <family val="2"/>
      </rPr>
      <t>, cerinţe cumulative: 1000 puncte / declarant.</t>
    </r>
  </si>
  <si>
    <t>Data evenimentului</t>
  </si>
  <si>
    <t>Denumirea revistei</t>
  </si>
  <si>
    <t>Baza de date în care e idexată revista (WoS, Scopus, minim două BDI)</t>
  </si>
  <si>
    <t>Site www al revistei (link-ul unde este menționată componența comitetului editorial)</t>
  </si>
  <si>
    <r>
      <rPr>
        <b/>
        <sz val="10"/>
        <color indexed="8"/>
        <rFont val="Arial Narrow"/>
        <family val="2"/>
      </rPr>
      <t>* Punctaje de referință:</t>
    </r>
    <r>
      <rPr>
        <sz val="10"/>
        <color indexed="8"/>
        <rFont val="Arial Narrow"/>
        <family val="2"/>
      </rPr>
      <t xml:space="preserve">
• Revistă indexată WoS = 200 puncte 
• Revistă indexată în Scopus: 100 puncte
• Revistă indexată în cel puţin două BDI = 50 puncte 
Pentru revistele ULBS indexate în minim 2 BDI: max 400 puncte / revistă, pentru tot comitetul editorial. Punctajul individual se acordă pe baza unei adrese semnate de Editorul şef.
Plafoane maxime anuale: 200 puncte / declarant, indiferent de numărul de reviste declarate.</t>
    </r>
  </si>
  <si>
    <r>
      <rPr>
        <b/>
        <sz val="10"/>
        <rFont val="Arial Narrow"/>
        <family val="2"/>
      </rPr>
      <t>* Punctaje de referință:</t>
    </r>
    <r>
      <rPr>
        <b/>
        <u/>
        <sz val="10"/>
        <rFont val="Arial Narrow"/>
        <family val="2"/>
      </rPr>
      <t xml:space="preserve">
Volume științifice publicate în străinătate, la o editură de prestigiu internațional (lista diponibilă pe site-ul http://cercetare.ulbsibiu.ro):</t>
    </r>
    <r>
      <rPr>
        <sz val="10"/>
        <rFont val="Arial Narrow"/>
        <family val="2"/>
        <charset val="238"/>
      </rPr>
      <t xml:space="preserve">
</t>
    </r>
    <r>
      <rPr>
        <sz val="10"/>
        <rFont val="Arial Narrow"/>
        <family val="2"/>
      </rPr>
      <t>•  750 puncte (nu se acceptă volume ale conferinţelor)
Se împarte punctajul la numărul editorilor din țară.
Plafoane maxime anual, cerinţe cumulative:
• 750 puncte / declarant, indiferent de numărul de volume editate 
• 750 puncte / volum, indiferent de numărul de declaranţi</t>
    </r>
    <r>
      <rPr>
        <sz val="10"/>
        <rFont val="Arial Narrow"/>
        <family val="2"/>
        <charset val="238"/>
      </rPr>
      <t xml:space="preserve">
</t>
    </r>
    <r>
      <rPr>
        <b/>
        <u/>
        <sz val="10"/>
        <rFont val="Arial Narrow"/>
        <family val="2"/>
      </rPr>
      <t>Volume științifice / volume ale conferinţelor (proceedings)</t>
    </r>
    <r>
      <rPr>
        <sz val="10"/>
        <rFont val="Arial Narrow"/>
        <family val="2"/>
        <charset val="238"/>
      </rPr>
      <t xml:space="preserve">
• Volum ştiinţific publicat în străinătate sau volum (Proceedings) conferinţă internaţională = 200 puncte
• Volum ştiinţific publicat în ţară sau volum conferinţă naţională = 100 puncte
Se împarte punctajul la numărul editorilor din țară.
Plafoane maxime anual, cerinţe cumulative:
• 200 puncte / declarant, indiferent de numarul de volume editate 
• 200 puncte / volum, indiferent de numărul de declaranţi</t>
    </r>
  </si>
  <si>
    <t>Revista trebuie sa fie indexată în minim 2 BDI.</t>
  </si>
  <si>
    <t>Numele revistei / Numele conferinței</t>
  </si>
  <si>
    <t xml:space="preserve">I15 - Referent ştiinţific al unei reviste indexate în minim 2 BDI sau al unei conferinţe internaţionale </t>
  </si>
  <si>
    <r>
      <rPr>
        <b/>
        <sz val="10"/>
        <color indexed="8"/>
        <rFont val="Arial Narrow"/>
        <family val="2"/>
      </rPr>
      <t>O conferinţă este considerata internaţională</t>
    </r>
    <r>
      <rPr>
        <sz val="10"/>
        <color indexed="8"/>
        <rFont val="Arial Narrow"/>
        <family val="2"/>
      </rPr>
      <t xml:space="preserve"> 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conform listei comitetului ştiinţific de pe pagina web a conferinţei; 
(c) programul ştiinţific, precum şi proceedings-urile sau rezumatele sunt publicate în format tipărit sau electronic într-o limbă străină de circulaţie internaţională; 
(d) lucrările conferinţei sunt desfăşurate exclusiv într-o limbă străină de circulaţie internaţională; 
(e) minim 25% dintre participanţi sau minim 25 participanţi cu lucrări înscrise au afiliere instituţională în străinătate, conform programului ştiinţific de pe pagina web a conferinţei.</t>
    </r>
  </si>
  <si>
    <r>
      <rPr>
        <b/>
        <sz val="10"/>
        <color indexed="8"/>
        <rFont val="Arial Narrow"/>
        <family val="2"/>
        <charset val="238"/>
      </rPr>
      <t>*Punctaje de referință:</t>
    </r>
    <r>
      <rPr>
        <sz val="10"/>
        <color indexed="8"/>
        <rFont val="Arial Narrow"/>
        <family val="2"/>
      </rPr>
      <t xml:space="preserve">
• Revistă indexată WoS = 50 puncte 
• Revistă indexată în cel puţin două BDI / conferinţă internaţională = 25 puncte 
Plafoane maxime anual: 200 puncte / declarant, indiferent de numărul de reviste, conferinţe sau articole recenzate declarate.
</t>
    </r>
  </si>
  <si>
    <t>Site-ul revistei / site-ul conferinței internaționale</t>
  </si>
  <si>
    <t>Data raportului de recenzare</t>
  </si>
  <si>
    <t>I16 - Organizator principal / Membru în comitetul organizatoric al unei conferinţe internaţionale / naţionale</t>
  </si>
  <si>
    <t>Site-ul conferinței</t>
  </si>
  <si>
    <t>Calitatea de membru în comitetul de organizare se dovedeşte prin lista comitetului organizatoric publicată pe site-ul conferinţei.</t>
  </si>
  <si>
    <r>
      <rPr>
        <b/>
        <sz val="10"/>
        <color indexed="8"/>
        <rFont val="Arial Narrow"/>
        <family val="2"/>
      </rPr>
      <t xml:space="preserve">O conferinţă este considerată internaţională </t>
    </r>
    <r>
      <rPr>
        <sz val="10"/>
        <color indexed="8"/>
        <rFont val="Arial Narrow"/>
        <family val="2"/>
      </rPr>
      <t>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 programul ştiinţific este publicat în format tipărit sau electronic într-o limbă străină de circulaţie internaţională; 
(d) lucrările conferinţei sunt desfăşurate exclusiv într-o limbă străină de circulaţie internaţională; 
(e) peste 25% sau 25 de participanţii cu lucrări înscrise în programul ştiinţific al conferinţei au afiliere instituţională în străinătate.
Conferinţă care nu îndeplineşte criteriile minimale pentru a fi încadrata astfel are statutul de</t>
    </r>
    <r>
      <rPr>
        <b/>
        <sz val="10"/>
        <color indexed="8"/>
        <rFont val="Arial Narrow"/>
        <family val="2"/>
      </rPr>
      <t xml:space="preserve"> conferinţă naţională. </t>
    </r>
    <r>
      <rPr>
        <sz val="10"/>
        <color indexed="8"/>
        <rFont val="Arial Narrow"/>
        <family val="2"/>
      </rPr>
      <t>Criterii pentru conferinţa naţională, cel puţin: pagina web; program ştiinţific; volum al conferintei.</t>
    </r>
  </si>
  <si>
    <r>
      <rPr>
        <b/>
        <sz val="10"/>
        <color indexed="8"/>
        <rFont val="Arial Narrow"/>
        <family val="2"/>
      </rPr>
      <t>*Punctaj de referință:</t>
    </r>
    <r>
      <rPr>
        <sz val="10"/>
        <color indexed="8"/>
        <rFont val="Arial Narrow"/>
        <family val="2"/>
      </rPr>
      <t xml:space="preserve">
• 100 puncte / conferinţă internaţională, în calitate de organizator principal
• 50 puncte / conferinţă internaţională, în calitate de membru în comitetul organizatoric
• 50 puncte / conferinţă naţională, în calitate de organizator principal
• 25 puncte / conferinţă naţională, în calitate de membru în organizatoric
Plafoane maxime anual:
• 100 puncte / declarant</t>
    </r>
  </si>
  <si>
    <t>Tipul conferinței 
(internațională / națională)</t>
  </si>
  <si>
    <t>Data conferinței</t>
  </si>
  <si>
    <t>Funcția în cadrul comitetului organizatoric (organizator principal sau membru)</t>
  </si>
  <si>
    <t xml:space="preserve">Se iau în calcul doar proiectele pentru care există la Serviciul CDI-PI o copie a contractului de colaborare, precum şi o copie a raportului anual de activitate. </t>
  </si>
  <si>
    <t>Evidenţa financiară a proiectelor se face pe baza listei sumelor încasate de la Serviciul Financiar Contabil ULBS.</t>
  </si>
  <si>
    <t>Proiectul de cercetare-dezvoltare este identificat cel puţin prin următoarele elemente: scopul proiectului, domeniul de cercetare-dezvoltare, obiective, activităţi de cercetare-dezvoltare, perioada de desfăşurare, tipul sursei de finanţare, bugetul proiectului cu precizarea explicită a cheltuielilor cu salariile, categoria rezultatului, caracterul de noutate şi/sau inovativ al rezultatului.</t>
  </si>
  <si>
    <t>Durata contractului (lună/an - lună/an)</t>
  </si>
  <si>
    <t xml:space="preserve">Suma contractului </t>
  </si>
  <si>
    <t>Suma încasată în anul de referință</t>
  </si>
  <si>
    <t xml:space="preserve">Aplicaţia la proiect trebuie efectuată în numele ULBS şi trebuie notificată la Serviciul CDI-PI. </t>
  </si>
  <si>
    <t xml:space="preserve">Punctajul se acordă în momentul afişării rezultatului competiţiei – mimin 60% din punctajul maxim. După caz, pot fi ataşate alte dovezi dacă nu există liste cu punctaje afişate. </t>
  </si>
  <si>
    <r>
      <rPr>
        <b/>
        <sz val="10"/>
        <rFont val="Arial Narrow"/>
        <family val="2"/>
      </rPr>
      <t>*Punctaj de referință:</t>
    </r>
    <r>
      <rPr>
        <sz val="10"/>
        <rFont val="Arial Narrow"/>
        <family val="2"/>
      </rPr>
      <t xml:space="preserve">
• 100 puncte = pentru referinţă 10.000 lei sume încasate / an. 
Punctajul se acordă directorului de proiect. La decizia directorului, pe baza unei adrese scrise şi semnate, punctajul poate fi împărţit între director şi membrii proiectului. 
Se acceptă şi proiecte cu valoare mai mică sau mai mare de 10.000 lei, cu diminuarea respectiv majorarea proporţională a punctajului. 
În cazul proiectelor multianuale, punctajul anual se acorda proportional cu suma incasata anual.</t>
    </r>
  </si>
  <si>
    <r>
      <rPr>
        <b/>
        <sz val="10"/>
        <rFont val="Arial Narrow"/>
        <family val="2"/>
      </rPr>
      <t>*Punctaj de referință:</t>
    </r>
    <r>
      <rPr>
        <sz val="10"/>
        <rFont val="Arial Narrow"/>
        <family val="2"/>
      </rPr>
      <t xml:space="preserve">
</t>
    </r>
    <r>
      <rPr>
        <b/>
        <u/>
        <sz val="10"/>
        <rFont val="Arial Narrow"/>
        <family val="2"/>
      </rPr>
      <t>Aplicatie la proiecte H2020:</t>
    </r>
    <r>
      <rPr>
        <sz val="10"/>
        <rFont val="Arial Narrow"/>
        <family val="2"/>
      </rPr>
      <t xml:space="preserve">
• În calitate de beneficiar / coordonator = 1000 puncte / aplicatie
• În calitate de partener = 500 puncte / aplicaţie
Se acordă un coeficient de multiplicare de 1.5 pentru proiectele câstigate.
</t>
    </r>
    <r>
      <rPr>
        <b/>
        <u/>
        <sz val="10"/>
        <rFont val="Arial Narrow"/>
        <family val="2"/>
      </rPr>
      <t>Aplicatie la alte proiecte de cercetare (ERASMUS şi SEE (doar proiectele de cercetare), PN3, alte proiecte administrate de UEFISCDI, Academia Română, ANCS etc):</t>
    </r>
    <r>
      <rPr>
        <sz val="10"/>
        <rFont val="Arial Narrow"/>
        <family val="2"/>
      </rPr>
      <t xml:space="preserve">
• În calitate de beneficiar = 300 puncte / aplicatie
• În calitate de partener = 100 puncte / aplicaţie
Se acordă un coeficient de multiplicare de 1.5 pentru proiectele câstigate.</t>
    </r>
  </si>
  <si>
    <t>Finanțator</t>
  </si>
  <si>
    <t>Site www cu rezultatele competiției</t>
  </si>
  <si>
    <t>Data la care s-au afișat rezultatele</t>
  </si>
  <si>
    <t xml:space="preserve">Punctajul se acordă directorului de proiect. La decizia directorului, pe baza unei adrese scrise şi semnate, punctajul poate fi împărţit între director şi membrii proiectului. </t>
  </si>
  <si>
    <t>*Punctaj de referință</t>
  </si>
  <si>
    <t>Calitate ULBS 
(Beneficiar / coordonator)</t>
  </si>
  <si>
    <r>
      <rPr>
        <b/>
        <sz val="10"/>
        <rFont val="Arial Narrow"/>
        <family val="2"/>
      </rPr>
      <t>* Punctaj de referință:</t>
    </r>
    <r>
      <rPr>
        <sz val="10"/>
        <rFont val="Arial Narrow"/>
        <family val="2"/>
      </rPr>
      <t xml:space="preserve">
• Articol = 20 puncte 
Punctajul se împarte la numărul de autori cu afiliere la instituţiile de învăţământ şi cercetare din România, inclusiv la doctoranzi / studenţi; pentru autorii din străinătate sau autorii din mediul de afaceri, se menţionează în paranteză instituţia.
</t>
    </r>
    <r>
      <rPr>
        <b/>
        <sz val="10"/>
        <rFont val="Arial Narrow"/>
        <family val="2"/>
      </rPr>
      <t>Plafoane maxime anual:</t>
    </r>
    <r>
      <rPr>
        <sz val="10"/>
        <rFont val="Arial Narrow"/>
        <family val="2"/>
      </rPr>
      <t xml:space="preserve">
• 60 puncte / declarant</t>
    </r>
  </si>
  <si>
    <t>Volum / număr</t>
  </si>
  <si>
    <t>Site-ul revistei</t>
  </si>
  <si>
    <r>
      <rPr>
        <b/>
        <sz val="10"/>
        <rFont val="Arial Narrow"/>
        <family val="2"/>
      </rPr>
      <t>*Punctaj de referință:</t>
    </r>
    <r>
      <rPr>
        <sz val="10"/>
        <rFont val="Arial Narrow"/>
        <family val="2"/>
      </rPr>
      <t xml:space="preserve">
• Lucrare = 40 / 20 puncte pentru conferinţă în străinătate / ţară
• Experiment / demonstraţie / inovaţie etc = 20 puncte / eveniment (indiferent de numărul standurilor de prezentare în cadrul evenimentului). 
Punctajul se împarte la numărul de autori / numărul de membri în echipă, cu afiliere la instituţiile de învăţământ şi cercetare din România, inclusiv la doctoranzi / studenţi; pentru autorii din străinătate sau autorii din mediul de afaceri, se menţionează în paranteză instituţia.
</t>
    </r>
    <r>
      <rPr>
        <b/>
        <sz val="10"/>
        <rFont val="Arial Narrow"/>
        <family val="2"/>
      </rPr>
      <t>Plafoane maxime anual:</t>
    </r>
    <r>
      <rPr>
        <sz val="10"/>
        <rFont val="Arial Narrow"/>
        <family val="2"/>
      </rPr>
      <t xml:space="preserve">
• 60 puncte / declarant</t>
    </r>
  </si>
  <si>
    <t>I12 - Evenimente artistice (doar pentru domeniul Artele spectacolului), expoziţii (doar pentru domeniul Arte vizuale) şi concerte de muzică religioasă (doar pentru domeniul Teologie)</t>
  </si>
  <si>
    <t>I13 -  Evenimente sportive (doar pentru domeniul Sport)</t>
  </si>
  <si>
    <t xml:space="preserve">Numele și prenumele autorilor </t>
  </si>
  <si>
    <t>Titlul conferinței / Denumirea evenimentului</t>
  </si>
  <si>
    <t>Site www al conferinței / evenimentului</t>
  </si>
  <si>
    <t>Titlul articolului / Denumirea experimentului</t>
  </si>
  <si>
    <t xml:space="preserve">Data evenimentului </t>
  </si>
  <si>
    <r>
      <t xml:space="preserve">* </t>
    </r>
    <r>
      <rPr>
        <b/>
        <sz val="10"/>
        <rFont val="Arial Narrow"/>
        <family val="2"/>
        <charset val="238"/>
      </rPr>
      <t xml:space="preserve">Punctaje de referință:                                                                                                                                                                                                                                                                                                          
</t>
    </r>
    <r>
      <rPr>
        <sz val="10"/>
        <rFont val="Arial Narrow"/>
        <family val="2"/>
      </rPr>
      <t xml:space="preserve">• Articol în zona roşie / Q1 = 1500 de puncte
• Articol in zona galbenă / Q2 = 1000 de puncte
• Articol in AHCI &gt; 5 ani: 1200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</si>
  <si>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r>
      <t xml:space="preserve">Articole încadrate “document type” ca </t>
    </r>
    <r>
      <rPr>
        <b/>
        <sz val="10"/>
        <rFont val="Arial Narrow"/>
        <family val="2"/>
        <charset val="238"/>
      </rPr>
      <t>“Article” sau „Review”</t>
    </r>
    <r>
      <rPr>
        <sz val="10"/>
        <rFont val="Arial Narrow"/>
        <family val="2"/>
      </rPr>
      <t xml:space="preserve"> în reviste cotate WoS TR - Web of Science Thomson Reuters (SCIE - Science Citation Index Expanded şi SSCI - Social Sciences Citation Index, din ”zona gri”/ Q3, Q4, în conformitate cu Lista UEFISCDI a revistelor încadrate pe subdomenii ştiinţifice, respectiv în reviste AHCI - Arts &amp; Humanities Citation Index cu o vechime mai mică de 5 ani în Web of Science Core Collection.</t>
    </r>
  </si>
  <si>
    <t>Tipul revistei zona gri /Q3, Q4; AHCI&lt;5ani)</t>
  </si>
  <si>
    <t>Tipul revistei (zona rosie/Q1; zona galbena/Q2; AHCI&gt;5ani)</t>
  </si>
  <si>
    <r>
      <t>I.1 - Articol în revistă WoS</t>
    </r>
    <r>
      <rPr>
        <b/>
        <sz val="12"/>
        <color indexed="8"/>
        <rFont val="Arial Narrow"/>
        <family val="2"/>
      </rPr>
      <t>: SCIS, SSCI situată în ”zona r</t>
    </r>
    <r>
      <rPr>
        <b/>
        <sz val="12"/>
        <rFont val="Arial Narrow"/>
        <family val="2"/>
      </rPr>
      <t>osie” / Q1, ”zona galbenă” / Q2, re</t>
    </r>
    <r>
      <rPr>
        <b/>
        <sz val="12"/>
        <color indexed="8"/>
        <rFont val="Arial Narrow"/>
        <family val="2"/>
      </rPr>
      <t>spectiv AHCI &gt; 5 ani</t>
    </r>
  </si>
  <si>
    <r>
      <t xml:space="preserve">Articole încadrate “document type” ca </t>
    </r>
    <r>
      <rPr>
        <b/>
        <sz val="10"/>
        <rFont val="Arial Narrow"/>
        <family val="2"/>
        <charset val="238"/>
      </rPr>
      <t>“Article” sau „Review”</t>
    </r>
    <r>
      <rPr>
        <sz val="10"/>
        <rFont val="Arial Narrow"/>
        <family val="2"/>
      </rPr>
      <t xml:space="preserve"> în reviste cotate WoS (Web of Science) - SCIE - Science Citation Index Expanded şi SSCI - Social Sciences Citation Index), din</t>
    </r>
    <r>
      <rPr>
        <b/>
        <sz val="10"/>
        <rFont val="Arial Narrow"/>
        <family val="2"/>
      </rPr>
      <t xml:space="preserve"> ”zona roşie”/Q1</t>
    </r>
    <r>
      <rPr>
        <sz val="10"/>
        <rFont val="Arial Narrow"/>
        <family val="2"/>
      </rPr>
      <t>, şi</t>
    </r>
    <r>
      <rPr>
        <b/>
        <sz val="10"/>
        <rFont val="Arial Narrow"/>
        <family val="2"/>
      </rPr>
      <t xml:space="preserve"> ”zona galbenă”/Q2</t>
    </r>
    <r>
      <rPr>
        <sz val="10"/>
        <rFont val="Arial Narrow"/>
        <family val="2"/>
      </rPr>
      <t xml:space="preserve"> în conformitate cu Listele UEFISCDI a revistelor încadrate pe subdomenii ştiinţifice, respectiv în reviste AHCI - Arts &amp; Humanities Citation Index cu o vechime de cel puţin 5 ani în Web of Science Core Collection, în conformitate cu Lista UEFISCDI a revistelor a revistelor indexate in AHCI.</t>
    </r>
  </si>
  <si>
    <r>
      <t>I.2- Articol în revistă cotată WoS</t>
    </r>
    <r>
      <rPr>
        <b/>
        <sz val="12"/>
        <color indexed="8"/>
        <rFont val="Arial Narrow"/>
        <family val="2"/>
      </rPr>
      <t>: SCIS, SSCI – „zona gri”/ Q3, Q4 şi respectiv AHCI &lt; 5 ani, conform listelor UEFISCDI</t>
    </r>
  </si>
  <si>
    <t>I.3 - Articol în revistă din bazele de date Master Journal List (inclusiv Emerging Sources Citation Index - ESCI) şi 
articol în revistă indexată SCOPUS.</t>
  </si>
  <si>
    <t xml:space="preserve">Articole publicate în reviste din bazele de date: Master Journal List , inclusiv in Emerging Sources Citation Index (http://mjl.clarivate.com); SCOPUS (https://www.scopus.com/); </t>
  </si>
  <si>
    <t>I.4 - Articol în volum de conferinţă (proceedings) indexat Conference Proceeding Citation Index - CPCI; alte tipuri de publicaţii din WoS</t>
  </si>
  <si>
    <r>
      <t xml:space="preserve">La acest indicator se punctează şi articolele în reviste indexate WoS sau în reviste din baza de date Master Journal List care </t>
    </r>
    <r>
      <rPr>
        <b/>
        <sz val="10"/>
        <rFont val="Arial Narrow"/>
        <family val="2"/>
        <charset val="238"/>
      </rPr>
      <t>nu se încadrează</t>
    </r>
    <r>
      <rPr>
        <sz val="10"/>
        <rFont val="Arial Narrow"/>
        <family val="2"/>
      </rPr>
      <t xml:space="preserve"> in document type ca „article” sau „review”.</t>
    </r>
  </si>
  <si>
    <t>Facultate:</t>
  </si>
  <si>
    <t>Cd doc: 500
Prof: 350
Conf: 300
Lect/Șl: 250
Asistent 200</t>
  </si>
  <si>
    <r>
      <t xml:space="preserve">Galben = OK
</t>
    </r>
    <r>
      <rPr>
        <sz val="11"/>
        <color indexed="10"/>
        <rFont val="Calibri"/>
        <family val="2"/>
      </rPr>
      <t>Rosu = ATENTIE</t>
    </r>
  </si>
  <si>
    <t>Nr. crt.</t>
  </si>
  <si>
    <t>Punctaj de referinta cf grad didactic</t>
  </si>
  <si>
    <t>I1</t>
  </si>
  <si>
    <t>I2</t>
  </si>
  <si>
    <t>I3</t>
  </si>
  <si>
    <t>I4</t>
  </si>
  <si>
    <t>I5</t>
  </si>
  <si>
    <t>I6</t>
  </si>
  <si>
    <t>I7</t>
  </si>
  <si>
    <t>I8</t>
  </si>
  <si>
    <t>I9</t>
  </si>
  <si>
    <t>I10</t>
  </si>
  <si>
    <t>I11</t>
  </si>
  <si>
    <t>I12</t>
  </si>
  <si>
    <t>I13</t>
  </si>
  <si>
    <t>I14</t>
  </si>
  <si>
    <t>I15</t>
  </si>
  <si>
    <t>I16</t>
  </si>
  <si>
    <t>I17</t>
  </si>
  <si>
    <t>I18</t>
  </si>
  <si>
    <t>I19</t>
  </si>
  <si>
    <t>I20</t>
  </si>
  <si>
    <t xml:space="preserve">TOTAL </t>
  </si>
  <si>
    <t>TOTAL din baza 
(I1 ...I20)</t>
  </si>
  <si>
    <t>Diferenta total-total baza</t>
  </si>
  <si>
    <t>Numar cadre didactice centralizator facultate:</t>
  </si>
  <si>
    <t>Numar cadre didactice verficate:</t>
  </si>
  <si>
    <t>Diferenta:</t>
  </si>
  <si>
    <t>Numele și prenumele Declarant</t>
  </si>
  <si>
    <t xml:space="preserve">Se verifica prin lista comitetului editorial al revistei, afişată pe site-ul revistei. </t>
  </si>
  <si>
    <t>Cd doc
Prof
Conf
Lect/Șl
Asist</t>
  </si>
  <si>
    <t>Punctaj centralizator individual semnat</t>
  </si>
  <si>
    <t>Punctaj centralizator facultate</t>
  </si>
  <si>
    <t>Diferente TOTAL - Centralizator individual</t>
  </si>
  <si>
    <t>Diferente TOTAL - Centralizator facultate</t>
  </si>
  <si>
    <t>Atentie! 
Plafon maxim!</t>
  </si>
  <si>
    <t>WOS Accession Number</t>
  </si>
  <si>
    <t>Factor de impact revistă</t>
  </si>
  <si>
    <t>ISSN revistă</t>
  </si>
  <si>
    <t>Factor de impact</t>
  </si>
  <si>
    <r>
      <t xml:space="preserve">* </t>
    </r>
    <r>
      <rPr>
        <b/>
        <sz val="10"/>
        <rFont val="Arial Narrow"/>
        <family val="2"/>
        <charset val="238"/>
      </rPr>
      <t xml:space="preserve">Punctaje de referință:                                                                                                                                                                                                                                                                                                             
</t>
    </r>
    <r>
      <rPr>
        <sz val="10"/>
        <rFont val="Arial Narrow"/>
        <family val="2"/>
      </rPr>
      <t xml:space="preserve">• Articol = 500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</si>
  <si>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r>
      <t xml:space="preserve">* </t>
    </r>
    <r>
      <rPr>
        <b/>
        <sz val="10"/>
        <rFont val="Arial Narrow"/>
        <family val="2"/>
        <charset val="238"/>
      </rPr>
      <t xml:space="preserve">Punctaje de referință:                                                                                                                                                                                                                                                                                                             
</t>
    </r>
    <r>
      <rPr>
        <sz val="10"/>
        <rFont val="Arial Narrow"/>
        <family val="2"/>
      </rPr>
      <t xml:space="preserve">• Articol = 100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</si>
  <si>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Ş.A.I.A.P.M.</t>
  </si>
  <si>
    <t>FSAA2</t>
  </si>
  <si>
    <t>CĂPĂŢÂNĂ Ciprian</t>
  </si>
  <si>
    <t>CREŢU Carmen Monica</t>
  </si>
  <si>
    <t>DANCIU Cristina Anca</t>
  </si>
  <si>
    <t>DARIE Neli Puşa</t>
  </si>
  <si>
    <t>DRĂGHICI Olga</t>
  </si>
  <si>
    <t>GEORGESCU Cecilia</t>
  </si>
  <si>
    <t>IANCU Maria Lidia</t>
  </si>
  <si>
    <t>KETNEY Otto</t>
  </si>
  <si>
    <t>LENGYEL Ecaterina</t>
  </si>
  <si>
    <t>MIRONESCU Ion Dan</t>
  </si>
  <si>
    <t>MIRONESCU Monica</t>
  </si>
  <si>
    <t>MOISE George</t>
  </si>
  <si>
    <t>NEDERIŢĂ Victor Vasile</t>
  </si>
  <si>
    <t>OANCEA Simona Rodica</t>
  </si>
  <si>
    <t>OGNEAN Claudia Felicia</t>
  </si>
  <si>
    <t>OGNEAN Mihai</t>
  </si>
  <si>
    <t>PĂCALĂ Mariana Liliana</t>
  </si>
  <si>
    <t>ŞANDRU Daniela Maria</t>
  </si>
  <si>
    <t>ŞIPOŞ Anca Sorina</t>
  </si>
  <si>
    <t>TIŢA Mihaela Adriana</t>
  </si>
  <si>
    <t>TIŢA Ovidiu</t>
  </si>
  <si>
    <t>TULBURE Anca</t>
  </si>
  <si>
    <t>TURTUREANU Adrian</t>
  </si>
  <si>
    <t>VĂDUVA Mihai</t>
  </si>
  <si>
    <t>VONICA Ioan</t>
  </si>
  <si>
    <t>Ş.l.</t>
  </si>
  <si>
    <t>Conf.</t>
  </si>
  <si>
    <t>Prof.</t>
  </si>
  <si>
    <t>Asist.</t>
  </si>
  <si>
    <t>ANTOFIE Maria Mihaela</t>
  </si>
  <si>
    <t>Conferenţiar</t>
  </si>
  <si>
    <t>ANTONIE Iuliana</t>
  </si>
  <si>
    <t>Şef lucrări</t>
  </si>
  <si>
    <t>BARBU Constantin Horia</t>
  </si>
  <si>
    <t>Profesor</t>
  </si>
  <si>
    <t>BARBU Ion</t>
  </si>
  <si>
    <t>BLAJ Robert</t>
  </si>
  <si>
    <t>BRATU Iulian Alexandru</t>
  </si>
  <si>
    <t>CĂRĂTUŞ Mirela Aurora</t>
  </si>
  <si>
    <t>DUMITRU Mariana Lenuţa</t>
  </si>
  <si>
    <t xml:space="preserve">GASPAR Eniko </t>
  </si>
  <si>
    <t>IAGĂRU Pompilica</t>
  </si>
  <si>
    <t>IAGĂRU Romulus</t>
  </si>
  <si>
    <t>MOISE Maria Cristina</t>
  </si>
  <si>
    <t xml:space="preserve">PĂŞCĂNUŢ Ioan </t>
  </si>
  <si>
    <t>POP Mihai Radu</t>
  </si>
  <si>
    <t>SAVA Camelia</t>
  </si>
  <si>
    <t>SAVATIE Mircea Benvenuto</t>
  </si>
  <si>
    <t>SIMTION Daniela Maria</t>
  </si>
  <si>
    <t>SPÂNU Simona Mariana</t>
  </si>
  <si>
    <t>TĂNASE Maria</t>
  </si>
  <si>
    <t>VECERDEA (PAVEL) Petronela Bianca</t>
  </si>
  <si>
    <t>Ambalarea, etichetarea și designul produselor alimentare</t>
  </si>
  <si>
    <t>Capatana Ciprian</t>
  </si>
  <si>
    <t>Editura ULBS</t>
  </si>
  <si>
    <t>decembrie</t>
  </si>
  <si>
    <t>Căpățână Ciprian</t>
  </si>
  <si>
    <t>CRISTEA Ramona</t>
  </si>
  <si>
    <t>Ș.l.</t>
  </si>
  <si>
    <t>Grad didactic la 01.01.2018</t>
  </si>
  <si>
    <t>Aspecte matematice în cinetica reacțiilor simple, complexe și catalizate</t>
  </si>
  <si>
    <t>Cretu C.M.</t>
  </si>
  <si>
    <t>Editura Universității Lucian Blaga din Sibiu</t>
  </si>
  <si>
    <t>978-606-12-1550-8</t>
  </si>
  <si>
    <t>iunie</t>
  </si>
  <si>
    <t>Crețu Monica Carmen</t>
  </si>
  <si>
    <t>Chicea D., Indrea E., Cretu C.M.</t>
  </si>
  <si>
    <t xml:space="preserve">Assesing Fe3O4 nanoparticle size by DLS, XRD and AFM, Journal of Optoelectronics and Advanced Materials, 14(5-6), 2012, 460-466 </t>
  </si>
  <si>
    <t>Z. Liu, X. Li, Z. Rao, F. Hu, Treatment of landfill leachate biochemical effluent using the nano-Fe3O4/Na2S2O8 system: Oxidation performance, wastewater spectral analysis and activator, Journal of Environmental Management, 208, 159-168, 2018</t>
  </si>
  <si>
    <t>https://www.scopus.com/record/display.uri?eid=2-s2.0-85038236978&amp;citeCnt=5_DELIM_5_DELIM_CTODS_1042350450_DELIM_1&amp;origin=resultslist&amp;sort=plf-f&amp;refeid=2-s2.0-84865195768&amp;src=s&amp;imp=t&amp;sid=8c1ac4f07e404045be3ad886a693168d&amp;sot=ctocbw&amp;sdt=a&amp;sl=15&amp;s=PUBYEAR+IS+2018&amp;relpos=3&amp;citeCnt=4&amp;searchTerm=</t>
  </si>
  <si>
    <t>http://www.scopus.com</t>
  </si>
  <si>
    <t>A. Rastinfard, M. H. Nazarpak, F. Moztarzadeh, Controlled chemical synthesis of CaO2 particles coated with polyethylene glycol: characterization of crystallite size and oxygen release kinetics, RSC Adv., 8(1), 91-101, 2018</t>
  </si>
  <si>
    <t>https://www.scopus.com/record/display.uri?eid=2-s2.0-85040250880&amp;citeCnt=5_DELIM_5_DELIM_CTODS_1042350450_DELIM_1&amp;origin=resultslist&amp;sort=plf-f&amp;refeid=2-s2.0-84865195768&amp;src=s&amp;imp=t&amp;sid=8c1ac4f07e404045be3ad886a693168d&amp;sot=ctocbw&amp;sdt=a&amp;sl=15&amp;s=PUBYEAR+IS+2018&amp;relpos=4&amp;citeCnt=0&amp;searchTerm=</t>
  </si>
  <si>
    <t>T. Yao, W. Jia, X. Tong, Y. Feng, Y. Qi, X. Zhang, J. Wu, One-step preparation of nanobeads based polypyrrole hydrogel by a reactive template method and their applications in adsorption and catalysis, Journal of Colloid and Interface Science, 527(1), 214-221, 2018</t>
  </si>
  <si>
    <t>https://www.scopus.com/record/display.uri?eid=2-s2.0-85047274646&amp;citeCnt=5_DELIM_5_DELIM_CTODS_1042350450_DELIM_1&amp;origin=resultslist&amp;sort=plf-f&amp;refeid=2-s2.0-84865195768&amp;src=s&amp;imp=t&amp;sid=8c1ac4f07e404045be3ad886a693168d&amp;sot=ctocbw&amp;sdt=a&amp;sl=15&amp;s=PUBYEAR+IS+2018&amp;relpos=1&amp;citeCnt=2&amp;searchTerm=</t>
  </si>
  <si>
    <t>Chicea D., Goncea C.M. (Cretu)</t>
  </si>
  <si>
    <t>On aqueous Fe3O4 nanofluid in room temperature synthesis and physical properties, Optoelectronics and Advanced Materials, 3(3), 2009, 185-189</t>
  </si>
  <si>
    <t>M. Hatami, S. Mohammadi-Rezaei, M. Tahari, D. Jing, Recent developments in magneto-hydrodynamic Fe3O4 nanofluids for different molecular applications: A review study, Journal of Molecular Liquids, 250, 244-258, 2018</t>
  </si>
  <si>
    <t>https://www.scopus.com/record/display.uri?eid=2-s2.0-85037711637&amp;citeCnt=1_DELIM_1_DELIM_CTODS_1042371546_DELIM_1&amp;origin=resultslist&amp;sort=plf-f&amp;refeid=2-s2.0-77949466999&amp;src=s&amp;imp=t&amp;sid=78b74945519f5b014d0851251ea21d52&amp;sot=ctocbw&amp;sdt=a&amp;sl=15&amp;s=PUBYEAR+IS+2018&amp;relpos=0&amp;citeCnt=3&amp;searchTerm=</t>
  </si>
  <si>
    <t>I. Ozaytekin, H. Dinc, K. Oflaz, S. Caymaktepe, E. Yilmaz, High-performance conducting polybenzimidazoles nanohybrides, Polymer Composites, 39(12), 4372-4385, 2018.</t>
  </si>
  <si>
    <t>https://www.scopus.com/record/display.uri?eid=2-s2.0-85058563338&amp;citeCnt=5_DELIM_5_DELIM_CTODS_1042350450_DELIM_1&amp;origin=resultslist&amp;sort=plf-f&amp;refeid=2-s2.0-84865195768&amp;src=s&amp;imp=t&amp;sid=8c1ac4f07e404045be3ad886a693168d&amp;sot=ctocbw&amp;sdt=a&amp;sl=15&amp;s=PUBYEAR+IS+2018&amp;relpos=0&amp;citeCnt=0&amp;searchTerm=#references</t>
  </si>
  <si>
    <t>Marutoiu C., Oprean L., Marutoiu O.F., Soran M.L., Tigae C., Goncea C.M. (Cretu)</t>
  </si>
  <si>
    <t>Quality control of commercial mustard by thin-layer chromatography, Journal of Planar Chromatography, 18(104), 2005, 282-284.</t>
  </si>
  <si>
    <t>V.Danciu, A.Hosu, C. Cimpoiu, Thin-layer chromatography in spices analysis, Journal of Liquid Chromatography and Related Technologies, 41(6), 282-300, 2018.</t>
  </si>
  <si>
    <t>https://www.scopus.com/record/display.uri?eid=2-s2.0-85047463357&amp;citeCnt=1_DELIM_1_DELIM_CTODS_1042371546_DELIM_1&amp;origin=resultslist&amp;sort=plf-f&amp;refeid=2-s2.0-24344506162&amp;src=s&amp;imp=t&amp;sid=c06574c71b47e1da3ed7cb5df3559ba1&amp;sot=ctocbw&amp;sdt=a&amp;sl=15&amp;s=PUBYEAR+IS+2018&amp;relpos=0&amp;citeCnt=0&amp;searchTerm=</t>
  </si>
  <si>
    <t>9th Central European Congress on Food-Cefood Congress</t>
  </si>
  <si>
    <t>internationala</t>
  </si>
  <si>
    <t>http://ceefood.conferences.ulbsibiu.ro/2018/program/http://ceefood.conferences.ulbsibiu.ro/2018/program/http://ceefood.conferences.ulbsibiu.ro/2018/program/http://ceefood.conferences.ulbsibiu.ro/2018/program/http://ceefood.conferences.ulbsibiu.ro/2018/program/http://ceefood.conferences.ulbsibiu.ro/2018/program/</t>
  </si>
  <si>
    <t>membru</t>
  </si>
  <si>
    <t>24-26 mai 2018</t>
  </si>
  <si>
    <t>Researche Regarding the Electrodeposition of Copper from Acid Electrolyte</t>
  </si>
  <si>
    <t>Analiza microscopică a emulsiilor alimentare ulei/apă cu ajutorul coloranților</t>
  </si>
  <si>
    <t>Eveniment Noaptea cercetătorilor</t>
  </si>
  <si>
    <t>http://cercetare.ulbsibiu.ro/NoapteaCercetatorilor/NC2018/Program%20NC%202018--lung.pdf</t>
  </si>
  <si>
    <t>Oprean L, Iancu R, Stan R, Traşcă C</t>
  </si>
  <si>
    <t>Comparison between types of feeding on goat milk composition</t>
  </si>
  <si>
    <t>E. Hanczakowska A D , J. Księżak B and M. Świątkiewicz C, Efficiency of pea seeds in sow, piglet and fattener feeding, Animal Production Science 59(2) 304-313/ 2018</t>
  </si>
  <si>
    <t>http://www.publish.csiro.au/an/AN17487</t>
  </si>
  <si>
    <t>http://www.publish.csiro.au/an/AbouttheJournal</t>
  </si>
  <si>
    <t>Lengyel E., Oprean L., Iancu R., Ketney O. &amp; Tita O</t>
  </si>
  <si>
    <t>Antocyanins and poliphenols content in red Merlot, cabernet Sauvignon and Pinot noir wines from Recas vineyard, Romania</t>
  </si>
  <si>
    <r>
      <t>Ramona BĂLC, Tudor TĂMAȘ, Gabriela POPIȚĂ, GabrielaVASILE, Maria Cristina BRATU, Delia Maria GLIGOR&amp; Cristian MOLDOVAN, ASSESSMENT OF CHEMICAL ELEMENTS IN SOIL, GRAPES AND WINE FROM TWO REPRESENTATIVE VINEYARDS IN ROMANIA,</t>
    </r>
    <r>
      <rPr>
        <sz val="10"/>
        <color indexed="8"/>
        <rFont val="Times New Roman"/>
        <family val="1"/>
      </rPr>
      <t xml:space="preserve"> Carpathian Journal of Earth and Environmental Sciences, August 2018, Vol. 13, No. 2, p. 435 - 446; DOI:10.26471/cjees/2018/013/037</t>
    </r>
  </si>
  <si>
    <t>http://dspace.incdecoind.ro/bitstream/123456789/1154/1/Balc.pdf     http://www.cjees.ro/viewIssue.php?issueId=39</t>
  </si>
  <si>
    <t xml:space="preserve">Covered Thomson Reuters: http://scientific.thomsonreuters.com </t>
  </si>
  <si>
    <t>Małgorzata Świątkiewicz, Jerzy Księżak, Ewa Hanczakowska, The effect of native faba bean seeds (Vicia faba L.) in sow and supplemented with enzymes in piglet and growing pig feeding, Animal Production Science 18(4) 1007–1027/ 2018</t>
  </si>
  <si>
    <t>file:///C:/Users/User/Downloads/The_effect_of_native_faba_bean_seeds_Vicia_faba_L_.pdf</t>
  </si>
  <si>
    <t>Iancu, R</t>
  </si>
  <si>
    <t>Monitoring  goat  milk  physico-chemical  composition  during  season  using  analyzer  ekomilk  total.</t>
  </si>
  <si>
    <t>Carlos Alpízar-Solís, Jorge Alberto Elizondo-Salazar, UTILIZACIÓN DE RESIDUOS DE PIÑA PARA ALIMENTACIÓN DE CABRAS: EFECTO SOBRE LA PRODUCCIÓN Y COMPOSICIÓN LÁCTEA, Agronomía Costarricense 43(1): 113-124/2018</t>
  </si>
  <si>
    <t>https://revistas.ucr.ac.cr/index.php/agrocost/article/view/35673/36305</t>
  </si>
  <si>
    <t>http://www.mag.go.cr/rev_agr/e-about.html</t>
  </si>
  <si>
    <t>Iancu RM</t>
  </si>
  <si>
    <t>Consumers perception and behavior towards ecosanogene products made by goat milk</t>
  </si>
  <si>
    <t>Rodolfo Santos-Lavallea, Juan José Flores-Verduzcoa, Fernando Cervantes-Escotoa, José María Salas-Gonzálezb, Leticia Myriam Sagarnaga-Villegas, Opportunities for goat farmers in Guanajuato, Mexico, in the marketing of fine cheese, Rev. mex. de cienc. pecuarias vol.9 no.3 Mérida jul./sep. 2018</t>
  </si>
  <si>
    <t>http://www.scielo.org.mx/scielo.php?pid=S2007-11242018000300601&amp;script=sci_arttext&amp;tlng=pt</t>
  </si>
  <si>
    <t>http://www.scielo.org.mx/revistas/rmcp/eaboutj.htm</t>
  </si>
  <si>
    <t xml:space="preserve">Lengyel, E., L. Oprean, R. M. Iancu, O. Ketney, M. L. Pacala, D. Stegarus and R. Popescu </t>
  </si>
  <si>
    <t>Studies on the use of maceration enzymes in technology for obtaining aromatic Muskat Ottonel wines from Recas vineyards.</t>
  </si>
  <si>
    <t>Yoncheva, T. (2018). Aromatic Profile of Grapes from White and Red Varieties. International Journal of Innovative Approaches in AgriculturalResearch, 2(3), 253-263. doi: 10.29329/ijiaar.2018.151.10</t>
  </si>
  <si>
    <t>https://www.researchgate.net/profile/Tatyana_Yoncheva2/publication/327973178_Aromatic_Profile_of_Grapes_from_White_and_Red_Varieties/links/5bbddbc645851572315be17d/Aromatic-Profile-of-Grapes-from-White-and-Red-Varieties.pdf</t>
  </si>
  <si>
    <t>International Journal of Innovative Approaches in AgriculturalResearch,</t>
  </si>
  <si>
    <t>Diana Stegarus, Violeta Niculescu, Cecilia Georgescu, Ramona Iancu, Ecaterina Lengyel and Ovidiu Tita</t>
  </si>
  <si>
    <t>Anthocyanins and polyphenols content in red
Merlot, Cabernet Sauvignon and Pinot Noir wines
from Recaș Vineyard</t>
  </si>
  <si>
    <t>Letiţia Oprean, Ecaterina Lengyel, Ramona Iancu</t>
  </si>
  <si>
    <r>
      <t>Monitoring and evaluation of Timis river water quality based of physico chemical and microbiological analysis,</t>
    </r>
    <r>
      <rPr>
        <sz val="10"/>
        <color indexed="8"/>
        <rFont val="Times New Roman"/>
        <family val="1"/>
      </rPr>
      <t xml:space="preserve"> </t>
    </r>
  </si>
  <si>
    <t xml:space="preserve">Dunca Andreea, Water Pollution and Water Quality Assessment of Major Transboundary Rivers from Banat (Romania), Journal of Chemistry Volume 2018, Article ID 9073763, 8 pages https://doi.org/10.1155/2018/9073763, </t>
  </si>
  <si>
    <t>https://www.hindawi.com/journals/jchem/2018/9073763/abs/</t>
  </si>
  <si>
    <t>https://www.scimagojr.com/journalsearch.php?q=journal%20of%20chemistry&amp;page=3&amp;total_size=159</t>
  </si>
  <si>
    <t>Cristea Ramona</t>
  </si>
  <si>
    <t>CEFOOD 2018/SIBIU/9th Central European Congress on Food</t>
  </si>
  <si>
    <t>http://ceefood.conferences.ulbsibiu.ro/2018/</t>
  </si>
  <si>
    <t>internațională</t>
  </si>
  <si>
    <t>ceefood.conferences.ulbsibiu.ro/2018/</t>
  </si>
  <si>
    <t>24-26 MAI 2018</t>
  </si>
  <si>
    <t xml:space="preserve">Cristea Ramona </t>
  </si>
  <si>
    <t>NOAPTEA CERCETĂTORILOR</t>
  </si>
  <si>
    <t>Cristea Ramona, Lengyel Ecaterina</t>
  </si>
  <si>
    <t xml:space="preserve"> http://ceefood.conferences.ulbsibiu.ro/2018/</t>
  </si>
  <si>
    <t>Conceptul modern de microorganism, implicarea lor în igiena personală</t>
  </si>
  <si>
    <t>Competitiveness of a honeybee processing unit in the context of supply demand</t>
  </si>
  <si>
    <t>Isotopic analysis of honey imported from China and Ukraine</t>
  </si>
  <si>
    <t>The Need to keep Control of the Process related to the Reception
of Wheat Processed in Romania and to highlight Potential
Contaminants, as well as the Factors influencing its Quality</t>
  </si>
  <si>
    <t>Tulbure Anca, Danciu Cristina-Anca</t>
  </si>
  <si>
    <t>Quality-Access to Success</t>
  </si>
  <si>
    <t>1582-2559</t>
  </si>
  <si>
    <r>
      <rPr>
        <u/>
        <sz val="11"/>
        <color indexed="14"/>
        <rFont val="Calibri"/>
        <family val="2"/>
        <charset val="238"/>
      </rPr>
      <t>https://web.b.ebscohost.com/abstract?direct=true&amp;profile=ehost&amp;scope=site&amp;authtype=crawler&amp;jrnl=15822559&amp;AN=127607700&amp;h=XrZDEPuw7qpABbrHjJDw5JwSqzJqzMxEnOSVZW64D0eq8ImD%2beZ74Nf6mr0RZ8p8a2uG8ci5Aas1f%2b3b09qSKg%3d%3d&amp;crl=c&amp;resultNs=AdminWebAuth&amp;resultLocal=ErrCrlNotAuth&amp;crlhashurl=login.aspx%3fdirect%3dtrue%26profile%3dehost%26scope%3dsite%26authtype%3dcrawler%26jrnl%3d15822559%26AN%3d127607700</t>
    </r>
  </si>
  <si>
    <t>p140-145</t>
  </si>
  <si>
    <t>The Need to keep the Flour Manufacturing Process under Control, the Determination of Potential Contaminants, as well as of the Factors influencing Product Quality.</t>
  </si>
  <si>
    <t>Danciu Cristina-Anca, Tulbure Anca</t>
  </si>
  <si>
    <r>
      <rPr>
        <u/>
        <sz val="11"/>
        <color indexed="14"/>
        <rFont val="Calibri"/>
        <family val="2"/>
        <charset val="238"/>
      </rPr>
      <t>https://web.b.ebscohost.com/abstract?direct=true&amp;profile=ehost&amp;scope=site&amp;authtype=crawler&amp;jrnl=15822559&amp;AN=129740504&amp;h=7i%2fgEqnIryNOHejKowYwhCHROkJfQt2cGInyCK4e%2bCrw3aF%2fUbKvHAu1iJHWvwGLoqIlXyA7QEiNM88YAP8ueg%3d%3d&amp;crl=c&amp;resultNs=AdminWebAuth&amp;resultLocal=ErrCrlNotAuth&amp;crlhashurl=login.aspx%3fdirect%3dtrue%26profile%3dehost%26scope%3dsite%26authtype%3dcrawler%26jrnl%3d15822559%26AN%3d129740504</t>
    </r>
  </si>
  <si>
    <t>p 128-136</t>
  </si>
  <si>
    <t>Danciu Cristina</t>
  </si>
  <si>
    <t>Bucate din zona Sibiului</t>
  </si>
  <si>
    <t>Anca Tulbure, Cristina Moise, Cristina Anca Danciu</t>
  </si>
  <si>
    <t>ASTRA Museum</t>
  </si>
  <si>
    <t>978-606-733-257-5</t>
  </si>
  <si>
    <t>iulie</t>
  </si>
  <si>
    <t>Scoala incluziva in societatea actuala/Capitolul:Scoala incluziva si instrumente de interventie</t>
  </si>
  <si>
    <t>Cristina-Anca Danciu (coordonatori Daniel Mara &amp; Daniel Hunyadi)</t>
  </si>
  <si>
    <r>
      <rPr>
        <u/>
        <sz val="11"/>
        <color indexed="14"/>
        <rFont val="Calibri"/>
        <family val="2"/>
        <charset val="238"/>
      </rPr>
      <t>https://www.editurauniversitara.ro/carte/pedagogie-95/scoala_incluziva_in_societatea_actuala/11773</t>
    </r>
    <r>
      <rPr>
        <sz val="11"/>
        <color indexed="8"/>
        <rFont val="Calibri"/>
        <family val="2"/>
        <charset val="238"/>
      </rPr>
      <t xml:space="preserve"> Editura Universitara</t>
    </r>
  </si>
  <si>
    <t>978-606-28-0818-1</t>
  </si>
  <si>
    <t>22 (Capitol)</t>
  </si>
  <si>
    <t>2 puncte/pagina</t>
  </si>
  <si>
    <t>Danciu Cristina-Anca</t>
  </si>
  <si>
    <t>CEFood Editia IX,  2018</t>
  </si>
  <si>
    <r>
      <rPr>
        <u/>
        <sz val="10"/>
        <color indexed="14"/>
        <rFont val="Arial Narrow"/>
        <family val="2"/>
        <charset val="238"/>
      </rPr>
      <t>http://ceefood.conferences.ulbsibiu.ro/2018/</t>
    </r>
  </si>
  <si>
    <t>9th Central European Congress on Food</t>
  </si>
  <si>
    <r>
      <rPr>
        <u/>
        <sz val="11"/>
        <color indexed="14"/>
        <rFont val="Calibri"/>
        <family val="2"/>
        <charset val="238"/>
      </rPr>
      <t>http://ceefood.conferences.ulbsibiu.ro/2018/</t>
    </r>
  </si>
  <si>
    <t>membru http://ceefood.conferences.ulbsibiu.ro/2018/committees/</t>
  </si>
  <si>
    <t>24-26.05.2018</t>
  </si>
  <si>
    <t>Conferința Națională - Pedagogia învățământului primar și preșcolar (PIPP)</t>
  </si>
  <si>
    <t>nationala</t>
  </si>
  <si>
    <r>
      <rPr>
        <u/>
        <sz val="11"/>
        <color indexed="14"/>
        <rFont val="Calibri"/>
        <family val="2"/>
        <charset val="238"/>
      </rPr>
      <t>http://www.cedc.ro/confpippsibiu/pages/home/comitet-de-organizare.php</t>
    </r>
  </si>
  <si>
    <t>30-31.03.2018</t>
  </si>
  <si>
    <t>Istoria bucătăriei fine sibiene: de la Renaștere până în zilele noastre</t>
  </si>
  <si>
    <t>ULB Sibiu / Primaria Sibiu</t>
  </si>
  <si>
    <t>Mihaela Antofie</t>
  </si>
  <si>
    <t>iunie-noiembrie 2018</t>
  </si>
  <si>
    <t>Atelier de Gastronomie distractiva http://www.cedc.ro/confpippsibiu/media/Conference%20program/Program_Conf%20PIPP_martie%202018.pdf</t>
  </si>
  <si>
    <r>
      <rPr>
        <u/>
        <sz val="11"/>
        <color indexed="14"/>
        <rFont val="Calibri"/>
        <family val="2"/>
        <charset val="238"/>
      </rPr>
      <t>http://www.cedc.ro/confpippsibiu/</t>
    </r>
  </si>
  <si>
    <t xml:space="preserve">INFLUENCE OF WHEAT GRAIN MECHANICAL PROPERTIES ON GRINDING ENERGY ASSESSMENT </t>
  </si>
  <si>
    <t>Danciu Cristina, Tulbure Anca</t>
  </si>
  <si>
    <t>http://ceefood.conferences.ulbsibiu.ro/2018/wp-content/uploads/2019/01/Abstract-Book.pdf</t>
  </si>
  <si>
    <t>THE CONTROL OF THE WHEAT RECEPTION IN THE ROMANIAN MILLING INDUSTRY. HAZARD ANALYSIS FROM THE RECEPTION TO THE CLEANING PROCESS</t>
  </si>
  <si>
    <t>Tulbure Anca, Danciu Cristina</t>
  </si>
  <si>
    <t>Simpozionul Asociatiei de Morarit-Panificatie</t>
  </si>
  <si>
    <r>
      <rPr>
        <u/>
        <sz val="11"/>
        <color indexed="14"/>
        <rFont val="Calibri"/>
        <family val="2"/>
        <charset val="238"/>
      </rPr>
      <t>https://moraritsipanificatie.eu/2018/05/23/programul-simpozionului-asmp-de-la-sibiu-25-mai-2018/</t>
    </r>
  </si>
  <si>
    <t>Scoala de bucatari</t>
  </si>
  <si>
    <t>Noaptea cercetătorilor</t>
  </si>
  <si>
    <r>
      <rPr>
        <u/>
        <sz val="11"/>
        <color indexed="14"/>
        <rFont val="Calibri"/>
        <family val="2"/>
        <charset val="238"/>
      </rPr>
      <t>http://cercetare.ulbsibiu.ro/nc.html</t>
    </r>
  </si>
  <si>
    <t>Casuta de turta dulce</t>
  </si>
  <si>
    <t>Enzime agroalimentare</t>
  </si>
  <si>
    <t>Darie Neli</t>
  </si>
  <si>
    <t>Editura Universității ”Lucian Blaga” din Sibiu</t>
  </si>
  <si>
    <t>978-606-12-1567-6</t>
  </si>
  <si>
    <t>Darie Neli Pușa</t>
  </si>
  <si>
    <t>Ognean, C.F., Darie, N., Ognean, M.  (Lucian Blaga University of Sibiu)</t>
  </si>
  <si>
    <t xml:space="preserve">Fat replacers: review,
J Agroalim Process  Technol 12 (2), 2006, p. 433-442
</t>
  </si>
  <si>
    <t>Goswami, M., Sharma, B.D.,  Mendiratta, S.K., Chaudhary, U.B., Pathak, V.,  Tyagi, N., "Development and quality evaluation of health-promoting functional carabeef cookies", British Food Journal, 120 (1), 2018, pp.210-223</t>
  </si>
  <si>
    <t>https://doi.org/10.1108/BFJ-02-2017-0073</t>
  </si>
  <si>
    <t>SCOPUS https://www.scopus.com/authid/detail.uri?authorId=54781418000</t>
  </si>
  <si>
    <t>Fat replacers: review,</t>
  </si>
  <si>
    <t xml:space="preserve">Ningtyas, DW, Bhandari, B., Bansal, N., Prakash, S., Texture and lubrication properties of functional cream cheese: Effect of β‐glucan and phytosterol, J.Texture Studies, 49 (1), Febr 2018, pp.11-22 </t>
  </si>
  <si>
    <t xml:space="preserve">https://doi.org/10.1111/jtxs.12282 </t>
  </si>
  <si>
    <t xml:space="preserve">SCOPUS
https://www.scopus.com/authid/detail.uri?authorId=8550052200
</t>
  </si>
  <si>
    <t xml:space="preserve">Ibrahim, F.N.,  Ismail-Fitry, M.R., Yusoff, M.M., Radhiah Shukri, Effects of Fish Collagen Hydrolysate (FCH) as Fat Replacer in the Production of Buffalo Patties, J. Adv.Research Applied 
Scie. Eng. Technol., 11 (1), 2018, pp.108-118
</t>
  </si>
  <si>
    <t xml:space="preserve">http://www.akademiabaru.com/doc/ARASETV11_N1_P108_114.pdf
</t>
  </si>
  <si>
    <t xml:space="preserve">Google Academic
https://scholar.google.com/citations?user=7ccZXJgAAAAJ&amp;hl=en
</t>
  </si>
  <si>
    <t xml:space="preserve">Kothalawala, S.G., Marasinghe, S.P., Review on Effects of Baking with Fat, Fat Polymorphism and 
Commonly Used Fat Rreplacers, Int.J.Research, 5 (15), 2018, pp.2775-2779
</t>
  </si>
  <si>
    <t>https://pen2print.org/index.php/ijr/article/view/15244/14728</t>
  </si>
  <si>
    <t xml:space="preserve">Google Academic
https://scholar.google.com/scholar?as_ylo=2018&amp;hl=ro&amp;as_sdt=0,5&amp;sciodt=0,5&amp;cites=9078981940867097701&amp;scipsc=
</t>
  </si>
  <si>
    <t>Ognean, M., Ognean, C.F., Darie, N.</t>
  </si>
  <si>
    <t>Rheological effects of some natural fibers used in breadmaking. Acta Univ.  Cibin.  Series E: Food Technol  14 (23), 2010, p. 3-10</t>
  </si>
  <si>
    <t>Mehfooz, T., Ali, T.M., Abid Hasnain, Effect of barley husk addition on rheological, textural, thermal and sensory characteristics of traditional flat bread (chapatti), Journal of Cereal Science, 79, January 2018, pp. 376-382</t>
  </si>
  <si>
    <t>https://www.sciencedirect.com/science/article/pii/S0733521017304551</t>
  </si>
  <si>
    <t xml:space="preserve">SCOPUS
https://www.scopus.com/results/authorNamesList.uri?sort=count-f&amp;src=al&amp;sid=a8101299dc5330eabff5c65dca739f2c&amp;sot=al&amp;sdt=al&amp;sl=50&amp;s=AUTHLASTNAME%28EQUALS%28Mehfooz%29%29+AND+AUTHFIRST%28Tooba%29&amp;st1=Mehfooz&amp;st2=Tooba&amp;orcidId=&amp;selectionPageSearch=anl&amp;reselectAuthor=false&amp;activeFlag=false&amp;showDocument=false&amp;resultsPerPage=20&amp;offset=1&amp;jtp=false&amp;currentPage=1&amp;previousSelectionCount=0&amp;tooManySelections=false&amp;previousResultCount=0&amp;authSubject=LFSC&amp;authSubject=HLSC&amp;authSubject=PHSC&amp;authSubject=SOSC&amp;exactAuthorSearch=true&amp;showFullList=false&amp;authorPreferredName=&amp;origin=searchauthorfreelookup&amp;affiliationId=&amp;txGid=08d3f2c3702ac05ed68d9b5ed82e15fe
</t>
  </si>
  <si>
    <t>Ognean, M., Darie, N., Ognean, C.F. (Lucian Blaga University of Sibiu)</t>
  </si>
  <si>
    <t>Studies about Obtaining Low Calorie and High Fiber Content Bakery Product Using Wheat Bran, Acta Univ. Cibin., Serie F Chemia 9 (2006-1), pp. 55-66</t>
  </si>
  <si>
    <t xml:space="preserve">Tripathi, B., Tripathi, R., Review Study of Quality Characteristics and Health benefits of Fiber Rich Bread, International Journal for Research in 
Applied Science &amp; Engineering Technology (IJRASET), 
2018, 6(1), 
pp. 608-611
</t>
  </si>
  <si>
    <t xml:space="preserve">https://www.ijraset.com/fileserve.php?FID=12748
DOI: 10.22214/ijraset.2018.1090
</t>
  </si>
  <si>
    <t xml:space="preserve">Research Gate
https://www.researchgate.net/publication/323775643_Review_Study_of_Quality_Characteristics_and_Health_benefits_of_Fiber_Rich_Bread
</t>
  </si>
  <si>
    <t>FSSA2</t>
  </si>
  <si>
    <t>CEFood, 9th Central European Congress on Food, Sibiu, Romania, 2018</t>
  </si>
  <si>
    <t>http://ceefood.conferences.ulbsibiu.ro/2018/committees/</t>
  </si>
  <si>
    <t>MISCELLANEOUS BEES HONEY AND PROPOLIS INTEGRAL ANTIOXIDANT CAPACITY ESTIMATED BY PCL ASSAY</t>
  </si>
  <si>
    <t>9th Central European Congress on Food (CEFood), 24-26 May 2018, Sibiu, Romania</t>
  </si>
  <si>
    <t>Sweet Experience. Invitatie în lumea inventatorilor de dulciuri</t>
  </si>
  <si>
    <t>Mironescu Monica, Darie Neli, Mironescu Ion, Georgescu Cecilia</t>
  </si>
  <si>
    <t xml:space="preserve">ULB Sibiu, NOAPTEA CERCETĂTORILOR 2018, Facultatea ȘAIAPM </t>
  </si>
  <si>
    <t>Kinetic studies on the oxidative stabilization effect of red onion skins anthocyanins extract on parsley (Petroselinum crispum) seed oil</t>
  </si>
  <si>
    <t>Draghici O., Pacala ML; Oancea S</t>
  </si>
  <si>
    <t>Food chemistry</t>
  </si>
  <si>
    <t>nov</t>
  </si>
  <si>
    <t>0308-8146</t>
  </si>
  <si>
    <t>https://www.sciencedirect.com/science/article/pii/S0308814618308847</t>
  </si>
  <si>
    <t>10.1016/j.foodchem.2018.05.075</t>
  </si>
  <si>
    <t>WOS:000434462000043</t>
  </si>
  <si>
    <t>337-343</t>
  </si>
  <si>
    <t>Q1</t>
  </si>
  <si>
    <t>Drăghici Olga</t>
  </si>
  <si>
    <t>Comparative study on nutritional and bioactive composition of Pone-Yee-Gyi, Myanmar traditional food and its raw material, horse gram (Macrotyloma uniflorum L.)</t>
  </si>
  <si>
    <t xml:space="preserve">Zin Mar Linn
​(Yangon Technological University, Department of Chemical Engineering, Insein Tsp, 11011, Yangon, Myanmar), Olga Drăghici (ULBS), Simona Oancea (ULBS)
​
</t>
  </si>
  <si>
    <t>Romanian Biotechnological Letter</t>
  </si>
  <si>
    <t>Vol.23</t>
  </si>
  <si>
    <t>1224 - 5984</t>
  </si>
  <si>
    <t>https://www.rombio.eu/vol23nr6/3.pdf</t>
  </si>
  <si>
    <t>10.26327/RBL2018.192</t>
  </si>
  <si>
    <t>14087 -140896</t>
  </si>
  <si>
    <t>Q4</t>
  </si>
  <si>
    <t>INFLUENCE OF PRETREATMENT CONDITIONS ON THE CONTENT OF ANTIOXIDANT COMPOUNDS EXTRACTED FROM CUCURBITA MAXIMA</t>
  </si>
  <si>
    <t>Stroe Andreea-Cristina, Draghici Olga, Oancea Simona</t>
  </si>
  <si>
    <t>International Multidisciplinary Scientific GeoConference Surveying Geology and Mining Ecology Management, SGEM</t>
  </si>
  <si>
    <t>https://www-scopus-com.am.e-nformation.ro/record/display.uri?eid=2-s2.0-85058888683&amp;origin=resultslist&amp;sort=plf-f&amp;src=s&amp;sid=bde4856af63bea27c5bfe1098ae1523f&amp;sot=autdocs&amp;sdt=autdocs&amp;sl=18&amp;s=AU-5992468400%29&amp;relpos=1&amp;citeCnt=0&amp;searchTerm=</t>
  </si>
  <si>
    <t>10.5593/sgem2018/6.2/S25.035</t>
  </si>
  <si>
    <t>261-268</t>
  </si>
  <si>
    <t>Oancea, Simona; Draghici, Olga; Ketney, Otto</t>
  </si>
  <si>
    <t xml:space="preserve">
Changes in total anthocyanin content and antioxidant activity in sweet cherries during frozen storage, and air-oven and infrared drying </t>
  </si>
  <si>
    <t xml:space="preserve">Bakir, Temelkan; Karadeniz, Mertcan; Unal, Sabri, 
Investigation of antioxidant activities of Pleurotus ostreatus stored at different temperatures
,  FOOD SCIENCE &amp; NUTRITION   Volume: 6   Issue: 4   Pages: 1040-1044   Published: JUN 2018 </t>
  </si>
  <si>
    <t>https://onlinelibrary.wiley.com/doi/pdf/10.1002/fsn3.644</t>
  </si>
  <si>
    <t>WOS:000436541700037</t>
  </si>
  <si>
    <t>Oancea, Simona; Draghici, Olga</t>
  </si>
  <si>
    <t xml:space="preserve"> 
pH and Thermal Stability of Anthocyanin-based Optimised Extracts of Romanian Red Onion Cultivars </t>
  </si>
  <si>
    <t>Holscher, F; Trumper, PR; Junger, IJ; Schwenzfeier-Hellkamp, E; Ehrmann, A; Raising reproducibility in dye-sensitized solar cells under laboratory conditions, Journal of Renewable and Sustainable Energy 10, 013506 (2018); https://doi.org/10.1063/1.5013181</t>
  </si>
  <si>
    <t>https://aip.scitation.org/doi/10.1063/1.5013181</t>
  </si>
  <si>
    <t>WOS:000426032800023</t>
  </si>
  <si>
    <t>Liang, TQ; Sun, GH; Cao, LL; Li, J; Wang, LJ; Rheological behavior of film-forming solutions and film properties from Artemisia sphaerocephala Krasch gum and purple onion peel extract; Food Hydrocolloids
Volume 82, September 2018, Pages 124-134</t>
  </si>
  <si>
    <t>https://www.sciencedirect.com/science/article/pii/S0268005X17321094</t>
  </si>
  <si>
    <t>WOS:000432774000015</t>
  </si>
  <si>
    <t xml:space="preserve">Okonogi, S; Kaewpinta, A; Junmahasathien, T; Yotsawimonwat, S; Effect of rice variety and modification on antioxidant and anti-inflammatory activities;  DRUG DISCOVERIES AND THERAPEUTICS, Vol.: 12,Issue: 4;206-213;
DOI: 10.5582/ddt.2018.01041 </t>
  </si>
  <si>
    <t>https://www.jstage.jst.go.jp/article/ddt/12/4/12_2018.01041/_article</t>
  </si>
  <si>
    <t>WOS:000443878900004</t>
  </si>
  <si>
    <t>RS Utama, NE Suyatma, ND Yulliana - Jurnal Keteknikan Pertanian, 2018</t>
  </si>
  <si>
    <t>http://jai.ipb.ac.id/index.php/jtip/article/view/19790</t>
  </si>
  <si>
    <t xml:space="preserve"> Fang, JG ; Jogaiah, S; Guan, L; Sun, X; Abdelrahman, M; Coloring biology in grape skin: a prospective strategy for molecular farming; PHYSIOLOGIA PLANTARUM
Volume: 164
Issue: 4
Pages: 429-441
DOI: 10.1111/ppl.12822
Published: DEC 2018 </t>
  </si>
  <si>
    <t>https://onlinelibrary.wiley.com/doi/abs/10.1111/ppl.12822</t>
  </si>
  <si>
    <t>WOS:000453411500008</t>
  </si>
  <si>
    <t>M. ELIYAS, C. PASHA, K. STANCHEVA, R. SOHAIL., Determination of platinum(IV) by direct and derivative spectrophotometric method,  January 2018Oxidation Communications 41(1):161-175
ISNN   0209-4541
Year 2018</t>
  </si>
  <si>
    <t>https://www.researchgate.net/publication/324924510_Determination_of_platinumIV_by_direct_and_derIVatIVe_spectrophotometric_method/references</t>
  </si>
  <si>
    <t>SCOPUS</t>
  </si>
  <si>
    <t>Utama RS, Suyatma NE, Yulliana ND, Studi Kinetika Degradasi Warna Biodegradable Film-Antosianin Untuk Indikator Proses Termal, Jurnal Keteknikan Pertanian, Vol 6, No 2 (2018)
JURNAL KETEKNIKAN PERTANIAN</t>
  </si>
  <si>
    <t>http://journal.ipb.ac.id/index.php/jtep/article/view/24116</t>
  </si>
  <si>
    <t>OANCEA R S, DRAGHICI O</t>
  </si>
  <si>
    <t>30 Mar 2018</t>
  </si>
  <si>
    <t>ACTA UNIVERSITATIS CIBINIENSIS, Series E : Food Technology (AUCFT)</t>
  </si>
  <si>
    <t>https://content.sciendo.com/view/journals/aucft/aucft-overview.xml</t>
  </si>
  <si>
    <t>Journal of the Brazilian Chemical Society</t>
  </si>
  <si>
    <t>http://jbcs.sbq.org.br/indexing_sources</t>
  </si>
  <si>
    <t>Journal of Food Science</t>
  </si>
  <si>
    <t>https://onlinelibrary.wiley.com/journal/17503841</t>
  </si>
  <si>
    <t>9th Central European Congress on Food – Sibiu- Romania-2018</t>
  </si>
  <si>
    <t>Meat puzzle</t>
  </si>
  <si>
    <t>Draghici Olga</t>
  </si>
  <si>
    <t>http://cercetare.ulbsibiu.ro/NoapteaCercetatorilor/NC2018/Program%20NC%202018--scurt.pdf</t>
  </si>
  <si>
    <t>Drying kinetics of meat products under
isothermal conditions</t>
  </si>
  <si>
    <t xml:space="preserve">9th Central European Congress on Food – Sibiu- Romania-2018 </t>
  </si>
  <si>
    <t>http://ceefood.conferences.ulbsibiu.ro/2018/wp-content/uploads/2018/05/Program-CEFood-Sibiu-2018.pdf</t>
  </si>
  <si>
    <t>An overview of natural antimicrobials role in food</t>
  </si>
  <si>
    <t>European Journal of Medicinal Chemistry</t>
  </si>
  <si>
    <t>ISSN 0223-5234</t>
  </si>
  <si>
    <t>http://www.sciencedirect.com/science/article/pii/S0223523417309984</t>
  </si>
  <si>
    <t>https://doi.org/10.1016/j.ejmech.2017.11.095.</t>
  </si>
  <si>
    <t>WOS:000428216700076</t>
  </si>
  <si>
    <t>922-935</t>
  </si>
  <si>
    <r>
      <t xml:space="preserve">Aurelia Magdalena Pisoschi, Universitate de Stiinte Agricole si medicina Veterninara, Bucuresti, Aneta , Universitate de Stiinte Agricole si medicina Veterninara, </t>
    </r>
    <r>
      <rPr>
        <b/>
        <sz val="10"/>
        <rFont val="Arial Narrow"/>
        <family val="2"/>
      </rPr>
      <t xml:space="preserve">Cecilia Georgescu, ULBS, </t>
    </r>
    <r>
      <rPr>
        <sz val="10"/>
        <rFont val="Arial Narrow"/>
        <family val="2"/>
      </rPr>
      <t>Violeta Turcus, Universitatea de Vest Vasile Goldis, Neli Kinga Olah,Universitatea de Vest Vasile Goldis, Endre Mathe, Universitatea din Debrecen</t>
    </r>
  </si>
  <si>
    <t>Georgescu Cecilia</t>
  </si>
  <si>
    <t xml:space="preserve">THE USE OF THE NEW APPLE HYBRIDS FRUITS WITH RED PULP IN THE FOOD INDUSTRY </t>
  </si>
  <si>
    <r>
      <t xml:space="preserve">N. Solomatin, E Solomatina - Michurinsk State Agrarian University, Department of Technology of Plant Products Production, Storage and Processing,  Russia, V. Sorokopudov, O. Sorokopudova - Federal State Scientific Institution ”All-Russia Selection-Technological Institute of Horticulture and Nursery”, Department of Genetics and Selection of fruit and berry crops, Moskow, Russia Federal,  Nina I. Myachikova-Federal State Autonomous Educational Institution of Higher Education ”Belgorod National Research University”, Institute of Engineering Technology and Natural Sciences, Department of Food Technology, Belgorod, Russia, </t>
    </r>
    <r>
      <rPr>
        <b/>
        <sz val="10"/>
        <rFont val="Arial Narrow"/>
        <family val="2"/>
      </rPr>
      <t xml:space="preserve">Cecilia Georgescu - </t>
    </r>
    <r>
      <rPr>
        <sz val="10"/>
        <rFont val="Arial Narrow"/>
        <family val="2"/>
      </rPr>
      <t xml:space="preserve">”Lucian Blaga” University of Sibiu, Agriculture Science, Food Industry and Environmental Protection, Sibiu, Romania  </t>
    </r>
  </si>
  <si>
    <t xml:space="preserve">Scientific Study &amp; Research Chemistry &amp; Chemical Engineering, Biotechnology, Food Industry </t>
  </si>
  <si>
    <t xml:space="preserve">ISSN 1582-540X </t>
  </si>
  <si>
    <t>http://pubs.ub.ro/?pg=revues&amp;rev=cscc6&amp;num=201803&amp;vol=3&amp;aid=4777</t>
  </si>
  <si>
    <t>CSCC6201704V04S01A0007 [0004638]</t>
  </si>
  <si>
    <t>WOS:000444839800010</t>
  </si>
  <si>
    <t>427-434</t>
  </si>
  <si>
    <t xml:space="preserve">IDENTIFICATION AND QUANTIFICATION OF PHENOLIC COMPOUNDS FROM RED GRAPE POMACE </t>
  </si>
  <si>
    <t>Frum Adina, Georgescu Cecilia, Gligor Felicia, Lengyel Ecaterina, Stegarus Diana, Carmen Dobrea  Tița Ovidiu, ULB Sibiu</t>
  </si>
  <si>
    <t>http://pubs.ub.ro/?pg=revues&amp;rev=cscc6&amp;num=201801&amp;vol=1&amp;aid=4689</t>
  </si>
  <si>
    <t>CSCC6201801V01S01A0005 [0004689]</t>
  </si>
  <si>
    <t>WOS:000431353000005</t>
  </si>
  <si>
    <t>45-52</t>
  </si>
  <si>
    <t xml:space="preserve">Antimicrobial Activity of Essential Oils from Plants against Selected Microorganisms </t>
  </si>
  <si>
    <r>
      <t xml:space="preserve">Mariia Kokina, Mark Shamtsyan- Department of Technology of Microbiological Synthesis, Saint Petersburg State Institute of Technology (Technical University), Saint  Petersburg, Russian Federation, </t>
    </r>
    <r>
      <rPr>
        <b/>
        <sz val="10"/>
        <rFont val="Arial Narrow"/>
        <family val="2"/>
      </rPr>
      <t>Cecilia Georgescu</t>
    </r>
    <r>
      <rPr>
        <sz val="10"/>
        <rFont val="Arial Narrow"/>
        <family val="2"/>
      </rPr>
      <t>, Monica Mironescu -ULB Sibiu</t>
    </r>
  </si>
  <si>
    <t xml:space="preserve">Journal of Medical Bacteriology </t>
  </si>
  <si>
    <t xml:space="preserve">pISSN: 2251-8649 eISSN: 2322-2581 </t>
  </si>
  <si>
    <t>44-49</t>
  </si>
  <si>
    <t>Google Scholar, Index Copernicus, ProQuest</t>
  </si>
  <si>
    <t>http://jmb.tums.ac.ir/index.php/jmb/article/view/375</t>
  </si>
  <si>
    <t>Cecilia Georgescu, Monica Mironescu</t>
  </si>
  <si>
    <t>Obtaining, characterisation and screening of the antifungalactivity of the volatile oil extracted from thymus serpyllum</t>
  </si>
  <si>
    <t>By: Trindade, Helena; Pedro, Luis Gaspar; Figueiredo, Ana Cristina; et al., Chemotypes and terpene synthase genes in Thymus genus: State of the art,
INDUSTRIAL CROPS AND PRODUCTS  Volume: 124   Pages: 530-547   Published: NOV 15 2018</t>
  </si>
  <si>
    <t>http://cel.webofknowledge.com/full_record.do?product=CEL&amp;search_mode=CitingArticles&amp;qid=1&amp;SID=E36vSIckEodVDUySDrT&amp;pReturnLink=&amp;pSrcDesc=&amp;page=1&amp;UT=WOS:000303274500033&amp;doc=1</t>
  </si>
  <si>
    <t xml:space="preserve">WOS:000447569100062 </t>
  </si>
  <si>
    <t>I Crăciun - Comparative Study of Liposoluble Vitamins and Fatty Acids from Sea Buckthorn Oil, Wheat Germ Oil and Fish Oil, Acta Universitatis Cibiniensis. Series E: Food …, 2018 - content.sciendo.com</t>
  </si>
  <si>
    <t>https://content.sciendo.com/abstract/journals/aucft/22/2/article-p85.xml</t>
  </si>
  <si>
    <t>Google Scholar</t>
  </si>
  <si>
    <t>Hamiti X  Boci I  Malollari I  Shengjergji D  Struga A, Chemical composition of essential oils from juniperus communis fruits in Albania
Journal of Environmental Protection and Ecology, vol. 19, issue 3 (2018)</t>
  </si>
  <si>
    <t>https://docs.google.com/a/jepe-journal.info/viewer?a=v&amp;pid=sites&amp;srcid=amVwZS1qb3VybmFsLmluZm98amVwZS1qb3VybmFsfGd4OjZmMjJlZDZjYmI1ZjE2MWY</t>
  </si>
  <si>
    <t>Scopus</t>
  </si>
  <si>
    <t>Guesmi Fatma, Saidi Issam, Hfaiehd Najla, Ahmed Landoulsi, Scientific Studies on the Variability of Phytochemical, Antioxidant and Antimicrobial Activities of Essential Oils of Thymus hirtus sp. Algeriensis, Annual Research &amp; Review in Biology, 29(3): 1-9, 2018;</t>
  </si>
  <si>
    <t>https://www.researchgate.net/publication/328859844_Scientific_Studies_on_the_Variability_of_Phytochemical_Antioxidant_and_Antimicrobial_Activities_of_Essential_Oils_of_Thymus_hirtus_sp_algeriensis</t>
  </si>
  <si>
    <t>By: Martelli, Giulia; Giacomini, Dania, 
Antibacterial and antioxidant activities for natural and synthetic dual-active compounds, EUROPEAN JOURNAL OF MEDICINAL CHEMISTRY  Volume: 158   Pages: 91-10505   Published: OCT 5 2018</t>
  </si>
  <si>
    <t>http://cel.webofknowledge.com/full_record.do?product=CEL&amp;search_mode=CitingArticles&amp;qid=1&amp;SID=E6uFKG7oTmSHEYf7Nwo&amp;pReturnLink=&amp;pSrcDesc=&amp;page=1&amp;UT=WOS:000428216700076&amp;doc=2</t>
  </si>
  <si>
    <t>WOS:000448094000008</t>
  </si>
  <si>
    <t>By: Senechal, H.; Couderc, R.; Selva, M. -A.; et , 
Update on cypress pollen allergens, REVUE FRANCAISE D ALLERGOLOGIE  Volume: 58   Issue: 6   Pages: 452-459   Published: OCT 2018</t>
  </si>
  <si>
    <t>http://cel.webofknowledge.com/full_record.do?product=CEL&amp;search_mode=CitingArticles&amp;qid=1&amp;SID=E5BcmkazPrzq264plzL&amp;pReturnLink=&amp;pSrcDesc=&amp;page=1&amp;UT=WOS:000428216700076&amp;doc=3</t>
  </si>
  <si>
    <t>WOS:000449139700007</t>
  </si>
  <si>
    <t>By: Ma, Shanshan; Zhang, Meiyun; Nie, Jingyi; et al., 
Multifunctional cellulose-based air filters with high loadings of metal-organic frameworks prepared by in situ growth method for gas adsorption and antibacterial applications
CELLULOSE  Volume: 25   Issue: 10   Pages: 5999-6010   Published: OCT 2018</t>
  </si>
  <si>
    <t>http://cel.webofknowledge.com/full_record.do?product=CEL&amp;search_mode=CitingArticles&amp;qid=1&amp;SID=F4oUzXh5IXDNBaSU1LV&amp;pReturnLink=&amp;pSrcDesc=&amp;page=1&amp;UT=WOS:000428216700076&amp;doc=4</t>
  </si>
  <si>
    <t>WOS:000444769300037</t>
  </si>
  <si>
    <t>By: Pineda, Rodrigo; Vizcaíno, Samuel; García, Carlos M.; et ,al., 
Antifungal activity of extracts, essential oil and constituents from Petroselinum crispum against Colletotrichum acutatum
Revista Facultad Nacional de Agronomía Medellín  Volume: 71   Issue: 3   Pages: 8563-8572   Published: 2018-09</t>
  </si>
  <si>
    <t>http://cel.webofknowledge.com/full_record.do?product=CEL&amp;search_mode=CitingArticles&amp;qid=1&amp;SID=E61Xg3FICZIQJSW4OuB&amp;pReturnLink=&amp;pSrcDesc=&amp;page=1&amp;UT=WOS:000428216700076&amp;doc=6</t>
  </si>
  <si>
    <t xml:space="preserve">SCIELO:S0304-28472018000308563 </t>
  </si>
  <si>
    <t>By: Hanchi, Hasna; Mottawea, Walid; Sebei, Khaled; et al., 
The Genus Enterococcus: Between Probiotic Potential and Safety Concerns-An Update
FRONTIERS IN MICROBIOLOGY  Volume: 9     Article Number: 1791   Published: AUG 3 2018</t>
  </si>
  <si>
    <t>http://cel.webofknowledge.com/full_record.do?product=CEL&amp;search_mode=CitingArticles&amp;qid=1&amp;SID=D3amKOd2Tw7DKdC4JZa&amp;pReturnLink=&amp;pSrcDesc=&amp;page=1&amp;UT=WOS:000428216700076&amp;doc=7</t>
  </si>
  <si>
    <r>
      <t>WOS:000440697400001</t>
    </r>
    <r>
      <rPr>
        <sz val="10"/>
        <color indexed="63"/>
        <rFont val="Arial Narrow"/>
        <family val="2"/>
      </rPr>
      <t xml:space="preserve"> </t>
    </r>
  </si>
  <si>
    <t>By: Mains, Richard E.; Blaby-Haas, Crysten; Rheaume, Bruce A.; et al.,Changes in Corticotrope Gene Expression Upon Increased Expression of Peptidylglycine alpha-Amidating Monooxygenase, 
ENDOCRINOLOGY  Volume: 159   Issue: 7   Pages: 2621-2639   Published: JUL 2018</t>
  </si>
  <si>
    <t>http://cel.webofknowledge.com/full_record.do?product=CEL&amp;search_mode=CitingArticles&amp;qid=1&amp;SID=D1SBypwybAQVVZMNyRY&amp;pReturnLink=&amp;pSrcDesc=&amp;page=1&amp;UT=WOS:000428216700076&amp;doc=8</t>
  </si>
  <si>
    <r>
      <t>WOS:000438614000012</t>
    </r>
    <r>
      <rPr>
        <sz val="10"/>
        <color indexed="63"/>
        <rFont val="Arial Narrow"/>
        <family val="2"/>
      </rPr>
      <t xml:space="preserve"> </t>
    </r>
  </si>
  <si>
    <t>By: Alejo-Armijo, Alfonso; Glibota, Nicolas; Frias, Maria P.; et al., Synthesis and Evaluation of Antimicrobial and Antibiofilm Properties of A-Type Procyanidin Analogues against Resistant Bacteria in Food
JOURNAL OF AGRICULTURAL AND FOOD CHEMISTRY  Volume: 66   Issue: 9   Pages: 2151-2158   Published: MAR 7 2018</t>
  </si>
  <si>
    <t>http://cel.webofknowledge.com/full_record.do?product=CEL&amp;search_mode=CitingArticles&amp;qid=1&amp;SID=D2TxHZQhM2NnsZQEeW1&amp;pReturnLink=&amp;pSrcDesc=&amp;page=1&amp;UT=WOS:000428216700076&amp;doc=9</t>
  </si>
  <si>
    <r>
      <t>WOS:000427203100012</t>
    </r>
    <r>
      <rPr>
        <sz val="10"/>
        <color indexed="63"/>
        <rFont val="Arial Narrow"/>
        <family val="2"/>
      </rPr>
      <t xml:space="preserve"> </t>
    </r>
  </si>
  <si>
    <t>By: Lipovy, B.; Holoubek, J.; Vacek, L.; et al., Antimicrobial effect of novel hydrogel matrix based on natural polysaccharide Sterculia urens, 
EPIDEMIOLOGIE MIKROBIOLOGIE IMUNOLOGIE  Volume: 67   Issue: 4   Pages: 166-174   Published: 2018</t>
  </si>
  <si>
    <t>http://cel.webofknowledge.com/full_record.do?product=CEL&amp;search_mode=CitingArticles&amp;qid=1&amp;SID=E63pEqh5h1tE1Ep2bbx&amp;pReturnLink=&amp;pSrcDesc=&amp;page=1&amp;UT=WOS:000428216700076&amp;doc=10</t>
  </si>
  <si>
    <r>
      <t>WOS:000455791100003</t>
    </r>
    <r>
      <rPr>
        <sz val="10"/>
        <color indexed="63"/>
        <rFont val="Arial Narrow"/>
        <family val="2"/>
      </rPr>
      <t xml:space="preserve"> </t>
    </r>
  </si>
  <si>
    <t>By: Purcaru, Tomina; Diguta, Camelia; Matei, Florentina, ANTIMICROBIAL POTENTIAL OF ROMANIAN SPONTANEOUS FLORA A MINIREVIEW
SCIENTIFIC PAPERS-SERIES B-HORTICULTURE  Volume: 62   Pages: 667-680   Published: 2018</t>
  </si>
  <si>
    <t>http://cel.webofknowledge.com/full_record.do?product=CEL&amp;search_mode=CitingArticles&amp;qid=1&amp;SID=C2EnFex7lE9NAPW6WwB&amp;pReturnLink=&amp;pSrcDesc=&amp;page=1&amp;UT=WOS:000428216700076&amp;doc=11</t>
  </si>
  <si>
    <r>
      <t>WOS:000449533400110</t>
    </r>
    <r>
      <rPr>
        <sz val="10"/>
        <color indexed="63"/>
        <rFont val="Arial Narrow"/>
        <family val="2"/>
      </rPr>
      <t xml:space="preserve"> </t>
    </r>
  </si>
  <si>
    <r>
      <t>H Hanchi, W Mottawea, K Sebei… The Genus Enterococcus: Between Probiotic Potential and Safety Concerns—An Update</t>
    </r>
    <r>
      <rPr>
        <b/>
        <sz val="10"/>
        <color indexed="63"/>
        <rFont val="Arial Narrow"/>
        <family val="2"/>
      </rPr>
      <t xml:space="preserve"> </t>
    </r>
    <r>
      <rPr>
        <sz val="10"/>
        <color indexed="63"/>
        <rFont val="Arial Narrow"/>
        <family val="2"/>
      </rPr>
      <t>- Frontiers in …, 2018 - ncbi.nlm.nih.gov</t>
    </r>
  </si>
  <si>
    <t>https://www.ncbi.nlm.nih.gov/pmc/articles/PMC6085487/</t>
  </si>
  <si>
    <t>PMC</t>
  </si>
  <si>
    <t>ZN Correa-Pacheco, S Bautista-Baños…Evaluation of Physical Properties and Antibacterial Activity of Bioactive Compounds-Loaded Chitosan Nanoparticles, Materials Science …, 2018 - Trans Tech Publ.</t>
  </si>
  <si>
    <t>https://www.scientific.net/MSF.936.3</t>
  </si>
  <si>
    <t>Scientific.net</t>
  </si>
  <si>
    <t>A Alejo-Armijo, N Glibota, MP Frías… Synthesis and Evaluation of Antimicrobial and Antibiofilm Properties of A-Type Procyanidin Analogues against Resistant Bacteria in Food, Journal of agricultural …, Vol. 66 (9), 2151-5158, 2018 - ACS Publications</t>
  </si>
  <si>
    <t>https://pubs.acs.org/doi/abs/10.1021/acs.jafc.8b00535</t>
  </si>
  <si>
    <t>Antimicrobial Peptides: The New Generation of Food Additives,  Fliss, C Offret, L Beaulieu - Elsevier, 2018</t>
  </si>
  <si>
    <t>http://freepaper.me/PDF/?pdfURL=aHR0cHM6Ly9mcmVlcGFwZXIubWUvbi9RSmJlU3pqR2NjcXhxUU1mWF81Qk5BL1BERi84MC84MDk3ZmUzNTkxNTYwYzlhZDkxYTc4ZTYxMjA0YWU3ZC5wZGY=&amp;doi=10.1016/B978-0-08-100596-5.21718-6</t>
  </si>
  <si>
    <t>Elsevier</t>
  </si>
  <si>
    <t>B Singh, JP Singh, A Kaur, N Singh -   All 2 versions
Antimicrobial potential of pomegranate peel: a review
International Journal of Food Science and Technology … - Wiley Online Library</t>
  </si>
  <si>
    <t>https://onlinelibrary.wiley.com/doi/abs/10.1111/ijfs.13964</t>
  </si>
  <si>
    <t>ISI Journal, Imapact factor 2.383</t>
  </si>
  <si>
    <t xml:space="preserve">Teza de doctorat - ANDREA MACARENA TAPIA ULLOA- UNIVERSIDAD DE SANTIAGO DE CHILE </t>
  </si>
  <si>
    <t>http://repositorio.conicyt.cl/bitstream/handle/10533/227660/Tesis%20%20-%2016.207.279-K%20-%20Andrea%20Tapia%20Ulloa.pdf?sequence=1</t>
  </si>
  <si>
    <t>Teza de doctorat</t>
  </si>
  <si>
    <t>DA Velasco Briceño,   
Bioconservantes en productos cárnicos: implicaciones frente a los principales referentes regulatorios en Listeria monocytogenes- 2018 - intellectum.unisabana.edu.co</t>
  </si>
  <si>
    <t>https://intellectum.unisabana.edu.co/handle/10818/33440</t>
  </si>
  <si>
    <t>พนิดา รัตนปิติกรณ์
Essential Oils from Plant Extracts and Theirs Application as Antimicrobial Agents in Food Products,  Vol 13 No 2 (2018): Journal of Food Technology, Siam University, Vol.13 No.2 January - December 2018</t>
  </si>
  <si>
    <t>https://www.tci-thaijo.org/index.php/JFTSU/article/view/135269</t>
  </si>
  <si>
    <t xml:space="preserve">Soheir Abd El-Salam, Mohamed Ghaly, Mohamed Yassin et. All., Plant extracts as natural preservatives against foodborne pathogenic bacteria
</t>
  </si>
  <si>
    <t>https://www.researchgate.net/publication/328143427_Characterization_and_management_of_fungal_deterioration_of_ancient_limestone_at_different_sites_along_Egypt/stats</t>
  </si>
  <si>
    <t>Research Gate</t>
  </si>
  <si>
    <t>Mironescu M., Mironescu.I, Georgescu C.</t>
  </si>
  <si>
    <t xml:space="preserve">INVESTIGATIONS ON USING WASTEWATER FROM
CORN PROCESSING AS SUBSTRATE FOR PROBIOTICS
</t>
  </si>
  <si>
    <t>A Nurfarahin, M Mohamed, L Phang, Culture Medium Development for Microbial-Derived Surfactants Production—An Overview - Molecules, 2018 - mdpi.com</t>
  </si>
  <si>
    <t>https://www.mdpi.com/1420-3049/23/5/1049</t>
  </si>
  <si>
    <t>Mironescu M., Georgescu C.</t>
  </si>
  <si>
    <t>Preliminary researches on the effect of essential oils on moulds isolated from surfaces</t>
  </si>
  <si>
    <t>Biological Activities
M Makni, R Jemai, W Kriaa, Y Chtourou…Citrus limon from Tunisia: Phytochemical and Physicochemical Properties and Biological Activities - BioMed research …, 2018 - hindawi.com</t>
  </si>
  <si>
    <t>https://www.hindawi.com/journals/bmri/2018/6251546/abs/</t>
  </si>
  <si>
    <t>Bratu I., Georgescu C</t>
  </si>
  <si>
    <t>Chemical contamination of bee honey -Identifying sensor of the environment pollution</t>
  </si>
  <si>
    <t xml:space="preserve">By: Malhat, Farag; Hagag, Mohamed; Loutfy, Naglaa; et al. ,
Contamination of honey with heavy metals, toxicity profile, and health hazards, DEUTSCHE LEBENSMITTEL-RUNDSCHAU  Volume: 114   Issue: 9   Pages: 398-+   Published: SEP 2018 </t>
  </si>
  <si>
    <t>http://cel.webofknowledge.com/full_record.do?product=CEL&amp;search_mode=CitingArticles&amp;qid=1&amp;SID=F1Pc29SMa782sl4L9C9&amp;pReturnLink=&amp;pSrcDesc=&amp;page=1&amp;UT=WOS:000409655400014&amp;doc=1</t>
  </si>
  <si>
    <t xml:space="preserve">WoS/WOS:000454667400008 </t>
  </si>
  <si>
    <t>By: Nascimento, N. O.; Nalini, H. A.; Ataide, F.; et al., 
Pollen storage by stingless bees as an environmental marker for metal contamination: spatial and temporal distribution of metal elements, SOCIOBIOLOGY  Volume: 65   Issue: 2   Pages: 252-263   Published: JUN 2018</t>
  </si>
  <si>
    <t>http://cel.webofknowledge.com/full_record.do?product=CEL&amp;search_mode=CitingArticles&amp;qid=4&amp;SID=F1Pc29SMa782sl4L9C9&amp;pReturnLink=&amp;pSrcDesc=&amp;page=1&amp;UT=WOS:000409655400014&amp;doc=2</t>
  </si>
  <si>
    <r>
      <t>WOS:000442752800017</t>
    </r>
    <r>
      <rPr>
        <sz val="10"/>
        <color indexed="63"/>
        <rFont val="Arial Narrow"/>
        <family val="2"/>
      </rPr>
      <t xml:space="preserve"> </t>
    </r>
  </si>
  <si>
    <t>By: Czipa, Nikolett; Diosi, Gerda; Phillips, Clive; et al.
Examination of honeys and flowers as soil element indicators, ENVIRONMENTAL MONITORING AND ASSESSMENT  Volume: 189   Issue: 8     Article Number: 412   Published: AUG 2017</t>
  </si>
  <si>
    <t>http://cel.webofknowledge.com/full_record.do?product=CEL&amp;search_mode=CitingArticles&amp;qid=7&amp;SID=F1Pc29SMa782sl4L9C9&amp;pReturnLink=&amp;pSrcDesc=&amp;page=1&amp;UT=WOS:000409655400014&amp;doc=4</t>
  </si>
  <si>
    <t>WOS:000410241300016</t>
  </si>
  <si>
    <t>MA Meli, I Fagiolino, D Desideri… , Essential and toxic elements in honeys consumed in Italy, - Journal of Toxicology and …, 2018 - Taylor &amp; Francis</t>
  </si>
  <si>
    <t>https://www.tandfonline.com/doi/abs/10.1080/15287394.2018.1520160</t>
  </si>
  <si>
    <t xml:space="preserve">WoS </t>
  </si>
  <si>
    <t>E Ernest, O Onyeka, AC Ozuah… - Food and Public Health, 2018 - article.sapub.org</t>
  </si>
  <si>
    <t>http://article.sapub.org/10.5923.j.fph.20180802.02.html</t>
  </si>
  <si>
    <t>D Bodescu, G Ungureanu, RA Moraru… Monitoring the Anthropogenic Toxicity of Spontaneous Flora in Neamt County through Studies of the Honey Bee Chemical Characteristics, REVISTA DE …, 2018 - revistadechimie.ro</t>
  </si>
  <si>
    <t>http://www.revistadechimie.ro/pdf/44%20BODESCU%208%2018.pdf</t>
  </si>
  <si>
    <t>WoS</t>
  </si>
  <si>
    <t>O CIOBANU, H RĂDULESCU -RESULTS CONCERNING THE CONTENT OF HEAVY METALS IN LINDEN TREE AND MIXED FLOWER HONEY, IN TIMIŞ COUNTY,  Research Journal of …, 2018 - search.ebscohost.com</t>
  </si>
  <si>
    <t>https://web.a.ebscohost.com/abstract?direct=true&amp;profile=ehost&amp;scope=site&amp;authtype=crawler&amp;jrnl=20661843&amp;AN=130448337&amp;h=5aXppnvcQeK%2bWTYy2VQbBwI2ua1iHeSODzfjy0HOEHobz7hBwLpZrLBB6mjzWjFhkIQJ9j%2bxn3w993m0ru9q0Q%3d%3d&amp;crl=c&amp;resultNs=AdminWebAuth&amp;resultLocal=ErrCrlNotAuth&amp;crlhashurl=login.aspx%3fdirect%3dtrue%26profile%3dehost%26scope%3dsite%26authtype%3dcrawler%26jrnl%3d20661843%26AN%3d130448337</t>
  </si>
  <si>
    <t>EBSCO</t>
  </si>
  <si>
    <t xml:space="preserve">Stegarus, D- ICIT Rm. Vâlcea  Niculescu, V - ICIT Rm. Vâlcea; Georgescu,C.-ULBS  Iancu, R-ULBS ; Lengyel, E-ULBS; Tita, O-ULBS </t>
  </si>
  <si>
    <t>TECHNIQUES FOR EXTRACTION AND ENHANCING FLAVOUR SUBSTANCES IN CHARDONNAY AND SAUVIGNON BLANC GRAPES BY ENZYME SUBSTRATE</t>
  </si>
  <si>
    <t>By: Balc, Ramona; Tamas, Tudor; Popita, Gabriela; et al., ASSESSMENT OF CHEMICAL ELEMENTS IN SOIL, GRAPES AND WINE FROM TWO REPRESENTATIVE VINEYARDS IN ROMANIA,
CARPATHIAN JOURNAL OF EARTH AND ENVIRONMENTAL SCIENCES  Volume: 13   Issue: 2   Pages: 435-446   Published: AUG 2018</t>
  </si>
  <si>
    <t>http://cel.webofknowledge.com/full_record.do?product=CEL&amp;search_mode=CitingArticles&amp;qid=1&amp;SID=D24UzmEsvQKz8bJp8R7&amp;pReturnLink=&amp;pSrcDesc=&amp;page=1&amp;UT=WOS:000370990000014&amp;doc=1</t>
  </si>
  <si>
    <r>
      <t>WOS:000436374800009</t>
    </r>
    <r>
      <rPr>
        <sz val="10"/>
        <color indexed="63"/>
        <rFont val="Arial Narrow"/>
        <family val="2"/>
      </rPr>
      <t xml:space="preserve"> </t>
    </r>
  </si>
  <si>
    <t>Mironescu, M., Georgescu C., Oprean L.</t>
  </si>
  <si>
    <t>Comparative sporicidal efects of volatile oils</t>
  </si>
  <si>
    <t>C Pagliarulo, D Sateriale, E Scioscia, N De Tommasi… -[HTML] mdpi.com
Growth, Survival and Spore Formation of the Pathogenic Aquatic Oomycete Aphanomyces astaci and Fungus Fusarium avenaceum Are Inhibited by Zanthoxylum  Fishes, 2018 - mdpi.com</t>
  </si>
  <si>
    <t>https://www.mdpi.com/2410-3888/3/1/12</t>
  </si>
  <si>
    <t>R RAHMAWATI, L SEMBIRING, L , The diversity of indoor airborne molds growing in the university libraries in Indonesia - Biodiversitas Journal of …, 2018 - smujo.id</t>
  </si>
  <si>
    <t>https://smujo.id/biodiv/article/view/2350</t>
  </si>
  <si>
    <t>Samar Mohamed, Soha Eid Ibrahim, Characterization and management of fungal deterioration of ancient limestone at different sites along Egypt, Egypt. J. Microbiol. Vol. 53, pp. 177 - 191 (2018)</t>
  </si>
  <si>
    <t>https://ejm.journals.ekb.eg/article_15892_0e3649399cff39fe07ed42927ad0f80d.pdf</t>
  </si>
  <si>
    <t>Maria Lucia Muresan-ULB Sibiu, Ilioara Oniga-UMF Cluj Napoca, Cecilia Georgescu, Ramona Paltinean-UMF Cluj Napoca, Felicia Gligor-ULBS, Mihai Tudor Craciunas-ULBS, Radu Oprean-UMF Cluj Napoca</t>
  </si>
  <si>
    <t>BOTANICAL AND PHYTOCHEMICAL STUDIES ON TANACETUM VULGARE L. FROM TRANSYLVANIA TANACETUM VULGARE L. FROM TRANSYLVANIA</t>
  </si>
  <si>
    <t>ЛА Онучак, НВ Парийчук, ЮИ Арутюнов… - Журнал …ЛА Онучак, НВ Парийчук, ЮИ Арутюнов… - Журнал …, 2018 - elibrary.ru, 2018 - elibrary.ru</t>
  </si>
  <si>
    <t>https://elibrary.ru/item.asp?id=36342245</t>
  </si>
  <si>
    <t>A. Turtureanu, C. Georgescu, L. Oprean</t>
  </si>
  <si>
    <t>Nickel removal from aqueous solutions by flotation with cationic collector. Determination of the optimum separation conditions</t>
  </si>
  <si>
    <t>M Mende, D Schwarz, C Steinbach, R Boldt, S Schwarz, The Influence of Salt Anions on Heavy Metal Ion Adsorption on the Example of Nickel - Materials, 2018 - mdpi.com</t>
  </si>
  <si>
    <t>https://www.mdpi.com/1996-1944/11/3/373/htm</t>
  </si>
  <si>
    <t>Elena Trăistaru - Gemanalysis Laboratories, Latsia, Nicosia, Cyprus , Adrian Riviș -Banat’s University of Agricultural Sciences and Veterinary Medicine,Timişoara, Romania , Raul Ciprian Moldovan - Gemanalysis Laboratories, Latsia, Nicosia, Cyprus, Antigoni Menelaou - Gemanalysis Laboratories, Latsia, Nicosia, Cyprus, Cecilia Georgescu -ULBS</t>
  </si>
  <si>
    <t xml:space="preserve">Modelling migration from plastic packaging material
s used in 
food industry </t>
  </si>
  <si>
    <t>Γ Γαβριήλ -Mathematical simulation of transport phenomena: scale transition and engineering applications 2018 - nemertes.lis.upatras.gr</t>
  </si>
  <si>
    <t>http://nemertes.lis.upatras.gr/jspui/handle/10889/11805</t>
  </si>
  <si>
    <t>H Anuar, MASN E'zzati, ABNF Izzati, SMSN Inani… - …, Physical and Functional Properties of Durian Skin Fiber Biocomposite Films Filled with Natural Antimicrobial Agents, Bioresources, 2018 - ojs.cnr.ncsu.edu</t>
  </si>
  <si>
    <t>http://ojs.cnr.ncsu.edu/index.php/BioRes/article/view/BioRes_13_4_7255_Anuar_Durian_Skin_Fiber</t>
  </si>
  <si>
    <t>G Gavriil, A Kanavouras… - Critical reviews in food …, Food-packaging migration models: A critical discussion 2018 - Taylor &amp; Francis</t>
  </si>
  <si>
    <t>https://www.tandfonline.com/doi/abs/10.1080/10408398.2017.1317630</t>
  </si>
  <si>
    <t>WOS</t>
  </si>
  <si>
    <t>Business and Service Technologies</t>
  </si>
  <si>
    <t>Research Result" is included in the Russian science citation index scientific basis (license agreement No. 765-12/2014 dated 8 December 2014), each journal has its own ISSN.</t>
  </si>
  <si>
    <t>http://rrbusiness.ru/en/editorial-board/</t>
  </si>
  <si>
    <t>International Journal of Pharmacology, Phytochemistry and Ethnomedicine</t>
  </si>
  <si>
    <t>Google Scholoar, Chemical Abstract Services, Open-J Gate, CAB, etc..</t>
  </si>
  <si>
    <t>https://www.scipress.com/IJPPE/editorial-board</t>
  </si>
  <si>
    <t>Advances in Pharmacology &amp; Clinical Trials (APCT)</t>
  </si>
  <si>
    <t>Google Scholoar, Index Copernicus, Publons, Scilit, etc.</t>
  </si>
  <si>
    <t>https://medwinpublishers.com/APCT/editorial-board.php</t>
  </si>
  <si>
    <t>Scientific Study &amp; Research Chemistry &amp; Chemical Engineering, Biotechnology, Food Industry</t>
  </si>
  <si>
    <t>http://pubs.ub.ro/?pg=revues&amp;rev=cscc6</t>
  </si>
  <si>
    <t>25.11.2018,16.09.2018</t>
  </si>
  <si>
    <t>Food and Nutrition Sciences</t>
  </si>
  <si>
    <t>https://www.scirp.org/journal/FNS/</t>
  </si>
  <si>
    <t>28.10.2018</t>
  </si>
  <si>
    <t>https://www.scipress.com/IJPPE</t>
  </si>
  <si>
    <t>1.10.2018</t>
  </si>
  <si>
    <t>Acta Universitatis Cibiniensis, Seria E: Food Technology</t>
  </si>
  <si>
    <t>26.06.2018</t>
  </si>
  <si>
    <t xml:space="preserve">9th Central European Congress on Food </t>
  </si>
  <si>
    <t>international</t>
  </si>
  <si>
    <t>Membru</t>
  </si>
  <si>
    <t>24-26 Mai, 2018</t>
  </si>
  <si>
    <t>Noaptea Cercetatorilor</t>
  </si>
  <si>
    <t>national</t>
  </si>
  <si>
    <t>28.Septembrie, 2018</t>
  </si>
  <si>
    <t>Phytonutrients regulating cellular processes and their human health-promoting effects</t>
  </si>
  <si>
    <r>
      <t xml:space="preserve">Mathe E.(Universitatea din Debrecen), </t>
    </r>
    <r>
      <rPr>
        <b/>
        <sz val="10"/>
        <rFont val="Arial Narrow"/>
        <family val="2"/>
      </rPr>
      <t>Georgescu C</t>
    </r>
    <r>
      <rPr>
        <sz val="10"/>
        <rFont val="Arial Narrow"/>
        <family val="2"/>
      </rPr>
      <t>., Turcus V.(Universitatea Vasile Goldis Arad), Olah Nelli K.(Universitatea Vasile Goldis Arad), Neamtu A..(Universitatea din Debrecen), Abid A. (Universitatea din Debrecen), Diósi G.(Universitatea din Debrecen), SzökeKovács R.(Universitatea din Debrecen)</t>
    </r>
  </si>
  <si>
    <t>24-26 Mai 2018</t>
  </si>
  <si>
    <t>40</t>
  </si>
  <si>
    <t xml:space="preserve">The influence of freezing on the phenolic content of three types of berries </t>
  </si>
  <si>
    <r>
      <t xml:space="preserve">Frum A., </t>
    </r>
    <r>
      <rPr>
        <b/>
        <sz val="10"/>
        <rFont val="Arial Narrow"/>
        <family val="2"/>
      </rPr>
      <t>Georgescu C.</t>
    </r>
    <r>
      <rPr>
        <sz val="10"/>
        <rFont val="Arial Narrow"/>
        <family val="2"/>
      </rPr>
      <t xml:space="preserve"> , Gligor F., Lengyel E., Stegarus D., Tita O. </t>
    </r>
  </si>
  <si>
    <t xml:space="preserve">Chemical characterization of some extracts from Romanian bilberry fruits </t>
  </si>
  <si>
    <r>
      <rPr>
        <b/>
        <sz val="10"/>
        <rFont val="Arial Narrow"/>
        <family val="2"/>
      </rPr>
      <t>Georgescu C</t>
    </r>
    <r>
      <rPr>
        <sz val="10"/>
        <rFont val="Arial Narrow"/>
        <family val="2"/>
      </rPr>
      <t>., Frum A.,Mironescu M., Mathe E (Universitatea din Debrecen)</t>
    </r>
  </si>
  <si>
    <t xml:space="preserve">Educational market requirements  in the field of food biotechnology in Romania </t>
  </si>
  <si>
    <r>
      <t xml:space="preserve">Mironescu M., </t>
    </r>
    <r>
      <rPr>
        <b/>
        <sz val="10"/>
        <rFont val="Arial Narrow"/>
        <family val="2"/>
      </rPr>
      <t>Georgescu C.</t>
    </r>
    <r>
      <rPr>
        <sz val="10"/>
        <rFont val="Arial Narrow"/>
        <family val="2"/>
      </rPr>
      <t>, Mironescu I.D., Ognean M</t>
    </r>
  </si>
  <si>
    <t>internatională</t>
  </si>
  <si>
    <t>membru și moderator</t>
  </si>
  <si>
    <t>COMPARATIVE ANALYSIS OF THE AROMATIC,
SENSORY PROFILE OF THE ELDER FLOWER
(Sambucus nigra) COMPOTE, AN INNOVATIVE
PRODUCT, WITH BEVERAGES OF
”ELDER FLOWER JUICE” TYPE</t>
  </si>
  <si>
    <t xml:space="preserve">Maria Lidia D. Iancu*
"Lucian Blaga" University of Sibiu, </t>
  </si>
  <si>
    <t>Scientific Study &amp; Research
Chemistry &amp; Chemical Engineering, Biotechnology, Food Industry</t>
  </si>
  <si>
    <t>ISSN 1582-540X</t>
  </si>
  <si>
    <t>http://pubs.ub.ro/?pg=revues&amp;rev=cscc6&amp;num=201803&amp;vol=3&amp;aid=4770</t>
  </si>
  <si>
    <t>WOS:000444839800003</t>
  </si>
  <si>
    <t>CSCC6201
803V03S01
A0003 [0004770]</t>
  </si>
  <si>
    <t>257 – 267</t>
  </si>
  <si>
    <t>Iancu Maria Lidia</t>
  </si>
  <si>
    <t xml:space="preserve">MARIA LIDIA IANCU
, MIHAI OGNEAN
,GÜNTER HAUBELT
VASILE JÂŞCANU
</t>
  </si>
  <si>
    <t>FFAA2</t>
  </si>
  <si>
    <t xml:space="preserve">DOUGH RHEOLOGICAL PROPERTIES OF BROWN 
FLOUR TYPE 1250 WITH ADDITIVES, STUDIED WITH 
THE HAUBELT FLOURGRAPH E7 AND BRABENDER 
EXTENSOGRAPH </t>
  </si>
  <si>
    <t>Physicochemical characteristics and flourgraph properties of wheat varieties (Triticum aestivum L.) used in flat bread (Gaziantep pita)
H Pekmez - CyTA-Journal of Food, 2018 - Taylor &amp; Francis
Physical, chemical and flourgraph properties of Sagittario, Zerun, Gerek 79, Bezostaja, 
Victoria, Ceyhan 99, Bezostaja (import) and Pioneer wheat varieties used in Gaziantep pita 
(flat type regional bread in Turkey) production were investigated. Results showed that the …
CyTA - Journal of Food https://www.tandfonline.com/doi/abs/10.1080/19476337.2018.1513077</t>
  </si>
  <si>
    <t>https://www.tandfonline.com/doi/abs/10.1080/19476337.2018.1513077</t>
  </si>
  <si>
    <t xml:space="preserve">https://www.tandfonline.com/action/journalInformation?journalCode=tcyt20
</t>
  </si>
  <si>
    <t>International Journal Advance Agricultural research (IJAAR)</t>
  </si>
  <si>
    <t>http://www.bluepenjournals.org/ijaar/contents/2018/July/Vol._6_Issue_6.php</t>
  </si>
  <si>
    <r>
      <t xml:space="preserve">Conferința Națională Studențească: </t>
    </r>
    <r>
      <rPr>
        <i/>
        <sz val="10"/>
        <rFont val="Arial Narrow"/>
        <family val="2"/>
        <charset val="238"/>
      </rPr>
      <t>Provocări și oportunități privind valorificarea deșeurilor agro-alimentare</t>
    </r>
  </si>
  <si>
    <t>națională</t>
  </si>
  <si>
    <t>http://saiapm.ulbsibiu.ro/index.php/conferinte/cnsda2018/</t>
  </si>
  <si>
    <t>17-19 Mai 2018 Sibiu</t>
  </si>
  <si>
    <r>
      <t>9</t>
    </r>
    <r>
      <rPr>
        <vertAlign val="superscript"/>
        <sz val="10"/>
        <rFont val="Arial Narrow"/>
        <family val="2"/>
        <charset val="238"/>
      </rPr>
      <t>th</t>
    </r>
    <r>
      <rPr>
        <sz val="10"/>
        <rFont val="Arial Narrow"/>
        <family val="2"/>
        <charset val="238"/>
      </rPr>
      <t xml:space="preserve"> CENTRAL EUROPEAN CONGRES ON FOOD</t>
    </r>
  </si>
  <si>
    <t xml:space="preserve">24-26 Mai 2018 </t>
  </si>
  <si>
    <t>Analysis of the aromatic profile of beverages elderflowers</t>
  </si>
  <si>
    <t>Iancu  Maria Lidia</t>
  </si>
  <si>
    <t>9th CENTRAL EUROPEAN CONGRES ON FOOD Abstract  Book</t>
  </si>
  <si>
    <t>volum  congres</t>
  </si>
  <si>
    <t>35</t>
  </si>
  <si>
    <t>ISBN 978-606-12-1546-1</t>
  </si>
  <si>
    <t>Researches on vagetable production conservated by natural acidification</t>
  </si>
  <si>
    <t>Iancu Maria Lidia, Moraru Ionela, Văduva Anamaria Valentina</t>
  </si>
  <si>
    <t>100</t>
  </si>
  <si>
    <t>Produs natural alimentar, dietetic din flori de soc”</t>
  </si>
  <si>
    <t xml:space="preserve"> Salonul Internațional al Cercetării Științifice, Inovării și Inventicii, ”Pro Invent”, Ediția XVI, Cluj Napoca</t>
  </si>
  <si>
    <t>https://proinvent.utcluj.ro/</t>
  </si>
  <si>
    <t xml:space="preserve">                        21-23 Martie, 2018</t>
  </si>
  <si>
    <t>Degustare dresing obținut din sfecla roșie</t>
  </si>
  <si>
    <t>Iancu maria Lidia</t>
  </si>
  <si>
    <t xml:space="preserve"> Food product natural, dietary from elderflowers</t>
  </si>
  <si>
    <t xml:space="preserve">Iancu Maria Lidia </t>
  </si>
  <si>
    <r>
      <t>Proceedind of the 10</t>
    </r>
    <r>
      <rPr>
        <vertAlign val="superscript"/>
        <sz val="10"/>
        <rFont val="Arial Narrow"/>
        <family val="2"/>
        <charset val="238"/>
      </rPr>
      <t xml:space="preserve">th </t>
    </r>
    <r>
      <rPr>
        <sz val="10"/>
        <rFont val="Arial Narrow"/>
        <family val="2"/>
        <charset val="238"/>
      </rPr>
      <t xml:space="preserve">Edition of EUROINVENT European exhibition of creativity and innovation </t>
    </r>
  </si>
  <si>
    <t xml:space="preserve"> http://www.euroinvenentii de la iasi euroinvent 2018-732656</t>
  </si>
  <si>
    <t>17-19 Mai Iași</t>
  </si>
  <si>
    <t>Ketney, Otto (ULBS), Antonello Santini (University of Napoli Federico ), and Simona Oancea(ULBS).</t>
  </si>
  <si>
    <t>Recent aflatoxin survey data in milk and milk products: A review. International Journal of Dairy Technology 70.3 (2017): 320-331.</t>
  </si>
  <si>
    <t>Fatih Sakin, İbrahim Ozan Tekeli, Mustafa Yipel, Cemil Kürekci, Occurrence and health risk assessment of aflatoxins and ochratoxin A in Sürk, a Turkish dairy food, as studied by HPLC, Food Control, Available online 8 March 2018, ISSN 0956-7135, https://doi.org/10.1016/j.foodcont.2018.03.012.</t>
  </si>
  <si>
    <t>https://www.sciencedirect.com/science/article/pii/S0956713518301154</t>
  </si>
  <si>
    <t>http://apps.webofknowledge.com/Search.do?product=WOS&amp;SID=F42UhWD3bg35pGa9RLG&amp;search_mode=GeneralSearch&amp;prID=33948167-c919-4b12-9fc4-be5b6c256573</t>
  </si>
  <si>
    <t>Lengyel, E., Oprean, L., Otto, K., Iancu, R., Diana, B., &amp; Tita, O</t>
  </si>
  <si>
    <t>PHYSICAL AND CHEMICAL CHARACTERIZATION OF FLAVORED AND DEMY FLAVORED WINES FROM RECAS VINEYARD. Progress of Cryogenics &amp; Isotopes Separation, 15(1).</t>
  </si>
  <si>
    <t xml:space="preserve"> Ramona Bălc, Tudor Tămaș, Gabriela Popiță, Gabriela Vasile, Maria Cristina Bratu , Delia Maria Gligor, Cristian Moldovan, 2017, Assessment of chemical elements in soil, grapes and wine from two representative vineyards in Romania, Carpathian Journal of Earth and Environmental Sciences, August 2018, Vol. 13, No. 2, p. 435 - 446; DOI:10.26471/cjees/2018/013/037.</t>
  </si>
  <si>
    <t>http://icit-journal.icsi.ro/index.php?option=com_content&amp;view=article&amp;id=265:physical-and-chemical-characterization-of-flavored-and-demy-flavored-wines-from-recas-vineyard&amp;catid=45:issue-12012-vol-15&amp;Itemid=70</t>
  </si>
  <si>
    <t>http://www.contemporaryscienceassociation.net/journal/view/1153</t>
  </si>
  <si>
    <t>Öztürk Yilmaz, Suzan, and Alev ALTINCI. 2018. "Incidence of aflatoxin M1 contamination in milk, white cheese, kashar and butter from Sakarya, Turkey."  Food Science and Technology.</t>
  </si>
  <si>
    <t>http://www.scielo.br/scielo.php?script=sci_arttext&amp;pid=S0101-20612018005006112</t>
  </si>
  <si>
    <t>http://apps.webofknowledge.com/full_record.do?product=UA&amp;search_mode=GeneralSearch&amp;qid=26&amp;SID=F42UhWD3bg35pGa9RLG&amp;page=1&amp;doc=1</t>
  </si>
  <si>
    <t>Oancea, S., Draghici, O., &amp; Ketney, O.</t>
  </si>
  <si>
    <t>Changes in total anthocyanin content and antioxidant activity in sweet cherries during frozen storage, and air-oven and infrared drying. Fruits, 71(5), 281-288.</t>
  </si>
  <si>
    <t>Bakir T, Karadeniz M, Unal S. 2018, Investigation of antioxidant activities of Pleurotus ostreatus stored at different temperatures. Food Sci Nutr. 2018;00:1–5. https://doi.org/10.1002/fsn3.644</t>
  </si>
  <si>
    <t>https://www.ncbi.nlm.nih.gov/pmc/articles/PMC6021724/</t>
  </si>
  <si>
    <t>http://apps.webofknowledge.com/Search.do?product=UA&amp;SID=F42UhWD3bg35pGa9RLG&amp;search_mode=GeneralSearch&amp;prID=728f5d55-b710-46e6-b6a4-1795c0ebddf1</t>
  </si>
  <si>
    <t>Diaa Attia Marrez, Eman Mohamed Shahy, Hoda Samir El-Sayed, Yousef Yasseen Sultan, 2018. Detoxification of Aflatoxin B1 in Milk Using Lactic Acid Bacteria. Journal of Biological Sciences, 18: 144-151</t>
  </si>
  <si>
    <t>https://scialert.net/fulltextmobile/?doi=jbs.2018.144.151</t>
  </si>
  <si>
    <t>https://www.scopus.com/sourceid/3900148202</t>
  </si>
  <si>
    <t>Oancea, S., Grosu, C., Ketney, O., &amp; Stoia, M.</t>
  </si>
  <si>
    <t>Conventional and ultrasound-assisted extraction of anthocyanins from blackberry and sweet cherry cultivars. Acta Chimica Slovenica, 60(2), 383-389.</t>
  </si>
  <si>
    <t>Buanasari1,P D Palupi , Y Serang , B Pramudono , S Sumardiono, 2018, Development of ultrasonic-assisted extraction of antioxidant compounds from Petai (Parkia speciosa Hassk.), leaves, The 12th Joint Conference on Chemistry, IOP Conf. Series: Materials Science and Engineering 349 (2018) 012009 doi:10.1088/1757-899X/349/1/012009</t>
  </si>
  <si>
    <t>http://iopscience.iop.org/article/10.1088/1757-899X/349/1/012009</t>
  </si>
  <si>
    <t>http://apps.webofknowledge.com/Search.do?product=UA&amp;SID=F42UhWD3bg35pGa9RLG&amp;search_mode=GeneralSearch&amp;prID=dffa5a65-e76f-4030-869b-704bbbb5841e</t>
  </si>
  <si>
    <t xml:space="preserve">Oancea, S., Grosu, C., Ketney, O., &amp; Stoia, M. </t>
  </si>
  <si>
    <t>OXIDATIVE STABILISATION OF RAPESEED OIL WITH SYNTHETIC α-TOCOPHEROL AND ANTHOCYANIN EXTRACTS OF BLACKBERRY, BILBERRY AND SWEET CHERRY FRUITS. Oxidation Communications, 38(1), 77-84.</t>
  </si>
  <si>
    <t>Olga Drăghici, Mariana-Liliana Păcală, Simona Oancea, Kinetic studies on the oxidative stabilization effect of red onion skins anthocyanins extract on parsley (Petroselinum crispum) seed oil, Food Chemistry, Available online 19 May 2018, ISSN 0308-8146, https://doi.org/10.1016/j.foodchem.2018.05.075, (https://www.sciencedirect.com/science/article/pii/S0308814618308847 )</t>
  </si>
  <si>
    <t>http://apps.webofknowledge.com/full_record.do?product=UA&amp;search_mode=GeneralSearch&amp;qid=6&amp;SID=F42UhWD3bg35pGa9RLG&amp;page=1&amp;doc=1</t>
  </si>
  <si>
    <t xml:space="preserve">Boltea, F., Bretan, L., Ketney, O., &amp; Moldovan, C. </t>
  </si>
  <si>
    <t>Heavy metals concentration in milk from the Baia Mare depression. Journal of Agroalimentary Processes and Technologies, 14(2), 485-491.</t>
  </si>
  <si>
    <t>Halagarda, Michał &amp; Ptasińska-Marcinkiewicz, J &amp; Fijorek, K. (2018). A comparison of mineral elements content in conventional and organic milk from southern Poland. Zywnosc: Nauka, Technologia, Jakosc. 25. 137-150. 10.15193/zntj/2018/114/226.</t>
  </si>
  <si>
    <t>http://wydawnictwo.pttz.org/wp-content/uploads/2018/05/10_Halagarda.pdf</t>
  </si>
  <si>
    <t>https://www.scopus.com/sourceid/19700173167</t>
  </si>
  <si>
    <t>Rodríguez-Carrasco, Yelko, Luana Izzo, Anna Gaspari, Giulia Graziani, Jordi Mañes, and Alberto Ritieni. 2018. "Simultaneous Determination of AFB1 and AFM1 in Milk Samples by Ultra High Performance Liquid Chromatography Coupled to Quadrupole Orbitrap Mass Spectrometry."  Beverages 4 (2):43.</t>
  </si>
  <si>
    <t>https://www.mdpi.com/2306-5710/4/2/43</t>
  </si>
  <si>
    <t>http://apps.webofknowledge.com/full_record.do?product=UA&amp;search_mode=GeneralSearch&amp;qid=29&amp;SID=F42UhWD3bg35pGa9RLG&amp;page=1&amp;doc=1</t>
  </si>
  <si>
    <t>Ketney, O., Lengyel, E., Tita, O., &amp; Țifrea, A.</t>
  </si>
  <si>
    <t>Content variation of iron and copper in wine obtained from wine vineyards Recas. Acta Universitatis Cibiniensis. Series E: Food Technology, 17(1), 39-45.</t>
  </si>
  <si>
    <t>Liliana Norocel, Gheorghe Gutt, 2018, Electrochemical biosensor based on the use of spe for the detection of iron content in wine, Journal of Faculty of Food Engineering, Volume XVII, Issue 2 - 2018, pag. 241 – 245</t>
  </si>
  <si>
    <t>http://www.fia.usv.ro/fiajournal/index.php/FENS/article/view/585</t>
  </si>
  <si>
    <t>https://journals.indexcopernicus.com/search/details?jmlId=12482&amp;org=Food%20and%20Environment%20Safety,p12482,3.html</t>
  </si>
  <si>
    <t>Goeke, Leah. An exploratory analysis of the relationship between aflatoxins and growth impairment in children from Zambia. Diss. University of Pittsburgh, 2017.</t>
  </si>
  <si>
    <t>http://d-scholarship.pitt.edu/33627/</t>
  </si>
  <si>
    <t>https://scholar.google.ro/scholar?hl=ro&amp;as_sdt=0%2C5&amp;q=An+exploratory+analysis+of+the+relationship+between+aflatoxins+and+growth+impairment+in+children+from+Zambi&amp;btnG=</t>
  </si>
  <si>
    <t>Bhardwaj, Hema, Chandan Singh, R. K. Kotnala, and Gajjala Sumana. 2018. "Graphene quantum dots-based nano-biointerface platform for food toxin detection."  Analytical and Bioanalytical Chemistry. doi: 10.1007/s00216-018-1341-y.</t>
  </si>
  <si>
    <t>https://www.ncbi.nlm.nih.gov/pubmed/30218125</t>
  </si>
  <si>
    <t>http://apps.webofknowledge.com/full_record.do?product=UA&amp;search_mode=GeneralSearch&amp;qid=34&amp;SID=F42UhWD3bg35pGa9RLG&amp;page=1&amp;doc=1</t>
  </si>
  <si>
    <t>Food safety legislation regarding of aflatoxins contamination. ACTA Universitatis Cibiniensis, 67(1), 149-154.</t>
  </si>
  <si>
    <t>Ferreira, Roseane Guimarães, Magda Vieira Cardoso, Karine Maria de Souza Furtado, Kaio Murilo Monteiro Espíndola, Ruanderson Pereira Amorim, and Marta Chagas Monteiro. 2018. "EPIGENETIC ALTERATIONS CAUSED BY AFLATOXIN B1: A PUBLIC HEALTH RISK IN THE INDUCTION OF HEPATOCELLULAR CARCINOMA."  Translational Research.</t>
  </si>
  <si>
    <t>https://www.sciencedirect.com/science/article/pii/S1931524418301439</t>
  </si>
  <si>
    <t>http://apps.webofknowledge.com/full_record.do?product=UA&amp;search_mode=GeneralSearch&amp;qid=37&amp;SID=F42UhWD3bg35pGa9RLG&amp;page=1&amp;doc=1</t>
  </si>
  <si>
    <t xml:space="preserve">Mihaela, T., Otto, K., &amp; Ovidiu, T. </t>
  </si>
  <si>
    <t>Naturally occurring 137Cs, 90Sr and 226Ra radionuclides in raw milk in the Sibiu province of Romania. International journal of dairy technology, 65(4), 511-515.</t>
  </si>
  <si>
    <t>Kapoor, Paras, Saranya Naraentheraraja, Nayha Eijaz, Bhairavei %J Undergraduate Research in Natural Gnanamanogaran, Clinical Science, and Technology Journal. 2019. "Quantitative Analysis of Ra-226 Biomagnification Near Fracking Sites: A Research Protocol."1-5.</t>
  </si>
  <si>
    <t>https://urncst.com/index.php/urncst/article/download/62/22/</t>
  </si>
  <si>
    <t>https://scholar.google.ro/scholar?hl=ro&amp;as_sdt=0%2C5&amp;q=Analysis+of+Ra-226+Biomagnification+Near+Fracking+Sites&amp;btnG=</t>
  </si>
  <si>
    <t>Bailly, Sylviane, Anwar Mahgubi, Amaranta Carvajal-Campos, Sophie Lorber, Olivier Puel, Isabelle Oswald, Jean-Denis Bailly, and Béatrice %J Toxins Orlando. 2018. "Occurrence and Identification of Aspergillus Section Flavi in the Context of the Emergence of Aflatoxins in French Maize  10 (12):525.</t>
  </si>
  <si>
    <t>https://www.ncbi.nlm.nih.gov/pubmed/30544593</t>
  </si>
  <si>
    <t>http://apps.webofknowledge.com/full_record.do?product=UA&amp;search_mode=GeneralSearch&amp;qid=44&amp;SID=F42UhWD3bg35pGa9RLG&amp;page=1&amp;doc=1</t>
  </si>
  <si>
    <t>Jayesh H Kabariya, Vimal M Ramani, 2018, Formulation of detection bioconjugates of gold coated iron oxide nanoparticles for afl atoxin M1 in milk, Nanobiotechnological Communication ,Biosci. Biotech. Res. Comm. 11(3): 442-450 (2018)</t>
  </si>
  <si>
    <t>http://bbrc.in/bbrc/2018July-Sep-Vol11-3-pdf/BBRC20_013.pdf</t>
  </si>
  <si>
    <t>https://scholar.google.ro/scholar?hl=ro&amp;as_sdt=0%2C5&amp;q=Formulation+of+detection+bioconjugates+of+gold+coated+iron+oxide+nanoparticles+for+afl+atoxin+M1+in+milk&amp;btnG=</t>
  </si>
  <si>
    <t>Mao, J., Zheng, N., Wen, F., Guo, L., Fu, C., Ouyang, H., ... &amp; Lei, S. (2018). Multi-mycotoxins analysis in raw milk by ultra high performance liquid chromatography coupled to quadrupole orbitrap mass spectrometry. Food Control, 84, 305-311.</t>
  </si>
  <si>
    <t>https://www.sciencedirect.com/science/article/pii/S0956713517304036</t>
  </si>
  <si>
    <t>http://apps.webofknowledge.com/full_record.do?product=UA&amp;search_mode=GeneralSearch&amp;qid=51&amp;SID=F42UhWD3bg35pGa9RLG&amp;page=1&amp;doc=1</t>
  </si>
  <si>
    <t>Muangrat, R., Pongsirikul, I., &amp; Blanco, P. H. (2018). Ultrasound assisted extraction of anthocyanins and total phenolic compounds from dried cob of purple waxy corn using response surface methodology. Journal of Food Processing and Preservation, 42(2), e13447.</t>
  </si>
  <si>
    <t>https://onlinelibrary.wiley.com/doi/full/10.1111/jfpp.13447</t>
  </si>
  <si>
    <t>http://apps.webofknowledge.com/Search.do?product=UA&amp;SID=F42UhWD3bg35pGa9RLG&amp;search_mode=GeneralSearch&amp;prID=b4dd2540-1c76-4a0b-a09d-ed8cf79a2390</t>
  </si>
  <si>
    <t>Abud-Archila, M., Luján-Hidalgo, M. C., López-Pérez, J. M., Ordaz-Rivera, J., Ruiz-Valdiviezo, V. M., Oliva-Llaven, M. Á., &amp; Gutiérrez-Miceli, F. A. (2018). Growth and fruit chemical characteristics of blackberry (Rubus fruticosus) cultivated with vermicompost, Glomus mosseae and phosphate rock. Compost Science &amp; Utilization, 1-7.</t>
  </si>
  <si>
    <t>https://www.tandfonline.com/doi/abs/10.1080/1065657X.2018.1471367?journalCode=ucsu20</t>
  </si>
  <si>
    <t>https://scholar.google.ro/scholar?hl=ro&amp;as_sdt=0%2C5&amp;sciodt=0%2C5&amp;as_ylo=2018&amp;cites=7349972240929363025&amp;scipsc=&amp;q=Growth+and+fruit+chemical+characteristics+of+blackberry+%28Rubus+fruticosus%29+cultivated+with+vermicompost%2C+Glomus+mosseae+and+phosphate+rock&amp;btnG=</t>
  </si>
  <si>
    <t>Lengyel, E., Oprean, L., Iancu, R. M., Ketney, O., Pacala, M. L., Stegarus, D., &amp; Popescu, R.</t>
  </si>
  <si>
    <t>STUDIES ON THE USE OF MACERATION ENZYMES IN TECHNOLOGY FOR OBTAINING AROMATIC MUSCAT OTTONEL WINES FROM RECAS WINEYARD. International Multidisciplinary Scientific GeoConference: SGEM: Surveying Geology &amp; mining Ecology Management, 249.</t>
  </si>
  <si>
    <t>Yoncheva, T. (2018). Aromatic Profile of Grapes from White and Red Varieties1.</t>
  </si>
  <si>
    <t>http://ijiaar.penpublishing.net/makale/546</t>
  </si>
  <si>
    <t>https://journals.indexcopernicus.com/search/details?id=48356</t>
  </si>
  <si>
    <t xml:space="preserve">Ketneya, O., Tiţaa, M., Tiţaa, O., Bretanb, L., &amp; Bolteab, F. </t>
  </si>
  <si>
    <t>Reserches regarding viability of probiotic level of some lactic bacterium and bifidobacterium colonies in the feta cheese. Journal of Agronomy Proceeding Technology, 14, 446-454.</t>
  </si>
  <si>
    <t>Lavasani, A. S., &amp; Branch, V. P. (2018). Biochemical changes of Iranian probiotic Lighvan cheese. Czech Journal of Food Science, 36(2).</t>
  </si>
  <si>
    <t>https://www.cabi.org/nutrition/abstract/20183302360</t>
  </si>
  <si>
    <t>http://apps.webofknowledge.com/full_record.do?product=UA&amp;search_mode=GeneralSearch&amp;qid=69&amp;SID=F42UhWD3bg35pGa9RLG&amp;page=1&amp;doc=1</t>
  </si>
  <si>
    <t>Ramona BĂLC, Tudor TĂMAȘ, Gabriela POPIȚĂ, GabrielaVASILE, Maria Cristina BRATU, Delia Maria GLIGOR&amp; Cristian MOLDOVAN, ASSESSMENT OF CHEMICAL ELEMENTS IN SOIL, GRAPES AND WINE FROM TWO REPRESENTATIVE VINEYARDS IN ROMANIA, Carpathian Journal of Earth and Environmental Sciences, August 2018, Vol. 13, No. 2, p. 435 - 446; DOI:10.26471/cjees/2018/013/037</t>
  </si>
  <si>
    <t>http://www.cjees.ro/viewTopic.php?topicId=756</t>
  </si>
  <si>
    <t>https://scholar.google.ro/scholar?hl=ro&amp;as_sdt=0%2C5&amp;as_ylo=2018&amp;q=ASSESSMENT+OF+CHEMICAL+ELEMENTS+IN+SOIL%2C+GRAPES+AND+WINE+FROM+TWO+REPRESENTATIVE+VINEYARDS+IN+ROMANIA&amp;btnG=</t>
  </si>
  <si>
    <t>Ketney Otto</t>
  </si>
  <si>
    <t>Food Control</t>
  </si>
  <si>
    <t>https://ees.elsevier.com/foodcont/.</t>
  </si>
  <si>
    <t>Food Research International</t>
  </si>
  <si>
    <t>https://www.journals.elsevier.com/food-research-international/</t>
  </si>
  <si>
    <t>Internatuionala</t>
  </si>
  <si>
    <t>Organizator/webSite Administrator</t>
  </si>
  <si>
    <t>Improving sensory characteristics and texture of fermented dairy fiber added</t>
  </si>
  <si>
    <t>Tita, M.A (ULBS)., Ketney O (ULBS)., Bradauskienė V.(State Univ. of Applied Sciences Lithuania), Tamošaitienė L.State Univ. of Applied Sciences (Lithuania)State Univ. of Applied Sciences (Lithuania)</t>
  </si>
  <si>
    <t>Research on improving the quality and food safety for tartinable cheeses</t>
  </si>
  <si>
    <t>Tita, M.A (ULBS)., Ketney O (ULBS).</t>
  </si>
  <si>
    <t>IDENTIFICATION AND QUANTIFICATION OF PHENOLIC COMPOUNDS FROM RED GRAPE POMACE</t>
  </si>
  <si>
    <t>Adina Frum, Cecilia Georgescu, Felicia G. Gligor, Ecaterina Lengyel, Diana I. Stegarus, Carmen M. Dobrea, Ovidiu Tita,</t>
  </si>
  <si>
    <t>Studii şi Cercetări Ştiinţifice  Chimie şi Inginerie Chimică, Biotehnologii, Industrie Alimentară</t>
  </si>
  <si>
    <t xml:space="preserve">1582-540X  </t>
  </si>
  <si>
    <t>045-052</t>
  </si>
  <si>
    <t>Lengyel Ecaterina</t>
  </si>
  <si>
    <t>Management of microbiological quality of meat in the context of rapid tenderization</t>
  </si>
  <si>
    <t>Diana Ionela Stegarus, Magda Panaitescu (Universidad Latina de Panama), Ecaterina, Lengyel, Aurel, Simion(S.C. AVI-GIIS S.R.L. Ramnicu Valcea, Romania)</t>
  </si>
  <si>
    <t>Management of Sustainable Development Sibiu</t>
  </si>
  <si>
    <t>2247 – 0220</t>
  </si>
  <si>
    <t>17-20</t>
  </si>
  <si>
    <t>EBSCO, INDEX COPERNICUS, S.A.</t>
  </si>
  <si>
    <t>http://www.cedc.ro/media/MSD/Papers/Volume%2010%20no%202%202018/10.2478%20-Volume10_Issue_2_03paper.pdf</t>
  </si>
  <si>
    <r>
      <t>Primary aromatic character of wines</t>
    </r>
    <r>
      <rPr>
        <sz val="10"/>
        <color indexed="8"/>
        <rFont val="Times New Roman"/>
        <family val="1"/>
        <charset val="238"/>
      </rPr>
      <t xml:space="preserve">, </t>
    </r>
  </si>
  <si>
    <t>Ioana REBENCIUC, Ovidiu TIȚA, Influence of Pectolytic Enzymes on the Quality of Wine Maceration, Bulletin UASVM Animal Science and Biotechnologies 75(1)/ 2018</t>
  </si>
  <si>
    <t>http://journals.usamvcluj.ro/index.php/zootehnie/article/view/12979/10609</t>
  </si>
  <si>
    <t>st (Zoological Records)</t>
  </si>
  <si>
    <r>
      <t>Ramona BĂLC, Tudor TĂMAȘ, Gabriela POPIȚĂ, GabrielaVASILE, Maria Cristina BRATU, Delia Maria GLIGOR&amp; Cristian MOLDOVAN, ASSESSMENT OF CHEMICAL ELEMENTS IN SOIL, GRAPES AND WINE FROM TWO REPRESENTATIVE VINEYARDS IN ROMANIA,</t>
    </r>
    <r>
      <rPr>
        <sz val="10"/>
        <color indexed="8"/>
        <rFont val="Times New Roman"/>
        <family val="1"/>
        <charset val="238"/>
      </rPr>
      <t xml:space="preserve"> Carpathian Journal of Earth and Environmental Sciences, August 2018, Vol. 13, No. 2, p. 435 - 446; DOI:10.26471/cjees/2018/013/037</t>
    </r>
  </si>
  <si>
    <t>Stegăruș Diana,  Lengyel Ecaterina</t>
  </si>
  <si>
    <r>
      <t>The antimicrobial effect of essential oils, upon certain nosocomial bacteria,</t>
    </r>
    <r>
      <rPr>
        <sz val="10"/>
        <color indexed="8"/>
        <rFont val="Times New Roman"/>
        <family val="1"/>
        <charset val="238"/>
      </rPr>
      <t xml:space="preserve"> </t>
    </r>
  </si>
  <si>
    <t>LAURENŢIA ALEXANDRESCU,MARIA SÖNMEZ, MIHAI GEORGESCU, DANIELA STELESCU, DANA GURĂU, ANTIBACTERIAL POLYMERIC NANOCOMPOSITES WITH MATRIX OFPET AND TIO2 FUNCTIONALIZED NANOPARTICLES WITH APPLICATION IN MEDICAL AND FOOD INDUSTRY, Proceeding of– 7thInternational Conference on Advanced Materials and Systems, ICAMS 2018 https://doi.org/10.24264/icams-2018.I.1, p 21-26</t>
  </si>
  <si>
    <t>http://icams.ro/icamsresurse/2018/proceedings/I_Advanced_Functional_Materials_Biomaterials_01.pdf</t>
  </si>
  <si>
    <t>Proceedings of ICAMS 2018,  ISSN 2068-0783 www.scopus.com</t>
  </si>
  <si>
    <t>MARIA SÖNMEZ, DENISA FICAI, ANTON FICAI, OVIDIU OPREA, IOANA LAVINIA ARDELEAN, ROXANA TRUŞCĂ, LAURENŢIA ALEXANDRESCU, MIHAELA NIŢUICĂ, MARIA DANIELA STELESCU, MIHAI GEORGESCU, DANA GURĂU, IDENTIFYING THE OPTIMUM METHOD FOR MODIFYING THE ZINCOXIDE SURFACE IN ORDER TO OBTAIN A HIGH DEPOSIT DEGREE OFTHE FUNCTIONING AGENT, Proceeding of– 7thInternational Conference on Advanced Materials and Systems, ICAMS 2018, https://doi.org/10.24264/icams-2018.I.23, p 153-158</t>
  </si>
  <si>
    <t>http://icams.ro/icamsresurse/2018/proceedings/I_Advanced_Functional_Materials_Biomaterials_23.pdf</t>
  </si>
  <si>
    <t>ANDREI DAN FLOREA, ELENA DĂNILĂ, RODICAROXANA CONSTANTINESCU, MĂDĂLINA ALBU KAYA, ALPASLAN DURMUŞ KAYA, GHEORGHE COARĂ, LUMINIŢA ALBU, CIPRIAN CHELARU, COMPOSITE SCAFFOLDS FOR BONE REGENERATION MADE OF COLLAGEN/HYDROXYAPATITE/EUCALYPTUS ESSENTIAL OIL, Proceeding of– 7thInternational Conference on Advanced Materials and Systems, ICAMS 2018, https://doi.org/10.24264/icams-2018.I.13, p 93-98</t>
  </si>
  <si>
    <t>http://icams.ro/icamsresurse/2018/proceedings/I_Advanced_Functional_Materials_Biomaterials_13.pdf</t>
  </si>
  <si>
    <t>Proceedings of ICAMS 2018, ISSN 2068-0783, www.scopus.com</t>
  </si>
  <si>
    <t xml:space="preserve">MARIA DANIELA STELESCU, LAURENŢIA ALEXANDRESCU,MARIASÖNMEZ,MIHAI GEORGESCU,
MIHAELA NIŢUICĂ, DANA GURAU, POLYMERIC COMPOSITES BASED ON PLASTIFIED PVC AND ZINCOXIDE NANOPARTICLES, Proceeding of– 7thInternational Conference on Advanced Materials and Systems, ICAMS 2018, https://doi.org/10.24264/icams-2018.I.24, p 159-164
</t>
  </si>
  <si>
    <t>icams.ro/icamsresurse/2018/proceedings/I_Advanced_Functional_Materials_Biomaterials_24.pdf</t>
  </si>
  <si>
    <t>Proceedings of ICAMS 2018,  ISSN 2068-0783, www.scopus.com</t>
  </si>
  <si>
    <t>SORINA-ALEXANDRA LEAU, ŞTEFANIA MARIN, GHEORGHE COARĂ,LUMINIŢA ALBU, RODICA ROXANA CONSTANTINESCU,MĂDĂLINA ALBU KAYA, IONELA-ANDREEA NEACŞU, STUDY OF WOUND-DRESSING MATERIALS BASED ON COLLAGEN,SODIUM CARBOXYMETHYLCELLULOSE AND SILVER NANOPARTICLES USED FOR THEIR ANTIBACTERIAL ACTIVITY IN BURN INJURIES, Proceeding of– 7thInternational Conference on Advanced Materials and Systems, ICAMS 2018, https://doi.org/10.24264/icams-2018.I.18, p 123-128</t>
  </si>
  <si>
    <t>MIHAI GEORGESCU, LAURENŢIA ALEXANDRESCU, MARIA SÖNMEZ, MIHAELA NIŢUICĂ,DANIELA STELESCU, DANA GURĂU, POLYMERIC COMPOSITES BASED ON RIGID PVC AND ZINC OXIDE NANOPARTICLES, Proceeding of– 7thInternational Conference on Advanced Materials and Systems, ICAMS 2018, https://doi.org/10.24264/icams-2018.VI.8, p 331-336</t>
  </si>
  <si>
    <t>http://icams.ro/icamsresurse/2018/proceedings/VI_Materials_Processing_Product_Manufacturing_08.pdf</t>
  </si>
  <si>
    <t xml:space="preserve">KETNEY, O., LENGYEL, E., TITA, O., &amp; ȚIFREA, A. </t>
  </si>
  <si>
    <t>Content variation of iron and copper in wine obtained from wine vineyards Recas. Acta Universitatis Cibiniensis</t>
  </si>
  <si>
    <t>Liliana NOROCEL, Gheorghe GUTT, ELECTROCHEMICAL BIOSENSOR BASED ON THE USE OF SPE FOR THE DETECTION OF IRON CONTENT IN WINE,   Food and environment safety,  Journal of Faculty of Food Engineering,  Ştefan cel Mare University of Suceava, Romania  Volume XVII, Issue 2 - 2018,  pag. 241  - 245, http://www.fia.usv.ro/fiajournal/index.php/FENS/article/view/585,</t>
  </si>
  <si>
    <t>, http://www.fia.usv.ro/fiajournal/index.php/FENS/article/view/585</t>
  </si>
  <si>
    <r>
      <t>Food and environment safety,</t>
    </r>
    <r>
      <rPr>
        <i/>
        <sz val="10"/>
        <color indexed="8"/>
        <rFont val="Times New Roman"/>
        <family val="1"/>
        <charset val="238"/>
      </rPr>
      <t xml:space="preserve">  Journal of Faculty of Food Engineering,  Ştefan cel Mare University of Suceava, Romania</t>
    </r>
  </si>
  <si>
    <t>Lengyel, E.and M. Panaitescu (Universidad Latina de Panama)</t>
  </si>
  <si>
    <t>The management of selected yeast strains in quantifying terpene flavours in wine</t>
  </si>
  <si>
    <t>Ecaterina Lengyel and László Sikolya (University of Nyiregyhaza, Hungary)</t>
  </si>
  <si>
    <t>The influence of aroma compounds on sensorial traits of wines from the Apold Depression,</t>
  </si>
  <si>
    <t>Lijun Nan, Yashan Li, Changwei Cui, Na Ning, Jing Huang, Chengdong Xu, Xiaofang Zhang, Ruiqun Yang,and Yingxue Zhong, Research advance of stability mechanism on physicochemical, biochemical and microorganism trait of wine, AIP Conference Proceedings 1956, 020022 (2018); https://doi.org/10.1063/1.5034274 1956, 020022© 2018</t>
  </si>
  <si>
    <t>https://aip.scitation.org/doi/pdf/10.1063/1.5034274?class=pdf</t>
  </si>
  <si>
    <t>AIP Conference Proceedings 1956, 020022 (2018); ISSN 0094243X www.scopus.com</t>
  </si>
  <si>
    <t>Techniques for extraction and enhancing flavour substances in Chardonnay and Sauvignon blanc grapes by enzyme substrate</t>
  </si>
  <si>
    <r>
      <t>Monitoring and evaluation of Timis river water quality based of physico chemical and microbiological analysis,</t>
    </r>
    <r>
      <rPr>
        <sz val="10"/>
        <color indexed="8"/>
        <rFont val="Times New Roman"/>
        <family val="1"/>
        <charset val="238"/>
      </rPr>
      <t xml:space="preserve"> </t>
    </r>
  </si>
  <si>
    <t>MALOLACTIC FERMENTATION IN RED WINES</t>
  </si>
  <si>
    <t>IDENTIFICATION AND QUANTIFICATION OF SOME VALUABLE VOLATILE COMPOUNDS FROM INDIGENOUS DISTILLATES</t>
  </si>
  <si>
    <t>Lengyel Ecaterina, Stegăruș Diana</t>
  </si>
  <si>
    <t>Moise George</t>
  </si>
  <si>
    <t>Moise, G., 2015, Research on quality analysis of an assortment of five types of honey in Romania, Scientific papers series Management, Economic Engineering in Agriculture and Rural Development, 15(3): 195-199</t>
  </si>
  <si>
    <t>Antonie Iuliana, 2018, ABOUT THE MELLIFEROUS RESOURCES OF THE SIBIU COUNTY. APOLDUL DE JOS-A CASE STUDY, Scientific Papers Series Management, Economic Engineering in Agriculture and Rural Development
Vol. 18, Issue 4, 2018
PRINT ISSN 2284-7995, E-ISSN 2285-3952, 41-46</t>
  </si>
  <si>
    <t>http://managementjournal.usamv.ro/pdf/vol.18_4/Art5.pdf</t>
  </si>
  <si>
    <t>wos, https://apps.webofknowledge.com/full_record.do?product=UA&amp;search_mode=CitingArticles&amp;qid=32&amp;SID=D5gGDKDDXgWWUmAO6d2&amp;page=1&amp;d</t>
  </si>
  <si>
    <t>Moise, G., 2016, Research methods and analysis used to determine fakes in food (honey), Scientific papers series Management, Economic Engineering in Agriculture and Rural Development, 16(4): 229-233. [13]Pârvu, C.,, 2002, Enciclopedia plantelor. Plante</t>
  </si>
  <si>
    <t>Antonie Iuliana, 2018, ABOUT THE MELLIFEROUS RESOURCES OF THE SIBIU COUNTY. APOLDUL DE JOS-A CASE STUDY, Scientific Papers Series Management, Economic Engineering in Agriculture and Rural Development</t>
  </si>
  <si>
    <t>MOISE G. 2016. Research on vegetation index of crop plants in an experimental garden. Management, Economic Engineering in Agriculture Rural Development. Edit. Universității București. 16(4): 223-227.</t>
  </si>
  <si>
    <t>Stanca Moise Cristina, 2018, THE SPECIES OF MACROLEPIDOPTERA COLLECTED FROM THE GUȘTERIȚA HILL, SIBIU, EXISTING WITHIN THE COLLECTION OF DR. VIKTOR WEINDEL, Muzeul Olteniei Craiova. Oltenia. Studii şi comunicări. Ştiinţele Naturii. Tom. 34, No. 2/2018 ISSN 1454-6914 , 131-136</t>
  </si>
  <si>
    <t>file:///C:/Users/COMPUTER4/Downloads/18.%20Stanca%20Moise.pdf</t>
  </si>
  <si>
    <t>wos</t>
  </si>
  <si>
    <t>Moise G., 2015, METHOD OF ANALYSIS FOR THE DETERMINATION OF HEAVY METALS FROM WINE, SCIENTIFIC PAPERS-SERIES MANAGEMENT ECONOMIC ENGINEERING IN AGRICULTURE AND RURAL DEVELOPMENT
Volume: 15  Issue: 3  Pages: 201-204</t>
  </si>
  <si>
    <t>Norocel, Liliana; Gutt, Gheorghe, 2018, Method and Electrochemical Biosensor for Detection of Copper in Wine, REVISTA DE CHIMIE  Volume: 69   Issue: 11   Pages: 3010-3012   Published: NOV 2018</t>
  </si>
  <si>
    <t>https://apps.webofknowledge.com/full_record.do?product=UA&amp;search_mode=CitingArticles&amp;qid=9&amp;SID=D5gGDKDDXgWWUmAO6d2&amp;page=1&amp;d</t>
  </si>
  <si>
    <t>wos, https://apps.webofknowledge.com/full_record.do?product=UA&amp;search_mode=GeneralSearch&amp;qid=4&amp;SID=D5gGDKDDXgWWUmAO6d2&amp;page=1</t>
  </si>
  <si>
    <t>Conferinta Internationala “Făgăraș Mountains – An Inventory Towards a New National Park”</t>
  </si>
  <si>
    <t>http://www.ibiol.ro/ibb/index.htm</t>
  </si>
  <si>
    <t>10-11 decembrie 2018</t>
  </si>
  <si>
    <t>Istoria bucătăriei fine sibiene: de la Renaștere până în zilele noastre Contract nr. 48124/19.06.2018</t>
  </si>
  <si>
    <t>Primăria Sibiu</t>
  </si>
  <si>
    <t>Antofie Mihaela</t>
  </si>
  <si>
    <t>iunie-dec 2018</t>
  </si>
  <si>
    <t xml:space="preserve">Aparatura, tehnica si metode de cercetare </t>
  </si>
  <si>
    <t>Barbu Horia, Moise George, Moise Cristina, Gaspar Eniko</t>
  </si>
  <si>
    <t>https://www.noapteacercetatorilor.eu/sibiu</t>
  </si>
  <si>
    <t>28 septembrie 2018</t>
  </si>
  <si>
    <t>ANALYSIS OF THE HONEY QUALITY OBTAINED FROM AN FĂGĂRAŞ MOUNTAINS FARM</t>
  </si>
  <si>
    <t>Conferinta Internationala “Făgăraș Mountains – An Inventory Towards a New National Park”.</t>
  </si>
  <si>
    <t>http://www.ibiol.ro/ibb/Book_of_abstracts.pdf</t>
  </si>
  <si>
    <t>10-11 septembrie 2018</t>
  </si>
  <si>
    <t>Petrescu Valentin, Ciudin Rodica (University of Wismar, Germany), Isarie Claudiu, Cioca  Lucian Ionel, Trif Bogdan (APM Sibiu), Nederita Victor</t>
  </si>
  <si>
    <t>THE IMPACT OF TRAFFIC RELATED POLLUTION ON AIR QUALITY IN SIBIU REGION</t>
  </si>
  <si>
    <t> PASSENGER CAR DEPENDENCY AND CONSEQUENT AIR POLLUTANTS EMISSIONS IN IASI METROPOLITAN AREA (ROMANIA).</t>
  </si>
  <si>
    <t>https://www.researchgate.net/publication/324983229</t>
  </si>
  <si>
    <t> Web of Science Core Collection</t>
  </si>
  <si>
    <t>Ciudin, R. (University of Trento); Isarie, C.; Cioca, L.; Petrescu, V.; Nederita, V.; Ranieri, E. (Polytechnic University of Bari)</t>
  </si>
  <si>
    <t>Vacuum waste collection system for an historical city centre</t>
  </si>
  <si>
    <t>Good Practices and Actions for Sustainable Municipal Solid Waste Management in the Tourist Sector</t>
  </si>
  <si>
    <t> https://doi.org/10.3390/resources7030051</t>
  </si>
  <si>
    <t>Risk Assessment in a Materials Recycling Facility: Perspectives for Reducing Operational Issues</t>
  </si>
  <si>
    <t>https://doi.org/10.3390/resources7040085</t>
  </si>
  <si>
    <t>Viabilidad del proceso de gasificación de residuos con alto contenido en material plástico</t>
  </si>
  <si>
    <t>http://uvadoc.uva.es/handle/10324/33067</t>
  </si>
  <si>
    <t>V Petrescu, R Ciudin (University of Trento), C Isarie, LI Cioca, V Nederita</t>
  </si>
  <si>
    <t>Traffic noise pollution in a historical city center-case study project within environmental.</t>
  </si>
  <si>
    <t>B SITOTAW, E MENGISTU, S ZERIHUN. AMBIENT NOISE FLUCTUATIONS IN THE DIRE DAWA CITY, EASTERN ETHIOPIA</t>
  </si>
  <si>
    <t>Romanian Journal of …, 2018 - rjb.ro</t>
  </si>
  <si>
    <t>BS GOSHU.AMBIENT NOISE FLUCTUATIONS IN THE DIRE DAWA CITY, EASTERN ETHIOPIA</t>
  </si>
  <si>
    <t>Valentin Petrescu, Rodica Ciudin (University of Trento), Claudiu Isarie, Victor Nederita</t>
  </si>
  <si>
    <t>Environmental engineering education-Waste management in Romania, Jurnal World Transactions on Engineering and Technology Education, Vol. 8, Nr. 1, pg. 107-110</t>
  </si>
  <si>
    <t>J Arenales Rivera. Viabilidad del proceso de gasificación de residuos con alto contenido en material plástico.</t>
  </si>
  <si>
    <t>uvadoc.uva.es</t>
  </si>
  <si>
    <t>Nederiță Victor</t>
  </si>
  <si>
    <t xml:space="preserve">Kinetic studies on the oxidative stabilization effect of red onion skins anthocyanins extract
on parsley (Petroselinum crispum) seed oil
</t>
  </si>
  <si>
    <t>O. Drăghici, M.-L. Păcală, Oancea Simona</t>
  </si>
  <si>
    <t>Food Chemistry</t>
  </si>
  <si>
    <t>https://doi.org/10.1016/j.foodchem.2018.05.075</t>
  </si>
  <si>
    <t>zona rosie/Q1</t>
  </si>
  <si>
    <t>Conformational properties, membrane interaction, and antibacterial activity of the peptaibiotic chalciporin A: multi-technique spectroscopic and biophysical investigations on the natural compound and labeled analogs</t>
  </si>
  <si>
    <t>B. Biondi, C. Peggion, M. De Zotti, C. Pignaffo, A. Dalzini, M., Oancea Simona, G. Hilma, A. Bortolotti, L. Stella, J.Z. Pedersen, V.N. Syryamina, Y.D. Tsvetkov, S.A. Dzuba, C. Toniolo, F. Formaggio</t>
  </si>
  <si>
    <t>Biopolymers (Peptide Science)</t>
  </si>
  <si>
    <t>1097-0282</t>
  </si>
  <si>
    <t>https://onlinelibrary.wiley.com/doi/full/10.1002/bip.23083</t>
  </si>
  <si>
    <t>https://doi.org/10.1002/bip.23083</t>
  </si>
  <si>
    <t>WOS:000450664700005</t>
  </si>
  <si>
    <t>23083-23138</t>
  </si>
  <si>
    <t>zona galbena/ Q2</t>
  </si>
  <si>
    <t>Oancea Simona Rodica</t>
  </si>
  <si>
    <t>Constantinescu M., Oancea Simona, Bucura F., Ciucure C., Ionete R.E.</t>
  </si>
  <si>
    <t>J. Renew. Sustain. Ener.</t>
  </si>
  <si>
    <t xml:space="preserve">1941-7012 </t>
  </si>
  <si>
    <t>https://aip.scitation.org/doi/10.1063/1.5039808</t>
  </si>
  <si>
    <t>https://doi.org/10.1063/1.5039808</t>
  </si>
  <si>
    <t>WOS:000449105100006</t>
  </si>
  <si>
    <t>zona gri/ Q3</t>
  </si>
  <si>
    <t>Oancea Simona, Călin F.</t>
  </si>
  <si>
    <t xml:space="preserve">Rom. Biotech. Lett. </t>
  </si>
  <si>
    <t>1224-5984</t>
  </si>
  <si>
    <t>https://www.rombio.eu/vol23nr5/15.pdf</t>
  </si>
  <si>
    <t>DOI: 10.26327/RBL2017.45</t>
  </si>
  <si>
    <t>WOS:000454870500015</t>
  </si>
  <si>
    <t>14025-14034</t>
  </si>
  <si>
    <t>zona gri/ Q4</t>
  </si>
  <si>
    <t>Zin Mar Linn, Drăghici O., Oancea Simona</t>
  </si>
  <si>
    <t xml:space="preserve">https://www.rombio.eu/vol23nr6/3.pdf  </t>
  </si>
  <si>
    <t>DOI: 10.26327/RBL2018.192</t>
  </si>
  <si>
    <t>WOS:000454871500003</t>
  </si>
  <si>
    <t>Anthocyanins: powerful natural antioxidant pigments with significant biomedical and technological applications</t>
  </si>
  <si>
    <t>Oancea Simona, Zin Mar Linn</t>
  </si>
  <si>
    <t xml:space="preserve">Oxid. Commun. </t>
  </si>
  <si>
    <t>0209-4541</t>
  </si>
  <si>
    <t xml:space="preserve">http://scibulcom.net                 </t>
  </si>
  <si>
    <t>92-106</t>
  </si>
  <si>
    <t>Influence of pretreatment conditions on the content of antioxidant compounds extracted from Cucurbita maxima</t>
  </si>
  <si>
    <t>Stroe A.-C., Drăghici O., Oancea Simona</t>
  </si>
  <si>
    <t>Proceedings of International Multidisciplinary Scientific GeoConference Surveying Geology and Mining Ecology management, SGEM</t>
  </si>
  <si>
    <t>1314-2704</t>
  </si>
  <si>
    <t>https://www.sgem.org/index.php/call-for-papers/jresearch?view=publication&amp;task=show&amp;id=1882</t>
  </si>
  <si>
    <t xml:space="preserve">https://doi.org/10.5593/sgem2018/6.2  </t>
  </si>
  <si>
    <t>Evaluation of total anthocyanins extracted from Hibiscus using different water-based systems</t>
  </si>
  <si>
    <t>Tecucianu A.C., Solomon R., Oancea Simona</t>
  </si>
  <si>
    <t>ANALELE UNIVERSITATII DIN ORADEA FASCICULA ECOTOXICOLOGIE ZOOTEHNIE SI TEHNOLOGII DE INDUSTRIE ALIMENTARA</t>
  </si>
  <si>
    <t>XVII</t>
  </si>
  <si>
    <t>B</t>
  </si>
  <si>
    <t>1583-4301</t>
  </si>
  <si>
    <t>http://protmed.uoradea.ro/facultate/anale/ecotox_zooteh_ind_alim/ecotox_zooteh_ind_alim.html</t>
  </si>
  <si>
    <t xml:space="preserve">Master Journal List http://mjl.clarivate.com </t>
  </si>
  <si>
    <t>185-191</t>
  </si>
  <si>
    <t>Impact of 50 Hz magnetic field on the content of polyphenolic compounds from blackberries</t>
  </si>
  <si>
    <t>Răcuciu M., Oancea Simona</t>
  </si>
  <si>
    <t>Bulg. Chem. Commun.</t>
  </si>
  <si>
    <t>0324-1130</t>
  </si>
  <si>
    <t>http://www.bcc.bas.bg/</t>
  </si>
  <si>
    <t>Master Journal List http://mjl.clarivate.com , SCOPUS</t>
  </si>
  <si>
    <t>393-397</t>
  </si>
  <si>
    <t>Evaluation of the content of polyphenolic-based antioxidant compounds of different flavored and non-flavored Rooibos (Aspalathus linearis) infusions</t>
  </si>
  <si>
    <t>Neamtiu D., Oancea Simona</t>
  </si>
  <si>
    <t>App. Sci. Report.</t>
  </si>
  <si>
    <t xml:space="preserve">E-ISSN: 2310-9440 / P-ISSN: 2311-0139 </t>
  </si>
  <si>
    <t>99-104</t>
  </si>
  <si>
    <t xml:space="preserve">DOI: 10.15192/PSCP.ASR.2018.22.3.99104, Approved for coverage in the CAS (American Chemical Society), CrossRef (DOI), Electronic Journals Library, Georgetown University Library, Universal Impact Factor, Google Scholar, Journal Citation Value, Directory of Research Journals Indexing (DRJI), Research BIBLE, Directory of Open Access scholarly Resources, Electronic Journals Library, </t>
  </si>
  <si>
    <t xml:space="preserve">www.pscipub.com/ASR  </t>
  </si>
  <si>
    <t>Phenolic composition and antioxidant activity of green-solvent-based extracts of red onion wastes</t>
  </si>
  <si>
    <t>Oancea Simona, Radu M.</t>
  </si>
  <si>
    <t xml:space="preserve">AGROFOR International Journal </t>
  </si>
  <si>
    <t>III</t>
  </si>
  <si>
    <t>ISSN 2490-3434 – Printed; ISSN 2490-3442 – Online</t>
  </si>
  <si>
    <t>106-113</t>
  </si>
  <si>
    <t>CAB Abstracts, CABI Full-Text Repository, CIARD RING, Directory of Open Access Scholarly Resources (ROAD), Electronic Journal Library
Electronic Journals | WZB, EZB | ZB MED, Google Scholar, ICI World of Journals, Leipzig University Library, Russian Science Citation Index (RSCI), Ulrich's Periodicals Directory, Vechta University Library, WorldCat</t>
  </si>
  <si>
    <t>http://agrofor.ues.rs.ba/journal_details.php?id=16</t>
  </si>
  <si>
    <t>OANCEA, S.</t>
  </si>
  <si>
    <t xml:space="preserve">Identification of glycomacropeptide as
indicator of milk and dairy drinks adulteration with whey by immunochromatographic assay. Rom.
Biotechnol. Lett., v.14, p.4.146-4.151, 2009.
</t>
  </si>
  <si>
    <t>C. M. Souza, E. S. Nicolau, M. E. Lage,  A. J. Mesquita, K.O. Coelho, Comparação entre três métodos analíticos para determinação de soro em leite cru refrigerado [Comparison of three analytical methods to determine serum in refrigerated raw milk], Arq. Bras. Med. Vet. Zootec., v.70, n.2, p.606-614, 2018</t>
  </si>
  <si>
    <t>http://www.scielo.br/pdf/abmvz/v70n2/1678-4162-abmvz-70-02-00606.pdf</t>
  </si>
  <si>
    <t>ISI</t>
  </si>
  <si>
    <t xml:space="preserve">M. Stoia, Z. Kurtanjek, S. Oancea
</t>
  </si>
  <si>
    <t xml:space="preserve">“Reliability of a
decision-tree model in predicting occupational lead poisoning
in a group of highly exposed workers,” American Journal of
Industrial Medicine, vol. 59, no. 7, pp. 575–582, 2016.
</t>
  </si>
  <si>
    <t xml:space="preserve">Jianhui Wu, Lu Zhang, Sufeng Yin, Haidong Wang, Guoli Wang, Juxiang Yuan, Differential Diagnosis Model of Hypocellular Myelodysplastic Syndrome and Aplastic Anemia Based on the Medical Big Data Platform, Complexity, Volume 2018, Article ID 4824350, 12 pages
https://doi.org/10.1155/2018/4824350 
</t>
  </si>
  <si>
    <t>https://www.hindawi.com/journals/complexity/2018/4824350/</t>
  </si>
  <si>
    <t>Ketney, O., Santini, A., &amp; Oancea, S.</t>
  </si>
  <si>
    <t xml:space="preserve">Recent aflatoxin survey data in milk and milk products: A review. International Journal of Dairy Technology, 70(3),
320e331, 2017.
</t>
  </si>
  <si>
    <t>Jianfei Mao, Nan Zheng, Fang Wen, Lingan Guo, Chengping Fu, Huaxue Ouyang, Lingli Zhong, Jiaqi Wang, Shaorong Lei, Multi-mycotoxins analysis in raw milk by ultra high performance liquid chromatography coupled to quadrupole orbitrap mass spectrometry, Food Control 84 (2018) 305e311</t>
  </si>
  <si>
    <t>http://ac.els-cdn.com/S0956713517304036/1-s2.0-S0956713517304036-main.pdf?_tid=bab8f636-917b-11e7-b196-00000aab0f6c&amp;acdnat=1504534805_ca908cad0e7cf63cd26005bff624b8ad</t>
  </si>
  <si>
    <t xml:space="preserve">F. Sakin, İ. O. Tekeli, M. Yipel, C. Kürekci, Occurrence and health risk assessment of aflatoxins and ochratoxin A in Sürk, a Turkish dairy food, as studied by HPLC, Food Control, 90, 317-323; 10.1016/j.foodcont.2018.03.012 AUG 2018 </t>
  </si>
  <si>
    <t>Diaa Attia Marrez, Eman Mohamed Shahy, Hoda Samir El-Sayed and Yousef Yasseen Sultan, Detoxification of Aflatoxin B1 in Milk Using Lactic Acid Bacteria, 2018. Detoxification of Aflatoxin B1 in Milk Using Lactic Acid Bacteria. Journal of Biological Sciences, 18: 144-151.</t>
  </si>
  <si>
    <t>https://scialert.net/fulltext/?doi=jbs.2018.144.151</t>
  </si>
  <si>
    <t xml:space="preserve">Oancea S, Moiseenco F, Traldi P 
</t>
  </si>
  <si>
    <t xml:space="preserve">Total phenolics and anthocyanin
profiles of Romanian wild and cultivated blueberries by direct infusion
ESI-IT-MS/MS. Romanian Biotechnological Letters 18:8350-8360, 2013.
</t>
  </si>
  <si>
    <t>Celik, F; Bozhuyuk, MR; Ercisli, S; Gundogdu, M, Physicochemical and Bioactive Characteristics of Wild Grown Bilberry (Vaccinium myrtillus L.) Genotypes from Northeastern Turkey, NOTULAE BOTANICAE HORTI AGROBOTANICI CLUJ-NAPOCA, 46 (1):128-133; 10.15835/nbha461210842 JAN-JUN 2018</t>
  </si>
  <si>
    <t>http://www.notulaebotanicae.ro/index.php/nbha/article/view/10842</t>
  </si>
  <si>
    <t>Colak, AM; Kupe, M; Bozhuyuk, MR; Ercisli, S; Gundogdu, M, Identification of some Fruit Characteristics in Wild Bilberry (Vaccinium myrtillus L.) Accessions from Eastern Anatolia, GESUNDE PFLANZEN, 70 (1):31-38; 10.1007/s10343-017-0410-z MAR 2018</t>
  </si>
  <si>
    <t>https://link.springer.com/article/10.1007/s10343-017-0410-z</t>
  </si>
  <si>
    <t>Ongkowijoyo, P; Luna-Vital, DA; de Mejia, EG, Extraction techniques and analysis of anthocyanins from food sources by mass spectrometry: An update, FOOD CHEMISTRY, 250 113-126; 10.1016/j.foodchem.2018.01.055 JUN 1 2018</t>
  </si>
  <si>
    <t>https://www.sciencedirect.com/science/article/pii/S0308814618300645</t>
  </si>
  <si>
    <t>Changes in total anthocyanin content and antioxidant activity in sweet cherries during frozen storage, and air‐oven and infrared drying. Fruits, 71(5), 281–288. https://doi.org/10.1051/fruits/2016025</t>
  </si>
  <si>
    <t xml:space="preserve">Temelkan Bakir, Mertcan Karadeniz, Sabri Unal, Investigation of antioxidant activities of Pleurotus ostreatus stored at different temperatures, Food Science &amp; Nutrition, 6(4), 1040-1044, 2018, https://doi.org/10.1002/fsn3.644 
</t>
  </si>
  <si>
    <t>https://onlinelibrary.wiley.com/doi/full/10.1002/fsn3.644</t>
  </si>
  <si>
    <t>S. Oancea, M. Stoia, D. Coman</t>
  </si>
  <si>
    <t>Effects of extraction conditions on bioactive anthocyanin content of Vaccinium corymbosum in the perspective of food applications. Procedia Eng., 42, 489–495, (2012)</t>
  </si>
  <si>
    <t>Paulina Ongkowijoyo, Diego A. Luna-Vital, Elvira Gonzalez de Mejia, Extraction techniques and analysis of anthocyanins from food sources by mass spectrometry: An update, Food Chemistry 250, 2018, Pages 113–126</t>
  </si>
  <si>
    <t>Sueprasarn, J; Reabroy, S; Pirak, T, Antioxidant properties of Karanda (Carissa carandas Linn.) extracts and its application in Thai traditional fermented pork sausage (Nham), INTERNATIONAL FOOD RESEARCH JOURNAL, 24 (4):1667-1675; AUG 2017</t>
  </si>
  <si>
    <t>http://www.ifrj.upm.edu.my/24%20(04)%202017/(43).pdf</t>
  </si>
  <si>
    <t xml:space="preserve">María Gretel Michel-Barba, Hugo Espinosa-Andrews, Rudy Antonio GarcíaReyes,
Yves Desjardins &amp; Marisela González-Ávila, Effect of blueberry extract, carriers, and combinations on the growth rate of probiotic and pathogenic bacteria, International Journal of Food Sciences and Nutrition, https://doi.org/10.1080/09637486.2018.1475551 
</t>
  </si>
  <si>
    <t>https://www.tandfonline.com/doi/citedby/10.1080/09637486.2018.1475551?scroll=top&amp;needAccess=true</t>
  </si>
  <si>
    <t xml:space="preserve">O. Bocharova, New evidence of anthocyanins reduction in fruit juices on Pt electrode, and separate investigation of their oxidized and reduced forms, Journal of Food Measurement and Characterization, 1-8, 2018. https://doi.org/10.1007/s11694-018-0007-y 
</t>
  </si>
  <si>
    <t>https://link.springer.com/article/10.1007/s11694-018-0007-y#citeas</t>
  </si>
  <si>
    <t>Tanya L. Swer, Komal Chauhan, Prodyut K. Paul, C. Mukhim, Khalid Bashir, Rachna Sehrawat, (2018) "Production and optimization of anthocyanin-rich food colorant extracted from prunus nepalensis L. (Sohiong)", Pigment &amp; Resin Technology, https://doi.org/10.1108/PRT-04-2018-0040</t>
  </si>
  <si>
    <t>https://www.emeraldinsight.com/doi/pdfplus/10.1108/PRT-04-2018-0040</t>
  </si>
  <si>
    <t xml:space="preserve">T.L. Swer, K. Chauhan, Stability studies of enzyme aided anthocyanin extracts from Prunus nepalensis L, LWT, 2018, https://doi.org/10.1016/j.lwt.2018.12.016 
</t>
  </si>
  <si>
    <t>https://www.sciencedirect.com/science/article/pii/S0023643818310740</t>
  </si>
  <si>
    <t xml:space="preserve">A.M. Amer, Antimicrobial Effects of Egyptian Local Chicory, Cichorium endivia subsp. Pumilum, International Journal of Microbiology, 1-6, 2018.
https://doi.org/10.1155/2018/6475072
</t>
  </si>
  <si>
    <t>https://www.hindawi.com/journals/ijmicro/2018/6475072/</t>
  </si>
  <si>
    <t>Guine, RPF; Goncalves, C; Matos, S; Goncalves, F; Costa, DVTA; Mendes, M, Modelling Through Artificial Neural Networks of the Phenolic Compounds and Antioxidant Activity of Blueberries, IRANIAN JOURNAL OF CHEMISTRY &amp; CHEMICAL ENGINEERING-INTERNATIONAL ENGLISH EDITION, 37 (2):193-212, 2018</t>
  </si>
  <si>
    <t>http://www.ijcce.ac.ir/article_30699_0.html</t>
  </si>
  <si>
    <t xml:space="preserve">Oancea, S. and Oprean, L. </t>
  </si>
  <si>
    <t xml:space="preserve">Anthocyanins, from biosynthesis in plants to human health
benefits, Acta Uninversitatis Cibiniensis. Series E: Food Technology, Vol. 15 pp. 3-15. 2011
</t>
  </si>
  <si>
    <t xml:space="preserve">Hanisah Ali, Saiful Anuar Karsani, Rashidi Othman, Jamilah Syafawati Yaacob, "Production of coloured callus in Orthosiphon stamineus Benth and antioxidant properties of the extracted pigments", Pigment &amp; Resin Technology, 47(11), 2018
https://doi.org/10.1108/PRT-01-2017-0009 
</t>
  </si>
  <si>
    <t>http://www.emeraldinsight.com/doi/pdfplus/10.1108/PRT-01-2017-0009</t>
  </si>
  <si>
    <t xml:space="preserve">D. COMAN,
 S. OANCEA,
 N. VRÎNCEANU, M. STOIA
</t>
  </si>
  <si>
    <t xml:space="preserve">SONICATION AND CONVENTIONAL DYEING PROCEDURES OF FLAX FIBRES WITH ALLIUM CEPA ANTHOCYANIN EXTRACT, Cellulose Chem. Technol., 48 (1-2), 145-157 (2014)
</t>
  </si>
  <si>
    <t xml:space="preserve">V. MEENA, J. SHEIKH, MULTIFUNCTIONAL MODIFICATION OF KNITTED COTTON FABRIC
USING POMEGRANATE PEEL WASTE, Cellulose Chem. Technol., 52 (9-10), 883-889 (2018)
</t>
  </si>
  <si>
    <t>http://www.cellulosechemtechnol.ro/pdf/CCT9-10(2018)/p.883-889.pdf</t>
  </si>
  <si>
    <t>Mazaleyrat JP, Wright K, Gaucher A, Toulemonde N,  Wakselman M, Oancea S, Peggion C,  Formaggio F, Setnicka V., Toniolo C.</t>
  </si>
  <si>
    <t>Induced axial chirality in the biphenyl core of the C-alpha-tetrasubstituted alpha-amino acid residue Bip and subsequent propagation of chirality in (Bip)(n)/Val oligopeptides, JOURNAL OF THE AMERICAN CHEMICAL SOCIETY 126, 40, 12874-12879, 2004</t>
  </si>
  <si>
    <t>Zhang, J; Sheng, W; Gholami, H; Nehira, T; Borhan, B, Di(1-naphthyl) methanol ester of carboxylic acids for absolute stereochemical determination, CHIRALITY, 30 (2):141-146; 10.1002/chir.22775 FEB 2018</t>
  </si>
  <si>
    <t>https://www.ncbi.nlm.nih.gov/pubmed/29114933</t>
  </si>
  <si>
    <t xml:space="preserve">Wenz, KM; Leonhardt-Lutterbeck, G; Breit, B, Inducing Axial-Chirality in a Supramolecular Catalyst, Angewandte Chemie, 57 (18):5100-5104; 10.1002/anie.201801048 APR 23 2018  
DOI10.1002/anie.201801048
</t>
  </si>
  <si>
    <t>http://onlinelibrary.wiley.com/doi/10.1002/ange.201801048/full</t>
  </si>
  <si>
    <t>Urushima, A., Ousaka, N., &amp; Yashima, E. (2018). Tug-of-War in a Dynamic Helical Peptide: Solvent-Induced Helix-Helix Transition of a Lactam-Bridged Peptide Composed of Point- and Axial Chiralities Remote from Each Other. Chemistry - An Asian Journal. doi:10.1002/asia.201801111</t>
  </si>
  <si>
    <t>https://onlinelibrary.wiley.com/doi/abs/10.1002/asia.201801111</t>
  </si>
  <si>
    <t xml:space="preserve">Oancea S, Draghici O. </t>
  </si>
  <si>
    <t>pH and thermal stability of anthocyanin-based optimized extracts of Romanian red onion cultivars. Czech J Food Sci 3:238, 2013</t>
  </si>
  <si>
    <t>Okonogi, S; Kaewpinta, A; Junmahasathien, T; Yotsawimonwat, S, Effect of rice variety and modification on antioxidant and anti-inflammatory activities, DRUG DISCOVERIES AND THERAPEUTICS, 12 (4):206-213; 10.5582/ddt.2018.01041 AUG 2018</t>
  </si>
  <si>
    <t>https://www.ncbi.nlm.nih.gov/pubmed/30224593</t>
  </si>
  <si>
    <t>BDI</t>
  </si>
  <si>
    <t>Rozi Satria Utama, Nugraha Edhi Suyatma, Nancy Dewi Yulliana, STUDI KINETIKA DEGRADASI WARNA BIODEGRADABLE FILM - ANTOSIANIN UNTUK INDIKATOR PROSES TERMAL, Jurnal Keteknikan Pertanian JTEP, Vol 6, No 2 (2018)</t>
  </si>
  <si>
    <t>http://jurnal.ipb.ac.id/index.php/jtep/article/view/24116</t>
  </si>
  <si>
    <t>F. Hölscher, P.-R. Trümper, I. J. Junger, E. Schwenzfeier-Hellkamp, A. Ehrmann, Raising reproducibility in dye-sensitized solar cells under laboratory conditions, Journal of Renewable and Sustainable Energy 10, 013506 (2018); https://doi.org/10.1063/1.5013181</t>
  </si>
  <si>
    <t>http://aip.scitation.org/doi/abs/10.1063/1.5013181</t>
  </si>
  <si>
    <t>T. Liang, G. Sun, L. Cao, J. Li, L. Wang, Rheological behavior of film-forming solutions and films properties from Artemisia sphaerocephala Krasch. gum and purple onion peel extract, Food Hydrocolloids 82, 124-134, 2018, https://doi.org/10.1016/j.foodhyd.2018.03.055</t>
  </si>
  <si>
    <t>OANCEA, S.; CALIN, F.</t>
  </si>
  <si>
    <t xml:space="preserve">Changes in total phenolics and
anthocyanins during blackberry, raspberry and cherry
jam processing and storage. Romanian Biotechnological Letters, Bucharest, v. 21, n. 1, p. 11232-11237, 2016.
</t>
  </si>
  <si>
    <t>Benmeziane. F., L. Djermoune-Arkoub, A.T. Boudraa, S. Bellaagoune, Physicochemical characteristics and phytochemical content of jam made from melon (Cucumis melo), International Food Research Journal 25(1):133-141, 2018</t>
  </si>
  <si>
    <t>http://www.ifrj.upm.edu.my/25%20(01)%202018/(17).pdf</t>
  </si>
  <si>
    <t xml:space="preserve">V. Sicari, T.M. Pellicano, V. Lagana, M. Poiana, Use of orange by‐products (dry peel) as an alternative gelling agent for marmalade production: Evaluation of antioxidant activity and inhibition of HMF formation during different storage temperature, Journal of Food Processing and Preservation 42(2):e13429, 2018, 
DOI10.1111/jfpp.13429
</t>
  </si>
  <si>
    <t>https://onlinelibrary.wiley.com/doi/full/10.1111/jfpp.13429</t>
  </si>
  <si>
    <t xml:space="preserve">Milena Nikolić, Aleksandra Pavlović*, Milan Mitić, Snežana Mitić, Snežana Tošić,
Emilija Pecev-Marinković, Jelena Mrmošanin, Thermal degradation kinetics of total polyphenols, flavonoids, anthocyanins and individual anthocyanins in two types of wild blackberry jams, Advanced technologies, 7(1), 20-27, (2018)
</t>
  </si>
  <si>
    <t>https://scindeks-clanci.ceon.rs/data/pdf/2406-2979/2018/2406-29791801020N.pdf</t>
  </si>
  <si>
    <t xml:space="preserve">Miodrag Jazic, Zoran Kukric, Jelena Vulic, Dragana  Cetojevic-Simin, Polyphenolic composition, antioxidant and antiproliferative
effects of wild and cultivated blackberries (Rubus fruticosus L.) pomace, International Journal of Food Science and Technology 2018
doi:10.1111/ijfs.13923
</t>
  </si>
  <si>
    <t>https://onlinelibrary.wiley.com/doi/pdf/10.1111/ijfs.13923</t>
  </si>
  <si>
    <t>Biondi B, Peggion C, De Zotti M, Pignaffo C, Dalzini A, Bortolus M, Oancea S, Hilma G, Bortolotti A, Stella L, Pedersen JZ, Syryamina VN, Tsvetkov YD, Dzuba SA, Toniolo C, Formaggio F</t>
  </si>
  <si>
    <t xml:space="preserve">Conformational properties, membrane interaction, and antibacterial activity of the peptaibiotic chalciporin A: multitechnique spectroscopic and biophysical investigations on the natural compound and labeled analogs. Biopolymers.  2017https://doi.org/10.1002/bip.23083 
</t>
  </si>
  <si>
    <t xml:space="preserve">Das S, Ben Haj Salah K, Djibo M, Inguimbert N, Peptaibols as a model for the insertions of chemical modifications. Arch Biochem Biophys. 2018 Sep 20;658:16-30. doi: 10.1016/j.abb.2018.09.016. </t>
  </si>
  <si>
    <t xml:space="preserve">https://www.ncbi.nlm.nih.gov/pubmed/30243710 </t>
  </si>
  <si>
    <t xml:space="preserve"> Recent aflatoxin survey data in milk and milk products: A review. International Journal of Dairy Technology, 70(3),
320e331, 2017.
</t>
  </si>
  <si>
    <t xml:space="preserve">Bhardwaj H, Singh C, Kotnala RK, Sumana G, Graphene quantum dots-based nano-biointerface platform for food toxin detection, Anal Bioanal Chem. 2018 Sep 14. doi: 10.1007/s00216-018-1341-y. </t>
  </si>
  <si>
    <t>De Zotti M, Ballano G, Jost M, Salnikov ES, Bechinger B, Oancea S, Crisma M, Toniolo C, Formaggio F.</t>
  </si>
  <si>
    <t>Solution synthesis, conformational analysis, and antimicrobial activity of three alamethicin F50/5 analogs bearing a trifluoroacetyl label, Chem Biodivers. 2014 Aug;11(8):1163-91. doi: 10.1002/cbdv.201300394.</t>
  </si>
  <si>
    <t xml:space="preserve">S. Das, K. Ben Haj Salah, M. Djibo, N. Inguimbert, Peptaibols as a model for the insertions of chemical modifications, Archives of Biochemistry and Biophysics
20 September 2018
</t>
  </si>
  <si>
    <t>https://www.sciencedirect.com/science/article/pii/S0003986118305009</t>
  </si>
  <si>
    <t>Draghici O., Pacala M., Oancea S.</t>
  </si>
  <si>
    <t>Kinetic studies on the oxidative stabilization effect of red onion skins anthocyanins extract on parsley ( Petroselinum crispum ) seed oil, Food Chemistry  265, 2018, DOI: 10.1016/j.foodchem.2018.05.075</t>
  </si>
  <si>
    <t xml:space="preserve">Siriporn Okonogi, Adchareeya Kaewpinta, Taepin Junmahasathien, Songwut Yotsawimonwat, Effect of rice variety and modification on antioxidant and anti-inflammatory activities, Drug discoveries &amp; therapeutics 12(4):206-213, 2018, DOI: 10.5582/ddt.2018.01041 </t>
  </si>
  <si>
    <t>Procedeu de stabilizare oxidativa a uleiului de peste prin adaosul unui extract antocianic crud de afine</t>
  </si>
  <si>
    <t>Oancea S., Stoia M., Oprean L.</t>
  </si>
  <si>
    <t>brevet OSIM nr. 129691, acordat la 28.09.2018</t>
  </si>
  <si>
    <t>Process for preparing a composition of blueberry extract with lactoferrin addition</t>
  </si>
  <si>
    <t>Oancea S., Draghici O.</t>
  </si>
  <si>
    <t>Cerere de brevet OSIM RO132419-A0 indexata in Thomson Reuters (TR)</t>
  </si>
  <si>
    <t>Oancea Simona</t>
  </si>
  <si>
    <t>ACTA UNIVERSITATIS CIBINIENSIS, Series E: Food Technology (Editată international de Editura deGruyter)</t>
  </si>
  <si>
    <t>BDI (CABI Database, Food Science Central FSTA - Food Science and technology Abstracts, Chemical Abstracts CAS (CODEN AUCSD5), EBSCO (Food Science Source), Reed Elsevier India Pvt. Ltd.)</t>
  </si>
  <si>
    <t>http://www.degruyter.com/view/j/aucft</t>
  </si>
  <si>
    <t>membru in Organizing Committee</t>
  </si>
  <si>
    <t>Oancea S.</t>
  </si>
  <si>
    <t xml:space="preserve">PN-III-P2-2.1-CI-2018-1401 Ulei de cânepă îmbogățit cu extract de Hibiscus, produs inovativ rezistent la degradarea oxidativă </t>
  </si>
  <si>
    <t>PNIII-CI-2018</t>
  </si>
  <si>
    <t>coordonator</t>
  </si>
  <si>
    <t>https://www.uefiscdi.ro/resource-84711?&amp;wtok=8b0e57c77bc5c3cf960e0320132c95362e6615ee&amp;wtkps=XY5BDoIwEEXvMmtFpqUUhjsYE09AaCUVsEqFEo13t9SF0dX8TP57MzVJejoSBP7e9Q4qQyxnJWO5rBxxAmcUhJSlBK0vRznlU2YX0c2y6WqO10U90i2Ofjjfsq3NHyfZrX0kMOtkBKKEj6pR0Y/ZqkZJoNT1cjjuuExZwYpUFJEI6HezYYiCI3LkUSsitf9jMHz3Wwx3vY53Qxqsmnqd2LFNJn0yrlEmmY32ST3eTWN7qF5v&amp;wchk=4591673d10b2a0d4df471ea60d7d987ef14a2255</t>
  </si>
  <si>
    <t>proiect castigat 300x1.5= 450</t>
  </si>
  <si>
    <t>Investigating peptaibols by synthesizing analogs and exploiting EPR</t>
  </si>
  <si>
    <t>M. De Zotti, B. Biondi, C. Peggion, M. Gobbo, M. Crisma, C. Toniolo, Simona Oancea, V. N. Syryamina, S. A. Dzuba, F. Formaggio</t>
  </si>
  <si>
    <t xml:space="preserve">Peptide Science 2018: Proceedings of the 10th International Peptide Symposium / The 55th Japanese Peptide Symposium
Shiroh Futaki and Katsumi Matsuzaki (Editors), The Japanese Peptide Society, 2019, pp. 29
</t>
  </si>
  <si>
    <t>https://www.aeplan.co.jp/10thips/files/OralProgram.pdf?1115</t>
  </si>
  <si>
    <t>december 3-7, Japan</t>
  </si>
  <si>
    <t>"Viata in eprubeta" (experimente)</t>
  </si>
  <si>
    <t>Noaptea cercetatorilor 2018</t>
  </si>
  <si>
    <t>Comparative Analyses for Gluten-Free Biscuits from Mixture Oat and Corn</t>
  </si>
  <si>
    <t>Cosmina-Mădălina Cherățoiu, Mihai Ognean, Claudia Felicia Ognean, Ioan Danciu</t>
  </si>
  <si>
    <t>Acta Universitatis Cibiniensis. Series E: Food Technology</t>
  </si>
  <si>
    <t>2344-150X</t>
  </si>
  <si>
    <t>51-55</t>
  </si>
  <si>
    <t xml:space="preserve">AGRICOLA (National Agricultural Library) Baidu Scholar CABI (over 50 subsections) Chemical Abstracts Service (CAS) - CAplus Chemical Abstracts Service (CAS) - SciFinder CNKI Scholar (China National  nowledge Infrastructure) CNPIEC - cnpLINKer Compendex Dimensions DOAJ (Directory of Open Access Journals) EBSCO (relevant databases) EBSCO Discovery Service Engineering Village Foodline Science FSTA - Food Science &amp; Technology Abstracts Genamics JournalSeek Google Scholar Japan Science and Technology Agency (JST) J-Gate JournalTOCs KESLI-NDSL (Korean National Discovery for Science Leaders) Microsoft Academic Naviga (Softweco) Primo Central (ExLibris) Publons QOAM (Quality Open Access Market) ReadCube Sherpa/RoMEO Summon (Serials Solutions/ProQuest) TDNet Ulrich's Periodicals Directory/ulrichsweb WanFang Data WorldCat (OCLC) </t>
  </si>
  <si>
    <t>https://content.sciendo.com/view/journals/aucft/22/1/article-p51.xml</t>
  </si>
  <si>
    <t>Gluten Free Biscuits in Local Market from Sibiu</t>
  </si>
  <si>
    <t>Cosmina-Mădălina Cherăţoiu, Mihai Ognean, Claudia Felicia Ognean, Ioan Danciu</t>
  </si>
  <si>
    <t>Management of Sustainable Development</t>
  </si>
  <si>
    <t>2247-0220</t>
  </si>
  <si>
    <t>3…16</t>
  </si>
  <si>
    <t xml:space="preserve">Baidu Scholar Cabell's Directory CEJSH (The Central European Journal of Social Sciences and Humanities) CNKI Scholar (China National Knowledge Infrastructure) CNPIEC - cnpLINKer Dimensions EBSCO  relevant databases) EBSCO Discovery Service EconBiz ECONIS Genamics JournalSeek GeoArchive Google Scholar Index Copernicus J-Gate JournalTOCs KESLI-NDSL (Korean National Discovery for Science  eaders) Naviga (Softweco) Primo Central (ExLibris) ProQuest (relevant databases) Publons QOAM (Quality Open Access Market) ReadCube Research Papers in Economics (RePEc) Sherpa/RoMEO Summon  Serials Solutions/ProQuest) TDNet Ulrich's Periodicals Directory/ulrichsweb WanFang Data WorldCat (OCLC) </t>
  </si>
  <si>
    <t>Corn and buckwheat flour in gluten free biscuits.</t>
  </si>
  <si>
    <t>CM Cherățoiu, M Ognean, CF Ognean, I Danciu</t>
  </si>
  <si>
    <t>Journal of EcoAgriTourism</t>
  </si>
  <si>
    <t>1844-8577</t>
  </si>
  <si>
    <t>05…09</t>
  </si>
  <si>
    <t>CABI</t>
  </si>
  <si>
    <t>http://rosita.ro/jeat/archive/2_2018.pdf</t>
  </si>
  <si>
    <t>Ognean Claudia Felicia</t>
  </si>
  <si>
    <t>Ognean, M., Ognean, C.F., Danciu, I.</t>
  </si>
  <si>
    <t>Farinographic effects of several commercial xylanase on low water extraction wheat flour</t>
  </si>
  <si>
    <t>A novel extremophilic xylanase produced on wheat bran from Aureobasidium pullulans NRRL Y-2311-1: Effects on dough rheology and bread quality / Yegin, S., Altinel, B., Tuluk, K. / Food Hydrocolloids / 81, pp. 389-397 / 2018</t>
  </si>
  <si>
    <t>https://www.scopus.com/record/display.uri?eid=2-s2.0-85046024183&amp;origin=resultslist&amp;sort=plf-f&amp;src=s&amp;st1=ognean&amp;nlo=&amp;nlr=&amp;nls=&amp;sid=3765d6352f66afc0f5da56f0940e1551&amp;sot=b&amp;sdt=cl&amp;cluster=scopubyr%2c%222018%22%2ct&amp;sl=11&amp;s=REF%28ognean%29&amp;relpos=1&amp;citeCnt=1&amp;searchTerm=</t>
  </si>
  <si>
    <t>Ognean, M., Ognean, C.F., Bucur, A.</t>
  </si>
  <si>
    <t xml:space="preserve">Rheological effects of some xylanase on doughs from high and low extraction flours / (2010) Acta Univ. Cibiniensis Ser. E Food Technol., 14, pp. 3-10. </t>
  </si>
  <si>
    <t>A novel extremophilic xylanase produced on wheat bran from Aureobasidium pullulans NRRL Y-2311-1: Effects on dough rheology and bread quality / Yegin, S., Altinel, B., Tuluk, K. / Food Hydrocolloids / 81, pp. 389-397 / 2019</t>
  </si>
  <si>
    <t>Capitol&gt; Whole grain wheat flour: Definitions, production, nutritional, technological and microbiological aspects for application in bakery and pasta products / Sehn G.A.R., Ortolan F., Nabeshima E.H., Steel C.J. / (2018) Flour: Production, Varieties and Nutrition, , pp. 185-214. /</t>
  </si>
  <si>
    <t>https://www.scopus.com/record/display.uri?origin=recordpage&amp;eid=2-s2.0-85016132379&amp;citeCnt=0&amp;noHighlight=false&amp;sort=plf-f&amp;cite=2-s2.0-85046024183&amp;refeid=2-s2.0-84905581951&amp;src=s&amp;imp=t&amp;sid=b68f91612db2c7434c893a9f814d432d&amp;sot=cite&amp;sdt=a&amp;sl=0&amp;relpos=2</t>
  </si>
  <si>
    <t>Ognean, C.F., Darie, N., Ognean, M.</t>
  </si>
  <si>
    <t>Fat replacers - Review / (2006) Journal of Agroalimentary Processes and Technologies, 12 (2), pp. 433-442. </t>
  </si>
  <si>
    <t>Texture and lubrication properties of functional cream cheese: Effect of β-glucan and phytosterol / Ningtyas, D.W., Bhandari, B., Bansal, N., Prakash, S. / Journal of Texture Studies
49(1), pp. 11-22 / 2018</t>
  </si>
  <si>
    <t>https://www.scopus.com/record/display.uri?eid=2-s2.0-85021206119&amp;origin=resultslist&amp;sort=plf-f&amp;src=s&amp;st1=ognean&amp;nlo=&amp;nlr=&amp;nls=&amp;sid=616ba1080dddaadad6ed67694b5faf85&amp;sot=b&amp;sdt=cl&amp;cluster=scopubyr%2c%222018%22%2ct&amp;sl=11&amp;s=REF%28ognean%29&amp;relpos=3&amp;citeCnt=5&amp;searchTerm=</t>
  </si>
  <si>
    <t>Development and quality evaluation of health-promoting functional carabeef cookiesv / Goswami, M. Sharma, B.D. Mendiratta, S.K. Chaudhary, U.B. Pathak, V. Tyagi, N. / British Food Journal / 2018</t>
  </si>
  <si>
    <t>https://www.scopus.com/record/display.uri?eid=2-s2.0-85038875709&amp;origin=resultslist&amp;zone=contextBox</t>
  </si>
  <si>
    <t>Effect of barley husk addition on rheological, textural, thermal and sensory characteristics of traditional flat bread (chapatti) / Mehfooz, T., Mohsin Ali, T., Arif, S., Hasnain, A. / Journal of Cereal Science
79, pp. 376-382 / 2018</t>
  </si>
  <si>
    <t>https://www.scopus.com/record/display.uri?eid=2-s2.0-85036495713&amp;origin=resultslist&amp;sort=plf-f&amp;src=s&amp;st1=ognean&amp;nlo=&amp;nlr=&amp;nls=&amp;sid=616ba1080dddaadad6ed67694b5faf85&amp;sot=b&amp;sdt=cl&amp;cluster=scopubyr%2c%222018%22%2ct&amp;sl=11&amp;s=REF%28ognean%29&amp;relpos=6&amp;citeCnt=0&amp;searchTerm=</t>
  </si>
  <si>
    <t>Effects of Fish Collagen Hydrolysate (FCH) as Fat Replacer in the Production of Buffalo Patties  / Fakhriyah Nur Ibrahim1, Mohammad Rashedi Ismail-Fitry1,∗, Masni Mat Yusoff1, Radhiah Shukri1 / Journal of Advanced Research in Applied Sciences and Engineering Technology 11, Issue 1 (2018) 108-117</t>
  </si>
  <si>
    <t>https://www.researchgate.net/publication/325985931_Effects_of_Fish_Collagen_Hydrolysate_FCH_as_Fat_Replacer_in_the_Production_of_Buffalo_Patties</t>
  </si>
  <si>
    <t>GOOGLESCHOLAR / RESEARCHGATE</t>
  </si>
  <si>
    <t>A Tulbure, M Ognean, CF Ognean, I Danciu</t>
  </si>
  <si>
    <t>Water Content and Water Activity of Bakery Products /  Bulletin UASVM Animal Science and Biotechnologies 70 (2), 399-400</t>
  </si>
  <si>
    <t>Quality Characteristics of Pound Cakes added with Ginger Powder / Hyun Kyong JeongIdentified author, Yoon-Kyung Chung / The Korean Journal of Community Living Science Vol.29 No.3, 2018.8, 371-378</t>
  </si>
  <si>
    <t>http://www.dbpia.co.kr/Journal/IssueList/PLCT00000811</t>
  </si>
  <si>
    <t xml:space="preserve">GOOGLE SCHOLAR </t>
  </si>
  <si>
    <t>OGNEAN Claudia</t>
  </si>
  <si>
    <t>Acta Universitatis Cibiniensis. Series E: Food Technology, (articol recenzat “BAKING QUALITIES AND CONSUMER ACCEPTABILITY OF BREAD PRODUCED FROM BLENDS OF WHEAT FLOUR, MALTED FINGER MILLET (ELEUSINE CORACANA) AND PEARL MILLET FLOUR (PENNISETUM GLAUCUM)	Beatrice Olawumi Temilade,  Joseph Oghenewogaga”)</t>
  </si>
  <si>
    <t>9th Central European Congress on Food – Sibiu- Romania-2018 / Güzel Melih BIOACTIVE COMPOUNDS OF CITRUS WASTES</t>
  </si>
  <si>
    <t>IANUARIE-MARTIE 2018</t>
  </si>
  <si>
    <t>9th Central European Congress on Food – Sibiu- Romania-2018/ Sahin Oya Irmak NUTRITIONAL VALUE OF SPIRULINA-ADDED BABY CHOCOLATES AND BABY BISCUITS</t>
  </si>
  <si>
    <t xml:space="preserve">9th Central European Congress on Food – Sibiu- Romania-2018 / Gurlek Gokhan VACUUM DRYING CHARACTERISTICS OF MAHLAB PUREE </t>
  </si>
  <si>
    <t>9th Central European Congress on Food – Sibiu- Romania-2018 /Popovici Cristina INTELLIGENT VALORISATION OF AGRO-FOOD INDUSTRIAL WASTE INTO HIGH VALUE PRODUCTS</t>
  </si>
  <si>
    <t>9th Central European Congress on Food – Sibiu- Romania-2018 / Bradauskienė Vijolė THE PREVALENCE OF COELIAC DISEASE IN THE WORLD DEPENDS ON WHEAT CONSUMPTION</t>
  </si>
  <si>
    <t>9th Central European Congress on Food – Sibiu- Romania-2018 / Nakov Gjore THE INFLUENCE OF DIFFERENT SWEETENERS ON IN VITRO STARCH DIGESTION ON BISCUITS WITH WHEAT FLOUR AND WHOLE BARLEY FLOUR</t>
  </si>
  <si>
    <t xml:space="preserve">9th Central European Congress on Food – Sibiu- Romania-2018  /CARMEN POPESCU PHYSICO-CHEMICAL AND MICROBIOLOGICAL STABILITY STUDY ON FRESH SEABUCKTHORN (HIPPOPHAE RHAMNOIDES) FRUITS </t>
  </si>
  <si>
    <t>Ognean Claudia</t>
  </si>
  <si>
    <t>membru(http://ceefood.conferences.ulbsibiu.ro/2018/committees/)</t>
  </si>
  <si>
    <t>Conferința națională studențească
“PROVOCĂRI ȘI OPORTUNITĂȚI PRIVIND VALORIFICAREA DEȘEURILOR AGRO-ALIMENTARE”</t>
  </si>
  <si>
    <t>NAȚIONALA</t>
  </si>
  <si>
    <t>MEMBRU COMITET ORGANIZARE</t>
  </si>
  <si>
    <t xml:space="preserve">17-19 Mai, 2018 </t>
  </si>
  <si>
    <t>Factori care afectează proprietățile aluaturilor acide</t>
  </si>
  <si>
    <t>Mihai Ognean, Claudia Felicia Ognean,</t>
  </si>
  <si>
    <t>al XXVII-lea Simpozion anual al ASMP – Asociația Specialiștilor din Morărit-Panificație din România, 25.05.2018</t>
  </si>
  <si>
    <t>24-27 MAI 2019</t>
  </si>
  <si>
    <t>Pâinea între tradiție și necesitate</t>
  </si>
  <si>
    <t>Ognean Mihai, Ognean Claudia Felicia</t>
  </si>
  <si>
    <t>https://www.google.ro/url?sa=t&amp;rct=j&amp;q=&amp;esrc=s&amp;source=web&amp;cd=2&amp;ved=0ahUKEwiT5v6hwPbZAhXMKlAKHeKoCfwQFggsMAE&amp;url=http%3A%2F%2Fcercetare.ulbsibiu.ro%2FNoapteaCercetatorilor%2FNC2017%2FProgramScurt2017.pdf&amp;usg=AOvVaw1VSEjK-5kmyzoRyOzO5DS5</t>
  </si>
  <si>
    <t>29 septembrie 2017</t>
  </si>
  <si>
    <t xml:space="preserve">Gluten free biscuits in local market from Sibiu </t>
  </si>
  <si>
    <t>Cherățoiu C.-M.,Ognean M., Ognean C.F, Danciu I.</t>
  </si>
  <si>
    <t>Evaluation of the effects of raising agent and maturation time on the gingerbread properties</t>
  </si>
  <si>
    <t>Tulbure A., Ognean M., Ognean C.F.</t>
  </si>
  <si>
    <t>24-27 MAI 2020</t>
  </si>
  <si>
    <r>
      <t>Mironescu I. D.,</t>
    </r>
    <r>
      <rPr>
        <sz val="10"/>
        <color indexed="8"/>
        <rFont val="Arial Narrow"/>
        <family val="2"/>
        <charset val="238"/>
      </rPr>
      <t xml:space="preserve"> Vinţan L. , ULBS</t>
    </r>
  </si>
  <si>
    <r>
      <t>International Journal of Computers,</t>
    </r>
    <r>
      <rPr>
        <i/>
        <sz val="10"/>
        <color indexed="8"/>
        <rFont val="Arial Narrow"/>
        <family val="2"/>
        <charset val="238"/>
      </rPr>
      <t xml:space="preserve"> </t>
    </r>
    <r>
      <rPr>
        <sz val="10"/>
        <color indexed="8"/>
        <rFont val="Arial Narrow"/>
        <family val="2"/>
        <charset val="238"/>
      </rPr>
      <t>Communications &amp; Control</t>
    </r>
  </si>
  <si>
    <t>1841–9836</t>
  </si>
  <si>
    <t>http://univagora.ro/jour/index.php/ijccc/article/view/3308/pdf</t>
  </si>
  <si>
    <t>503 - 520</t>
  </si>
  <si>
    <t>gri</t>
  </si>
  <si>
    <t>Mironescu Ion Dan</t>
  </si>
  <si>
    <t>Development of fortified bakery productsbased onkokoro, a traditionalNigerian snack</t>
  </si>
  <si>
    <t>Fadairo O. (Univ Debrecen, Hungary), Diosi G. (Univ Debrecen, Hungary), Mironescu I.D. (ULBS), Mathe E. (Univ Debrecen, Hungary)</t>
  </si>
  <si>
    <t>Acta Univ. Sapientia Alimentaria</t>
  </si>
  <si>
    <t>2066-7714</t>
  </si>
  <si>
    <t>145-160</t>
  </si>
  <si>
    <t>&gt; 30 DB (include CABI, google scholar, DOAJ, FSTA)</t>
  </si>
  <si>
    <t>http://www.acta.sapientia.ro/acta-alim/C11/alim11-09.pdf</t>
  </si>
  <si>
    <t>Mironescu M., Mironescu.I, Georgescu C. (ULBS)</t>
  </si>
  <si>
    <t xml:space="preserve">Investigations on using wastewater from corn processing as substrate for probiotics
</t>
  </si>
  <si>
    <t xml:space="preserve">Activities of Essential Oils of Thymus hirtus sp. </t>
  </si>
  <si>
    <t>Mironescu I.D., Vințan L. (ULBS)</t>
  </si>
  <si>
    <t>A task scheduling algorithm for HPC applications using colored stochastic Petri Net models</t>
  </si>
  <si>
    <t>Yongyang Cheng, Shuai Zhao, Bo Cheng, Shoulu Hou, Yulong Shi, Junliang Chen, Modeling and Optimization for Collaborative Business Process Towards IoT Applications, obile Information Systems, Volume 2018, Article ID 9174568, 17 pages</t>
  </si>
  <si>
    <t>https://www.hindawi.com/journals/misy/2018/9174568/abs/</t>
  </si>
  <si>
    <t>Coloured Petri Net modelling of task scheduling on a heterogeneous computational node</t>
  </si>
  <si>
    <r>
      <t xml:space="preserve">Samuel Thibault, </t>
    </r>
    <r>
      <rPr>
        <sz val="10"/>
        <color indexed="8"/>
        <rFont val="Arial Narrow"/>
        <family val="2"/>
        <charset val="238"/>
      </rPr>
      <t>On Runtime Systems for Task-based Programming on Heterogeneous Platforms, Distributed, Parallel, and Cluster Computing [cs.DC]. Université de Bordeaux, 2018.</t>
    </r>
  </si>
  <si>
    <t>https://hal.inria.fr/tel-01959127/document</t>
  </si>
  <si>
    <t>Mironescu I.D., Mironescu M. (ULBS), Ignatova M. (Bulgarian Academy of Sciences)</t>
  </si>
  <si>
    <t>Design of a knowledge and management system for starch bioconversion</t>
  </si>
  <si>
    <t>Bayu Wisnu Syahputra, WEB KNOWLEDGE MANAGEMENT SYSTEM STUDI KASUS BANK AIR KAMPUNG TERBAN YOGYAKARTA, Thesis, 13.02.2018</t>
  </si>
  <si>
    <t>https://dspace.uii.ac.id/handle/123456789/5601</t>
  </si>
  <si>
    <t>Mironescu M., Mironescu I.D. (ULBS)</t>
  </si>
  <si>
    <t>Rheological behaviour of a novel microbial polysaccharide</t>
  </si>
  <si>
    <r>
      <t xml:space="preserve">Marilia M. Horn, Virginia C. Amaro Martins, Ana Maria De Guzzi Plepis, </t>
    </r>
    <r>
      <rPr>
        <b/>
        <sz val="10"/>
        <color indexed="8"/>
        <rFont val="Arial Narrow"/>
        <family val="2"/>
        <charset val="238"/>
      </rPr>
      <t xml:space="preserve">Rheological characterization of chitosan/starch blends by varying polyols and amylopectin content, Journal of Dispersion Science and Technology, June, 2018, </t>
    </r>
    <r>
      <rPr>
        <sz val="10"/>
        <color indexed="8"/>
        <rFont val="Arial Narrow"/>
        <family val="2"/>
        <charset val="238"/>
      </rPr>
      <t>DOI: 10.1080/01932691.2018.1515025</t>
    </r>
  </si>
  <si>
    <t>https://www.tandfonline.com/doi/abs/10.1080/01932691.2018.1515025</t>
  </si>
  <si>
    <t>Moza M.I., Mironescu M., Mironescu I.D. (ULBS)</t>
  </si>
  <si>
    <t>Action of UV radiations on two Penicillium species spores isolated from mortar</t>
  </si>
  <si>
    <r>
      <t xml:space="preserve">Elamin Abdelrahman, Kosuke Takatori, Yasunori Matsuda, Masahiko Tsukada, Fumiyoshi Kirino, </t>
    </r>
    <r>
      <rPr>
        <sz val="10"/>
        <color indexed="8"/>
        <rFont val="Arial Narrow"/>
        <family val="2"/>
        <charset val="238"/>
      </rPr>
      <t xml:space="preserve">Fungicidal Effects of Ultraviolet Light (254 nm) Irradiation on Contaminated Museum Packing and Storing Materials, </t>
    </r>
    <r>
      <rPr>
        <sz val="10"/>
        <color indexed="62"/>
        <rFont val="Arial Narrow"/>
        <family val="2"/>
        <charset val="238"/>
      </rPr>
      <t>Biocontrol Science, Volume 23 (2018),  Issue 4, pp. 176-186</t>
    </r>
  </si>
  <si>
    <t>https://www.jstage.jst.go.jp/article/bio/23/4/23_177/_pdf/-char/en</t>
  </si>
  <si>
    <t>Researchgate</t>
  </si>
  <si>
    <t>CABI - CAB Abstracts;Celdes; Chemical Abstracts Service (CAS); Chemical Abstracts Service (CAS) – SciFinder; CNPIEC; DOAJ; EBSCO Discovery Service; Foodline Science; FSTA - Food Science &amp; Technology Abstracts; Google Scholar; J-Gate; JournalTOCs; Naviga (Softweco); Primo Central (ExLibris); ReadCube; Summon (Serials Solutions/ProQuest); TDOne (TDNet); Ulrich's Periodicals; Directory/ulrichsweb; WorldCat (OCLC)</t>
  </si>
  <si>
    <t>Future generation computer system</t>
  </si>
  <si>
    <t>https://www.journals.elsevier.com/future-generation-computer-systems</t>
  </si>
  <si>
    <t>1 recenzie</t>
  </si>
  <si>
    <t>Knowledge triangle for food innovation by harnessing the tradition and assuring sustainability</t>
  </si>
  <si>
    <t>Program Erasmus</t>
  </si>
  <si>
    <t>15.10.2017-20.10.2020</t>
  </si>
  <si>
    <t>Obtaining of innovative foods from styrian pumpkin seeds – a sustainable resource in south-east Europe</t>
  </si>
  <si>
    <t>Mironescu M., Mironescu I.D.</t>
  </si>
  <si>
    <t>24-26 Mai,2018</t>
  </si>
  <si>
    <t>Collaborative environment to design novel foods as crossroad between tradition, sustainability and innovation</t>
  </si>
  <si>
    <t xml:space="preserve">Mironescu I.D., Mathe E. (Uni Debrecen), Kostov G. (Uni Plovdiv), Dupeux P. (Uni Lyon), Piper O. (Solina Romania) </t>
  </si>
  <si>
    <t>Inovarea în produsele alimentare prin valorificarea tradiției și asigurarea sustenabilității</t>
  </si>
  <si>
    <t>Mironescu I.D., Mironescu M.</t>
  </si>
  <si>
    <t>Workshop ”Provocări în domeniul cercetării-inovării în industria alimentară. Alimente și ingrediente funcționale”</t>
  </si>
  <si>
    <t>12-13 aprilie 2018</t>
  </si>
  <si>
    <t>Mironescu M., Georgescu C., Mironescu I.D., Ognean M</t>
  </si>
  <si>
    <t>Sweet experience - products from nature</t>
  </si>
  <si>
    <t>Mironescu M., Georgescu C., Mironescu I.D., Darie N.</t>
  </si>
  <si>
    <r>
      <t xml:space="preserve">Mariia Kokina, Mark Shamtsyan- Department of Technology of Microbiological Synthesis, Saint Petersburg State Institute of Technology (Technical University), Saint  Petersburg, Russian Federation, Cecilia Georgescu, </t>
    </r>
    <r>
      <rPr>
        <b/>
        <sz val="10"/>
        <rFont val="Arial Narrow"/>
        <family val="2"/>
        <charset val="238"/>
      </rPr>
      <t>Monica Mironescu</t>
    </r>
    <r>
      <rPr>
        <sz val="10"/>
        <rFont val="Arial Narrow"/>
        <family val="2"/>
        <charset val="238"/>
      </rPr>
      <t xml:space="preserve"> -ULB Sibiu</t>
    </r>
  </si>
  <si>
    <t>Mironescu Monica</t>
  </si>
  <si>
    <t>9th Central European Congress on Food (CEFood)</t>
  </si>
  <si>
    <r>
      <t xml:space="preserve">Tița Ovidiu, Gaceu Liviu, </t>
    </r>
    <r>
      <rPr>
        <b/>
        <sz val="10"/>
        <rFont val="Arial Narrow"/>
        <family val="2"/>
        <charset val="238"/>
      </rPr>
      <t>Monica Mironescu</t>
    </r>
    <r>
      <rPr>
        <sz val="10"/>
        <rFont val="Arial Narrow"/>
        <family val="2"/>
      </rPr>
      <t>, Gabriela Mohan</t>
    </r>
  </si>
  <si>
    <t>978-606-12-1546-1</t>
  </si>
  <si>
    <r>
      <t xml:space="preserve">Marilia M. Horn, Virginia C. Amaro Martins, Ana Maria De Guzzi Plepis, </t>
    </r>
    <r>
      <rPr>
        <sz val="10"/>
        <color indexed="8"/>
        <rFont val="Arial Narrow"/>
        <family val="2"/>
        <charset val="238"/>
      </rPr>
      <t>Rheological characterization of chitosan/starch blends by varying polyols and amylopectin content, Journal of Dispersion Science and Technology, June, 2018, DOI: 10.1080/01932691.2018.1515025</t>
    </r>
  </si>
  <si>
    <t xml:space="preserve">Fatma Guesmi, Saidi Issam, Hfaiedh Najla, Ahmed Landoulsi, Scientific Studies on the Variability of Phytochemical, Antioxidant and Antimicrobial </t>
  </si>
  <si>
    <t>http://www.journalrepository.org/media/journals/ARRB_32/2018/Nov/Guesmi2932018ARRB43583.pdf</t>
  </si>
  <si>
    <t>A Nurfarahin, M Mohamed, L Phang, Culture medium development for microbial-derived surfactants production—an overview, Molecules, 23(5), 1049; https://doi.org/10.3390/molecules23051049</t>
  </si>
  <si>
    <t>M Makni, R Jemai, W Kriaa, Y Chtourou, Citrus limon from Tunisia: Phytochemical and physicochemical properties and biological activities - BioMed research, 2018 , https://doi.org/10.1155/2018/6251546</t>
  </si>
  <si>
    <t>Samar S. Mohamed, Soha Eid Ibrahim, Characterization and Management of Fungal Deterioration of Ancient Limestone at Different Sites Along Egypt, Egypt. J. Microbiol, Vol. 53, pp. 177 - 191 (2018)</t>
  </si>
  <si>
    <r>
      <t xml:space="preserve">Naiaretti D., </t>
    </r>
    <r>
      <rPr>
        <b/>
        <sz val="10"/>
        <color indexed="8"/>
        <rFont val="Arial Narrow"/>
        <family val="2"/>
        <charset val="238"/>
      </rPr>
      <t>Mironescu M.</t>
    </r>
    <r>
      <rPr>
        <sz val="10"/>
        <color indexed="8"/>
        <rFont val="Arial Narrow"/>
        <family val="2"/>
        <charset val="238"/>
      </rPr>
      <t>, Tița O.</t>
    </r>
  </si>
  <si>
    <t>Antimicrobial activity of active biodegradable starch films on pathogenic microorganisms</t>
  </si>
  <si>
    <t>Pinky Raigond, Ankita Sood, Anu Kalia, Alka Joshi, Bhawana Kaundal, Baswaraj Raigond, Som Dutt, Brajesh Singh, Swaroop Kumar Chakrabarti, Antimicrobial Activity of Potato Starch-Based Active Biodegradable Nanocomposite Films, Potato research, Springer, aug 2018, p. 1-15</t>
  </si>
  <si>
    <t>https://link.springer.com/article/10.1007/s11540-018-9397-9</t>
  </si>
  <si>
    <t>researchgate</t>
  </si>
  <si>
    <t>Moza M.I., Mironescu M., Mironescu I.D.</t>
  </si>
  <si>
    <t>Molecules</t>
  </si>
  <si>
    <t>https://www.mdpi.com/journal/molecules</t>
  </si>
  <si>
    <t>15.05, 15.12.2018</t>
  </si>
  <si>
    <t>Biomolecules</t>
  </si>
  <si>
    <t>https://www.mdpi.com/journal/biomolecules</t>
  </si>
  <si>
    <t>Catalysts</t>
  </si>
  <si>
    <t>https://www.mdpi.com/journal/catalysts</t>
  </si>
  <si>
    <t>29.07, 10.10.2018</t>
  </si>
  <si>
    <t>3 recenzii (01.06.2018, 01.10.2018, 01.12.2018)</t>
  </si>
  <si>
    <t>3 recenzii</t>
  </si>
  <si>
    <t>Strategic Platform for Ameliorating Tunisian Higher Education on Food Sciences and Technology</t>
  </si>
  <si>
    <t>Georgescu C., Frum A.,Mironescu M., Mathe E (Universitatea din Debrecen)</t>
  </si>
  <si>
    <t>Overview on bee hive products</t>
  </si>
  <si>
    <t>Doștețan-Abălaru C. (ApiLife SRL), Mironescu M., Vlăsceanu G</t>
  </si>
  <si>
    <t>Benefits of apilarnil – a Romanian product</t>
  </si>
  <si>
    <t xml:space="preserve">Utilizarea mierii și a propolisului la crearea de alimente inovative </t>
  </si>
  <si>
    <t>Mironescu M (ULBS, Dostetan Cornelia (ApiLife SRL)</t>
  </si>
  <si>
    <t>Ognean Mihai</t>
  </si>
  <si>
    <t>Vizitiu, D., Ognean, M., Danciu, I.</t>
  </si>
  <si>
    <t>Rheological evaluation of some laboratory mills / (2012) Bulletin of University of Agricultural Sciences and Veterinary Medicine Cluj-Napoca, 69 (2), pp. 440-446.</t>
  </si>
  <si>
    <t>Genetic parameters of Triticum aestivum and Triticum durum for technological quality properties in Serbia | [Triticum aestivum ir T. durum genetiniai parametrai kokybės technologinėms savybėms Serbijoje] / Branković, G., Dodig, D., Pajić, V., (...), Đurić, N., Živanović, T. / Zemdirbyste
105(1), pp. 39-48 / 2018</t>
  </si>
  <si>
    <t>https://www.scopus.com/record/display.uri?eid=2-s2.0-85041914914&amp;origin=resultslist&amp;sort=plf-f&amp;src=s&amp;st1=ognean&amp;nlo=&amp;nlr=&amp;nls=&amp;sid=616ba1080dddaadad6ed67694b5faf85&amp;sot=b&amp;sdt=cl&amp;cluster=scopubyr%2c%222018%22%2ct&amp;sl=11&amp;s=REF%28ognean%29&amp;relpos=12&amp;citeCnt=1&amp;searchTerm=</t>
  </si>
  <si>
    <t>Kumar,  S. et  al. (2018). Understanding the chapatti making attributes  of  the Indian  wheats –II:  The rheological  basis. Journal of  Applied  and  Natural Science,  10(2): 723 -740</t>
  </si>
  <si>
    <t>http://journals.ansfoundation.org/index.php/jans/article/view/1773/1619</t>
  </si>
  <si>
    <t>GOOGLE SCHOLAR</t>
  </si>
  <si>
    <t>Tamba-Berehoiu, R., Popa, C. N., Vişan, L., Simion, V., Dobrinoiu, R., &amp; Dănăilă-Guidea, S. (2018). Farinograph Vs. Alveograph in Predictive Modelling of Wheat Flours Quality, “Agriculture for Life, Life for Agriculture” Conference Proceedings, 1(1), 586-593. doi: https://doi.org/10.2478/alife-2018-0092</t>
  </si>
  <si>
    <t>https://content.sciendo.com/view/journals/alife/1/1/article-p586.xml</t>
  </si>
  <si>
    <t>GOOGLE SCHOLAR / SCIENDO</t>
  </si>
  <si>
    <t>Iancu, M. L., Ognean, M., Haubelt, G., &amp; Jȃşcanu, V. (2010).</t>
  </si>
  <si>
    <t xml:space="preserve"> Dough rheological properties of brown flour type 1250 with additives, studied with the Haubelt flourgraph E7 and Brabender Extensograph. Acta Universitatis Cibiniensis Series E: Food Technical, 14(1), 3–11. /2010</t>
  </si>
  <si>
    <t>Physicochemical characteristics and flourgraph properties of wheat varieties (Triticum aestivum L.) used in flat bread (Gaziantep pita), / Hatice Pekmez (2018) /CyTA- Journal of Food, 16:1, 965-971, DOI: 10.1080/19476337.2018.1513077</t>
  </si>
  <si>
    <t>WoS / https://www.tandfonline.com/toc/tcyt20/current</t>
  </si>
  <si>
    <t>9th Central European Congress on Food – Sibiu- Romania-2018 / Jovanović Jelena Production of wheat gluten hydrolysates with improved functional properties: optimization of operating parameters by statistical design</t>
  </si>
  <si>
    <t>IANUARIE MARTIE 2018</t>
  </si>
  <si>
    <t xml:space="preserve">9th Central European Congress on Food – Sibiu- Romania-2018b / Péntek Adam BAKED GOODS CONSUMPTION HABITS IN THE GUTEN-FREE DIET </t>
  </si>
  <si>
    <t>9th Central European Congress on Food – Sibiu- Romania-2018 / Jevcsák Szintia TOTAL STARCH CONTENT AND PROPERTIES OF TWO PROSO MILLET (PANICUM MILIACEUM L.) VARIETIES</t>
  </si>
  <si>
    <t>9th Central European Congress on Food – Sibiu- Romania-2018/ Mironeasa Silvia OPTIMIZATION OF GRAPE PEELS PARTICLE SIZE AND FLOUR SUBSTITUTION IN WHITE WHEAT FLOUR DOUGH</t>
  </si>
  <si>
    <t>9th Central European Congress on Food – Sibiu- Romania-2018/ Babka Beáta UTILIZATION OF LYOPHILIZED JERUSALEM ARTICHOKE TO BAKERY DEVELOPMENT</t>
  </si>
  <si>
    <t xml:space="preserve">9th Central European Congress on Food – Sibiu- Romania-2018 / Codina Georgiana Gabriela EFFECT OF CALCIUM AND MAGNESIUM FROM GLUCONATE SALTS ON WHITE BREAD QUALITY </t>
  </si>
  <si>
    <t>9th Central European Congress on Food – Sibiu- Romania-2018 Diósi Gerda RHEOLOGYCAL PARAMETERS OF ALTERNATIVE CEREAL COOKIES</t>
  </si>
  <si>
    <t>NATIONALA</t>
  </si>
  <si>
    <t>Educational market requirements in the field of food
biotechnology in Romania</t>
  </si>
  <si>
    <t>24-27 MAI 2021</t>
  </si>
  <si>
    <t>Draghici, O (Draghici, Olga)[ 1 ] ; Pacala, ML (Pacala, Mariana-Liliana)[ 1 ] ; Oancea, S (Oancea, Simona)[ 1 ]               [ 1 ]= Lucian Blaga Univ Sibiu, Fac Agr Sci Food Ind &amp; Environm Protect, Sibiu 550024, Romania</t>
  </si>
  <si>
    <t>FOOD CHEMISTRY   Volume: 265   Pages: 337-343   Published: NOV 1 2018</t>
  </si>
  <si>
    <t>ISSN: 0308-8146 
eISSN: 1873-7072</t>
  </si>
  <si>
    <t>4.946 pe 2017</t>
  </si>
  <si>
    <t>Păcală Mariana Liliana</t>
  </si>
  <si>
    <r>
      <t xml:space="preserve">Favier, L.(Ecole Natl Super Chim Rennes, France), Simion, A.I., Rusu, L., </t>
    </r>
    <r>
      <rPr>
        <b/>
        <sz val="10"/>
        <color indexed="8"/>
        <rFont val="Arial Narrow"/>
        <family val="2"/>
      </rPr>
      <t xml:space="preserve">Păcală, M.L. </t>
    </r>
    <r>
      <rPr>
        <sz val="10"/>
        <color indexed="8"/>
        <rFont val="Arial Narrow"/>
        <family val="2"/>
      </rPr>
      <t>(Lucian Blaga University of Sibiu, Romania), Grigoraş, C., Bouzaza, A.</t>
    </r>
  </si>
  <si>
    <t>REMOVAL OF AN ORGANIC REFRACTORY COMPOUND BY PHOTOCATALYSIS IN BATCH REACTOR - KINETIC STUDIES, Favier, Lidia; Simion, Andrei Ionut; Rusu, Lacramioara; et al.
ENVIRONMENTAL ENGINEERING AND MANAGEMENT JOURNAL   Volume: 14   Issue: 6   Pages: 1327-1338   Published: JUN 2015, http://apps.webofknowledge.com/full_record.do?product=WOS&amp;search_mode=GeneralSearch&amp;qid=11&amp;SID=D57ZA3XrJzjkBmOwHqD&amp;page=1&amp;doc=1</t>
  </si>
  <si>
    <t xml:space="preserve">Cendrowski, KTitania/mesoporous silica nanotubes with efficient photocatalytic properties, POLISH JOURNAL OF CHEMICAL TECHNOLOGY   Volume: 20   Issue: 1   Pages: 103-108   Published: MAR 2018
</t>
  </si>
  <si>
    <t>http://apps.webofknowledge.com/full_record.do?product=WOS&amp;search_mode=CitingArticles&amp;qid=47&amp;SID=D4JZg6vQ1VJg9weDsBD&amp;page=1&amp;doc=3</t>
  </si>
  <si>
    <t>50/4=12.5 puncte</t>
  </si>
  <si>
    <t xml:space="preserve"> Pacholak, A.; Simlat, J.; Zgola-Grzeskowiak, A.;  Kaczorek, E,  Biodegradation of clotrimazole and modification of cell properties after metabolic stress and upon addition of saponins, ECOTOXICOLOGY AND ENVIRONMENTAL SAFETY   Volume: 161   Pages: 676-682   Published: OCT 15 2018</t>
  </si>
  <si>
    <t>http://apps.webofknowledge.com/full_record.do?product=WOS&amp;search_mode=DaisyOneClickSearch&amp;qid=56&amp;SID=D4JZg6vQ1VJg9weDsBD&amp;page=1&amp;doc=1</t>
  </si>
  <si>
    <r>
      <t xml:space="preserve">Favier, L. (Ecole Natl Super Chim Rennes, France), Simion, A.I., Rusu, L., </t>
    </r>
    <r>
      <rPr>
        <b/>
        <sz val="10"/>
        <color indexed="8"/>
        <rFont val="Arial Narrow"/>
        <family val="2"/>
      </rPr>
      <t xml:space="preserve">Păcală, M.L. </t>
    </r>
    <r>
      <rPr>
        <sz val="10"/>
        <color indexed="8"/>
        <rFont val="Arial Narrow"/>
        <family val="2"/>
      </rPr>
      <t>(Lucian Blaga University of Sibiu, Romania), Grigoraş, C., Bouzaza, A.</t>
    </r>
  </si>
  <si>
    <t xml:space="preserve"> Kermani, Neda; Mirzaee, Seyed Saeed; Olya, Mohammad Ebrahim; Mirzaei, SMJ, Synthesis, characterization and photocatalytic activity of CaZrO3-SiO2 nanocomposite for the decolorization of indigo carmine dye, DESALINATION AND WATER TREATMENT   Volume: 125   Pages: 102-110   Published: SEP 2018</t>
  </si>
  <si>
    <t>http://apps.webofknowledge.com/full_record.do?product=WOS&amp;search_mode=CitingArticles&amp;qid=61&amp;SID=D4JZg6vQ1VJg9weDsBD&amp;page=1&amp;doc=2</t>
  </si>
  <si>
    <t xml:space="preserve"> Fekete-Kertesz, Ildiko; Lukacs, Flora; Berkl, Zsofia;  Molnar, M, Tiered Approach for the Evaluation of Environmental Impacts of Triclosan on Aquatic Ecosystems, PERIODICA POLYTECHNICA-CHEMICAL ENGINEERING   Volume: 62   Issue: 4   Pages: 403-414   Published: 2018 </t>
  </si>
  <si>
    <t>http://apps.webofknowledge.com/full_record.do?product=WOS&amp;search_mode=CitingArticles&amp;qid=69&amp;SID=D4JZg6vQ1VJg9weDsBD&amp;page=1&amp;doc=5</t>
  </si>
  <si>
    <t>Pacala Mariana-Liliana</t>
  </si>
  <si>
    <t>24-26 mai 2018, Sibiu</t>
  </si>
  <si>
    <r>
      <t>1. Băuturi nutritive pe bază de cereale și pseudo cereale (Demonstrație practică a unui proces de fermentare, într-un bioreactor de laborator, a unui must de bere cu evidențierea formarii de CO2 și acumulării de spumă).</t>
    </r>
    <r>
      <rPr>
        <sz val="10"/>
        <color indexed="12"/>
        <rFont val="Arial Narrow"/>
        <family val="2"/>
      </rPr>
      <t xml:space="preserve">pag. 9 din programul lung   </t>
    </r>
    <r>
      <rPr>
        <sz val="10"/>
        <rFont val="Arial Narrow"/>
        <family val="2"/>
      </rPr>
      <t xml:space="preserve">                                   2. Yeast and carbon dioxide for beer "coronation" – Happy beer! (Demonstrație practică a unui proces de fermentare, într-un bioreactor de laborator, a unui must de bere cu evidențierea formarii de CO2 și acumulării de spumă.)</t>
    </r>
    <r>
      <rPr>
        <sz val="10"/>
        <color indexed="12"/>
        <rFont val="Arial Narrow"/>
        <family val="2"/>
      </rPr>
      <t xml:space="preserve">pag. 9 din programul lung   </t>
    </r>
  </si>
  <si>
    <t>1. Păcală Mariana, Șipoș Anca                                       2. Șipoș Anca,  Păcală Mariana</t>
  </si>
  <si>
    <t>Noaptea Cercetatorilor 2018, Sibiu</t>
  </si>
  <si>
    <t>28 septembrie 2018, Sibiu</t>
  </si>
  <si>
    <r>
      <t>Buckwheat-white quinoa mixture for gluten-free beverages processing -</t>
    </r>
    <r>
      <rPr>
        <i/>
        <sz val="10"/>
        <rFont val="Arial Narrow"/>
        <family val="2"/>
      </rPr>
      <t xml:space="preserve"> pag. 11 din program, poz. 16 </t>
    </r>
  </si>
  <si>
    <r>
      <rPr>
        <b/>
        <sz val="10"/>
        <rFont val="Arial Narrow"/>
        <family val="2"/>
      </rPr>
      <t>Păcală M. L.</t>
    </r>
    <r>
      <rPr>
        <sz val="10"/>
        <rFont val="Arial Narrow"/>
        <family val="2"/>
      </rPr>
      <t>, Favier L.(Ecole Nationale Supérieure de Chimie de Rennes, France, 11, Allée de Beaulieu - CS 50837 - F-35708 Rennes Cedex 7, France.), Brudiu L (S.C.Management Solutions &amp; Assistance S.R.L., 900581 Constanta, Romania)</t>
    </r>
  </si>
  <si>
    <t>9th Central European Congress on Food – Sibiu- Romania-</t>
  </si>
  <si>
    <t>20/1 autor</t>
  </si>
  <si>
    <r>
      <t>Understanding the context in which it operates an organization in the food industry. Case study: brewery-</t>
    </r>
    <r>
      <rPr>
        <i/>
        <sz val="10"/>
        <color indexed="8"/>
        <rFont val="Arial Narrow"/>
        <family val="2"/>
      </rPr>
      <t xml:space="preserve"> pag. 11 din program, poz. 24</t>
    </r>
  </si>
  <si>
    <r>
      <rPr>
        <b/>
        <sz val="10"/>
        <color indexed="8"/>
        <rFont val="Arial Narrow"/>
        <family val="2"/>
      </rPr>
      <t>Păcală M. L.</t>
    </r>
    <r>
      <rPr>
        <sz val="10"/>
        <color indexed="8"/>
        <rFont val="Arial Narrow"/>
        <family val="2"/>
      </rPr>
      <t>, Favier L.(Ecole Nationale Supérieure de Chimie de Rennes, France, 11, Allée de Beaulieu - CS 50837 - F-35708 Rennes Cedex 7, France.), Brudiu L (S.C.Management Solutions &amp; Assistance S.R.L., 900581 Constanta, Romania)</t>
    </r>
  </si>
  <si>
    <t>Produse vegetale autohtone cu potențial bioactiv: Consideraţii teoretice şi aplicaţii.</t>
  </si>
  <si>
    <t xml:space="preserve">Adina Frum, Daniela Maria Şandru, Ovidiu Tiţa </t>
  </si>
  <si>
    <t>Editura Universităţii Lucian Blaga, Sibiu</t>
  </si>
  <si>
    <t>ISBN 978-606-12-1554-6</t>
  </si>
  <si>
    <t>Șandru Daniela Maria</t>
  </si>
  <si>
    <t xml:space="preserve">Șandru D., M., </t>
  </si>
  <si>
    <t>The Influence of Geomorphology on the Sensorial Quality of Red Wines from the Șarba Wine Region, Odobești Vineyard</t>
  </si>
  <si>
    <t>Marioara Costea, Lengyel Ecaterina, Diana Stegarus, Nicolae Rusan, Ioan Tăuşan, Assessment of climatic conditions as driving factors of wine aromatic compounds: a case study from Central Romania,Theoretical and Applied Climatology,</t>
  </si>
  <si>
    <t xml:space="preserve">DOI: 10.1007/s00704-018-2594-2
</t>
  </si>
  <si>
    <t>www. Scopus.com</t>
  </si>
  <si>
    <t xml:space="preserve">CEFood Congress, 9th Central European Congress on Food </t>
  </si>
  <si>
    <t>Prezentarea și aprecierea musturilor autohtone</t>
  </si>
  <si>
    <t>http://cercetare.ulbsibiu.ro/nc.html</t>
  </si>
  <si>
    <t>THE EXTRACTIVE PROCEDURES OF ANTHOCYANIN COMPOUNDS IN FOOD MACERATES</t>
  </si>
  <si>
    <t>The quantification of esters from autochthonous plants with GC/FID system</t>
  </si>
  <si>
    <t>Şandru Daniela Maria</t>
  </si>
  <si>
    <t xml:space="preserve">Șandru Daniela Maria </t>
  </si>
  <si>
    <t>The alcoholic fermentation process temperature automatic control</t>
  </si>
  <si>
    <t>articol</t>
  </si>
  <si>
    <t>Anca Șipoş</t>
  </si>
  <si>
    <t xml:space="preserve">IEEE International Conference on Automation, Quality and Testing, Robotics (AQTR) </t>
  </si>
  <si>
    <t>https://ieeexplore.ieee.org/xpl/mostRecentIssue.jsp?filter=issueId%20EQ%20%228402681%22&amp;refinements=Author:Anca%20%C5%9Eipo%C5%9F&amp;pageNumber=1&amp;resultAction=REFINE</t>
  </si>
  <si>
    <t>1-6</t>
  </si>
  <si>
    <t>DOI:  10.1109/AQTR.2018.8402740</t>
  </si>
  <si>
    <t>http://www.aqtr.ro/</t>
  </si>
  <si>
    <t>Șipoș Anca</t>
  </si>
  <si>
    <t>Matab - aplicaţii în inginerie</t>
  </si>
  <si>
    <t>Şipoş Anca</t>
  </si>
  <si>
    <t>Editura Universităţii "Lucian Blaga" din Sibiu</t>
  </si>
  <si>
    <t>978-606-12-1605-5</t>
  </si>
  <si>
    <t>Yeast and carbon dioxide for beer "coronation" – Happy beer!</t>
  </si>
  <si>
    <t>A. Şipoş şi M.L.Păcală</t>
  </si>
  <si>
    <t>https://cercetare.ulbsibiu.ro/nc.html</t>
  </si>
  <si>
    <t>28.09.2018</t>
  </si>
  <si>
    <t>Băuturi nutritive pe bază de cereale și pseudo cereale</t>
  </si>
  <si>
    <t>M.L.Păcală şi A. Şipoş</t>
  </si>
  <si>
    <t>-</t>
  </si>
  <si>
    <t>Muffins obtained with some vegetal powdres as fat replacers</t>
  </si>
  <si>
    <t xml:space="preserve">  Roxana E. Tufeanu, Mihaela A. Tița, Ovidiu Tița-ULBS</t>
  </si>
  <si>
    <t>Bulletin of University of Agricultural Sciences and Veterinary Medicine Cluj-Napoca. Animal Science and Biotechnologies</t>
  </si>
  <si>
    <t xml:space="preserve"> ISSN 1843-5262</t>
  </si>
  <si>
    <t xml:space="preserve"> p.21-27</t>
  </si>
  <si>
    <t xml:space="preserve">ASCI,CABI,CAS,CiteFactor,DOAJ,EBSCO,Index Copernicus,GoogleScholar
</t>
  </si>
  <si>
    <t>http://journals.usamvcluj.ro/index.php/zootehnie/article/view/12973/10603</t>
  </si>
  <si>
    <t>Study on milk and dairy products consumer behaviour and preferences in Sibiu  country from Romania</t>
  </si>
  <si>
    <t xml:space="preserve"> Adelina Maria Constantinescu-ULBS, Mihaela Adriana Tita-ULBS, Ovidiu Tita-ULBS, Cristina Batusaru-AFT, Cristina Popovici-Universitatea Tehnica Chisinau</t>
  </si>
  <si>
    <t>Management of sustainable development</t>
  </si>
  <si>
    <t>ISSN:2247-0220</t>
  </si>
  <si>
    <t>21-24</t>
  </si>
  <si>
    <t>Genamics JournalSeek
GeoArchive
Google Scholar
Index Copernicus
J-Gate
JournalTOCs,ProQuest (relevant databases)
ReadCube
Research Papers in Economics (RePEc)
ResearchGate</t>
  </si>
  <si>
    <t>http://www.cedc.ro/media/MSD/Papers/Volume10_Issue_2_04paper.pdf</t>
  </si>
  <si>
    <t>Possibilities of bread enrichment with minerals by using sugar beet molasses</t>
  </si>
  <si>
    <t>Vijolė Bradauskienė (Klaipeda State University of Applied Sciences ), Loreta Tamošaitienė (Klaipeda State University of Applied Sciences) , Vitalija Freitakaitė (Klaipeda State University of Applied Sciences ), Mihaela Adriana Tita -ULBS</t>
  </si>
  <si>
    <r>
      <t>M</t>
    </r>
    <r>
      <rPr>
        <sz val="11"/>
        <rFont val="Arial Narrow"/>
        <family val="2"/>
        <charset val="238"/>
      </rPr>
      <t xml:space="preserve">OKSLO </t>
    </r>
    <r>
      <rPr>
        <sz val="10"/>
        <rFont val="Arial Narrow"/>
        <family val="2"/>
      </rPr>
      <t>TAIKOMIEJI TYRIMAI LIETUVOS KOLEGIJOSE</t>
    </r>
  </si>
  <si>
    <t>ISSN 1822-1068/</t>
  </si>
  <si>
    <t>118-123</t>
  </si>
  <si>
    <t>Doaj, Ebsco, De Gruyter, Copernicus Publications</t>
  </si>
  <si>
    <t>http://ojs.kaunokolegija.lt/index.php/mttlk/article/view/263</t>
  </si>
  <si>
    <t>Tița Mihaela-Adriana</t>
  </si>
  <si>
    <t xml:space="preserve">
The control of the production process to obtain butter lovage
</t>
  </si>
  <si>
    <t>Tita Mihaela-Adriana, Paunoiu Maria-Magdalena</t>
  </si>
  <si>
    <t>Lambert Academic Publishing, https://www.lap-publishing.com/catalog/details/store/it/book/978-613-</t>
  </si>
  <si>
    <t xml:space="preserve"> ISBN: 978-613-9-96554-0</t>
  </si>
  <si>
    <t>noiembrie</t>
  </si>
  <si>
    <t>3,5puncte/pagina,  630</t>
  </si>
  <si>
    <t>Tița Miihaela-Adriana</t>
  </si>
  <si>
    <t>Metode alternative de evaluare la modulul tehnologii de obținere a produselor de origine animală</t>
  </si>
  <si>
    <t xml:space="preserve">Gabriela Beti STOICA (MIHĂILĂ)                                 Mihaela-Adriana TIȚA 
</t>
  </si>
  <si>
    <t>Performantica, Iasi</t>
  </si>
  <si>
    <t>978-606-685-612-8</t>
  </si>
  <si>
    <t>octombrie</t>
  </si>
  <si>
    <t>GL Mihalca, O Tita, M Tita, Ana Mihalca (Colegiul pt Agricultura si I.A. Tara Barsei Prejmer)</t>
  </si>
  <si>
    <t>Polycyclic aromatic hydrocarbons (PAHs) in smoked fish from three smoke-houses in Braşov County</t>
  </si>
  <si>
    <r>
      <rPr>
        <b/>
        <sz val="10"/>
        <rFont val="Arial Narrow"/>
        <family val="2"/>
        <charset val="238"/>
      </rPr>
      <t>Food Control</t>
    </r>
    <r>
      <rPr>
        <sz val="10"/>
        <rFont val="Arial Narrow"/>
        <family val="2"/>
      </rPr>
      <t xml:space="preserve">,  Effects of washing on the polycyclic aromatic hydrocarbons (PAHs) contents in smoked fish, , John A.M.Mahugija,, Emmanuel Njale, Volume 93, November 2018, Pages 139-143, Elsevier, ISI ISSN: 0956-7135 </t>
    </r>
  </si>
  <si>
    <t>http://apps.webofknowledge.com/full_record.do?product=WOS&amp;search_mode=GeneralSearch&amp;qid=4&amp;SID=C6YiGmAPIsDzq9aJBUD&amp;page=1&amp;doc=1</t>
  </si>
  <si>
    <t xml:space="preserve"> Scopus, Web of Science, WOS:000440390200019
    ScienceDirect, 
    </t>
  </si>
  <si>
    <t>GL Mihalca, O Tita, M Tita, Ana Mihalca(Colegiul pt Agricultura si I.A. Tara Barsei Prejmer)</t>
  </si>
  <si>
    <r>
      <rPr>
        <b/>
        <sz val="10"/>
        <rFont val="Arial Narrow"/>
        <family val="2"/>
        <charset val="238"/>
      </rPr>
      <t>Journal of Food Composition and Analysis</t>
    </r>
    <r>
      <rPr>
        <sz val="10"/>
        <rFont val="Arial Narrow"/>
        <family val="2"/>
      </rPr>
      <t>, Levels of polycyclic aromatic hydrocarbons (PAHs) in smoked and sun-dried fish samples from areas in Lake Victoria in Mwanza, Tanzania, John Andrew MarcoMahugija, Emmanuel Njale, Journal of Food Composition and Analysis, Volume 73, October 2018, Pages 39-46, Elsevier,ISI, ISSN:  0889-1575</t>
    </r>
  </si>
  <si>
    <t>http://apps.webofknowledge.com/full_record.do?product=WOS&amp;search_mode=GeneralSearch&amp;qid=10&amp;SID=C6YiGmAPIsDzq9aJBUD&amp;page=1&amp;doc=1</t>
  </si>
  <si>
    <t xml:space="preserve"> Scopus, Web of Science,  WOS:000444928100005
    ScienceDirect, 
    </t>
  </si>
  <si>
    <t xml:space="preserve"> Examination of influence of selected filters at concentration of polycyclic aromatic  hydrocarbons in production of hot smoked common carp, phD Thesis, Jelena M. Babaic, University of Belgrad, Faculty of veterinary medicine, 2018, </t>
  </si>
  <si>
    <t>http://uvidok.rcub.bg.ac.rs/bitstream/handle/123456789/2791/Doktorat.pdf?sequence=1</t>
  </si>
  <si>
    <t xml:space="preserve"> phD Thesis, Jelena M. Babaic,Google Scholar</t>
  </si>
  <si>
    <t>Content of Polycyclic Aromatic Hydrocarbons in Smoked Common Carp (Cyprinus Carpio) in Direct Conditions Using Different Filters vs Indirect Conditions, Jelena Babić,Suzana Vidaković,Marija Bošković,Milica Glišić,Brankica Kartalović, Snežana Škaljac, Food Additives &amp; Contaminants: Part B, Volume 11, 2018 - Issue 3, https://doi.org/10.1080/10406638.2018.1506991.</t>
  </si>
  <si>
    <t>https://www.tandfonline.com/doi/abs/10.1080/10406638.2018.1506991; https://www.tandfonline.com/action/journalInformation?journalCode=gpol20</t>
  </si>
  <si>
    <t xml:space="preserve"> 
   Scopus
   Science Citation Index Expanded Web of Science
</t>
  </si>
  <si>
    <t xml:space="preserve">Otto Ketney, Mihaela Tiţa, Ovidiu Tita, Laura Bretan, Florin Boltea, </t>
  </si>
  <si>
    <t xml:space="preserve"> Reserches regarding viability of probiotic level of some lactic bacterium and bifidobacterium colonies in the feta cheese</t>
  </si>
  <si>
    <t xml:space="preserve"> Biochemical Changes of Iranian Probiotic Lighvan Cheese, Alireza SHAHAB LAVA S A N I, Czech J. Food Sci., vol, 36, 2018, p. 1-7,  </t>
  </si>
  <si>
    <t>http://apps.webofknowledge.com/full_record.do?product=WOS&amp;search_mode=GeneralSearch&amp;qid=29&amp;SID=C6YiGmAPIsDzq9aJBUD&amp;page=1&amp;doc=1</t>
  </si>
  <si>
    <t xml:space="preserve"> WOS:000431537800011
ISI Alerting Services®
ISI Web of Knowledge®
J-Gate
Science Citation Index Expanded®
SCOPUS</t>
  </si>
  <si>
    <t>Oprean Letitia, Mihaela Adriana Tita</t>
  </si>
  <si>
    <t>Microbiologia Laptelui</t>
  </si>
  <si>
    <t xml:space="preserve"> Diana GROPOŞILĂ-CONSTANTINESCU, Luminiţa VIŞAN, Radu-Cristian TOMA, Gabriela MĂRGĂRIT, Dana BARB, researches on obtaining products with added value through superior capitalizing of whey , cientific Bulletin. Series F. Biotechnologies, Vol. XXII, 2018, ISSN 2285-1364, CD-ROM ISSN 2285-5521, ISSN Online 2285-1372, ISSN-L2285-1364, p.186-189.</t>
  </si>
  <si>
    <t>http://biotechnologyjournal.usamv.ro/pdf/2018/Art26.pdf</t>
  </si>
  <si>
    <r>
      <t>I</t>
    </r>
    <r>
      <rPr>
        <sz val="8"/>
        <rFont val="Arial Narrow"/>
        <family val="2"/>
        <charset val="238"/>
      </rPr>
      <t>NDEX COPERNICUS</t>
    </r>
    <r>
      <rPr>
        <sz val="10"/>
        <rFont val="Arial Narrow"/>
        <family val="2"/>
      </rPr>
      <t>,CABI,DOAJ,GOOGLE SCHOLAR,SCIPIO</t>
    </r>
  </si>
  <si>
    <t>BOGDAN NEAMȚU, OVIDIU TIȚA, MIHAI NEAMȚU, MIHAELA TIȚA, MIRELA HILA, IONELA MANIU, LUCA LIVIU RUS</t>
  </si>
  <si>
    <t>LABORATORY METHODS USEFUL IN THE ANALYSIS OF HUMAN BREAST MILK AND MILK POWDER SAMPLES</t>
  </si>
  <si>
    <r>
      <t xml:space="preserve"> El-Loly MM, Guirguis AH and Abdel-Ghany AS, Antibodies of Human Milk within the First Week of Birth, </t>
    </r>
    <r>
      <rPr>
        <b/>
        <sz val="10"/>
        <rFont val="Arial Narrow"/>
        <family val="2"/>
        <charset val="238"/>
      </rPr>
      <t>Journal of Food and Dairy Technology</t>
    </r>
    <r>
      <rPr>
        <sz val="10"/>
        <rFont val="Arial Narrow"/>
        <family val="2"/>
      </rPr>
      <t>,vol.6, Issue 1, march , 2018,  ISSN:2321-6204, p.10-18</t>
    </r>
  </si>
  <si>
    <t>http://www.rroij.com/open-access/antibodies-of-human-milk-within-the-first-week-of-birth.pdf</t>
  </si>
  <si>
    <t>Chemical Abstracts Service (CAS)
Open J Gate
Academic Keys
ResearchBible
CiteFactor
Cosmos IF</t>
  </si>
  <si>
    <t>Tița Mihaela Adriana</t>
  </si>
  <si>
    <t>Tita Mihaela</t>
  </si>
  <si>
    <t>International Journal of Applied Microbiology and biotechnology research,</t>
  </si>
  <si>
    <t>www.bluepenjournals.org/ijambr.</t>
  </si>
  <si>
    <t>Study &amp;Research, Chemisty &amp;Chemical Engineering, Biotechnology, Food Industry</t>
  </si>
  <si>
    <t>4.12.2018.</t>
  </si>
  <si>
    <t xml:space="preserve"> CEFOOD: Production of Selenium enriched cheese, R.juhaszne Toth, D.Kiss, J. Csapo</t>
  </si>
  <si>
    <t>CEFOOD: Physico-chemical and sensory proprieties of yogurt with acorn flour and apple fiber, dabija Adriana, Oroian M.A., Codina G.G., Stroe G.S</t>
  </si>
  <si>
    <t>CEFOOD: Effect of heating ph and enzymatic activity on the content of furosine and antioxidant capacity of milk</t>
  </si>
  <si>
    <t>CEFOOD:</t>
  </si>
  <si>
    <t xml:space="preserve">Tita Mihaela </t>
  </si>
  <si>
    <t>CEFOOD</t>
  </si>
  <si>
    <t>membru in comitetul organizatoric</t>
  </si>
  <si>
    <t>26-28 Mai 2018</t>
  </si>
  <si>
    <t>7th Intenationala Conference Bioatlas on food and Tourism</t>
  </si>
  <si>
    <t>,http://www.rosita.ro/bioatlas2018/congress_committees.html</t>
  </si>
  <si>
    <t>25-26 Mai</t>
  </si>
  <si>
    <t xml:space="preserve"> Tita Mihaela</t>
  </si>
  <si>
    <t>Al   9-lea   Congres   Central   European   
pentru   Alimentatie-CEFOOD</t>
  </si>
  <si>
    <t xml:space="preserve">Manifestări Ştiinţifice şi Expoziţionale </t>
  </si>
  <si>
    <t>beneficiar</t>
  </si>
  <si>
    <t>Tita Ovidiu</t>
  </si>
  <si>
    <t>http://www.research.gov.ro/uploads/manifestari-stiintifice/2018/rezultate/rezultate-partiale-evaluari-2_2018.pdf</t>
  </si>
  <si>
    <t>Tita, M.A., Ketney O., Bradauskienė V (Klaipeda State University of Applied Sciences) ., Tamošaitienė L. (Klaipeda State University of Applied Sciences )</t>
  </si>
  <si>
    <t>Factors influencing wine-making authenticity in terms of geographical origin</t>
  </si>
  <si>
    <t>Tița O., Radu E.,., Stoica G., Anton S., Tița M.A</t>
  </si>
  <si>
    <t>Methods and recommendations for improving the quality of fresh milk the farms dairy</t>
  </si>
  <si>
    <t xml:space="preserve">Butoi S., Tita M., Butoi L., Pravariu L., Tita O, </t>
  </si>
  <si>
    <t>Intellectual property policy enhancement in knowledge-based organizations</t>
  </si>
  <si>
    <t>Titu M. A., Pop A. B., Tita Ovidiu., Titu S., Tita M</t>
  </si>
  <si>
    <t>The composition of bioactive compounds in wine and their possible influence on osteoporosis and on bone consolidation</t>
  </si>
  <si>
    <t>Alexandru Bogdan Ciubara (Dunarea de Jos Univ Galati, Fac Med &amp; Pharm, 35 Alexandru Ioan Cuza Str, Galati 800010, Romania), Razvan Cosmin Tudor (Vaslui Cty Hosp, Dept Orthoped &amp; Traumatol, Stefan Cel Mare Str, Vaslui 730006, Romania), Luiza Nechita (Dunarea de Jos Univ Galati, Fac Med &amp; Pharm, 35 Alexandru Ioan Cuza Str, Galati 800010, Romania), Ovidiu Tita ( Lucian Blaga Univ, Fac Agr Sci Food Ind &amp; Environm Protect, 5-7 Ion Ratiu Str, Sibiu 550012, Romania), Anamaria Ciubara (Dunarea de Jos Univ Galati, Fac Med &amp; Pharm, 35 Alexandru Ioan Cuza Str, Galati 800010, Romania), Serban Turliuc (Grigore T Popa Univ Iasi, Fac Med &amp; Pharm, 16 Univ Str, Iasi 700115, Romania), Gheorghe Raftu ( Ovidius Univ Constanta, B Dul Mamaia 124, Constanta 900527, Romania).</t>
  </si>
  <si>
    <t xml:space="preserve">Rev Chim </t>
  </si>
  <si>
    <t>0034-7752</t>
  </si>
  <si>
    <t>http://apps.webofknowledge.com/full_record.do?product=WOS&amp;search_mode=Analyze&amp;qid=4&amp;SID=E6vQbUqJTcL93vus5lp&amp;page=1&amp;doc=1</t>
  </si>
  <si>
    <t>WOS:000434954100045</t>
  </si>
  <si>
    <t>1248-1253</t>
  </si>
  <si>
    <t>Q3</t>
  </si>
  <si>
    <t>1.412 în 2017</t>
  </si>
  <si>
    <t>Tița Ovidiu</t>
  </si>
  <si>
    <t>Identification And Quantification Of Phenolic Compounds From Red Grape Pomac</t>
  </si>
  <si>
    <t>Adina Frum (Lucian Blaga University of Sibiu, Faculty of Agricultural Sciences, Food Industry and Environmental Protection, Department of Agricultural Sciences and Food Industry, 7, Dr. I. Ratiu Street, 550012, Sibiu, Romania), Cecilia Georgescu (Lucian Blaga University of Sibiu, Faculty of Agricultural Sciences, Food Industry and Environmental Protection, Department of Agricultural Sciences and Food Industry, 7, Dr. I. Ratiu Street, 550012, Sibiu, Romania), Felicia G Gligor (Lucian Blaga University of Sibiu, Faculty of Agricultural Sciences, Food Industry and Environmental Protection, Department of Agricultural Sciences and Food Industry, 7, Dr. I. Ratiu Street, 550012, Sibiu, Romania), Ecaterina Lengyel (Lucian Blaga University of Sibiu, Faculty of Agricultural Sciences, Food Industry and Environmental Protection, Department of Agricultural Sciences and Food Industry, 7, Dr. I. Ratiu Street, 550012, Sibiu, Romania), Diana I Stegarus (National Research and Development Institute for Cryogenics and Isotopic Technologies - ICIT, 4, Uzinei Street, 240050, Râmnicu Vâlcea, Romania), Carmen M Dobrea (Lucian Blaga University of Sibiu, Faculty of Medicine, Preclinic Department, 2A, Lucian Blaga Street, 550169, Sibiu, Romania), Ovidiu Tita (Lucian Blaga University of Sibiu, Faculty of Agricultural Sciences, Food Industry and Environmental Protection, Department of Agricultural Sciences and Food Industry, 7, Dr. I. Ratiu Street, 550012, Sibiu, Romania).</t>
  </si>
  <si>
    <t>Scientific Study &amp; Research. Chemistry &amp; Chemical Engineering, Biotechnology, Food Industry</t>
  </si>
  <si>
    <t>1582-540X</t>
  </si>
  <si>
    <t>file:///C:/Users/TITA/Downloads/CSCC6201801V01S01A0005%20(3).pdf</t>
  </si>
  <si>
    <t>Influence of Pectolytic Enzymes on the Quality of Wine Maceration</t>
  </si>
  <si>
    <t>Ioana REBENCIUC (Stefan cel Mare University of Suceava, 13 University Street, Suceava, Romania), Ovidiu TIȚA (Lucian Blaga University of Sibiu, 10 Victoriei Boulevard, Sibiu, Romania)</t>
  </si>
  <si>
    <t>Bulletin UASVM Animal Science and Biotechnologies</t>
  </si>
  <si>
    <t>ISSN 1843-5262; Electronic ISSN 1843-536X</t>
  </si>
  <si>
    <t>52-55</t>
  </si>
  <si>
    <t>DOI:10.15835/buasvmcn-asb: 000417</t>
  </si>
  <si>
    <t>http://journals.usamvcluj.ro/index.php/zootehnie/article/viewFile/12979/10609</t>
  </si>
  <si>
    <t>Muffins Obtained with Some Vegetal Powders as Fat Replacers.</t>
  </si>
  <si>
    <t>Roxana E TUFEANU (Lucian Blaga University of Sibiu, 10 Victoriei Boulevard, Sibiu, Romania), Mihaela A TIŢA (Lucian Blaga University of Sibiu, 10 Victoriei Boulevard, Sibiu, Romania), Ovidiu TIŢA (Lucian Blaga University of Sibiu, 10 Victoriei Boulevard, Sibiu, Romania)</t>
  </si>
  <si>
    <t>21-27</t>
  </si>
  <si>
    <t>http://eds.b.ebscohost.com/abstract?site=eds&amp;scope=site&amp;jrnl=18435262&amp;AN=131285972&amp;h=TMgzMbxaWC3NPn3WFOIDUBhYshS0cZ9EAW%2fegAxdYL4Nwfrx4oFgwqjG7IMOtCkID3XClHa3ZQPyyg%2b60%2b%2bFYA%3d%3d&amp;crl=c&amp;resultLocal=ErrCrlNoResults&amp;resultNs=Ehost&amp;crlhashurl=login.aspx%3fdirect%3dtrue%26profile%3dehost%26scope%3dsite%26authtype%3dcrawler%26jrnl%3d18435262%26AN%3d131285972</t>
  </si>
  <si>
    <t>Obtaining Low-Fat Foods and Improved Nutritional Value</t>
  </si>
  <si>
    <t>Tita Ovidiu (Lucian Blaga University of Sibiu, 10 Victoriei Boulevard, Sibiu, Romania).</t>
  </si>
  <si>
    <t xml:space="preserve">International Journal of Pharmacognosy and Chinese Medicine, Int J Pharmacogn Chinese Med, </t>
  </si>
  <si>
    <t>ISSN: 2576-4772</t>
  </si>
  <si>
    <t>Google Scholar, academic Resource Index, Advanced Sciences Index, Index Copernicus, Publons, Scilit ICMJE - International Comitte Medical Jurnal Editors</t>
  </si>
  <si>
    <t>https://medwinpublishers.com/IPCM/IPCM16000143.pdf</t>
  </si>
  <si>
    <t>Produse vegetale autohtone cu poteníal bioactiv - Consideratii teoretice si aplicatii</t>
  </si>
  <si>
    <t>Adina Frum,  Daniela-Maria Șandru,  Ovidiu Tița</t>
  </si>
  <si>
    <t>978-606-12-1554-6</t>
  </si>
  <si>
    <t xml:space="preserve">oct </t>
  </si>
  <si>
    <t>Inlocuitori de grasimi saturate obtinuti din produse vegetale</t>
  </si>
  <si>
    <t>Elena-Roxana Tufeanu, Ovidiu Tita</t>
  </si>
  <si>
    <t>Performantica, Institutul National de Inventica, Iasi.</t>
  </si>
  <si>
    <t>978-606-685-618-8</t>
  </si>
  <si>
    <t>Dec.</t>
  </si>
  <si>
    <t>Abstract Book - 9th Central European Congress on Food (CEFood)</t>
  </si>
  <si>
    <t>Tita Ovidiu - Editor sef</t>
  </si>
  <si>
    <t xml:space="preserve">Editura Universitatii Lucian Blaga Sibiu </t>
  </si>
  <si>
    <t>http://ceefood.conferences.ulbsibiu.ro/2018/invitation/</t>
  </si>
  <si>
    <t>Alexandru Bogdan Ciubara, Razvan Cosmin Tudor (Vaslui County Hospital, Department of Orthopedics and Traumatology, Stefan cel Mare Str., 730006, Vaslui, Romania), Luiza Nechita, Ovidiu Tita, Anamaria Ciubara, Serban Turliuc, Gheorghe Raftu</t>
  </si>
  <si>
    <t>Atypical Meningiomas Of Cerebellopontine Angle. A Five Case Series – I. Cucu, Mihaela Dana Turliuc, Claudia Florida Costea, Med. Surg. J. – Rev. Med. Chir. Soc. Med. Nat., Iaşi – 2018 – vol. 122, no. 3</t>
  </si>
  <si>
    <t>https://www.researchgate.net/profile/Andrei_Cucu2/publication/328072950_Atypical_meningiomas_of_cerebellopontine_angle_A_five_case_series/links/5bb60a64299bf1a7f8b63c35/Atypical-meningiomas-of-cerebellopontine-angle-A-five-case-series.pdf</t>
  </si>
  <si>
    <t>Thomson Reuters</t>
  </si>
  <si>
    <t>Efficiency And Safety Of Microporous Polysaccharide Hemispheres From Potato Starch In Brain Surgery - Mihaela D. Turliuc, Andrei I. Cucu, Alexandru Cărăuleanu And Claudia F. Costea - Cellulose Chem. Technol., 52 (7-8), 505-513 (2018)</t>
  </si>
  <si>
    <t xml:space="preserve"> http://www.cellulosechemtechnol.ro/pdf/CCT7-8(2018)/p.505-513.pdf</t>
  </si>
  <si>
    <t>http://iit.iit.tuiasi.ro/Reviste/reviste1.htm, Science Citation Index Expanded,Thomson Reuters ,Scopus</t>
  </si>
  <si>
    <t xml:space="preserve">Direct relationship management between dentists, the promotion system and the distribution channels of dentistry products, Bendas, Ana-Maria; Burlea, Lucian Stefan; Chihai, Jana. ROMANIAN JOURNAL OF ORAL REHABILITATION   Volume: 10   Issue: 4   Pages: 78-84   Published: OCT-DEC 2018 </t>
  </si>
  <si>
    <t>http://www.rjor.ro/direct-relationship-management-between-dentists-the-promotion-system-and-the-distribution-channels-of-dentistry-products/</t>
  </si>
  <si>
    <t xml:space="preserve">Chemical Aspects of Peritumoral Cerebral Edema in Atypical Meningiomas, : Cucu, Andrei Ionut; Turliuc, Mihaela Dana; Carauleanu, Alexandru; et al.
REVISTA DE CHIMIE   Volume: 69   Issue: 10   Pages: 2804-2807   Published: OCT 2018 
</t>
  </si>
  <si>
    <t>http://www.revistadechimie.ro/pdf/40%20CUCU%2010%2018.pdf</t>
  </si>
  <si>
    <t xml:space="preserve">Atypical meningiomas of cerebellopontine angle. A five case series, Cucu, A., I; Turliuc, Mihaela Dana; Costea, Claudia Florida; et al.
MEDICAL-SURGICAL JOURNAL-REVISTA MEDICO-CHIRURGICALA   Volume: 122   Issue: 3   Pages: 533-545   Published: 2018
 </t>
  </si>
  <si>
    <t>Anatomical Localization Of Atypical Meningiomas: Our Experience On 81 Patients - A.I. CUCU, Claudia Florida COSTEA, I. POEATA, B. COSTACHESCU, Gabriela Florenta , Vol 122 No 4 (2018): The Medical-Surgical Journal 
Med. Surg. J. - Rev. Med. Chir. Soc. Med. Nat., Iaşi - 2018, vol. 122, no. 4
DUMITRESCU, Anca SAVA, Mihaela Dana TURLIUC</t>
  </si>
  <si>
    <t>https://www.revmedchir.ro/index.php/revmedchir/article/view/1591/1329</t>
  </si>
  <si>
    <t>Roxana Tufeanu, Ovidiu Tiţa</t>
  </si>
  <si>
    <t>Possibilities to develop low-fat products: a review</t>
  </si>
  <si>
    <t xml:space="preserve">Microparticulated whey protein addition modulates rheological and microstructural properties of high-protein acid milk gels, Juliana V.C.SilvaJames A.O'Mahony, International Dairy Journal, Elsevier. https://doi.org/10.1111/jfpp.13785.
Volume 78, March 2018, Pages 145-151
</t>
  </si>
  <si>
    <t>https://www.researchgate.net/publication/321711261_Microparticulated_whey_protein_addition_modulates_rheological_and_microstructural_properties_of_high-protein_acid_milk_gelshttps://doi.org/10.1016/j.idairyj.2017.11.013. ScienceDirect , Science Citation Index ,Scopus</t>
  </si>
  <si>
    <t>ScienceDirect , Science Citation Index ,Scopus</t>
  </si>
  <si>
    <t>Influence of oat β‐glucan and canola oil addition on the physico‐chemical properties of low‐fat beef burgers, Arkadiusz Szpicer, Anna Onopiuk, Andrzej Półtorak, Agnieszka Wierzbicka, Journal of Food Processing and preservation, Volume 42, issue 11, November 2018.</t>
  </si>
  <si>
    <t>https://doi.org/10.1111/jfpp.13785. https://www.deepdyve.com/lp/wiley/influence-of-oat-glucan-and-canola-oil-addition-on-the-physico-sTvOb2JFkO</t>
  </si>
  <si>
    <t>SCOPUS (Elsevier)</t>
  </si>
  <si>
    <t>Diana Stegarus, Violeta Niculescu, Cecilia Georgescu, Ramona Iancu, Ecaterina Lengyel, Ovidiu Tita</t>
  </si>
  <si>
    <t>Techniques for Extraction and Enhancing Flavour Substances in Chardonnay and Sauvignon Blanc Grapes by Enzyme Substrate</t>
  </si>
  <si>
    <t>Assessment Of Chemical Elements In Soil, Grapes And Wine From Two Representative Vineyards In Romania, Ramona BĂLC, Tudor TĂMAȘ, Gabriela POPIȚĂ, Gabriela VASILE, Maria Cristina BRATU, Delia Maria GLIGOR &amp; Cristian MOLDOVAN, Carpathian Journal of Earth and Environmental Sciences, August 2018, Vol. 13, No. 2, p. 435 - 446.DOI:10.26471/cjees/2018/013/037</t>
  </si>
  <si>
    <t xml:space="preserve"> https://www.researchgate.net/publication/323846779_ASSESSMENT_OF_CHEMICAL_ELEMENTS_IN_SOIL_GRAPES_AND_WINE_FROM_TWO_REPRESENTATIVE_VINEYARDS_IN_ROMANIA</t>
  </si>
  <si>
    <t>D Nairetti, M Mironescu, O Tita</t>
  </si>
  <si>
    <t>Antimicrobial Activity of Potato Starch-Based Active Biodegradable Nanocomposite Films, Pinky Raigond, Ankita Sood, Anu Kalia, Alka Joshi, Bhawana Kaundal, Baswaraj Raigond, Som Dutt, Brajesh Singh, Swaroop Kumar Chakrabart, Journal of the European Association for Potato Research, ISSN: 0014-3065 (Print) 1871-4528 (Online), pp 1–15, August 2018</t>
  </si>
  <si>
    <t>https://link.springer.com/article/10.1007/s11540-018-9397-9#citeas.      https://www.researchgate.net/publication/326785317_Antimicrobial_Activity_of_Potato_Starch-Based_Active_Biodegradable_Nanocomposite_Films</t>
  </si>
  <si>
    <t>Science Citation Index Expanded (SciSearch), Journal Citation Reports/Science Edition, SCOPUS,</t>
  </si>
  <si>
    <t>Tana, Cristina Maria; Marginean, Maria Cosmina; Tita, Ovidiu</t>
  </si>
  <si>
    <t xml:space="preserve">Characterization vineyard soil agrochemical Tarnave </t>
  </si>
  <si>
    <t xml:space="preserve">Geochemical Features of Fallow Land in Ancient Plots in the Chora of Chersonesos, Lisetskii, Fedor; Zelenskaya, Eugenia; Rodionova, Maria 
GEOSCIENCES   Volume: 8   Issue: 11     Article Number: UNSP 410   Published: NOV 2018
</t>
  </si>
  <si>
    <t>https://www.researchgate.net/publication/328829137_Geochemical_Features_of_Fallow_Land_in_Ancient_Plots_in_the_Chora_of_Chersonesos</t>
  </si>
  <si>
    <r>
      <t xml:space="preserve">DOAJ, </t>
    </r>
    <r>
      <rPr>
        <sz val="10"/>
        <rFont val="Times New Roman"/>
        <family val="1"/>
        <charset val="238"/>
      </rPr>
      <t>Emerging Sources Citation Index - Web of Science (Clarivate Analytics)</t>
    </r>
    <r>
      <rPr>
        <sz val="10"/>
        <color indexed="8"/>
        <rFont val="Times New Roman"/>
        <family val="1"/>
        <charset val="238"/>
      </rPr>
      <t xml:space="preserve"> ,</t>
    </r>
    <r>
      <rPr>
        <sz val="10"/>
        <rFont val="Times New Roman"/>
        <family val="1"/>
        <charset val="238"/>
      </rPr>
      <t>Scopus (Elsevier)</t>
    </r>
    <r>
      <rPr>
        <sz val="10"/>
        <color indexed="8"/>
        <rFont val="Times New Roman"/>
        <family val="1"/>
        <charset val="238"/>
      </rPr>
      <t xml:space="preserve"> ,</t>
    </r>
    <r>
      <rPr>
        <sz val="10"/>
        <rFont val="Times New Roman"/>
        <family val="1"/>
        <charset val="238"/>
      </rPr>
      <t>Web of Science (Clarivate Analytics)</t>
    </r>
    <r>
      <rPr>
        <sz val="10"/>
        <color indexed="8"/>
        <rFont val="Times New Roman"/>
        <family val="1"/>
        <charset val="238"/>
      </rPr>
      <t xml:space="preserve"> </t>
    </r>
  </si>
  <si>
    <t>Tita, O., Bulancea, M., Pavelescu, D., Martin, L.</t>
  </si>
  <si>
    <t>The Role of the Organic Acids in the Evolution of the Wine</t>
  </si>
  <si>
    <t xml:space="preserve">Organic acid metabolism and the impact of fermentation practices on wine acidity - A review, Chidi, B.S., Bauer, F.F., Rossouw, D.,2018, South African Journal of Enology and Viticulture , 39(2), pp. 315-329 </t>
  </si>
  <si>
    <t>http://www.journals.ac.za/index.php/sajev/article/view/3172/1866</t>
  </si>
  <si>
    <t>EBSCO, CAB Abstract, Thomson Reuters (Formerly ISI) Services: Science Citation Index Expanded (SciSearch), Journal Citation Reports (JCR) / Science Edition</t>
  </si>
  <si>
    <t xml:space="preserve">Marginean, Maria Cosmina; Tana, Cristina Maria; Tita, Ovidiu </t>
  </si>
  <si>
    <t>Soil characteristics from Tarnave vineyard</t>
  </si>
  <si>
    <r>
      <t xml:space="preserve">Indexing:  DOAJ, </t>
    </r>
    <r>
      <rPr>
        <sz val="10"/>
        <rFont val="Times New Roman"/>
        <family val="1"/>
        <charset val="238"/>
      </rPr>
      <t>Emerging Sources Citation Index - Web of Science (Clarivate Analytics)</t>
    </r>
    <r>
      <rPr>
        <sz val="10"/>
        <color indexed="8"/>
        <rFont val="Times New Roman"/>
        <family val="1"/>
        <charset val="238"/>
      </rPr>
      <t xml:space="preserve"> ,</t>
    </r>
    <r>
      <rPr>
        <sz val="10"/>
        <rFont val="Times New Roman"/>
        <family val="1"/>
        <charset val="238"/>
      </rPr>
      <t>Scopus (Elsevier)</t>
    </r>
    <r>
      <rPr>
        <sz val="10"/>
        <color indexed="8"/>
        <rFont val="Times New Roman"/>
        <family val="1"/>
        <charset val="238"/>
      </rPr>
      <t xml:space="preserve"> ,</t>
    </r>
    <r>
      <rPr>
        <sz val="10"/>
        <rFont val="Times New Roman"/>
        <family val="1"/>
        <charset val="238"/>
      </rPr>
      <t>Web of Science (Clarivate Analytics)</t>
    </r>
  </si>
  <si>
    <t>Otto Ketney, Ecaterina Lengyel, Ovidiu Tita, Anca Țifrea</t>
  </si>
  <si>
    <t xml:space="preserve">Electrochemical Biosensor Based On The Use Of Spe For The Detection Of Iron Content In Wine </t>
  </si>
  <si>
    <t xml:space="preserve">Electrochemical Biosensor Based On The Use Of Spe For The Detection Of Iron Content In Wine, Liliana NOROCEL, Gheorghe GUTT, Journal homepage: www.fia.usv.ro/fiajournal Journal of Faculty of Food Engineering, Ştefan cel Mare University of Suceava, Romania Volume XVII, Issue 2 - 2018, pag. 241 – 245. </t>
  </si>
  <si>
    <t>http://www.fia.usv.ro/fiajournal/index.php/FENS/article/view/585/554</t>
  </si>
  <si>
    <t>Index Copernicus
Ulrich's Web
CAS
Journal Seek
EBSCO</t>
  </si>
  <si>
    <t>Daniela GABOR, Ovidiu TITA</t>
  </si>
  <si>
    <t>Biopolymers Used In Food Packaging: A Review.</t>
  </si>
  <si>
    <t xml:space="preserve">Biopolymers, Nanocomposites, and Environmental Protection: A Far-Reaching Review, Sukanchan Palit, Chaudhery Mustansar Hussain, Bio-based Materials for Food Packaging, 2018, Pages 217-236, Print ISBN978-981-13-1908-2
Online ISBN978-981-13-1909-9
</t>
  </si>
  <si>
    <t>https://link.springer.com/chapter/10.1007/978-981-13-1909-9_10,   https://www.springer.com/gp/book/9789811319082?wt_mc=ThirdParty.SpringerLink.3.EPR653.About_eBook#otherversion=9789811319099</t>
  </si>
  <si>
    <t>Springer, Scopus</t>
  </si>
  <si>
    <t xml:space="preserve">Barrier Properties Analysis of Polyethylene Terephthalate Films (PET) Coated with Natural Polyphenolic and Gelatin Mixture (PGM), Ishtiaque, Shagufta; Naz, Shahina; Ahmed, Jawaad; Faruqui, Arshad, Defect &amp; Diffusion Forum . 2018, Vol. 382, p38-43. https://doi.org/10.4028/www.scientific.net/DDF.382.38 </t>
  </si>
  <si>
    <t>https://www.scientific.net/DDF.382.38</t>
  </si>
  <si>
    <t>SCOPUS,CAS, ndex Copernicus Journals Master List</t>
  </si>
  <si>
    <t>Ecaterina Lengyel, Letitia Oprean, Kettney Otto, Ramona Iancu, Bociu Diana, Ovidiu Tita</t>
  </si>
  <si>
    <t>Physical And Chemical Characterization Of Flavored And Demy Flavored Wines From Recas Vineyard.</t>
  </si>
  <si>
    <t>Assessment of climatic conditions as driving factors of wine aromatic compounds: a case study from Central Romania. Marioara Costea, Ecaterina Lengyel, Diana Stegăruş, Nicolae Rusan, Ioan Tăuşan. Theor Appl Climatol (2018). https://doi.org/10.1007/s00704-018-2594-2</t>
  </si>
  <si>
    <t>https://link.springer.com/article/10.1007/s00704-018-2594-2</t>
  </si>
  <si>
    <t>Science Citation Index, Science Citation Index Expanded (SciSearch), Journal Citation Reports/Science Edition, SCOPUS,</t>
  </si>
  <si>
    <t>GL Mihalca, O Tita, M Tita, Ana Mihalca</t>
  </si>
  <si>
    <t>https://www.tandfonline.com/doi/abs/10.1080/10406638.2018.1506991</t>
  </si>
  <si>
    <t>Scpus, Clarivate Analitics, Web of Schiens</t>
  </si>
  <si>
    <t xml:space="preserve"> Effects of washing on the polycyclic aromatic hydrocarbons (PAHs) contents in smoked fish, John A.M. Mahugija, Emmanuel Njale, Food Control 93 (2018) 139–143, www.elsevier.com/locate/foodcont, https://doi.org/10.1016/j.foodcont.2018.05.050</t>
  </si>
  <si>
    <t>file:///C:/Users/TITA/Downloads/1-s2.0-S0956713518302834-main.pdf</t>
  </si>
  <si>
    <t>Scpus, Science, Cition index,</t>
  </si>
  <si>
    <t>Levels of polycyclic aromatic hydrocarbons (PAHs) in smoked and sun-dried fish samples from areas in Lake Victoria in Mwanza, Tanzania, John Andrew Marco Mahugija, Emmanuel Njale, Journal of Food Composition and Analysis 73 (2018) 39–46 Available online 19 July 2018 0889-1575/ © 2018 Elsevier Inc. All rights reserved. https://doi.org/10.1016/j.jfca.2018.07.010,  Journal of Food Composition and Analysis 73 (2018) 39–46 Available online 19 July 2018 0889-1575/ © 2018 Elsevier</t>
  </si>
  <si>
    <t>file:///C:/Users/TITA/Downloads/1-s2.0-S0889157518305842-main.pdf</t>
  </si>
  <si>
    <t>Scpus, Science Direct, CAB</t>
  </si>
  <si>
    <t>Ispitivanje uticaja odabranih filtera na koncentraciju policikličnih aromatičnih ugljovodonika kod proizvodnje toplo dimljenog šarana, Doktorska disertacija, Beograd, 2018.</t>
  </si>
  <si>
    <t>phd theis</t>
  </si>
  <si>
    <t>Otto Ketneya, Mihaela Tiţa, Ovidiu Tiţaa, Laura Bretanb, Florin Bolteab</t>
  </si>
  <si>
    <t>Reserches regarding viability of probiotic level of some lactic bacterium and bifidobacterium colonies in the feta cheese</t>
  </si>
  <si>
    <t xml:space="preserve">Biochemical changes of Iranian probiotic Lighvan cheese, AS Lavasani, VP Branch - Czech Journal of Food Science, 2018 - agriculturejournals.cz
Czech J. Food Sci., 36, 2018
</t>
  </si>
  <si>
    <t>https://www.agriculturejournals.cz/publicFiles/246423.pdf</t>
  </si>
  <si>
    <t>ISI Alerting Services®
ISI Web of Knowledge®
J-Gate
Science Citation Index Expanded®
SCOPUS</t>
  </si>
  <si>
    <t>Rehana Khaliq, Ovidiu Tita, Maria Mihaela Antofie, Camelia Sava</t>
  </si>
  <si>
    <t>Industrial Application Of Psyllium: An Overview</t>
  </si>
  <si>
    <t>Analysis of karyotype, chromosome characteristics, variation in mucilage content and grain yield traits in Plantago ovata and P. psyllium species. Zolfaghar Shahriari, BahramHeidari, Ali Dadkhodaie, Christopher M. Richards. Industrial Crops and Products, Volume 123, 1 November 2018, Pages 676-686, 2018 Elsevier .</t>
  </si>
  <si>
    <t>https://doi.org/10.1016/j.indcrop.2018.07.009</t>
  </si>
  <si>
    <t>Bogdan Neamțu, Ovidiu Tița, Mihai Neamțu, Mihaela Tița, Mirela Hila, Ionela Maniu, Luca Liviu Rus</t>
  </si>
  <si>
    <t>Laboratory Methods Useful In The Analysis Of Human Breast Milk And Milk Powder Samples</t>
  </si>
  <si>
    <t xml:space="preserve">10 Antibodies of Human Milk within the First Week of Birth, El-Loly MM, Guirguis AH  and Abdel-Ghany AS, Research &amp; Reviews: Journal of Food and Dairy Technology, e-ISSN:2321-6204, p-ISSN:2347-2359, RRJFPDT | Volume 6 | Issue 1 | March, 2018.  </t>
  </si>
  <si>
    <t>https://www.researchgate.net/profile/Mohamed_El-Loly/publication/329885433_34-_Antibodies_of_human_milk_within_the_first_week_of_birth/links/5c209200a6fdccfc7064bbcb/34-Antibodies-of-human-milk-within-the-first-week-of-birth.pdf</t>
  </si>
  <si>
    <t>Cristina Maria Tana, Maria Cosmina Marginean, Ovidiu Tita</t>
  </si>
  <si>
    <t>Characterization Vineyard Soil Agrochemical Tarnave</t>
  </si>
  <si>
    <t xml:space="preserve">Geochemical Features of Fallow Land in Ancient Plots in the Chora of Chersonesos, F Lisetskii, E Zelenskaya, M Rodionova. Geosciences 2018, 8(11), 410. </t>
  </si>
  <si>
    <t>https://www.mdpi.com/2076-3263/8/11 ;  https://doi.org/10.3390/geosciences8110410</t>
  </si>
  <si>
    <t xml:space="preserve">GL Mihalca, O Tita, M Tita </t>
  </si>
  <si>
    <t xml:space="preserve">o   Polycyclic Aromatic Hydrocarbons (PAHs) in Select Commercially Processed Meat and Fish Products in Finland and the Mutagenic Potential of These Food Items. Iyekhoetin Matthew Omoruyi, Mirja Hokkanen &amp; Raimo Pohjanvirta. Journal Polycyclic Aromatic Compounds. </t>
  </si>
  <si>
    <t>https://doi.org/10.1080/10406638.2018.1509360 https://www.tandfonline.com/doi/abs/10.1080/10406638.2018.1509360</t>
  </si>
  <si>
    <t>Thomson Reuters, Scopus</t>
  </si>
  <si>
    <t>Ovidiu TITA</t>
  </si>
  <si>
    <t>Tehnologii de obţinere a vinurilor</t>
  </si>
  <si>
    <t>Editura Universităţii" Lucian Blaga" 2004, https://scholar.google.com/scholar?cluster=11772000572925909065&amp;hl=en&amp;oi=scholarr, https://scholar.google.ro/citations?hl=ro&amp;user=tlA1grAAAAAJ&amp;view_op=list_works&amp;sortby=pubdate#d=gs_md_cita-d&amp;u=%2Fcitations%3Fview_op%3Dview_citation%26hl%3Dro%26user%3DtlA1grAAAAAJ%26cstart%3D100%26pagesize%3D100%26sortby%3Dpubdate%26citation_for_view%3DtlA1grAAAAAJ%3ATQgYirikUcIC%26tzom%3D-120</t>
  </si>
  <si>
    <t>Assessment of climatic conditions as driving factors of wine aromatic compounds: a case study from Central Romania. M Costea, E Lengyel, D Stegăruş, N Rusan. Theoretical and Applied Climatology, pp 1–16. 2018.https://link.springer.com/article/10.1007/s00704-018-2594-2.</t>
  </si>
  <si>
    <t xml:space="preserve">Scopus etc.   https://doi.org/10.1007
https://www.springer.com/earth+sciences+and+geography/atmospheric+sciences/journal/704
</t>
  </si>
  <si>
    <t>TITA Ovidiu, editor șef</t>
  </si>
  <si>
    <t>Acta Universitatis Cibiniensis, seria E, Food Technology</t>
  </si>
  <si>
    <t>AGRICOLA (National Agricultural Library), Baidu Scholar, CABI (over 50 subsections), Chemical Abstracts Service (CAS) – Caplus, Chemical Abstracts Service (CAS) – SciFinder, CNKI Scholar (China National Knowledge Infrastructure), CNPIEC, DOAJ (Directory of Open Access Journals), EBSCO (relevant databases), EBSCO Discovery Service, Elsevier – Compendex, Elsevier - Engineering Village, Foodline Science, FSTA - Food Science &amp; Technology Abstracts, Genamics JournalSeek, Google Scholar, Japan Science and Technology Agency (JST), J-Gate, JournalTOCs, KESLI-NDSL (Korean National Discovery for Science Leaders), Microsoft Academic, Naviga (Softweco), Primo Central (ExLibris), Publons, ReadCube, Sherpa/RoMEO, Summon (Serials Solutions/ProQuest), TDNet, Ulrich's Periodicals Directory/ulrichsweb, WanFang Data, WorldCat (OCLC)</t>
  </si>
  <si>
    <t>http://saiapm.ulbsibiu.ro/ACTA_E/AUCFT.html</t>
  </si>
  <si>
    <t>TITA Ovidiu</t>
  </si>
  <si>
    <t>International Journal of Pharmacognosy and Chinese Medicine (ISSN: 2576-4772).</t>
  </si>
  <si>
    <t>https://medwinpublishers.com/IPCM/editorial-board.php</t>
  </si>
  <si>
    <t>Editura EUROSTAMPA - Ingineria mecanica si stiinta materialelor.</t>
  </si>
  <si>
    <t>http://www.eurostampa.ro/</t>
  </si>
  <si>
    <t>www.eurostampa.ro, http://www.eurostampa.ro/Inginerie-mecanic%C4%83-%C5%9Fi-%C5%9Ftiin%C5%A3a-materialelor_Editura-Tipografie_123.html</t>
  </si>
  <si>
    <t>Ovidiu Tita</t>
  </si>
  <si>
    <t>47th Int'l Symposium „Actual Tasks on Agricultural Engineering“, held on 5th-7th March 2019, Opatija, Croatia</t>
  </si>
  <si>
    <r>
      <rPr>
        <b/>
        <sz val="10"/>
        <rFont val="Times New Roman"/>
        <family val="1"/>
        <charset val="238"/>
      </rPr>
      <t>iunie 2018</t>
    </r>
    <r>
      <rPr>
        <sz val="10"/>
        <rFont val="Times New Roman"/>
        <family val="1"/>
        <charset val="238"/>
      </rPr>
      <t xml:space="preserve"> - Novel tacklings on food waste management - a bibliometrics research, - Sorin Iorga, Oana Dumitru, Mona Elena Popa</t>
    </r>
  </si>
  <si>
    <r>
      <rPr>
        <b/>
        <sz val="10"/>
        <color indexed="8"/>
        <rFont val="Times New Roman"/>
        <family val="1"/>
        <charset val="238"/>
      </rPr>
      <t>iunie 2018</t>
    </r>
    <r>
      <rPr>
        <sz val="10"/>
        <color indexed="8"/>
        <rFont val="Times New Roman"/>
        <family val="1"/>
        <charset val="238"/>
      </rPr>
      <t xml:space="preserve"> - Network analysis of scientific papers on sparkling wines, - Peter Lengyel, Éva Török, István Füzesi</t>
    </r>
  </si>
  <si>
    <r>
      <rPr>
        <b/>
        <sz val="10"/>
        <color indexed="8"/>
        <rFont val="Times New Roman"/>
        <family val="1"/>
        <charset val="238"/>
      </rPr>
      <t>iunie 2018</t>
    </r>
    <r>
      <rPr>
        <sz val="10"/>
        <color indexed="8"/>
        <rFont val="Times New Roman"/>
        <family val="1"/>
        <charset val="238"/>
      </rPr>
      <t xml:space="preserve"> - Mycotoxin exposure biomarkers and (un)regulated mycotoxins in Croatia, - Šarkanj Bojan</t>
    </r>
  </si>
  <si>
    <r>
      <rPr>
        <b/>
        <sz val="10"/>
        <color indexed="8"/>
        <rFont val="Times New Roman"/>
        <family val="1"/>
        <charset val="238"/>
      </rPr>
      <t xml:space="preserve">iunie 2018 </t>
    </r>
    <r>
      <rPr>
        <sz val="10"/>
        <color indexed="8"/>
        <rFont val="Times New Roman"/>
        <family val="1"/>
        <charset val="238"/>
      </rPr>
      <t>- Biodegradable functionalized polymeric materials for food packaging applications, - Popescu Paul Alexandru, Popa Mona Elena</t>
    </r>
  </si>
  <si>
    <t>International</t>
  </si>
  <si>
    <t>Organizator principal</t>
  </si>
  <si>
    <t>24-26 May 2018</t>
  </si>
  <si>
    <t>Beneficiar</t>
  </si>
  <si>
    <t>The composition of bioactive compounds in wine 
and their possible 
influence on osteoporosis and 
on bone consolidation</t>
  </si>
  <si>
    <t>Ciubara A. B.(Dunarea de Jos University, Galati, Romania), Tudor R. C.(Vaslui county Emergency Hospital, Vaslui, Romania),  Tita O.(Lucian Blaga University Sibiu, Sibiu, Romania) , Ciubara A. (Dunarea de Jos University, Galati, Romania).</t>
  </si>
  <si>
    <t xml:space="preserve">Titu M. A.(Lucian Blaga University of Sibiu, Victoriei Street no. 10, code 550024, Sibiu, România) , Pop A. B.(SC TechnoCAD SA, Vasile Alecsandri no. 72, code 430351Baia Mare, România) , Tita Ovidiu.(Lucian Blaga University of Sibiu, Victoriei Street no. 10, code 550024, Sibiu, România) , Titu S.(The Oncology Institute "Prof. Dr. Ion Chiricuta", Republicii Street no. 34-36, 400012 Cluj Napoca, 5) , Tita M (Lucian Blaga University of Sibiu, Victoriei Street no. 10, code 550024, Sibiu, România). </t>
  </si>
  <si>
    <t>Some topical issues about food nutritional 
labeling in Black Sea Region countries</t>
  </si>
  <si>
    <t>Mnerie D. (1Politehnica University Timisoara, 1, Mihai ViteazuBlv., 300222, Timișoara, România), Shamtsyan M (2Technological Institute, 26 Moskovsky Prospect, Sankt Petersburg, 190013, Russia)., Tița O.(LUCIAN BLAGA University of Sibiu, 10 VictorieiBlv., Sibiu, 550024, Sibiu, România), Gaceu L.(TRANSILVANIA University of Brasov, 29 EroilorBlv., 500036, Brașov, Romania) , 
Gubenia O (National University of Food Technologies, 68 Volodymyrska Street, Kiev, Ukraine)., Stefanov S (University of Food Technology, 26 Maritza Blv.,4000, Plovdiv, Bulgaria)., Mnerie G. V. (ISIM Timișoara, 30, Mihai ViteazuBlv., 300222, Timișoara, România).</t>
  </si>
  <si>
    <t>nfluence of accidental 
environmental and 
technological factors on wine quality in the 
region of Moldova</t>
  </si>
  <si>
    <t>Tița O.(Lucian Blaga University of Sibiu, 10 Victoriei, Street, 550012, Sibiu, Romania) , Rebenciuc I.(Ștefancel Mare University of Suceava, 12 Universității Street, 720 229, Suceava, Romania), Tița M.(Lucian Blaga University of Sibiu, 10 Victoriei, Street, 550012, Sibiu, Romania) , Mihai Țițu (Lucian Blaga University of Sibiu, 10 Victoriei, Street, 550012, Sibiu, Romania)</t>
  </si>
  <si>
    <t>The influence of freezing on the phenolic content 
of three types of berries</t>
  </si>
  <si>
    <t>Frum A (Lucian Blaga University of Sibiu, Faculty of Medicine, 2A, Lucian Blaga Street, 5500169, Sibiu, Romania), 
, Georgescu C. (Lucian Blaga University of Sibiu, Faculty of Medicine, 2A, Lucian Blaga Street, 5500169, Sibiu, Romania),
, Gligor F.(Lucian Blaga University of Sibiu, Faculty of Agricultural Sciences, Food Industry and Environmental Protection, 7, Dr. I. Ratiu Street, 550012, Sibiu, Romania) , Lengyel E. (Lucian Blaga University of Sibiu, Faculty of Medicine, 2A, Lucian Blaga Street, 5500169, Sibiu, Romania), 
Stegarus D.(National Research and Development Institute for Cryogenics and Isotopic Technologies - ICIT, 4, Uzinei Street, 240050, Rm. Valcea, Romania), Tita O. (Lucian Blaga University of Sibiu, Faculty of Medicine, 2A, Lucian Blaga Street, 5500169, Sibiu, Romania)</t>
  </si>
  <si>
    <t xml:space="preserve">Tița O.(LucianBlaga University of Sibiu, 10 Victoriei, Street, 550 012, Sibiu, Romania) , Radu E. (Ialomita County School Inspectorate, Lacului Street, 920 012, Ialomița, Romania) ,., Stoica G.(Feteşti Food Technology Technological Highschool, Sirenei Street,925150, Fetești, Ialomița, Romania), Anton S.(Feteşti Food Technology Technological Highschool, Sirenei Street,925150, Fetești, Ialomița, Romania), Tița M.A (LucianBlaga University of Sibiu, 10 Victoriei, Street, 550 012, Sibiu, Romania). </t>
  </si>
  <si>
    <t xml:space="preserve">Butoi S.(Technical College of Food Industry Sibiu, Postavarilor Street, 550081,Sibiu, Romania), Tita M.(Faculty of Agricultural Food and Environmental Protection Industry, Lucian Blaga University of Sibiu, Dr.Ion Raţiu Street, 550 012, Sibiu, Romania) , Butoi L.(Technical College of Food Industry Sibiu, Postavarilor Street, 550081,Sibiu, Romania), Pravariu L.(European Hospital Polisano,Izvorului Street,550253,Sibiu, Romania), Tita O. (Faculty of Agricultural Food and Environmental Protection Industry, Lucian Blaga University of Sibiu, Dr.Ion Raţiu Street, 550 012, Sibiu, Romania) , </t>
  </si>
  <si>
    <t>https://web.b.ebscohost.com/abstract?direct=true&amp;profile=ehost&amp;scope=site&amp;authtype=crawler&amp;jrnl=15822559&amp;AN=127607700&amp;h=XrZDEPuw7qpABbrHjJDw5JwSqzJqzMxEnOSVZW64D0eq8ImD%2beZ74Nf6mr0RZ8p8a2uG8ci5Aas1f%2b3b09qSKg%3d%3d&amp;crl=c&amp;resultNs=AdminWebAuth&amp;resultLocal=ErrCrlNotAuth&amp;crlhashurl=login.aspx%3fdirect%3dtrue%26profile%3dehost%26scope%3dsite%26authtype%3dcrawler%26jrnl%3d15822559%26AN%3d127607700</t>
  </si>
  <si>
    <t>https://web.b.ebscohost.com/abstract?direct=true&amp;profile=ehost&amp;scope=site&amp;authtype=crawler&amp;jrnl=15822559&amp;AN=129740504&amp;h=7i%2fgEqnIryNOHejKowYwhCHROkJfQt2cGInyCK4e%2bCrw3aF%2fUbKvHAu1iJHWvwGLoqIlXyA7QEiNM88YAP8ueg%3d%3d&amp;crl=c&amp;resultNs=AdminWebAuth&amp;resultLocal=ErrCrlNotAuth&amp;crlhashurl=login.aspx%3fdirect%3dtrue%26profile%3dehost%26scope%3dsite%26authtype%3dcrawler%26jrnl%3d15822559%26AN%3d129740504</t>
  </si>
  <si>
    <t>Tulbure Anca</t>
  </si>
  <si>
    <t>Evaluation of the effects of raising agent and
maturation time on the gingerbread properties</t>
  </si>
  <si>
    <t>https://moraritsipanificatie.eu/2018/05/23/programul-simpozionului-asmp-de-la-sibiu-25-mai-2018/</t>
  </si>
  <si>
    <t>Scoala de bucatari                  Casuta de turta dulce</t>
  </si>
  <si>
    <t>A Turtureanu, C Georgescu, L Oprean</t>
  </si>
  <si>
    <t>M Mende, D Schwarz, C Steinbach, R Boldt, S Schwarz, The Influence of Salt Anions on Heavy Metal Ion Adsorption on the Example of Nickel, Materials, 2018 - mdpi.com</t>
  </si>
  <si>
    <t>google scholar</t>
  </si>
  <si>
    <t>Turtureanu Adrian</t>
  </si>
  <si>
    <t>9th Central European Congress on Food (CEFood) 24-26 May 2018, Sibiu, Romania</t>
  </si>
  <si>
    <t>file:///E:/BOOK%20Abstract%20CeFood.pdf</t>
  </si>
  <si>
    <t>28.02.2018</t>
  </si>
  <si>
    <t>Internationala</t>
  </si>
  <si>
    <t xml:space="preserve">24-26 May 2018, </t>
  </si>
  <si>
    <t>Cadmium removal from diluted aqueous solutions by colloidal adsorption-flotation</t>
  </si>
  <si>
    <t>Prezentarea și aprecierea senzorială a musturilor autohtone .</t>
  </si>
  <si>
    <t>Tița Ovidiu, Tita Mihaela, Șandru Daniela, Corina Ciucur, Turtureanu Adrian</t>
  </si>
  <si>
    <t>Capacity building needs for complying with the Regulation no. 511/2014–peculiarities for agriculture</t>
  </si>
  <si>
    <t>Camelia SAND SAVA, Maria-Mihaela ANTOFIE</t>
  </si>
  <si>
    <t xml:space="preserve">Scientific Papers Series Management, Economic Engineering in Agriculture and Rural Development </t>
  </si>
  <si>
    <t xml:space="preserve">PRINT ISSN 2284-7995, E-ISSN 2285-3952 </t>
  </si>
  <si>
    <t>http://managementjournal.usamv.ro/pdf/vol.18_4/Art39.pdf</t>
  </si>
  <si>
    <t>WOS:000454318300039</t>
  </si>
  <si>
    <t>293-301</t>
  </si>
  <si>
    <t>The incidence of apple powdery mildew in traditional orchards of Fântânele</t>
  </si>
  <si>
    <t>MM Antofie, I Barbu, CS SAVA</t>
  </si>
  <si>
    <t>http://managementjournal.usamv.ro/pdf/vol.18_4/Art4.pdf</t>
  </si>
  <si>
    <t>WOS:000454318300004</t>
  </si>
  <si>
    <t>33-39</t>
  </si>
  <si>
    <t>Best practices in the European countries for complying the Nagoya Protocol</t>
  </si>
  <si>
    <t>Maria-Mihaela Antofie, Camelia SAND SAVA</t>
  </si>
  <si>
    <t>http://managementjournal.usamv.ro/pdf/vol.18_4/Art3.pdf</t>
  </si>
  <si>
    <t>WOS:000454318300003</t>
  </si>
  <si>
    <t>23-31</t>
  </si>
  <si>
    <t>Crops varieties under conservation: study case cultivated Triticum ssp.</t>
  </si>
  <si>
    <t>http://managementjournal.usamv.ro/pdf/vol.18_1/Art7.pdf</t>
  </si>
  <si>
    <t>WOS:000437908000007</t>
  </si>
  <si>
    <t>61-66</t>
  </si>
  <si>
    <t>Antofie Maria Mihaela</t>
  </si>
  <si>
    <t>Plant genetic resources and gastronomic tourism</t>
  </si>
  <si>
    <t>Maria-Mihaela ANTOFIE, SAVA Camelia</t>
  </si>
  <si>
    <t>AGROFOR</t>
  </si>
  <si>
    <t>ISSN 2490-3434 (Printed); ISSN 2490-3442 (Online)</t>
  </si>
  <si>
    <t>43-53</t>
  </si>
  <si>
    <t>http://agrofor.ues.rs.ba/page.php?id=4</t>
  </si>
  <si>
    <t>http://agrofor.ues.rs.ba/data/20180215-agrofor_Vol3_issue1.pdf#page=43</t>
  </si>
  <si>
    <t>Conservarea la fermă a soiurilor de plante şi raselor de animale importante pentru agricultura sibiană</t>
  </si>
  <si>
    <t>Antofie MM, Sava C</t>
  </si>
  <si>
    <t>ULBS</t>
  </si>
  <si>
    <t>978-606-12-1583-6</t>
  </si>
  <si>
    <t>On farm conservation of plant varieties and animal races relevant for Sibiu’s county agriculture</t>
  </si>
  <si>
    <t>978-606-12-1593-5</t>
  </si>
  <si>
    <t>noimbrie</t>
  </si>
  <si>
    <t>Sava C, Antofie MM</t>
  </si>
  <si>
    <t>Editura Astra Museum</t>
  </si>
  <si>
    <t>n.a.</t>
  </si>
  <si>
    <t xml:space="preserve">Antofie, MM., &amp; Sava C. </t>
  </si>
  <si>
    <t>Plant genetic resources and gastronomic tourism. (2018). AGROFOR, 3(1) 43-53</t>
  </si>
  <si>
    <t>Stanciu, M. C. (2018). Rural Gastronomy Events and Visitors’ Attitude. Annals” Valahia” University of Targoviste-Agriculture, 12(2), 21-24.</t>
  </si>
  <si>
    <t>https://content.sciendo.com/downloadpdf/journals/agr/12/2/article-p21.pdf</t>
  </si>
  <si>
    <t>https://content.sciendo.com/view/journals/agr/agr-overview.xml</t>
  </si>
  <si>
    <t xml:space="preserve">Doroftei, E., &amp; Antofie, M. M. </t>
  </si>
  <si>
    <t xml:space="preserve"> The cyto- and genotoxic effects induced by sulphates in Allium cepa L. (2013).Analele Universitatii din Oradea, Fascicula Biologie, 1, 64–70.</t>
  </si>
  <si>
    <t>Verma, S., &amp; Srivastava, A. (2018). Cyto-genotoxic consequences of carbendazim treatment monitored by cytogenetical analysis using Allium root tip bioassay. Environmental monitoring and assessment, 190(4), 238.</t>
  </si>
  <si>
    <t>https://link.springer.com/article/10.1007/s10661-018-6616-4</t>
  </si>
  <si>
    <t>http://apps.webofknowledge.com/full_record.do?product=WOS&amp;search_mode=GeneralSearch&amp;qid=11&amp;SID=E29vsXImJbeIIJrRkCY&amp;page=1&amp;doc=1</t>
  </si>
  <si>
    <t xml:space="preserve">Antofie, M. M., Pop, O. G., &amp; Gruia, R. </t>
  </si>
  <si>
    <t>Resilience of ecosystems-a target for assessing the implementation of the Rio Conventions synergy. (2010).  Environmental Engineering &amp; Management Journal (EEMJ), 9(12).</t>
  </si>
  <si>
    <t>Maciuc, V., &amp; Radu-Rusu, R. M. (2018). Assessment of grey steppe cattle genetic and phenotypic traits as valuable resources in preserving biodiversity. Environmental Engineering &amp; Management Journal (EEMJ), 17(11).</t>
  </si>
  <si>
    <t>http://www.eemj.icpm.tuiasi.ro/pdfs/vol17/no11/24_469_Maciuc_17.pdf</t>
  </si>
  <si>
    <t>http://apps.webofknowledge.com/full_record.do?product=WOS&amp;search_mode=GeneralSearch&amp;qid=15&amp;SID=E29vsXImJbeIIJrRkCY&amp;page=1&amp;doc=1</t>
  </si>
  <si>
    <t xml:space="preserve">Antofie -M-M, Doroftei E. </t>
  </si>
  <si>
    <t>Genotoxic effects of sodium nitrate in onion roots. 2013.  Analele Universitatii Din Oradea, Fascicula Biologie. 20(2):71–79.</t>
  </si>
  <si>
    <t>Bonciu, E., Firbas, P., Fontanetti, C. S., Wusheng, J., Karaismailoğlu, M. C., Liu, D., ... &amp; Schiff, S. (2018). An evaluation for the standardization of the Allium cepa test as cytotoxicity and genotoxicity assay. Caryologia, 71(3), 191-209.</t>
  </si>
  <si>
    <t>https://www.tandfonline.com/doi/abs/10.1080/00087114.2018.1503496</t>
  </si>
  <si>
    <t>http://apps.webofknowledge.com/full_record.do?product=WOS&amp;search_mode=GeneralSearch&amp;qid=18&amp;SID=E29vsXImJbeIIJrRkCY&amp;page=1&amp;doc=1</t>
  </si>
  <si>
    <t xml:space="preserve">Doroftei E, Antofie -M-M. </t>
  </si>
  <si>
    <t>The cyto- and genotoxic effects induced by sulphates in Allium cepa L. 2013.  An Univ Oradea Fasc Biol. 20(2):64–70.</t>
  </si>
  <si>
    <t xml:space="preserve">Doroftei, E., Antofie, M. M., Sava, D., and Arcuş, M. </t>
  </si>
  <si>
    <t>Cytogenetic effects induced by manganese and lead microelements on germination at Allium cepa. (2010). Bot. Serb. 34, 115–121.</t>
  </si>
  <si>
    <t>Shah, Z. H., Rehman, H. M., Akhtar, T., Alsamadany, H., Hamooh, B. T., Mujtaba, T., ... &amp; Yang, S. H. (2018). Humic Substances: Determining Potential Molecular Regulatory Processes in Plants. Frontiers in plant science, 9, 263.</t>
  </si>
  <si>
    <t>https://www.frontiersin.org/articles/10.3389/fpls.2018.00263/full</t>
  </si>
  <si>
    <t>http://apps.webofknowledge.com/full_record.do?product=WOS&amp;search_mode=GeneralSearch&amp;qid=39&amp;SID=E29vsXImJbeIIJrRkCY&amp;page=1&amp;doc=1</t>
  </si>
  <si>
    <t>Antofie MM</t>
  </si>
  <si>
    <t xml:space="preserve">Needs and gaps in the conservation of wild plant genetic resources for food and agriculture in Romania. Genetic resources and crop evolution. Edit. Springer Netherlands. 62(1): 35-53. </t>
  </si>
  <si>
    <t>Moise C., 2018, The critical endangered taxa within the lepidoptera collection of the “Lucian Blaga” University in Sibiu. Muzeul Olteniei Craiova. Oltenia. Studii şi comunicări. Ştiinţele Naturii. 34, 135 -138</t>
  </si>
  <si>
    <t>http://biozoojournals.ro/oscsn/cont/33_1/oscsn_v33n1_art-15_Stanca-Moise.pdf</t>
  </si>
  <si>
    <t>http://mjl.clarivate.com/cgi-bin/jrnlst/jlresults.cgi?PC=MASTER&amp;Word=oltenia</t>
  </si>
  <si>
    <t>Antofie MM, Tita L., Sava C</t>
  </si>
  <si>
    <t xml:space="preserve">New Skills in Education for Biodiversity Conservation in Romania. Balkan Region Conference on Engineering and Business Education. 1(1): 1-9. </t>
  </si>
  <si>
    <t>M Pop, Sand Camelia, Bobiţ Dana, Antofie Mihaela, Spânu Simona, H Barbu, R Blaj, Ciortea Gligor, Leon Muntean, Mircea Savatti,</t>
  </si>
  <si>
    <t xml:space="preserve"> Influence of the Angelica archangelica L. seeds harvesting area on germinative faculty, Jurnal Seeds, Volumul 550 </t>
  </si>
  <si>
    <t>Manole, A., &amp; Banciu, C. (2015). Seed dormancy and germination requirements in Angelica palustris (Besser) Hofm., a critically endangered plant. Bangladesh Journal of Botany, 44(4), 605-611.</t>
  </si>
  <si>
    <t>https://www.banglajol.info/index.php/BJB/article/view/38597</t>
  </si>
  <si>
    <t>https://www.banglajol.info/index.php/index/about</t>
  </si>
  <si>
    <t>ANTOFIE, M. M., CONSTANTINOVICI, D., POP, M. R., IAGĂRU, P., Sand, C., &amp; CIORTEA, G.</t>
  </si>
  <si>
    <t xml:space="preserve"> (2010). Theoretical methodology for assessing the status of conservation of crop landraces in Romania. Analele Universitatii din Oradea-Fascicula Biologie, 17(2), 313-317.</t>
  </si>
  <si>
    <t>NELAJ, D., BARDHI, N., TEQJA, Z., &amp; LIKA, R. Trends of Yellow Gentian (Gentianalutea L) Distribution in Albania and Characteristics of its Cultivation. Online International Interdisciplinary Research Journal, {Bi-Monthly}, ISSN 2249-9598, Volume-08, Dec 2018 Special Issue (01)</t>
  </si>
  <si>
    <t>https://www.researchgate.net/profile/Zydi_Teqja/publication/329557316_Trends_of_Yellow_Gentian_Gentianalutea_L_Distribution_in_Albania_and_Characteristics_of_its_Cultivation/links/5c0f709c4585157ac1b9401a/Trends-of-Yellow-Gentian-Gentianalutea-L-Distribution-in-Albania-and-Characteristics-of-its-Cultivation.pdf</t>
  </si>
  <si>
    <t>http://oiirj.org/oiirj/blog/2014/07/14/journal-indexing/</t>
  </si>
  <si>
    <t>Antofie, M. M., Barbu, I., Sand, C. S., &amp; Blaj, R.</t>
  </si>
  <si>
    <t xml:space="preserve"> (2016). Traditional orchards in Romania: case study Fântânele, Sibiu County. Genetic resources and crop evolution, 63(6), 1035-1048.</t>
  </si>
  <si>
    <t>Stanciu, M. C. (2018). Rural Gastronomy Events and Visitors’ Attitude. Annals” Valahia” University of Targoviste-Agriculture, 12(2), 21-24.</t>
  </si>
  <si>
    <t>https://content.sciendo.com/view/journals/agr/12/2/article-p21.xml</t>
  </si>
  <si>
    <t>ANALELE UNIVERSITATII DIN ORADEA FASCICULA BIOLOGIE</t>
  </si>
  <si>
    <t>WoS, Scopus</t>
  </si>
  <si>
    <t>http://www.bioresearch.ro/bioresearch/review.html</t>
  </si>
  <si>
    <t>Biological Conservation</t>
  </si>
  <si>
    <t>Antofie M.M.</t>
  </si>
  <si>
    <t>Făgăraș Mountains – An Inventory Towards a New National Park</t>
  </si>
  <si>
    <t>10-11 dec. 2018</t>
  </si>
  <si>
    <t>Conferinta de inchidere a proiectului Istoria gastronomiei fine sibiene</t>
  </si>
  <si>
    <t>natională</t>
  </si>
  <si>
    <t>http://saiapm.ulbsibiu.ro/index.php/</t>
  </si>
  <si>
    <t>1160 -550 (Volovici Rodica 200, Danci Oana 150, Camelia Sava 100, Moise George 50, Moise Cristina 50, Tulbure Anca 20, Danciu Cristina 20, Mugur Gheorghe 20)</t>
  </si>
  <si>
    <t>the 25 th International Conference 
of the Oltenia Museum</t>
  </si>
  <si>
    <t>https://www.muzeulolteniei.ro/ro/api/articles/view/id/oltenia-studii-si-comunicari</t>
  </si>
  <si>
    <t>International Conference on Life Sciences.</t>
  </si>
  <si>
    <t>https://www.usab-tm.ro/USAMVBT_Cautare_ro_68.html</t>
  </si>
  <si>
    <t>24-25 Mai 2018</t>
  </si>
  <si>
    <t>http://saiapm.ulbsibiu.ro/index.php/agri-food-2017/</t>
  </si>
  <si>
    <t>Sava C., Antofie MM.</t>
  </si>
  <si>
    <t xml:space="preserve">Antofie MM. Sava C., </t>
  </si>
  <si>
    <t>Plant genetic resources for food and agriculture as a subject of debate between soil, water and energy</t>
  </si>
  <si>
    <t>SAVA Camelia Maria-Mihaela ANTOFIE</t>
  </si>
  <si>
    <t>Viata in epribetă, lecții Elena, Merele bunicii</t>
  </si>
  <si>
    <t>ABOUT THE MELLIFEROUS RESOURCES OF THE SIBIU COUNTY. APOLDUL DE JOS - A CASE STUDY</t>
  </si>
  <si>
    <t>Antonie Iuliana</t>
  </si>
  <si>
    <t>ȘAIPA</t>
  </si>
  <si>
    <t>SCIENTIFIC PAPERS-SERIES MANAGEMENT ECONOMIC ENGINEERING IN AGRICULTURE AND RURAL DEVELOPMENT</t>
  </si>
  <si>
    <t>2284-7995</t>
  </si>
  <si>
    <t>WOS:000454318300005</t>
  </si>
  <si>
    <t>41-46</t>
  </si>
  <si>
    <t>AUGUST VON SPIESS - UNDER THE SIGN OF THE DESTINY</t>
  </si>
  <si>
    <t>Oltenia Studii si Comunicari Stiintele Naturii</t>
  </si>
  <si>
    <t>1454-6914</t>
  </si>
  <si>
    <t>233-238</t>
  </si>
  <si>
    <t>Thomson Reuters - ZOOLOGICAL RECORD, CAB Abstracts, EBSCO, C.N.C.S.I.S.  B+ category</t>
  </si>
  <si>
    <t>https://www.researchgate.net/publication/330580130_AUGUST_VON_SPIESS-UNDER_THE_SIGN_OF_THE_DESTINY</t>
  </si>
  <si>
    <t>Preliminary researches regarding the epigeal fauna in the Gușterița ecological garden (Sibiu county). Scientific Papers Series - Management, Economic Engineering in Agriculture and RuralDevelopment. Edit. Universității București. 16(1): 57-61, 2016</t>
  </si>
  <si>
    <t>STANCĂ-MOISE CRISTINS, THE SPECIES OF MACROLEPIDOPTERA COLLECTED FROM THE GUȘTERIȚA
HILL, SIBIU, EXISTING WITHIN THE COLLECTION OF DR. VIKTOR WEINDEL, Analele Universităţii din Oradea, Fascicula Biologie, Tom. 34, Issue: 2, 2018, pp. 131-136.</t>
  </si>
  <si>
    <t>https://www.researchgate.net/publication/330243612</t>
  </si>
  <si>
    <t xml:space="preserve"> 
- Thomson Reuters - ZOOLOGICAL RECORD; CAB Abstracts; EBSCO, 
C.N.C.S.I.S.  B+ category
 </t>
  </si>
  <si>
    <t>Vlad-Antonie Iuliana, Ciobanu Rodica</t>
  </si>
  <si>
    <t>Der Arzt Viktor Weindel als Insektenkundler (1887-1966),
Siebenbürgisch Sächsische Naturwissenschaftler. In: Edit. Universităţii „Lucian Blaga”, Sibiu: 139-143, 2004</t>
  </si>
  <si>
    <t>STANCĂ-MOISE CRISTINS, THE SPECIES OF MACROLEPIDOPTERA COLLECTED FROM THE GUȘTERIȚA</t>
  </si>
  <si>
    <t>Manole T., Ionescu-Malancus I, Antonie I., Rebega L.C.</t>
  </si>
  <si>
    <t>NEW CONTRIBUTION CONCERNING THE MASS REARING OF TANYMECUS DILATICOLLIS GYLL (COLEOPTERA: CURCULIONIDAE) UNDER CONTROLLED CONDITIONS , Scientific Papers Series Management, Economic Engineering in Agriculture and Rural Development
Vol. 13, Issue 4, 195-200, 2013</t>
  </si>
  <si>
    <t>Georgescu Emil, Lidia Cana, Carmen Mincea, Reserches concerning controlling of the maize leaf weevil (Tanymecus dillaticolis Gyll. ) in laboratory conditions using high pest pressure, at nardi Fundulea, Analele Uniiversităţii din Craiova, serria Agricultură – Montanologie – Cadastru (Annalls of tthe University of Craiova --Agriculture,
Montanology, Cadastre Series) Vol. XLVIII, 125-135, 2018</t>
  </si>
  <si>
    <t>http://anale.agro-craiova.ro/index.php/aamc/article/viewFile/722/682</t>
  </si>
  <si>
    <t>CNCSIS Category: B+ Index Copernicus: starting from 2010 the journal papers are indexed by Index Copernicus, Ulrich, DOAJ.
CABI: starting from 2011 the journal papers are indexed by CABI.</t>
  </si>
  <si>
    <r>
      <t xml:space="preserve">ANGELA MĂRCULESCU, LAUR VLASE, DANIELA HANGANU,C. DRĂGULESCU, </t>
    </r>
    <r>
      <rPr>
        <b/>
        <sz val="10"/>
        <rFont val="Arial Narrow"/>
        <family val="2"/>
      </rPr>
      <t>IULIANA ANTONIE</t>
    </r>
    <r>
      <rPr>
        <sz val="10"/>
        <rFont val="Arial Narrow"/>
        <family val="2"/>
      </rPr>
      <t>, OLAH NELI-KING</t>
    </r>
  </si>
  <si>
    <t>POLYPHENOLS ANALYSES FROM THYMUS SPECIES , Proc. Rom. Acad., Series B, 2007, 3, p. 117–121</t>
  </si>
  <si>
    <t>Maryam Golabadi, Neda Zaghian &amp; Sezai Ercisli (2018) Use of Multivariate Analysis for Clustering Between and Within Iranian Thyme Species for Essential Oil Components, Journal of Essential Oil Bearing Plants,21:3, 749-758, DOI: 10.1080/0972060X.2018.1489308</t>
  </si>
  <si>
    <t>https://www.tandfonline.com/doi/abs/10.1080/0972060X.2018.1489308</t>
  </si>
  <si>
    <t>https://www.tandfonline.com/toc/teop20/current</t>
  </si>
  <si>
    <t>AUGUSTINA PRUTEANU , CARMEN POPESCU, VALENTIN VLADUT, GEORGETA GAGEANU, Biochemical analysis of some vegetal extracts obtained
from indigenous spontaneous species of Thymus serpyllum L., Romanian Biotechnological Letters, Vol. 23, No. 5, 2018</t>
  </si>
  <si>
    <t>https://www.rombio.eu/vol23nr5/14.pdf</t>
  </si>
  <si>
    <t>https://www.rombio.eu/</t>
  </si>
  <si>
    <t>Dedić, M., Bečić, E., Imamović, B., Žiga, N., Medanhodžić-Vuk, S. , Šober, M, HPLC method for determination the content of thymol and carvacrol
in Thyme tincture, Bulletin of the Chemists and Technologists of Bosnia and Herzegovina 2018, 50, 1-6.</t>
  </si>
  <si>
    <t>http://www.pmf.unsa.ba/hemija/glasnik/files/Issue%2050/5-1-6-Dedi_Mirza.pdf</t>
  </si>
  <si>
    <t>Honey resources and economic relevance of Avrig city (Sibiu county)</t>
  </si>
  <si>
    <t>Microscopie asistată pe calculator</t>
  </si>
  <si>
    <t>Noaptea Cercetătorilor 2018</t>
  </si>
  <si>
    <t>28 sept. 2017</t>
  </si>
  <si>
    <t>Efficiency of the augmentation technology in the treatment of municipal wastewater with active sludge,</t>
  </si>
  <si>
    <t>Gaspar Eniko, Barbu Constantin-Horia</t>
  </si>
  <si>
    <t>18th International Multidisciplinary Scientific GeoConference SGEM 2018, Water resources, Forest, Marine and ocean ecosystems,  Conference Proceedings issue 3.1, Albena Bulgaria 2-8 July 2018</t>
  </si>
  <si>
    <t>ISSN 1314-2704 ISBN 978-619-7408-42-3</t>
  </si>
  <si>
    <t>711-716</t>
  </si>
  <si>
    <t>10.5593/sgem3018/3.1</t>
  </si>
  <si>
    <t>https://sgemworld.at/sgemlib/spip.php?article11536&amp;lang=en</t>
  </si>
  <si>
    <t>The influence of ferric chloride on the active sludge within the municipal wastewater treatment plants</t>
  </si>
  <si>
    <t>7233-736</t>
  </si>
  <si>
    <t>Barbu Horia Constantin</t>
  </si>
  <si>
    <t>Vintila, T., Negrea, A; Barbu, H; Sumalan, R; Kovacs, K</t>
  </si>
  <si>
    <t>Metal distribution in the process of lignocellulosic ethanol production from heavy metal contaminated sorghum biomass JOURNAL OF CHEMICAL TECHNOLOGY AND BIOTECHNOLOGY Volume: 91 Issue: 6 Pages: 1607-1614, Published: JUN 2016</t>
  </si>
  <si>
    <t>C Xiang, D Tian, W Wang, F Shen, G Zhao, X Ni… Fates of Heavy Metals in Anaerobically Digesting the Stover of Grain Sorghum Harvested from Heavy Metal-Contaminated Farmland - Waste and Biomass …, 2018</t>
  </si>
  <si>
    <t xml:space="preserve">DOI: 10.1002/jctb.4902 </t>
  </si>
  <si>
    <t xml:space="preserve">SCOPUS </t>
  </si>
  <si>
    <t>Metal distribution in the process of lignocellulosic ethanol production from heavy metal contaminated sorghum biomass JOURNAL OF CHEMICAL TECHNOLOGY AND BIOTECHNOLOGY Volume: 91 Issue: 6 Pages: 1607-1614, DOI: 10.1002/jctb.4902 Published: JUN 2016</t>
  </si>
  <si>
    <t>C Sánchez, JP Vidal, CP Lienemann, JL Todolí  Evolution of the metal and metalloid content along the bioethanol production process  - Fuel Processing Technology, 2018</t>
  </si>
  <si>
    <t>https://www.scopus.com/inward/record.uri?eid=2-s2.0-85043381559&amp;doi=10.1016%2fj.fuproc.2018.01.001&amp;partnerID=40&amp;md5=DOI: 10.1016/j.fuproc.2018.01.001</t>
  </si>
  <si>
    <t>SCOPUS, WOS</t>
  </si>
  <si>
    <t>Marculescu, A., C. Sand, C. Barbu, H.D. Babit and D. Hanganu,</t>
  </si>
  <si>
    <t>Possibilities of influencing the biosynthesis and accumulation of the active principals in Chrysanthemum balsamita L. specie Roum. Biotech. Lett., 7(1): 577-548 ,  2002.</t>
  </si>
  <si>
    <t xml:space="preserve">MR Shafeek, AR Mahmoud, AH Ali, YI Helmy, Nadia M. Omar , Effect of compost rates and foliar application of potassium on Growth and productivity of pea plant (Pisum sativum L.) grown under sandy soil Current Science International ISSN: 2077-4435 Volume : 07  Issue : 03| July- Sept. | 2018 Pages: 327-336 </t>
  </si>
  <si>
    <t>http://www.curresweb.com/csi/csi/2018/327-336.pdf</t>
  </si>
  <si>
    <t>Google scholar</t>
  </si>
  <si>
    <t>CH BARBU, BP PAVEL, S Camelia, POP Mihai-Radu</t>
  </si>
  <si>
    <t>Miscanthus sinensis giganteus’ behavour on soil polluted with heavy metals. In: Metal Elements in Environment, Medicine and Biology, tome IX, 2009, 21-24, Cluj University Press (Proceedings of 9th International Sumposium of Romanian Academy- Branch Cluj-Napoca, 2009, October 16-17, Cluj- Napoca, Romania</t>
  </si>
  <si>
    <t>Phytoremediation Potential of Bioenergy Plants
Editors: Bauddh, Kuldeep, Singh, Bhaskar, Korstad, John (Eds.)</t>
  </si>
  <si>
    <t>http://www.springer.com/gp/book/9789811030833</t>
  </si>
  <si>
    <t>CH Barbu, BP Pavel, C Sand, B Grama, MR Pop</t>
  </si>
  <si>
    <t>Miscanthus sinensis x giganteus cultivated on soils polluted with heavy metals – A valuable replacement for coal. In: Conference Summary Papers, Green Remediation Conference, June 15-17, 2010, University of Massachusetts Amherst, 2-6</t>
  </si>
  <si>
    <t>Wu Dao-ming; Chen Xiao-yang; Zeng Shu-cai Heavy metal tolerance of Miscanthus plants and their phytoremediation potential in abandoned mine land Yingyong Shengtai Xuebao  Volume: 28   Issue: 4   Pages: 1397-1406   Article Number: 1001-9332(2017)28:4&lt;1397:HSZWZJ&gt;2.0.TX;2-#   Published: APR 2</t>
  </si>
  <si>
    <t>http://eds.a.ebscohost.com/abstract?site=eds&amp;scope=site&amp;jrnl=10019332&amp;AN=122764851&amp;h=aEd8Ad8BdM6ZMS8Z58cwkMsY1lgVOEyGbYwWFIN2U3c71eoioKtVTRQC6FzHD%2fk9Xw7ZNFGE1pDYMOHWLrXJZg%3d%3d&amp;crl=c&amp;resultLocal=ErrCrlNoResults&amp;resultNs=Ehost&amp;crlhashurl=login.aspx%3fdirect%3dtrue%26profile%3dehost%26scope%3dsite%26authtype%3dcrawler%26jrnl%3d10019332%26AN%3d122764851</t>
  </si>
  <si>
    <t>SCOPUS https://www.scopus.com/authid/detail.uri?authorId=8402983100</t>
  </si>
  <si>
    <t>Petronela-Bianca Pavel,  Markus Puschenreiter, Walter W. Wenzel, Elena Diacu, C.H.  Barbu</t>
  </si>
  <si>
    <t>Aided phytostabilization usingMiscanthus sinensis × giganteus on heavy metal-contaminated soils, Science of The Total EnvironmentVolumes 479–480, 1 May 2014, Pages 125–131</t>
  </si>
  <si>
    <t>A new method for the estimation of biomass yield of giant miscanthus (Miscanthus giganteus) in the course of vegetation W Szulczewski, A Żyromski, W Jakubowski… Elsevier, Renewable and Sustainable Energy Reviews, Volume 82, Part 2, February 2018, Pages 1787-1795</t>
  </si>
  <si>
    <t>https://www.sciencedirect.com/science/article/pii/S1364032117311267 https://doi.org/10.1016/j.rser.2017.07.057</t>
  </si>
  <si>
    <t xml:space="preserve">WoS TR Scopus </t>
  </si>
  <si>
    <t xml:space="preserve"> Karer, Jasmin; Zehetner, Franz; Dunst, Gerald; et al. Immobilisation of metals in a contaminated soil with biochar-compost mixtures and inorganic additives: 2-year greenhouse and field experiments ENVIRONMENTAL SCIENCE AND POLLUTION RESEARCH   Volume: 25   Issue: 3  Special Issue: SI   Pages: 2506-2516   Published: JAN 2018</t>
  </si>
  <si>
    <t>https://www.scopus.com/inward/record.uri?eid=2-s2.0-85033479633&amp;doi=10.1007%2fs11356-017-0670-2&amp;partnerID=40&amp;md5=DOI: 10.1007/s11356-017-0670-2</t>
  </si>
  <si>
    <t>WoS Tr Scopus</t>
  </si>
  <si>
    <t>G Andrejić, G Gajić, M Prica, Ž Dželetović, T Rakić – Photosynthetica, December 2018, Volume 56, Issue 4, pp 1249–1258, Zinc accumulation, photosynthetic gas exchange, and chlorophyll a fluorescence in Zn-stressed Miscanthus × giganteus plants</t>
  </si>
  <si>
    <t>https://link.springer.com/article/10.1007/s11099-018-0827-3</t>
  </si>
  <si>
    <t>WOS TR SCOPUS https://www.scopus.com/authid/detail.uri?authorId=8402983100</t>
  </si>
  <si>
    <t>G Pulighe, G Bonati, M Colangeli, Ongoing and emerging issues for sustainable bioenergy production on marginal lands in the Mediterranean regions Renewable and Sustainable Energy Reviews Volume 103, April 2019, Pages 58-70</t>
  </si>
  <si>
    <t>https://reader.elsevier.com/reader/sd/pii/S1364032118308384?token=D17C0CD50C698846839CCAC1DFA1E60620227F4BE7C888561D5CF01E1F468C0162583A3F9046CB57A11AD4132C170422</t>
  </si>
  <si>
    <t>Silveira Rabêlo, Flávio &amp; Borgo, Lucélia &amp; Lavres Junior, Jose. (2018). The use of forage grasses for the phytoremediation of heavy metals: Plant tolerance mechanisms, classifications, and new prospects. in V. Matichekov, Editor - Phytoremediation. Methods, Management and Assessment, 2018</t>
  </si>
  <si>
    <t>https://www.researchgate.net/publication/323525251</t>
  </si>
  <si>
    <r>
      <rPr>
        <sz val="8"/>
        <color indexed="8"/>
        <rFont val="Calibri"/>
        <family val="2"/>
      </rPr>
      <t>Petronela-Bianca Pavel (ULBS, Sibiu), Markus Puschenreiter (BOKU, Viena), Walter W Wenzel (BOKU, Viena), Elena Diacu (Politehnica, Bucuresti ), Constantin Horia Barbu (ULBS, Sibiu</t>
    </r>
    <r>
      <rPr>
        <sz val="11"/>
        <color theme="1"/>
        <rFont val="Calibri"/>
        <family val="2"/>
        <scheme val="minor"/>
      </rPr>
      <t>)</t>
    </r>
  </si>
  <si>
    <t>Aided phytostabilization using Miscanthus sinensis× giganteus on heavy metal-contaminated soils, Science of The Total EnvironmentVolumes 479–480, 1 May 2014, Pages 125–131</t>
  </si>
  <si>
    <t>BrunoBarbosa, Ana L.Fernando, Chapter 9 - Aided Phytostabilization of Mine Waste, Bio-Geotechnologies for Mine Site Rehabilitation, 2018, Pages 147-157</t>
  </si>
  <si>
    <t>https://www.sciencedirect.com/science/article/pii/B9780128129869000099</t>
  </si>
  <si>
    <t>WoS TR , SCOPUS</t>
  </si>
  <si>
    <t>H Jiang, X Zhao, J Fang, Y Xiao  Physiological responses and metal uptake of Miscanthus under cadmium/arsenic stress  - ENVIRONMENTAL SCIENCE AND POLLUTION RESEARCH   Volume: 25   Issue: 28  Special Issue: SI   Pages: 28275-28284   Published: OCT 2018</t>
  </si>
  <si>
    <t>https://link.springer.com/article/10.1007/s11356-018-2835-z</t>
  </si>
  <si>
    <t>WoS TR Scopus</t>
  </si>
  <si>
    <t>Teodor Vintila,  Monica Dragomirescu, Veronica Croitoriu, Cornelia Vintila, Horia Barbu, Camelia Sand</t>
  </si>
  <si>
    <t>Saccharification of lignocellulose - with reference to Miscanthus- using different cellulases, Romanian Biotechnological Letters Vol. 15, No. 4, 2010,  pp. 5498-5504</t>
  </si>
  <si>
    <r>
      <t>R Verma, AK Tripathi, S Kumar -  Conversion of Lignocellulosic Feedstocks into Biogas … Extremophilic Microbial Processing of Lignocellulosic Feedstocks to Biofuels, Value-Added Products, and Usable Power pp 111-143</t>
    </r>
    <r>
      <rPr>
        <b/>
        <sz val="8"/>
        <rFont val="Arial"/>
        <family val="2"/>
      </rPr>
      <t>, 2018</t>
    </r>
  </si>
  <si>
    <t>2018 https://link.springer.com/chapter/10.1007/978-3-319-74459-9_7</t>
  </si>
  <si>
    <t>Ruth N Hull, Constantin-Horia Barbu, Nadezhda Goncharova</t>
  </si>
  <si>
    <t>Strategies to Enhance Environmental Security in Transition Countries, 2007</t>
  </si>
  <si>
    <t xml:space="preserve">M Salminen   2.10 Digital security in the Barents Region - Society, Environment and Human Security in the Arctic Barents Region taylor and Francis, 2018 </t>
  </si>
  <si>
    <t>https://www.taylorfrancis.com/books/e/9781351171236/chapters/10.4324/9781351171243-12</t>
  </si>
  <si>
    <t>S Mackie   Environmental security in the Barents Region - Society, Environment and Human Security in the Arctic Barents Region, Ed. Taylor &amp; Francis 2018 - content.taylorfrancis.com</t>
  </si>
  <si>
    <t>https://www.taylorfrancis.com/books/9781351171236/chapters/10.4324%2F9781351171243-13</t>
  </si>
  <si>
    <t>Barbu CH, Spanu S., Petre Gabriela, S. Adrian</t>
  </si>
  <si>
    <t>Human factors in the floods in Romania, în THREATS TO GLOBAL WATER SECURITY, Editors J.A.A. Jones, T.G. Vardanian, Ch. Hakopian, Ed. Springer, Dordrecht, Olanda, 2009, pp. 187-19</t>
  </si>
  <si>
    <t xml:space="preserve">C Samela, R Albano, A Sole, S Manfreda  A GIS tool for cost-effective delineation of flood-prone areas - Computers, Environment and Urban Systems, 2018 </t>
  </si>
  <si>
    <t>https://www.sciencedirect.com/science/article/pii/S0198971517303794 https://doi.org/10.1016/j.compenvurbsys.2018.01.013</t>
  </si>
  <si>
    <t>Pavel, P.B., Diacu, E., and C.H. Barbu.</t>
  </si>
  <si>
    <t xml:space="preserve"> “Long-Term Effects on the Fractionation and Mobility of Heavy Metals in a Polluted Soil Treated with Bauxite Residues.” Revista de Chimie 66(1):13-16,  2015.</t>
  </si>
  <si>
    <r>
      <t>Yuqiao Liu, Xiao Wei, Dandan Zhao, Pengbo Zhang, Qiang Zhan, Bo Xu, Elena Bocharnikova, V. Matichenkov</t>
    </r>
    <r>
      <rPr>
        <sz val="8"/>
        <color indexed="8"/>
        <rFont val="Arial"/>
        <family val="2"/>
      </rPr>
      <t xml:space="preserve"> THE MANAGEMENT OF HEAVY METAL UPTAKE AND TRANSPORT BY PLANTS UNDER SI APPLICATION, in V. Matichekov, Editor - Phytoremediation. Methods, Management and Assessment, 2018</t>
    </r>
  </si>
  <si>
    <t>Barbu, Constantin Horia; Pavel, Petronela Bianca; Moise, Cristina Maria; Sand Camelia, Pop M.</t>
  </si>
  <si>
    <t>Neutralization of Acid Mine Drainage with Wood Ash REVISTA DE CHIMIE   Volume: 68   Issue: 12   Pages: 2768-2770   Published: DEC 2017</t>
  </si>
  <si>
    <t>Wei, Xinchao; Zhang, Shicheng; Han, Yuexin; et al Characterization and Treatment of Mine Drainage WATER ENVIRONMENT RESEARCH   Volume: 90   Issue: 10   Pages: 1899-1922  Published: 2018</t>
  </si>
  <si>
    <t>DOI: https://doi.org/10.2175/106143017X15131012188042</t>
  </si>
  <si>
    <t>WoS TR</t>
  </si>
  <si>
    <t xml:space="preserve">PB Pavel, E Diacu, CH Barbu </t>
  </si>
  <si>
    <t>Microwave-Assisted Digestion Procedures for Total Lead and Cadmium Content Determination in Copşa Micã Soils</t>
  </si>
  <si>
    <t>Lazar, Ioana Georgiana; Diacu, Elena; Vasile, Gabriela Geanina; et al  Study of Analytical Parameters of a Differential Pulse Voltammetric Method using Chemically Modified Electrodes for Lead Analysis in Water REVISTA DE CHIMIE  Volume: 69   Issue: 9   Pages: 2311-2314   Published: SEP 2018</t>
  </si>
  <si>
    <t>Zhou, Liangbo; Rui, Hongfei; Wang, Zhuoran; et al. Migration law of lead and cadmium from Chinese pots during the cooking process INTERNATIONAL JOURNAL OF FOOD PROPERTIES  Volume: 20   Supplement: 3   Pages: S3301-S3310   Published: 2018</t>
  </si>
  <si>
    <t>https://www.scopus.com/inward/record.uri?eid=2-s2.0-85041816552&amp;doi=10.1080%2f10942912.2017.1404472&amp;partnerID=40&amp;DOI: 10.1080/10942912.2017.1404472</t>
  </si>
  <si>
    <t xml:space="preserve">Aparatură, tehnică și
metode de cercetare </t>
  </si>
  <si>
    <t>Barbu Constantin Horia</t>
  </si>
  <si>
    <t>Noaptea cercetatorilor</t>
  </si>
  <si>
    <t>http://cercetare.ulbsibiu.ro/NoapteaCercetatorilor/NC2017/ProgramLung2017.PDF</t>
  </si>
  <si>
    <t>Maria-Mihaela ANTOFIE, Ion BARBU, Camelia SAND SAVA</t>
  </si>
  <si>
    <t>FSAA2CS</t>
  </si>
  <si>
    <t xml:space="preserve">	Scientific Papers Series Management, Economic Engineering in Agriculture and Rural Development</t>
  </si>
  <si>
    <t>PRINT ISSN 2284-7995, E-ISSN 2285-3952</t>
  </si>
  <si>
    <t xml:space="preserve">http://managementjournal.usamv.ro/pdf/vol.18_4/Art4.pdf	</t>
  </si>
  <si>
    <t xml:space="preserve">000454318300004	</t>
  </si>
  <si>
    <t>Barbu Ion</t>
  </si>
  <si>
    <t>Asigurarea functionarii in bune conditii a statiunii didactice prin dezvoltarea infrastructurii de sustinere a activitatilor didactice  si de cercetare in domeniul agricol</t>
  </si>
  <si>
    <t>CNFIS-FDI-2018</t>
  </si>
  <si>
    <t>Iagaru Romulus</t>
  </si>
  <si>
    <t>THE FORESTRY ECOSYSTEMS MANAGEMENT IN THE FOREST DISTRICT SIBIU, AGAINST THE DEFOLIATOR SPECIES LYMANTRIA MONACHA L., 1758 (LEPIDOPTERA: LYMANTRIIDAE) DURING THE PERIOD 2013-2017</t>
  </si>
  <si>
    <t xml:space="preserve">Cristina Stancă Moise, 
Robert Blaj, Sbârcea S.
</t>
  </si>
  <si>
    <t>http://managementjournal.usamv.ro/pdf/vol.18_1/Art59.pdf</t>
  </si>
  <si>
    <t>WOS:000437908000059</t>
  </si>
  <si>
    <t>473-476</t>
  </si>
  <si>
    <t xml:space="preserve">NEW CONTRIBUTIONS TO THE KNOWLEDGE OF THE PEST Lymantria monacha L. 1758 (LEPIDOPTERA, LYMANTRIIDAE) POPULATIONS BY PHEROMONAL TRAPS WITHIN THE FOREST DISTRICT MIERCUREA SIBIULUI (ROMANIA) DURING THE YEAR 2017
</t>
  </si>
  <si>
    <t>Cristina STANCĂ-MOISE, Tom BRERETON, Robert BLAJ</t>
  </si>
  <si>
    <t xml:space="preserve">Analele UniversităŃii din Oradea, Fascicula Biologi
e </t>
  </si>
  <si>
    <t xml:space="preserve">224-5119 </t>
  </si>
  <si>
    <t>http://www.bioresearch.ro/bioresearch/2018-1/019-025-AUOFB.25.1.2018-STANCA-MOISE.C.-New.contribution.pdf</t>
  </si>
  <si>
    <t>19-25</t>
  </si>
  <si>
    <t>„A STUDY UPON THE EVOLUTION OF THE PESTS ON THE TRUNK AND THE BARK WITHIN THE FRAME OF THE FOREST DIRECTION SIBIU, IN
THE YEAR 2017”</t>
  </si>
  <si>
    <t>Cristina Stancă-Moise, Robert Blaj</t>
  </si>
  <si>
    <t xml:space="preserve">Studia Universitatis „Vasile Goldiș” Seria Științele Vieții (Life Science Series) </t>
  </si>
  <si>
    <t>vol. 28</t>
  </si>
  <si>
    <t xml:space="preserve">1584-2363 </t>
  </si>
  <si>
    <t>Blaj Robert</t>
  </si>
  <si>
    <t>FOREST, HUNTING GROUNDS AND HUNTING LODGES</t>
  </si>
  <si>
    <t>THE ANNALS OF “VALAHIA” UNIVERSITY OF TARGOVISTE, Agriculture</t>
  </si>
  <si>
    <t>vol. 12</t>
  </si>
  <si>
    <t>issue 2</t>
  </si>
  <si>
    <t>DOI: 10.2478/agr-2018-0016</t>
  </si>
  <si>
    <t>43-47</t>
  </si>
  <si>
    <t>De Gruyter, ProQuest, Publons, Ebsco</t>
  </si>
  <si>
    <t>https://content.sciendo.com/abstract/journals/agr/12/2/article-p43.xml</t>
  </si>
  <si>
    <t>Ecotourism and nature tourism–components of a sustainable management of forests, Journal of Horticulture, Forestry and
Biotechnology, 18(4), 51- 54.</t>
  </si>
  <si>
    <t>Rita Parmawati, Anita Qur’ania, Arief Kurnia Riarmanto, Arham Yakub, Agung Sih Kurnianto, Interpretation of Sustainability Factor in Wonorejo Mangrove Ecotourism, Surabaya, Indonesia, Journal of Indonesian Tourism and Development Studies, vol. 6, no.1</t>
  </si>
  <si>
    <t>http://jitode.ub.ac.id/index.php/jitode/article/view/245</t>
  </si>
  <si>
    <t>Doaj, Proquest, CABI, INDEX COPERNICUS, sinta</t>
  </si>
  <si>
    <t xml:space="preserve">Rita Parmawati, Rif’atul Imaniyah, Lutvita Eka Rokani, Muhammad Iqbal Rajaguni, Agung Sih Kurnianto, Ecotourism Development Strategy of Bukit Jaddih Karst, Madura, Journal of Indonesian Tourism and Development Studies, vol. 6, no.2 </t>
  </si>
  <si>
    <t>http://www.jitode.ub.ac.id/index.php/jitode/article/view/264</t>
  </si>
  <si>
    <t>Rospita O. P. Situmorang, SOCIAL CAPITAL IN MANAGING MANGROVE ECOTOURISM AREA
BY THE MUARA BAIMBAI COMMUNITY, Indonesian Journal of Forestry Research Vol. 5, No. 1, April 2018, 21-34</t>
  </si>
  <si>
    <t>http://ejournal.forda-mof.org/ejournal-litbang/index.php/IJFR/article/view/1725/4223</t>
  </si>
  <si>
    <t>Web of Science</t>
  </si>
  <si>
    <t>Stanciu  Mirela,  Blaj,  R,  David,  A.,  Ciortea,  G., 
Pomohaci,  M.,  2008,</t>
  </si>
  <si>
    <t xml:space="preserve">  Researches  regarding  the  utility 
of   agrotouristic   potential   in   the   County   of   Sibiu, 
Bulletin UASVM, Agriculture 65(2)/2008, pp.186</t>
  </si>
  <si>
    <t>Agatha POPESCU, A STATISTICAL OVERVIEW ON THE AGROTOURIST GUESTHOUSES 
VERSUS   TOURIST   GUESTHOUSES   OF   THE   COUNTY   OF   SIBIU, 
ROMANIA, Scientific Papers Series Management, Economic Engineering in Agriculture and R
ural Development 
Vol. 18, Issue 2, 2018, p.347-358</t>
  </si>
  <si>
    <t>http://managementjournal.usamv.ro/pdf/vol.18_2/Art45.pdf</t>
  </si>
  <si>
    <t xml:space="preserve">Antofie Maria-Mihaela, Barbu Ion, Sava Camelia, Blaj Robert, </t>
  </si>
  <si>
    <t>2015, Traditional orchards in Romania: case study Fântânele, Sibiu County, Genet Resour Crop Evol, DOI 10.1007/s10722-015-0299-2</t>
  </si>
  <si>
    <t>Caratus Stanciu Mirela, Rural Gastronomy Events and Visitors' Attitude, Annals” Valahia” University of Targoviste …, 2018, p. 21-24. DOI: 10.2478/agr-2018-0012</t>
  </si>
  <si>
    <t xml:space="preserve">M Pop, Sand Camelia, Bobiţ Dana, Antofie Mihaela, Spânu Simona, H Barbu, R Blaj, Ciortea Gligor, Leon Muntean, Mircea Savatti, </t>
  </si>
  <si>
    <t xml:space="preserve">Influence of the Angelica archangelica L. seeds harvesting area on germinative faculty, Jurnal Seeds, Volumul 550 </t>
  </si>
  <si>
    <t xml:space="preserve">A Manole, C Banciu - Bangladesh Journal of Botany, 2018 - rua.re, Seed dormancy and germination requirements in Angelica palustris (Besser) Hofm., a critically endangered plant </t>
  </si>
  <si>
    <t>https://www.researchgate.net/publication/292761674_Seed_dormancy_and_germination_requirements_in_Angelica_palustris_Besser_Hofm_A_critically_endangered_plant</t>
  </si>
  <si>
    <t>Produse ale gastronomiei tradiționale din satul sibian</t>
  </si>
  <si>
    <t>Cărătuș Mirela</t>
  </si>
  <si>
    <t>29 septembrie 2018</t>
  </si>
  <si>
    <t xml:space="preserve"> Impactul practicării ecoturismului asupra comunităților limitrofe ale SCI Sighișoara-Târnava Mare și SPA Podișul Hârtibaciului, </t>
  </si>
  <si>
    <t>The 20th International Conference Romanian Rural Tourism in International Context. Present and Prospects, 24-26 mai 2018, Vatra Dornei</t>
  </si>
  <si>
    <t>Chemical characteristics of the forest soils from Prahova County</t>
  </si>
  <si>
    <t>Cristian Mihai Enescu, Lucian Dincă, Iulian Alexandru Bratu</t>
  </si>
  <si>
    <t>Scientific Papers Series “Management, Economic Engineering in Agriculture and Rural Development“</t>
  </si>
  <si>
    <t xml:space="preserve"> 2284-7995</t>
  </si>
  <si>
    <t>http://managementjournal.usamv.ro/pdf/vol.18_4/volume_18_4_2018.pdf</t>
  </si>
  <si>
    <t>109-112</t>
  </si>
  <si>
    <t>Bratu Iulian Alexandru</t>
  </si>
  <si>
    <t>Using e-services for sustainable forest management</t>
  </si>
  <si>
    <t>Articol</t>
  </si>
  <si>
    <t>The 17th International Conference on Informatics in Economy (IE 2018) Education</t>
  </si>
  <si>
    <t>2284-7472</t>
  </si>
  <si>
    <t>297-302</t>
  </si>
  <si>
    <t>http://www.conferenceie.ase.ro/?page_id=744</t>
  </si>
  <si>
    <t>The characteristics of Polygonum plants present in the Alexandru Beldie Herbarium</t>
  </si>
  <si>
    <t>1. Vechiu Emilia, Dincă Lucian, Bratu Iulian</t>
  </si>
  <si>
    <t>Research Journal of Agricultural Science</t>
  </si>
  <si>
    <t>ISSN 2066-1843</t>
  </si>
  <si>
    <t>378-384</t>
  </si>
  <si>
    <t>https://www.rjas.ro/paper_detail/2749</t>
  </si>
  <si>
    <t>Bratu Iulian (Univ. Lucian Blaga)</t>
  </si>
  <si>
    <t>USING GIS FOR SUSTAINABLE FOREST MANAGEMENT IN RASINARI DISTRICT, SIBIU COUNTY, ROMANIA</t>
  </si>
  <si>
    <t>Modelling Human Behaviour through Game Theory in Order to increase the Quality of Work and the Quality of Life of Employees through Managerial Strategies Appropriate to Individual and Group Personality, Bratu, ML, Cioca, L,I</t>
  </si>
  <si>
    <t>http://apps.webofknowledge.com/full_record.do?product=WOS&amp;search_mode=CitingArticles&amp;qid=134&amp;SID=E3Bn9kIJtmGwgkE9LyN&amp;page=1&amp;doc=1</t>
  </si>
  <si>
    <t xml:space="preserve">ADAPTATION OF MANAGERIAL STYLE TO THE PERSONALITY OF ENGINEERS, IN ORDER TO INCREASEPERFORMANCE IN THE WORKPLACE, Bratu, ML, Cioca, </t>
  </si>
  <si>
    <t>https://pjms.zim.pcz.pl/resources/html/article/details?id=174925</t>
  </si>
  <si>
    <t xml:space="preserve">ANALYSIS  OF  THE  BEHAVIOR  AND  MOTIVATION  OF  CONSUMERS TOWARDS SHORT FOOD SUPPLY CHAINS </t>
  </si>
  <si>
    <t>vol.18</t>
  </si>
  <si>
    <t>issue4</t>
  </si>
  <si>
    <t>http://managementjournal.usamv.ro/pdf/vol.18_4/Art11.pdf</t>
  </si>
  <si>
    <t>WOS:000454318300011</t>
  </si>
  <si>
    <t>73-77</t>
  </si>
  <si>
    <t>OBSERVATIONS  REGARDING  THE  MANAGEMENT  OF  SOWS  WITH HIGH  PROLIFICACY FROM COMMERCIAL FARMS IN ROMANIA</t>
  </si>
  <si>
    <t>Cărătuș Mirela, Nan Simona</t>
  </si>
  <si>
    <t>http://managementjournal.usamv.ro/pdf/vol.18_4/Art10.pdf</t>
  </si>
  <si>
    <t>WOS:000454318300010</t>
  </si>
  <si>
    <t>69-72</t>
  </si>
  <si>
    <t xml:space="preserve">PARTIAL RESULTS REGARDING GOAT MILK  
CHARACTERISTICS IN MURCIANA GRANADINA BREED,  
AND MODALITIES TO IMPROVE MILK QUALITY </t>
  </si>
  <si>
    <t xml:space="preserve">I.VLAD, M. MAFTEI, Elena POGURSCHI, Nicoleta DEFTA,   
Daniela IANTCHI, Mirela CĂRĂTUȘ STANCIU, Smaranda POPA, C.DRAGOMIR, I.VOICU, </t>
  </si>
  <si>
    <t>Scientific Papers. Series D. Animal Science.</t>
  </si>
  <si>
    <t>Vol. LXI</t>
  </si>
  <si>
    <t>issue1</t>
  </si>
  <si>
    <t>ISSN 2285-5750</t>
  </si>
  <si>
    <t>http://animalsciencejournal.usamv.ro/pdf/2018/issue_1/Art37.pdf</t>
  </si>
  <si>
    <t>WOS:000448065500037</t>
  </si>
  <si>
    <t>212-215</t>
  </si>
  <si>
    <t xml:space="preserve">STUDY REGARDING MORPHO-PRODUCTIVE TRAITS IN 
TELEORMAN’S BLACK HEAD SHEEP IN THE SOU
TH EASTERN 
REGION OF ROMANIA </t>
  </si>
  <si>
    <t>I. VLAD, M.MAFTEI, Elena POGURSCHI, Daniela IANITCHI, Mirela CĂRĂTUȘ STANCIU</t>
  </si>
  <si>
    <t>issue2</t>
  </si>
  <si>
    <t>http://animalsciencejournal.usamv.ro/pdf/2018/issue_2/Art30.pdf</t>
  </si>
  <si>
    <t xml:space="preserve"> WOS:000454345800030</t>
  </si>
  <si>
    <t>173-176</t>
  </si>
  <si>
    <t>Cărătuș Mirela Aurora</t>
  </si>
  <si>
    <t xml:space="preserve">RURAL GASTRONOMY EVENTS AND VISITORS' ATTITUDE, </t>
  </si>
  <si>
    <t>Cărătuș Stanciu Mirela</t>
  </si>
  <si>
    <t xml:space="preserve">
    https://doi.org/10.2478/agr-2018-0012 </t>
  </si>
  <si>
    <t>Study on Consumer Attitudes for Sheep Meat Consumption</t>
  </si>
  <si>
    <t>DOI: 10.2478/agr-2018-0012</t>
  </si>
  <si>
    <t>48-51</t>
  </si>
  <si>
    <t>https://content.sciendo.com/view/journals/agr/12/2/article-p48.xml</t>
  </si>
  <si>
    <t xml:space="preserve">
STUDY ON TECHNOLOGICAL ASPECTS RELATED TO THE GROWTH OF THE 
ABERDEEN ANGUS BREED IN ROMANIA </t>
  </si>
  <si>
    <t>Alexandrescu Daniela Cristiana, Cărătuș Stanciu Mirela</t>
  </si>
  <si>
    <t>Annals. Food Science and Technology</t>
  </si>
  <si>
    <t>vo. 19</t>
  </si>
  <si>
    <t>issue 3</t>
  </si>
  <si>
    <t>Print ISSN 2065-2828</t>
  </si>
  <si>
    <t>631-635</t>
  </si>
  <si>
    <t xml:space="preserve"> IndexCopernicus International
    CABI
    DOAJ
    Medical Journals Links
    Chemical Abstracts Service (CAS).
</t>
  </si>
  <si>
    <t>http://www.afst.valahia.ro/images/documente/2018/issue3/V.2_Alexandrescu_1.pdf</t>
  </si>
  <si>
    <t>ECOLOGIC BREEDING OF PIGS
IN ROMANIA –MANGALITSA BREED</t>
  </si>
  <si>
    <t>636-640</t>
  </si>
  <si>
    <t xml:space="preserve">IndexCopernicus International
    CABI
    DOAJ
    Medical Journals Links
    Chemical Abstracts Service (CAS).
</t>
  </si>
  <si>
    <t>http://www.afst.valahia.ro/images/documente/2018/issue3/V.3_Alexandrescu_2.pdf</t>
  </si>
  <si>
    <r>
      <t xml:space="preserve">I. Vlad P. Nistoreanu, Marinela Ghereș, Gh. Săvoiu, Mariana Bănuță, Raluca Ciornea, V. Crăciuneanu, Victoria Firescu, Alexandra Grozan, R. Hornoiu, F.L. Isac, I. Plăiaș, Iuliana Pop, S. Rusu, </t>
    </r>
    <r>
      <rPr>
        <b/>
        <sz val="10"/>
        <rFont val="Arial Narrow"/>
        <family val="2"/>
      </rPr>
      <t xml:space="preserve">Mirela Stanciu, </t>
    </r>
    <r>
      <rPr>
        <sz val="10"/>
        <rFont val="Arial Narrow"/>
        <family val="2"/>
      </rPr>
      <t>M. Țaicu, M.O. Tănase, D. Ungureanu</t>
    </r>
  </si>
  <si>
    <t>Turism rural. Tratat. Ed. C.H. Beck, București, 2010</t>
  </si>
  <si>
    <t>Cheia Gh., Marici M, RURAL TOURISM IN SUC
EAVA COUNTY BETWEEN 
1996-2010: EVOLUTION OF ACCOMMO
DATION CAPACITY AND 
TOURISTIC FLOW, Journal of Tourism, nr. 13</t>
  </si>
  <si>
    <t>http://lrc.quangbinhuni.edu.vn:8181/jspui/bitstream/DHQB_123456789/3964/1/9-5-1-PB.pdf</t>
  </si>
  <si>
    <t>REPEc, EBSCO, ERIHPLUS, BASE, DRJI, ROOT INDEXING</t>
  </si>
  <si>
    <t>Catalin Postelnicu, Dan-Cristian Dabija, ROMANIAN TOURISM: PAST, PRESENT AND FUTURE IN THE CONTEXT OF GLOBALIZATION, Ecoforum, vol. 7, no. 1, 2018</t>
  </si>
  <si>
    <t>http://stec.univ-ovidius.ro/html/anale/RO/2017-2/Section%20III/14.pdf</t>
  </si>
  <si>
    <t>Doaj, RePec, OAJI.net, Jgate, Research Gate, Cite Factor</t>
  </si>
  <si>
    <t>V. Nicula, Simona Spânu, An Analysis of Tourism Competitiveness in Romania , The Best Romanian Management Studies, Trivent Publishing, 2018</t>
  </si>
  <si>
    <t>https://www.ceeol.com/search/chapter-detail?id=673596</t>
  </si>
  <si>
    <t>Central and Eastern European Online Library</t>
  </si>
  <si>
    <t xml:space="preserve">Vlad  I.,  Maftei  M.,  Marmand
iu  A.,  Stanciu  M.,  </t>
  </si>
  <si>
    <t xml:space="preserve">2009.  
Research    of    Carpathian    go
at    breed    productive    
performances in the south-eastern part of the country. 
Scientific  Symposium  Environmental  Protection  and  
Food  Safety,  Priorities  and  Perspective,  ISSN  2067-1989, Targoviste, 417-421. </t>
  </si>
  <si>
    <t xml:space="preserve">    DREVE, V.    RĂDUCUȚĂ, I.,   MARIN A.,   CIUREA Ana-Maria,   DUMAN Laurenția,
    CĂLIN I,RESEARCH ON MORPHO-PRODUCTIVE APTITUDES OF A GOAT'S POPULATION OF CARPATHIAN BREED FROM ARGEŞ AREA. Scientific Papers: Series D, Animal Science - The International Session of Scientific Communications of the Faculty of Animal Science. 2018, Vol. 61, p189-193. 5p. </t>
  </si>
  <si>
    <t>http://eds.b.ebscohost.com/eds/pdfviewer/pdfviewer?vid=1&amp;sid=18dbbc0c-de9f-4e54-86a8-72522de7614b%40pdc-v-sessmgr03</t>
  </si>
  <si>
    <t>Web of Science Core Collection (Emerging Sources Citation Index - THOMSON REUTERS), INDEX COPERNICUS, CABI, SCIPIO, DOAJ</t>
  </si>
  <si>
    <t>Monica Esperance GĂUREANU, Mirela CĂRĂTUŞ STANCIU, Dan Ioan COCÎRCĂ, Livia Vidu, Iulian Vlad</t>
  </si>
  <si>
    <t>TECHNICAL  ASPECTS  REGARDING  THE  CLASSIFICATION  OF  PIG 
CARCASSES IN ROMANIA, Scient
ific Papers Series 
Management, Econo
mic Engineering in Agriculture 
and Rural Development 
Vol. 17, Issue
3,2017, p. 139-145</t>
  </si>
  <si>
    <t>2018, Rotaru Ilie, Producerea şi consumul cărnii de suine pe plan naţional şi mondial , Știința Agricola, n. 1, p. 91-98, july 2018. ISSN 2587-3202.</t>
  </si>
  <si>
    <t>http://sa.uasm.md/index.php/sa/article/view/602</t>
  </si>
  <si>
    <t xml:space="preserve">DOAJ, Index Copernicus, Journal Factor, Open Agris, </t>
  </si>
  <si>
    <t>Mirela STANCIU, Maria TĂNASE, Monica GĂUREANU</t>
  </si>
  <si>
    <t>ISSUES CONCERNING THE TYPOLOGY OF RURAL TOURISTIC PENSIONS FORM MARGINIMEA SIBIULUI, SIBIU COUNTY, ROMANIA, Scientific Papers Series Management, Economic Engineering in Agriculture and Rural Development 
Vol. 14, Issue 4,  2014, p.273-277</t>
  </si>
  <si>
    <t>Aspects  of  sustainble 
rural    tourism-Farmers'    markets    and    farm    visits, Scientific    Papers    Series    Management,    Economic Engineering  in  Agriculture  an
d  Rural  Development, 
Vol.15(4): 15-19</t>
  </si>
  <si>
    <t>Agrotourism  and  rural 
tourism the way of sustainable development in the rural 
areas   of   Sibiu   county-
Romania, 
Muzeul   Olteniei 
Craiova. 
Oltenia. Studii şi comunicări. Ştiinţele Naturii. 
Tom. 33, No. 2/2017, pp. 179-182</t>
  </si>
  <si>
    <t>Tănase Maria, Cărătuș Stanciu Mirela</t>
  </si>
  <si>
    <t xml:space="preserve">ORGANIC FARMING IN SIBIU COUNTY, ROMANIA,  SCIENTIFIC PAPERS-SERIES MANAGEMENT ECONOMIC ENGINEERING IN AGRICULTURE AND RURAL DEVELOPMENT, 
Volume: 16, Issue: 4, pages: 375-378, 2016 </t>
  </si>
  <si>
    <t xml:space="preserve">Simtion Daniela, ANALYSIS OF THE EXTENSION OF A BUSINESS IN THE FIELD OF PUBLIC FOOD,  SCIENTIFIC PAPERS-SERIES MANAGEMENT ECONOMIC ENGINEERING IN AGRICULTURE AND RURAL DEVELOPMENT, 
Volume: 18, Issue: 1,  449-453, 2018 </t>
  </si>
  <si>
    <t>http://managementjournal.usamv.ro/pdf/vol.16_4/Art52.pdf</t>
  </si>
  <si>
    <t>Stanciu Mirela</t>
  </si>
  <si>
    <t>“Analysis of touristic development potential of some Natura 2000 sites”, Scientific Papers Series Management , Economic Engineering in Agriculture and Rural Development , Vol. 14, Issue 1, p. 343-350, 2014; http://managementjournal.usamv.ro/pdf/vol4_1/Art59.pdf</t>
  </si>
  <si>
    <t>Blaj Robert, FOREST, HUNTING GROUNDS AND HUNTING LODGES, THE ANNALS OF “VALAHIA” UNIVERSITY OF TARGOVISTE, p. 43-47, 2018</t>
  </si>
  <si>
    <t>OIERII - vrednici întemeietori de neam şi ţară</t>
  </si>
  <si>
    <t>Pădeanu Ioan, Cărătuș Mirela</t>
  </si>
  <si>
    <t>Revista Ferma</t>
  </si>
  <si>
    <t>21/223</t>
  </si>
  <si>
    <t>http://www.revista-ferma.ro/articole/traditie/oierii-vrednici-intemeietori-de-neam-si-tara</t>
  </si>
  <si>
    <t>Oportunități de conservare a raselor de animale pe cale de dispariție prin intermediul turismului rural,</t>
  </si>
  <si>
    <t>Cărătuș Mirela, Cărătuș Nicolae</t>
  </si>
  <si>
    <t xml:space="preserve">The 20th International Conference Romanian Rural Tourism in International Context. Present and Prospects, 24-26 mai 2018, Vatra Dornei
</t>
  </si>
  <si>
    <t xml:space="preserve"> Lanțurile alimentare scurte-modalități de valorificare directă a produselor agroalimentare,</t>
  </si>
  <si>
    <t xml:space="preserve">Farmers’ market and farm visits – parts of sustainable local development. 
Case study - Sibiu and Brașov counties </t>
  </si>
  <si>
    <t>International Conference  Făgăraș Mountains, An inventory towards a new National Park, 10-11 decembrie 2018</t>
  </si>
  <si>
    <t>decembrie 2018</t>
  </si>
  <si>
    <t>Aspects regarding the exploitation of the Romanian Bălţata breed in the center region</t>
  </si>
  <si>
    <t>Nicolae Cărătuș, Gheorghe Emil Mărginean, Livia Vidu, Mirela Cărătuș Stanciu</t>
  </si>
  <si>
    <t>29 sept. 2018</t>
  </si>
  <si>
    <t xml:space="preserve">STUDIES ON THE FARM MACHINERY MANAGEMENT </t>
  </si>
  <si>
    <t>Dumitru Mariana</t>
  </si>
  <si>
    <t>Lucrări Ştiinţifice Management AGRICOL</t>
  </si>
  <si>
    <t xml:space="preserve">Scientific Papers  Series  Management, Economic Engineering in Agriculture  and Rural Development </t>
  </si>
  <si>
    <t xml:space="preserve"> Vol. 18, Issue  4</t>
  </si>
  <si>
    <t>PRINT  ISSN  2284-7995,   E-ISSN 2285-3952</t>
  </si>
  <si>
    <t>http://managementjournal.usamv.ro/pdf/vol.18_4/Art.14.pdf</t>
  </si>
  <si>
    <t>93- 98</t>
  </si>
  <si>
    <t>Dumitru Mariana Lenuța</t>
  </si>
  <si>
    <t>Stanciu, M., Dumitru, M., Tanase, M.</t>
  </si>
  <si>
    <t>Structure and development of the rural tourism network “Bienvenue a la ferme”, Structure,  Volume 14, Issue 1, Pages 357-361</t>
  </si>
  <si>
    <t>Viglia, G. , Abrate, G.,  When distinction does not pay off - Investigating the determinants of European agritourism prices, Journal of Business Research , vol 80, pp. 45-52</t>
  </si>
  <si>
    <t xml:space="preserve"> Development trends of biogas, Scientific Papers Series Management, Economic Engineering in Agriculture and Rural Development ,
vol. XV (1) 2015</t>
  </si>
  <si>
    <r>
      <t xml:space="preserve">ALİ ERDİNÇ ERSOY, </t>
    </r>
    <r>
      <rPr>
        <i/>
        <sz val="10"/>
        <color indexed="8"/>
        <rFont val="Arial Narrow"/>
        <family val="2"/>
        <charset val="238"/>
      </rPr>
      <t xml:space="preserve">TÜRKİYE’NİN HAYVANSAL GÜBRE KAYNAKLI SERA
GAZI EMİSYONLARI DURUMU VE BİYOGAZ ENERJİSİ
POTANSİYELİ, </t>
    </r>
    <r>
      <rPr>
        <sz val="10"/>
        <color indexed="8"/>
        <rFont val="Arial Narrow"/>
        <family val="2"/>
        <charset val="238"/>
      </rPr>
      <t xml:space="preserve">
THE STATUS OF GHGS EMISSIONS AND THE
POTENTIAL OF BIOGAS ENERGY FROM LIVESTOCK
MANURE IN TURKEY,  2017</t>
    </r>
  </si>
  <si>
    <t>file:///C:/Users/Mariana/Downloads/10137810.pdf</t>
  </si>
  <si>
    <t>Mecanizarea agriculturii</t>
  </si>
  <si>
    <t>http://cercetare.ulbsibiu.ro/NoapteaCercetatorilor/NC2018</t>
  </si>
  <si>
    <t>Gașpar Eniko</t>
  </si>
  <si>
    <t>Aparatură, tehnică și metode de cercetare</t>
  </si>
  <si>
    <t>Barbu H., Moise C., Moise G., Gaspar E.</t>
  </si>
  <si>
    <t xml:space="preserve">Universitatea "Lucian Blaga" Noaptea Cercetătorilor </t>
  </si>
  <si>
    <t xml:space="preserve">Romulus Iagaru (ULB),                         Florescu Nicu (ANAF),                      Pompilica Iagaru (ULB), </t>
  </si>
  <si>
    <t>Strategic management of sustainable development in the countryside of sibiu depression - basic of environmental protection,</t>
  </si>
  <si>
    <t>Carol Pomare , (2018), A Multiple Framework Approach to Sustainable Development Goals (SDGs) and Entrepreneurship, in Nikolaos Apostolopoulos , Haya Al-Dajani , Diane Holt , Paul Jones , Robert Newbery (ed.) Entrepreneurship and the Sustainable Development Goals (Contemporary Issues in Entrepreneurship Research, Volume 8) Emerald Publishing Limited, pp.11 - 31</t>
  </si>
  <si>
    <t>https://www.emeraldinsight.com/doi/pdfplus/10.1108/S2040-724620180000008006  https://books.google.ro/books?id=Qj9wDwAAQBAJ&amp;pg=PA1&amp;lpg=PA1&amp;dq=entrepreneurship+and+the+Sustainable+Development+Goals+(Contemporary+Issues+in+Entrepreneurship+Research,+Volume+8)+Emerald+Publishing+Limited&amp;source=bl&amp;ots=GITOxGNWNf&amp;sig=ACfU3U1JwI2LYLQ7KlfnmxY5g922ss3Ftg&amp;hl=ro&amp;sa=X&amp;ved=2ahUKEwi-6JWElvrfAhUHzhoKHVUbAnwQ6AEwBnoECAgQAQ#v=onepage&amp;q=entrepreneurship%20and%20the%20Sustainable%20Development%20Goals%20(Contemporary%20Issues%20in%20Entrepreneurship%20Research%2C%20Volume%208)%20Emerald%20Publishing%20Limited&amp;f=false</t>
  </si>
  <si>
    <t>in Nikolaos Apostolopoulos , Haya Al-Dajani , Diane Holt , Paul Jones , Robert Newbery (ed.) Entrepreneurship and the Sustainable Development Goals (Contemporary Issues in Entrepreneurship Research, Volume 8) Emerald Publishing Limited, pp.11 - 31</t>
  </si>
  <si>
    <t>Iagaru, R. (ULB),                       Anttila, C., (-)                      Iagaru, P. (ULB),</t>
  </si>
  <si>
    <t xml:space="preserve">
Development and adoption of strategic options for rural
development, Scientific Papers Series Management,
Economic Engineering in Agric</t>
  </si>
  <si>
    <t>Popescu, A. (2018). A STATISTICAL OVERVIEW ON THE AGROTOURIST GUESTHOUSES VERSUS TOURIST GUESTHOUSES OF THE COUNTY OF SIBIU, ROMANIA. Scientific Papers Series-Management, Economic Engineering in Agriculture and Rural Development, 18(2), 347-358.</t>
  </si>
  <si>
    <t>Scientific Papers Series-Management, Economic Engineering in Agriculture and Rural Development, 18(2), 347-358.</t>
  </si>
  <si>
    <t xml:space="preserve">Iagaru, R.(ULB),                             Iagaru, P.(ULB),                       Ciortea, G., (pens)                   Florescu, N., (ANAF)
Ciubotaru, G., (postliceal)                   Domnica, M.D.,(-) </t>
  </si>
  <si>
    <t>Strategic options
for a sustainable development of the rural tourism,
Scientific Papers Series Management, Economic
Engineering in Agriculture and Rural Development,
Vol.15(4): 219-223.</t>
  </si>
  <si>
    <t>Iagaru, R. (ULB), &amp; Pompilica, I. (ULB)</t>
  </si>
  <si>
    <t>The impact of the current situation on the development of non-agricultural activities in rural areas situated at the border of Sibiu. Agricultural Management/Lucrari Stiintifice Seria I, Management Agricol, 16(1), 225–229.</t>
  </si>
  <si>
    <t>Palliyaguru, R., Karunasena, G., &amp; Ang, S. (2018). Review on Sustainable Building Design and Construction in the Rural Context: The Case of Building Ampara, Sri Lanka. In Sustainable Development Research in the Asia-Pacific Region (pp. 493-507). Springer, Cham.</t>
  </si>
  <si>
    <t>https://link.springer.com/chapter/10.1007/978-3-319-73293-0_29</t>
  </si>
  <si>
    <t>https://doi.org/10.1007/978-3-319-73293-0_29</t>
  </si>
  <si>
    <t>Romulus IAGĂRU (ULB),                   Pompilica IAGĂRU (ULB),                         Gligor CIORTEA,(pens)                       Cosmin CHINDRIŞ (IMM)</t>
  </si>
  <si>
    <t>The management of resource sustainable valorization by tourism in the inter-ethnic rural area of Sibiu Depression.</t>
  </si>
  <si>
    <t>Fosher, H. (2018). Understanding the Marketing and Management of trails using PESTEL Analysis.   Fosher, Holly, "Understanding the Marketing and Management of trails using PESTEL Analysis" (2018). Master's Theses and Capstones. 1183. 
https://scholars.unh.edu/thesis/1183</t>
  </si>
  <si>
    <t>https://scholars.unh.edu/cgi/viewcontent.cgi?article=2182&amp;context=thesis</t>
  </si>
  <si>
    <t>https://scholars.unh.edu/thesis/1183</t>
  </si>
  <si>
    <t>Călina A.,(UCV)                        Călina J.,(UCV)                  Iagaru R.(ULB),                  Milut M.,(UCV)                    Iagaru, P.(ULB),</t>
  </si>
  <si>
    <t xml:space="preserve"> Researches concerning the evolution and influence of agrotourism in durable development of Gorj County—Romania. In Proceedings of the 45th Croatian &amp; 5th International Symposium on Agriculture, Zagreb, Croatia, 15–19 February 2010, 214–218, (2010)</t>
  </si>
  <si>
    <t>Cioca, L. I., Giurea, R., Precazzini, I., Ragazzi, M., Achim, M. I., Schiavon, M., &amp; Rada, E. C. (2018, May). Agro-tourism and ranking. In AIP Conference Proceedings (Vol. 1968, No. 1, p. 020022). AIP Publishing.</t>
  </si>
  <si>
    <t>https://aip.scitation.org/doi/abs/10.1063/1.5039181</t>
  </si>
  <si>
    <t>doi/abs/10.1063/1.5039181</t>
  </si>
  <si>
    <t xml:space="preserve">Romulus Iagaru (ULB),                          Florescu Nicu (ANAF),                      Pompilica Iagaru (ULB), </t>
  </si>
  <si>
    <t>: Possibilities and Barriers to the Development of Economic Activities in Rural Areas on the Basis of Piotrków Kujawski Commune (Poland),   Source: International Scientific Days 2018 :: Towards Productive, Sustainable and Resilient Global Agriculture and Food Systems :: Proceedings,  Author(s): Sławomir Zawisza, Piotr Prus, Agnieszka Paradzińska</t>
  </si>
  <si>
    <t>http://www.slpk.sk/eldo/2018/dl/9788075981806/files/08/s8p17.pdf</t>
  </si>
  <si>
    <t xml:space="preserve">ISBN: 978-80-7598-180-6
DOI: https://doi.org/10.15414/isd2018.s8.17
</t>
  </si>
  <si>
    <t>Iagăru Pompilica</t>
  </si>
  <si>
    <r>
      <t>Advanced Research in Life Sciences</t>
    </r>
    <r>
      <rPr>
        <sz val="9"/>
        <color indexed="63"/>
        <rFont val="Arial"/>
        <family val="2"/>
      </rPr>
      <t> / International Conference on Life Sciences - ISI Proceedings</t>
    </r>
  </si>
  <si>
    <t>https://content.sciendo.com/view/journals/arls/arls-overview.xml</t>
  </si>
  <si>
    <t>27.04.2018                                1336-3684-1-SP(1)</t>
  </si>
  <si>
    <t>Advanced Research in Life Sciences / International Conference on Life Sciences - ISI Proceedings</t>
  </si>
  <si>
    <t>27.04.2018                                                      1254-3673-1-RV(1)</t>
  </si>
  <si>
    <t>Iagaru Pompilica</t>
  </si>
  <si>
    <t>PROIECTAREA ȘI IMPLEMENTAREA DE TEHNOLOGII INOVATIVE PENTRU ÎNTREȚINEREA PLANTAȚIILOR POMICOLE, FOCUSATE PE AGRICULTURA DE PRECIZIE SI MONITORIZAREA FACTORILOR DE MEDIU</t>
  </si>
  <si>
    <t>PNDR - AFIR</t>
  </si>
  <si>
    <t>https://online.afir.info/CeiCerere/Istoric?idCeiCerere=272</t>
  </si>
  <si>
    <t>13.07.2018</t>
  </si>
  <si>
    <t>Ceaiuri de poveste si dulceta bunicii</t>
  </si>
  <si>
    <t>Iagaru Romulus, Iagăru Pompilica</t>
  </si>
  <si>
    <t>Iagaru, Romulus (ULB),                     Anttila, C., (-)                          Iagaru, Pompilica (ULB),</t>
  </si>
  <si>
    <t>Iagaru, R.(ULB),                         Iagaru, P.(ULB),                      Ciortea, G., (c.d.a.)                 Florescu, N., (ANAF)
Ciubotaru, G., (postliceal)                                            Domnica, M.D., (-)</t>
  </si>
  <si>
    <t>Romulus IAGĂRU (ULB),                   Pompilica IAGĂRU (ULB),                         Gligor CIORTEA, (cda)                                        Cosmin CHINDRIŞ (IMM)</t>
  </si>
  <si>
    <t>Călina A., (UCV)                        Călina J., (UCV)                  Iagaru R.(ULB),                  Milut M., (UCV)                    Iagaru, P.(ULB),</t>
  </si>
  <si>
    <t xml:space="preserve">Romulus Iagaru (ULB),                                   Florescu Nicu (ANAF),                      Pompilica Iagaru (ULB), </t>
  </si>
  <si>
    <t>Iagăru Romulus</t>
  </si>
  <si>
    <t>Lucrări Stiintifice. Management Agricol.</t>
  </si>
  <si>
    <r>
      <t>EBSCO</t>
    </r>
    <r>
      <rPr>
        <sz val="10"/>
        <rFont val="Arial Narrow"/>
        <family val="2"/>
      </rPr>
      <t>, </t>
    </r>
    <r>
      <rPr>
        <b/>
        <sz val="10"/>
        <rFont val="Arial Narrow"/>
        <family val="2"/>
      </rPr>
      <t>CABI Full Text</t>
    </r>
  </si>
  <si>
    <t>http://www.lsma.ro/index.php/lsma/about/editorialTeam</t>
  </si>
  <si>
    <t>Acta Universitatis Cibiniensis. Series E: Food Technology The Journal of „Lucian Blaga“ University of Sibiu</t>
  </si>
  <si>
    <t>https://www.degruyter.com/view/j/aucft</t>
  </si>
  <si>
    <t xml:space="preserve">12.07.2018                                                         Assessment form_aucft041618
</t>
  </si>
  <si>
    <t xml:space="preserve">13.07.2018                                                          Assessment form_aucft050318
</t>
  </si>
  <si>
    <t>27.04.2018                                                       1264-3868-1-SP</t>
  </si>
  <si>
    <t>27.04.2018                                                       1276-3854-1-SP</t>
  </si>
  <si>
    <t>27.04.2018                                                      1325-3837-1-RV</t>
  </si>
  <si>
    <t>20.05.2018                                                       1298-3893-1-SP</t>
  </si>
  <si>
    <t>27.04.2018                                                      1335-3683-1-SP(4)</t>
  </si>
  <si>
    <t>Asigurarea funcţionării în bune condiţii a bazei de practică – ferma didactică Rusciori - şi a altor infrastructuri de susţinere a activităţilor didactice şi de cercetare în domeniul agricol</t>
  </si>
  <si>
    <t>CNFIS-FDI</t>
  </si>
  <si>
    <t>http://www.cnfis.ro/wp-content/uploads/2018/04/FDI2018-Rezultate-finale-evaluare-CNFIS.pdf</t>
  </si>
  <si>
    <t>aprilie 2018</t>
  </si>
  <si>
    <t>THE CHALLENGES OF COMMUNICATION. Contexts and Strategies in the World of Globalism/THE STRATEGIC MANAGEMENT OF RURAL TOURISM SUSTAINABLE DEVELOPMENT</t>
  </si>
  <si>
    <t>5/2018</t>
  </si>
  <si>
    <t>https://old.upm.ro/cci/CCI-05/CCI05%20Soc.pdf</t>
  </si>
  <si>
    <t>9-13</t>
  </si>
  <si>
    <t>978-606-8624-00-6</t>
  </si>
  <si>
    <t xml:space="preserve">THE CHALLENGES OF COMMUNICATION. Contexts and Strategies in the World of Globalism/RURAL TOURISM AS A MEANS OF SUSTAINABLE DEVELOPMENT FOR THE ROMANIAN
RURAL SPACE
</t>
  </si>
  <si>
    <t>14-19</t>
  </si>
  <si>
    <t>Conservation and improvement of grassland biodiversity by adopting sustainable management for grassland agroecosystem resources</t>
  </si>
  <si>
    <t>Air quality under the conditions of economic development of the city of Sibiu</t>
  </si>
  <si>
    <t>Iagaru Romulus, Iagaru Pompilica</t>
  </si>
  <si>
    <t>The forestry ecosystems management in the forest district Sibiu, against the defoliator species Lymantria monacha l., 1758 (Lepidoptera: Lymantriidae) during the period 2013-2017</t>
  </si>
  <si>
    <t>Cristina STANCĂ-MOISE , Robert BLAJ , Silviu SBÎRCEA</t>
  </si>
  <si>
    <t>ISSN 2284-7995, E-ISSN 2285-3952</t>
  </si>
  <si>
    <t>The qualitative assessment of the spring Barley Germplasm Collection From Ards Turd</t>
  </si>
  <si>
    <t>Ioan ROTAR Ioana PORUMB, Florin RUSSU, Ana –Maria VĂLEAN, Cristina STANCĂ MOISE</t>
  </si>
  <si>
    <t>ISSN: 2284-7995</t>
  </si>
  <si>
    <t>https://apps.webofknowledge.com/full_record.do?product=WOS&amp;search_mode=GeneralSearch&amp;qid=44&amp;SID=D5gGDKDDXgWWUmAO6d2&amp;page=1&amp;doc=1</t>
  </si>
  <si>
    <t>WOS:000437908000051</t>
  </si>
  <si>
    <t>417-421</t>
  </si>
  <si>
    <t xml:space="preserve">New contributions to the knowledge of the pest Lymantria monacha L. 1758 (Lepidoptera, Lymantriidae) populations by pheromonal traps within the forest District Miercurea Sibiului (Romania) during the year 2017
</t>
  </si>
  <si>
    <t>Stanca-Moise Cristina, Brereton Tom, Blaj Robert</t>
  </si>
  <si>
    <t>Annals of Oradea University. Biology fascicle</t>
  </si>
  <si>
    <t>ISSN: 1224%5119</t>
  </si>
  <si>
    <t>Scopus, https://www.scopus.com/record/display.uri?eid=2-s2.0-85054039130&amp;origin=resultslist&amp;sort=plf-f&amp;src=s&amp;st1=Stanca+Moise&amp;st2=&amp;sid=9bf76fead0f880fd0db9e932afd89937&amp;sot=b&amp;sdt=b&amp;sl=25&amp;s=AUTHOR-NAME%28</t>
  </si>
  <si>
    <t>A STUDY UPON THE EVOLUTION OF THE PESTS ON THE 
TRUNK AND THE BARK WITHIN THE FRAME OF THE FOREST DIRECTION SIBIU, IN 
THE YEAR 2017” -</t>
  </si>
  <si>
    <t>FSAA3</t>
  </si>
  <si>
    <t>Studia Universitatis „Vasile Goldiș” Seria </t>
  </si>
  <si>
    <t>e-ISSN: 1842-7863</t>
  </si>
  <si>
    <t>http://www.studiauniversitatis.ro/pdf/28-2018/28-3-2018/Art.%201.%20A%20STUDY%20UPON%20THE%20EVOLUTION%20OF%20THE%20PESTS%20ON%20THE%20TRUNK%20AND%20THE%20BARK%20WITHIN%20THE%20FRAME%20OF%20THE%20FOREST%20DIRECTION%20SIBIU,%20IN%20THE%20YEAR%202017.pdf</t>
  </si>
  <si>
    <t>Scopus, https://www.scopus.com/sourceid/19600157204?origin=resultslist</t>
  </si>
  <si>
    <t>115-121</t>
  </si>
  <si>
    <t>The critical endangered taxa within the Lepidoptera Collection of the “Lucian Blaga” University in Sibiu</t>
  </si>
  <si>
    <t>Stancă Moise Cristina</t>
  </si>
  <si>
    <t>Științele Vieții (Life Science Series) </t>
  </si>
  <si>
    <t>ISSN:1224-5119</t>
  </si>
  <si>
    <t>file:///C:/Users/User2/Downloads/20.%20Moise%20Cristina%20(1).pdf</t>
  </si>
  <si>
    <t>http://mjl.clarivate.com/cgi-bin/jrnlst/jlresults.cgi?PC=B7&amp;ISSN=*1454-6914</t>
  </si>
  <si>
    <t>135-138</t>
  </si>
  <si>
    <t>The species of macrolepidoptera collected from the Gușterița hill, Sibiu, existing within the Collection of dr. Viktor Weindel</t>
  </si>
  <si>
    <t>Stanca-Moise Cristin</t>
  </si>
  <si>
    <t>Oltenia, STUDII ŞI COMUNICĂRI ŞTIINŢELA NATURII</t>
  </si>
  <si>
    <t>file:///C:/Users/User2/Downloads/18.%20Stanca%20Moise%20(1).pdf</t>
  </si>
  <si>
    <t>131-136</t>
  </si>
  <si>
    <t>Moise Cristina Maria</t>
  </si>
  <si>
    <t>Stanca Moise Cristina (ULBS)</t>
  </si>
  <si>
    <t>The structure of an
entomofauna characteristic for a spontaneous meadow
in Sibiel village (Sibiu, România). Scientific Papers
Series Management, Economic Engineering in
Agriculture and Rural Development, 16(3):315-319</t>
  </si>
  <si>
    <t xml:space="preserve">Ana-Maria VĂLEAN1,2, Dana MALSCHI1
, Felicia MUREŞANU1
, Laura ŞOPTEREAN1,2
,
Loredana SUCIU1,2, Florin RUSSU1
, Ioana PORUMB1,2, Ion OLTEAN2, IDENTIFICATION AND MONITORING OF USEFUL
ENTHOMOPHAGOUS ARTHROPODS FAUNA FROM THE WINTER
WHEAT CROP IN TWO AGROECOSISTEMS FROM THE CENTER OF
TRANSYLVANIA, Scientific Papers Series Management, Economic Engineering in Agriculture and Rural Development
Vol. 18, Issue 1, 2018
PRINT ISSN 2284-7995, E-ISSN 2285-3952, 515-525 
</t>
  </si>
  <si>
    <t>http://managementjournal.usamv.ro/pdf/vol.18_1/Art66.pdf</t>
  </si>
  <si>
    <t>In Web of Science Core Collection</t>
  </si>
  <si>
    <t>Ecological research on the dynamics of arthropods from grasslands on the outskirts of" Dumbrava Sibiului" forest (Sibiu, Romania) in the period 2012–2014, Analele Universităţii din Oradea, Fascicula Biologie, 23(1):22- 31.</t>
  </si>
  <si>
    <t>http://managementjournal.usamv.ro/pdf/vol.17_4/Art6.pdf</t>
  </si>
  <si>
    <t>A study about the pest insects in the apple trees orchards, with local sorts, specific to Sibiel village (Sibiu county), in the conditions of the years 2015-2016. Scientific Papers Series Management, Economic Engineering in Agriculture and Rural Development, 17(3):379-383</t>
  </si>
  <si>
    <t>]Stancă-Moise, C., 2016, Baseline monitoring of Macrolepidoptera in high grasslands around Sibiel, Romania, Studia Universitatis “Vasile Goldiş”, Seria Ştiinţele Vieţii 26(3): 361-374</t>
  </si>
  <si>
    <t xml:space="preserve">Iuliana ANTONIE, ABOUT THE MELLIFEROUS RESOURCES OF THE SIBIU COUNTY.
APOLDUL DE JOS - A CASE STUDY, Scientific Papers Series Management, Economic Engineering in Agriculture and Rural Development
Vol. 18, Issue 4, 2018
PRINT ISSN 2284-7995, E-ISSN 2285-3952, 41-46
</t>
  </si>
  <si>
    <t xml:space="preserve">Migratory species of
butterflies in the surroundings of Sibiu (Romania).
Scientific Papers Series Management, Economic Engineering in Agriculture and Rural Development.
16(1): 319-324.
</t>
  </si>
  <si>
    <t>Samuel H. Church,  View ORCID ProfileSeth Donoughe,  View ORCID ProfileBruno A. S. de Medeiros,  View ORCID ProfileCassandra G. Extavour, 2018, Insect egg size and shape evolve with ecology, not developmental rate</t>
  </si>
  <si>
    <t>www.biorxiv.org/node/144024.abstract</t>
  </si>
  <si>
    <t>https://www.biorxiv.org/content/early/2018/11/29/471946.full.pdf</t>
  </si>
  <si>
    <t>Stancă-Moise, C., 2016, The structure of an entomofauna characteristic for a spontaneous meadow in Sibiel Village (Sibiu, Romania), Scientific Papers Series Management, Economic Engineering in Agriculture and rural development, Vol. 16(3), 315- 319</t>
  </si>
  <si>
    <t>Tanase M., 2018, APPROACH TO THE CURRENT STATE OF KNOWLEDGE ON DODDERS (CUSCUTA L. CONVOLVULACEAE) FROM A TAXONOMIC, MORPHOLOGICAL AND PHYSIOLOGICAL POINT OF VIEW, SCIENTIFIC PAPERS-SERIES MANAGEMENT ECONOMIC ENGINEERING IN AGRICULTURE AND RURAL DEVELOPMENT
Volume: 18  Issue: 4  Pages: 359-368</t>
  </si>
  <si>
    <t>http://managementjournal.usamv.ro/pdf/vol.18_4/Art48.pdf</t>
  </si>
  <si>
    <t>Stancă-Moise, C., 2005, Ecological study about the evolution of the species Papilio machaon machaon L., 1758 (Lepidoptera, papilionidae) in ecosystem of the oak forest „Dumbrava Sibiului” and the importance of its protection. pp: 569-572. In: Jubilee Conference with international participation "Science. Processes and Technologies Agro-Food, 2005 Sibiu</t>
  </si>
  <si>
    <t>Moise Cristina</t>
  </si>
  <si>
    <t xml:space="preserve">Istoria bucătăriei fine sibiene: de la Renaștere până în zilele noastre Contract nr. 48124/19.06.2018	</t>
  </si>
  <si>
    <t>iunie-decembrie 2018</t>
  </si>
  <si>
    <t>Barbu Horia, Moise George, Moise Cristina,Gaspar Eniko</t>
  </si>
  <si>
    <t>THE FĂGĂRAȘ MOUNTAINS BUTTERFLY SPECIES FROM THE "LUCIAN BLAGA" UNIVERSTY OF SIBIU COLLECTION - Moise Cristina Stancă</t>
  </si>
  <si>
    <t>Stanca-Moise Cristina</t>
  </si>
  <si>
    <t>Pop Mihai Radu</t>
  </si>
  <si>
    <t>Catina si virtutile ei</t>
  </si>
  <si>
    <t>Pascanut Ioan, Pop Mihai Radu, Savatie Mircea</t>
  </si>
  <si>
    <t>Sava Camelia</t>
  </si>
  <si>
    <t xml:space="preserve">Hanganu, D., Vlase, L., Filip, L., Sand, C., Mirel, S., &amp; Indrei, L. L. (2008). </t>
  </si>
  <si>
    <t>The study of some polyphenolic compounds from Melissa officinalis L.(Lamiaceae). Rev Med Chir Soc Med Nat Iasi, 112(2), 525-529.</t>
  </si>
  <si>
    <r>
      <t>Cocan, I., Alexa, E., Danciu, C., Radulov, I., Galuscan, A., Obistioiu, D., ... &amp; Dehelean, C. A. (2018). Phytochemical screening and biological activity of Lamiaceae family plant extracts. </t>
    </r>
    <r>
      <rPr>
        <i/>
        <sz val="10"/>
        <color indexed="63"/>
        <rFont val="Arial"/>
        <family val="2"/>
      </rPr>
      <t>Experimental and therapeutic medicine</t>
    </r>
    <r>
      <rPr>
        <sz val="10"/>
        <color indexed="63"/>
        <rFont val="Arial"/>
        <family val="2"/>
      </rPr>
      <t>, </t>
    </r>
    <r>
      <rPr>
        <i/>
        <sz val="10"/>
        <color indexed="63"/>
        <rFont val="Arial"/>
        <family val="2"/>
      </rPr>
      <t>15</t>
    </r>
    <r>
      <rPr>
        <sz val="10"/>
        <color indexed="63"/>
        <rFont val="Arial"/>
        <family val="2"/>
      </rPr>
      <t>(2), 1863-1870.</t>
    </r>
  </si>
  <si>
    <t>https://www.spandidos-publications.com/etm/15/2/1863</t>
  </si>
  <si>
    <t xml:space="preserve">Barbu, C. H., Pavel, P. B., Moise, C. M., Sand, C., &amp; Pop, M. R. (2017). </t>
  </si>
  <si>
    <t>Neutralization of Acid Mine Drainage with Wood Ash. REVISTA DE CHIMIE, 68(12), 2768-2770.</t>
  </si>
  <si>
    <r>
      <t>Wei, X., Zhang, S., Han, Y., &amp; Wolfe, F. A. (2018). Characterization and Treatment of Mine Drainage. </t>
    </r>
    <r>
      <rPr>
        <i/>
        <sz val="10"/>
        <color indexed="63"/>
        <rFont val="Arial"/>
        <family val="2"/>
      </rPr>
      <t>Water Environment Research</t>
    </r>
    <r>
      <rPr>
        <sz val="10"/>
        <color indexed="63"/>
        <rFont val="Arial"/>
        <family val="2"/>
      </rPr>
      <t>, </t>
    </r>
    <r>
      <rPr>
        <i/>
        <sz val="10"/>
        <color indexed="63"/>
        <rFont val="Arial"/>
        <family val="2"/>
      </rPr>
      <t>90</t>
    </r>
    <r>
      <rPr>
        <sz val="10"/>
        <color indexed="63"/>
        <rFont val="Arial"/>
        <family val="2"/>
      </rPr>
      <t>(10), 1899-1922.</t>
    </r>
  </si>
  <si>
    <t>https://www.ingentaconnect.com/content/wef/wer/2018/00000090/00000010/art00041</t>
  </si>
  <si>
    <t xml:space="preserve">Vintila, T., Dragomirescu, M., Croitoriu, V., Vintila, C., Barbu, H., &amp; Sand, C. (2010). </t>
  </si>
  <si>
    <t>Saccharification of lignocellulose-with reference to Miscanthus-using different cellulases. Romanian Biotechnological Letters, 15(4), 5498-5504.</t>
  </si>
  <si>
    <r>
      <t>Verma, R., Tripathi, A. K., &amp; Kumar, S. (2018). Conversion of Lignocellulosic Feedstocks into Biogas. In </t>
    </r>
    <r>
      <rPr>
        <i/>
        <sz val="10"/>
        <color indexed="63"/>
        <rFont val="Arial"/>
        <family val="2"/>
      </rPr>
      <t>Extremophilic Microbial Processing of Lignocellulosic Feedstocks to Biofuels, Value-Added Products, and Usable Power</t>
    </r>
    <r>
      <rPr>
        <sz val="10"/>
        <color indexed="63"/>
        <rFont val="Arial"/>
        <family val="2"/>
      </rPr>
      <t> (pp. 111-143). Springer, Cham.</t>
    </r>
  </si>
  <si>
    <t>https://link.springer.com/chapter/10.1007/978-3-319-74459-9_7</t>
  </si>
  <si>
    <r>
      <t>Saroya, A. S., &amp; Singh, J. (2018). Neuropharmacology of Melissa officinalis L. In </t>
    </r>
    <r>
      <rPr>
        <i/>
        <sz val="10"/>
        <color indexed="63"/>
        <rFont val="Arial"/>
        <family val="2"/>
      </rPr>
      <t>Pharmacotherapeutic Potential of Natural Products in Neurological Disorders</t>
    </r>
    <r>
      <rPr>
        <sz val="10"/>
        <color indexed="63"/>
        <rFont val="Arial"/>
        <family val="2"/>
      </rPr>
      <t> (pp. 107-112). Springer, Singapore.</t>
    </r>
  </si>
  <si>
    <t>https://link.springer.com/chapter/10.1007/978-981-13-0289-3_8</t>
  </si>
  <si>
    <t>Sava C,</t>
  </si>
  <si>
    <t>noiembrie, 2018</t>
  </si>
  <si>
    <t>Abordări noi în cercetare la cultura cartofului, sfeclei de zahăr, cerealelor şi plantelor medicinale în condiţiile provocărilor generate de schimbările climatice şi economice globale</t>
  </si>
  <si>
    <t>https://potato.ro/organizare/</t>
  </si>
  <si>
    <t>membru in comitetul de program</t>
  </si>
  <si>
    <t>27-28 nov.</t>
  </si>
  <si>
    <t>Sava C</t>
  </si>
  <si>
    <t>Interferente culturale in gastronomie</t>
  </si>
  <si>
    <t>Min Educatiei</t>
  </si>
  <si>
    <t>fax</t>
  </si>
  <si>
    <t>Ian 2018</t>
  </si>
  <si>
    <t>Savatie Benvenuto Mircea</t>
  </si>
  <si>
    <t> Analysis Of The Extension Of A Business In The Field Of Public Food</t>
  </si>
  <si>
    <t>Simtion Daniela</t>
  </si>
  <si>
    <t>Issue 1</t>
  </si>
  <si>
    <t>ISSN 2284-7995</t>
  </si>
  <si>
    <t>http://managementjournal.usamv.ro/pdf/vol.18_1/Art55.pdf</t>
  </si>
  <si>
    <t>449-454</t>
  </si>
  <si>
    <t xml:space="preserve"> Specific Methods Applied Within The Strategy For Sustainable Development Of Agricultural Exploitations</t>
  </si>
  <si>
    <t>http://managementjournal.usamv.ro/pdf/vol.18_1/Art56.pdf</t>
  </si>
  <si>
    <t>455-458</t>
  </si>
  <si>
    <t>Specific Methods Applied Within The Strategy For Sustainable Development Of Agricultural Exploitation</t>
  </si>
  <si>
    <t>TANASE M., CUSCUTA EPITHYMUM L. (CONVOLVULACEAE), THE MOST WIDESPREAD SPECIES IN SOUTHERN TRANSYLVANIA, ROMANIA, Scientific Papers Series ,Management, Economic Engineering in Agriculture and Rural Development Vol. 18, Issue 4, 2018 PRINT ISSN 2284-7995, E-ISSN 2285-3952, pp369-374</t>
  </si>
  <si>
    <t>Mecanizarea și profitul agriculturii</t>
  </si>
  <si>
    <t>ulbsibiu.ro/noapteacercetatorilor2018</t>
  </si>
  <si>
    <t>Analysis of the aquaculture sector at the level of Giurgiu County</t>
  </si>
  <si>
    <t>Spânu Simona (ULBS), Florea M. (ULBS)</t>
  </si>
  <si>
    <t>Management, Economic Engineering in Agriculture and rural development</t>
  </si>
  <si>
    <t>18_4</t>
  </si>
  <si>
    <t>ISSN 2284-7995, ISSN Online 2285-3952</t>
  </si>
  <si>
    <t>325-332</t>
  </si>
  <si>
    <t xml:space="preserve">Ecological aquaculture in South Muntenia Region  </t>
  </si>
  <si>
    <t>Spânu Simona (ULBS), Nicula V. (ULBS), Florea M. (ULBS)</t>
  </si>
  <si>
    <t>333-30</t>
  </si>
  <si>
    <t>Spânu Simona</t>
  </si>
  <si>
    <t>Street Food and Street Vendors, a Culinary Heritage?</t>
  </si>
  <si>
    <t>Nicula V. (ULBS), Privitera Donatella (University of Catania), Spânu Simona (ULBS)</t>
  </si>
  <si>
    <t>241-250</t>
  </si>
  <si>
    <t>10.1007/978-3-030-01878-8</t>
  </si>
  <si>
    <t>Opportunities to capitalize the resources of gastronomic tourism</t>
  </si>
  <si>
    <t>  Nicula V. (ULBS), Spânu Simona (ULBS)</t>
  </si>
  <si>
    <t>CACTUS – The  Tourism Journal for Research, Education, Culture and Soul</t>
  </si>
  <si>
    <t>XVIII</t>
  </si>
  <si>
    <t>Online ISSN: 2247-3297 ISSN-L: 2247-3297</t>
  </si>
  <si>
    <r>
      <t>DOAJ</t>
    </r>
    <r>
      <rPr>
        <sz val="10"/>
        <color indexed="23"/>
        <rFont val="Arial Narrow"/>
        <family val="2"/>
      </rPr>
      <t xml:space="preserve">, </t>
    </r>
    <r>
      <rPr>
        <sz val="10"/>
        <color indexed="39"/>
        <rFont val="Arial Narrow"/>
        <family val="2"/>
      </rPr>
      <t>Research BIB</t>
    </r>
    <r>
      <rPr>
        <sz val="10"/>
        <color indexed="23"/>
        <rFont val="Arial Narrow"/>
        <family val="2"/>
      </rPr>
      <t xml:space="preserve">, </t>
    </r>
    <r>
      <rPr>
        <sz val="10"/>
        <color indexed="39"/>
        <rFont val="Arial Narrow"/>
        <family val="2"/>
      </rPr>
      <t>Ulrich’s Periodicals Directory</t>
    </r>
    <r>
      <rPr>
        <sz val="10"/>
        <color indexed="23"/>
        <rFont val="Arial Narrow"/>
        <family val="2"/>
      </rPr>
      <t xml:space="preserve">, </t>
    </r>
    <r>
      <rPr>
        <sz val="10"/>
        <color indexed="39"/>
        <rFont val="Arial Narrow"/>
        <family val="2"/>
      </rPr>
      <t>Open Academic Journals Index (OAJI)</t>
    </r>
    <r>
      <rPr>
        <sz val="10"/>
        <color indexed="23"/>
        <rFont val="Arial Narrow"/>
        <family val="2"/>
      </rPr>
      <t xml:space="preserve">, </t>
    </r>
    <r>
      <rPr>
        <sz val="10"/>
        <color indexed="39"/>
        <rFont val="Arial Narrow"/>
        <family val="2"/>
      </rPr>
      <t>International Institute of Organized Research (I2OR) database</t>
    </r>
    <r>
      <rPr>
        <sz val="10"/>
        <color indexed="23"/>
        <rFont val="Arial Narrow"/>
        <family val="2"/>
      </rPr>
      <t xml:space="preserve">, </t>
    </r>
    <r>
      <rPr>
        <sz val="10"/>
        <color indexed="39"/>
        <rFont val="Arial Narrow"/>
        <family val="2"/>
      </rPr>
      <t>Google Scholar</t>
    </r>
    <r>
      <rPr>
        <sz val="10"/>
        <color indexed="23"/>
        <rFont val="Arial Narrow"/>
        <family val="2"/>
      </rPr>
      <t xml:space="preserve">, </t>
    </r>
    <r>
      <rPr>
        <sz val="10"/>
        <color indexed="39"/>
        <rFont val="Arial Narrow"/>
        <family val="2"/>
      </rPr>
      <t>Academic Keys</t>
    </r>
    <r>
      <rPr>
        <sz val="10"/>
        <color indexed="23"/>
        <rFont val="Arial Narrow"/>
        <family val="2"/>
      </rPr>
      <t xml:space="preserve">, </t>
    </r>
    <r>
      <rPr>
        <sz val="10"/>
        <color indexed="39"/>
        <rFont val="Arial Narrow"/>
        <family val="2"/>
      </rPr>
      <t>The Polish Scholarly Bibliography</t>
    </r>
    <r>
      <rPr>
        <sz val="10"/>
        <color indexed="23"/>
        <rFont val="Arial Narrow"/>
        <family val="2"/>
      </rPr>
      <t>, (Pending) RePEc: Research Papers in Economics (IDEAS, EconPapers)</t>
    </r>
  </si>
  <si>
    <t>http://cactus-journal-of-tourism.ase.ro/issues/</t>
  </si>
  <si>
    <t>The gastronomic heritage of Sibiu, a higher capitalization form of cultural tourism</t>
  </si>
  <si>
    <t>Spânu Simona (ULBS), Nedelcu A. (PGU Ploiești), Nicula V. (ULBS)</t>
  </si>
  <si>
    <t>BITCO 2018/Turisticko Poslovanje - The Business of Tourism, Scientific Journal issued by the College of Tourism in Belgrade</t>
  </si>
  <si>
    <t>ISSN 0354-3099</t>
  </si>
  <si>
    <t>47-54</t>
  </si>
  <si>
    <t>www.visokaturisticka.edu.rs</t>
  </si>
  <si>
    <t>Gastronomic Tourism, an opportunity for divesrifying the tourist offer in the Sibiu are</t>
  </si>
  <si>
    <t>/Bulletin of Taras Shevchenko National University of Kyiv. Economics</t>
  </si>
  <si>
    <t>ISSN: 1728-3817 (general), 1728-2667 (print version), 2079-908X (electronic version)</t>
  </si>
  <si>
    <r>
      <t>CrossRef</t>
    </r>
    <r>
      <rPr>
        <sz val="8"/>
        <color indexed="8"/>
        <rFont val="Arial Narrow"/>
        <family val="2"/>
      </rPr>
      <t xml:space="preserve">, J-Gate, </t>
    </r>
    <r>
      <rPr>
        <sz val="8"/>
        <color indexed="39"/>
        <rFont val="Arial Narrow"/>
        <family val="2"/>
      </rPr>
      <t>Microsoft Academic Search</t>
    </r>
    <r>
      <rPr>
        <sz val="8"/>
        <color indexed="8"/>
        <rFont val="Arial Narrow"/>
        <family val="2"/>
      </rPr>
      <t>, Bielefeld Academic Search Engine (</t>
    </r>
    <r>
      <rPr>
        <sz val="8"/>
        <color indexed="39"/>
        <rFont val="Arial Narrow"/>
        <family val="2"/>
      </rPr>
      <t>BASE</t>
    </r>
    <r>
      <rPr>
        <sz val="8"/>
        <color indexed="8"/>
        <rFont val="Arial Narrow"/>
        <family val="2"/>
      </rPr>
      <t>), Registry of Open Access Repositories (</t>
    </r>
    <r>
      <rPr>
        <sz val="8"/>
        <color indexed="39"/>
        <rFont val="Arial Narrow"/>
        <family val="2"/>
      </rPr>
      <t>ROAR</t>
    </r>
    <r>
      <rPr>
        <sz val="8"/>
        <color indexed="8"/>
        <rFont val="Arial Narrow"/>
        <family val="2"/>
      </rPr>
      <t>), The Directory of Open Access Repositories (</t>
    </r>
    <r>
      <rPr>
        <sz val="8"/>
        <color indexed="39"/>
        <rFont val="Arial Narrow"/>
        <family val="2"/>
      </rPr>
      <t>OpenDOAR</t>
    </r>
    <r>
      <rPr>
        <sz val="8"/>
        <color indexed="8"/>
        <rFont val="Arial Narrow"/>
        <family val="2"/>
      </rPr>
      <t xml:space="preserve">), </t>
    </r>
    <r>
      <rPr>
        <sz val="8"/>
        <color indexed="39"/>
        <rFont val="Arial Narrow"/>
        <family val="2"/>
      </rPr>
      <t>IDEAS</t>
    </r>
    <r>
      <rPr>
        <sz val="8"/>
        <color indexed="8"/>
        <rFont val="Arial Narrow"/>
        <family val="2"/>
      </rPr>
      <t xml:space="preserve">, </t>
    </r>
    <r>
      <rPr>
        <sz val="8"/>
        <color indexed="39"/>
        <rFont val="Arial Narrow"/>
        <family val="2"/>
      </rPr>
      <t>EconPapers</t>
    </r>
    <r>
      <rPr>
        <sz val="8"/>
        <color indexed="8"/>
        <rFont val="Arial Narrow"/>
        <family val="2"/>
      </rPr>
      <t xml:space="preserve">, </t>
    </r>
    <r>
      <rPr>
        <sz val="8"/>
        <color indexed="39"/>
        <rFont val="Arial Narrow"/>
        <family val="2"/>
      </rPr>
      <t>CiteFactor</t>
    </r>
    <r>
      <rPr>
        <sz val="8"/>
        <color indexed="8"/>
        <rFont val="Arial Narrow"/>
        <family val="2"/>
      </rPr>
      <t xml:space="preserve"> (</t>
    </r>
    <r>
      <rPr>
        <sz val="8"/>
        <color indexed="39"/>
        <rFont val="Arial Narrow"/>
        <family val="2"/>
      </rPr>
      <t>indexed</t>
    </r>
    <r>
      <rPr>
        <sz val="8"/>
        <color indexed="8"/>
        <rFont val="Arial Narrow"/>
        <family val="2"/>
      </rPr>
      <t xml:space="preserve">), </t>
    </r>
    <r>
      <rPr>
        <sz val="8"/>
        <color indexed="39"/>
        <rFont val="Arial Narrow"/>
        <family val="2"/>
      </rPr>
      <t>Maksymovych Scientific Library of Taras Shevchenko National University of Kyiv</t>
    </r>
    <r>
      <rPr>
        <sz val="8"/>
        <color indexed="8"/>
        <rFont val="Arial Narrow"/>
        <family val="2"/>
      </rPr>
      <t xml:space="preserve">, </t>
    </r>
    <r>
      <rPr>
        <sz val="8"/>
        <color indexed="39"/>
        <rFont val="Arial Narrow"/>
        <family val="2"/>
      </rPr>
      <t>National Library of Ukraine Vernadsky</t>
    </r>
    <r>
      <rPr>
        <sz val="8"/>
        <color indexed="8"/>
        <rFont val="Arial Narrow"/>
        <family val="2"/>
      </rPr>
      <t xml:space="preserve">, Scopus (under evaluation), </t>
    </r>
    <r>
      <rPr>
        <sz val="8"/>
        <color indexed="39"/>
        <rFont val="Arial Narrow"/>
        <family val="2"/>
      </rPr>
      <t>DOAJ</t>
    </r>
    <r>
      <rPr>
        <sz val="8"/>
        <color indexed="8"/>
        <rFont val="Arial Narrow"/>
        <family val="2"/>
      </rPr>
      <t xml:space="preserve">, ProQuest, </t>
    </r>
    <r>
      <rPr>
        <sz val="8"/>
        <color indexed="39"/>
        <rFont val="Arial Narrow"/>
        <family val="2"/>
      </rPr>
      <t>CitEc</t>
    </r>
    <r>
      <rPr>
        <sz val="8"/>
        <color indexed="8"/>
        <rFont val="Arial Narrow"/>
        <family val="2"/>
      </rPr>
      <t>,  </t>
    </r>
    <r>
      <rPr>
        <sz val="8"/>
        <color indexed="39"/>
        <rFont val="Arial Narrow"/>
        <family val="2"/>
      </rPr>
      <t>Directory of Open Access scholarly Resources (ROAD)</t>
    </r>
    <r>
      <rPr>
        <sz val="8"/>
        <color indexed="8"/>
        <rFont val="Arial Narrow"/>
        <family val="2"/>
      </rPr>
      <t xml:space="preserve">, </t>
    </r>
    <r>
      <rPr>
        <sz val="8"/>
        <color indexed="39"/>
        <rFont val="Arial Narrow"/>
        <family val="2"/>
      </rPr>
      <t>JIC Index (09/2017) = 0.340 (C group)</t>
    </r>
    <r>
      <rPr>
        <sz val="8"/>
        <color indexed="8"/>
        <rFont val="Arial Narrow"/>
        <family val="2"/>
      </rPr>
      <t>, Cabells Journal Whitelist</t>
    </r>
  </si>
  <si>
    <t>http://bulletin-econom.univ.kiev.ua/archives/category/n201</t>
  </si>
  <si>
    <t>The best Romanian Management Studies 2015-2016</t>
  </si>
  <si>
    <t>An analysis of Tourism Competitiveness in Romania</t>
  </si>
  <si>
    <t> http://trivent-publishing.eu/digitallibrary.html ,</t>
  </si>
  <si>
    <t>ISBN 978-615-80996-2-2 (print) ISBN 978-615-80996-3-9 (eBook)</t>
  </si>
  <si>
    <t>mai</t>
  </si>
  <si>
    <t>Turismul rural european - capitolele Islanda, Letonia și Lituania</t>
  </si>
  <si>
    <t>Spânu Simona, Nicula V.</t>
  </si>
  <si>
    <t>Sitech</t>
  </si>
  <si>
    <t>978-606-11-6281-9</t>
  </si>
  <si>
    <t>martie</t>
  </si>
  <si>
    <t>20+25+28=73</t>
  </si>
  <si>
    <t>Turismul rural european - capitolele Cipru, Malta și Norvegia (capitole revizuite și adaugate)</t>
  </si>
  <si>
    <t>19+24+22=</t>
  </si>
  <si>
    <t>Barbu C.H.(ULBS), Spânu Simona (ULBS),  Petru Gabriela (RA Apele Române), Suciu A (ANM)</t>
  </si>
  <si>
    <t>Human factors in the floods of Romania</t>
  </si>
  <si>
    <r>
      <t xml:space="preserve">A GIS tool for cost-effective delineation of flood-prone </t>
    </r>
    <r>
      <rPr>
        <sz val="10"/>
        <rFont val="Arial Narrow"/>
        <family val="2"/>
      </rPr>
      <t xml:space="preserve">areas, C Samela, R Albano, A Sole, S Manfreda, </t>
    </r>
    <r>
      <rPr>
        <u/>
        <sz val="10"/>
        <rFont val="Arial Narrow"/>
        <family val="2"/>
      </rPr>
      <t>Computers, Environment and Urban Systems
Volume 70, July 2018, Pages 43-52</t>
    </r>
  </si>
  <si>
    <t>Computers, Environment and Urban Systems
Volume 70, July 2018, Pages 43-52, Elsevier, ScienceDirect</t>
  </si>
  <si>
    <t>sciencedirect.com/science,researchgate.net</t>
  </si>
  <si>
    <t>Nicula Virgil, Spanu Simona, Popșa Roxana (ULBS)</t>
  </si>
  <si>
    <t xml:space="preserve"> Regional tourism development in Romania – consistency with policies and strategies developed at EU Level</t>
  </si>
  <si>
    <t xml:space="preserve">Plant Genetic Resources and Gastronomic Tourism, Antofie Maria Mihaela  Sava Camelia, Camelia - AGROFOR, 2018 </t>
  </si>
  <si>
    <t>Plant Genetic Resources and Gastronomic Tourism,</t>
  </si>
  <si>
    <t>doisrpska.nub.rs, agrofor.ues.rs.ba/paper.</t>
  </si>
  <si>
    <t>Policies and Tourism Branding, J Irianto - Prosiding Semnasfi, 2018</t>
  </si>
  <si>
    <t>Policies and Tourism Branding</t>
  </si>
  <si>
    <t>ojs.umsida.ac.id</t>
  </si>
  <si>
    <t>Nicula Virgil, Spanu Simona, (ULBS)</t>
  </si>
  <si>
    <t>Rural tourism and agritourism-forms of sustainable development in Marginimea Sibiului</t>
  </si>
  <si>
    <t>Гарбар МО-Гостра серцева недостатність і кардіогенний шок: сучасні принципи діагностики та лікування, Світлик ГВ, Підгірний ЯМ, Світлик ЮО (2018) …irbis-nbuv.gov.ua</t>
  </si>
  <si>
    <t>http://www.irbis-nbuv.gov.ua/cgi-bin/irbis_nbuv/</t>
  </si>
  <si>
    <t>Ways of Promoting Cultural Ecotourism for Local Communities in Sibiu Area</t>
  </si>
  <si>
    <r>
      <t xml:space="preserve">Pengembangan Ekowisata Kawasan Hutan Dengan Skema Hutan Kemasyarakatan Di Daerah Istimewa Yogyakarta (Development of Forest Area Ecotourism with Community Forest Scheme in Daerah Istimewa Yogyakarta), </t>
    </r>
    <r>
      <rPr>
        <sz val="10"/>
        <color indexed="39"/>
        <rFont val="Arial Narrow"/>
        <family val="2"/>
      </rPr>
      <t>Indah Novita Dewi</t>
    </r>
    <r>
      <rPr>
        <sz val="10"/>
        <color indexed="8"/>
        <rFont val="Arial Narrow"/>
        <family val="2"/>
      </rPr>
      <t xml:space="preserve">, </t>
    </r>
    <r>
      <rPr>
        <sz val="10"/>
        <color indexed="39"/>
        <rFont val="Arial Narrow"/>
        <family val="2"/>
      </rPr>
      <t>San Afri Awang</t>
    </r>
    <r>
      <rPr>
        <sz val="10"/>
        <color indexed="8"/>
        <rFont val="Arial Narrow"/>
        <family val="2"/>
      </rPr>
      <t xml:space="preserve">, </t>
    </r>
    <r>
      <rPr>
        <sz val="10"/>
        <color indexed="39"/>
        <rFont val="Arial Narrow"/>
        <family val="2"/>
      </rPr>
      <t>Wahyu Andayani</t>
    </r>
    <r>
      <rPr>
        <sz val="10"/>
        <color indexed="8"/>
        <rFont val="Arial Narrow"/>
        <family val="2"/>
      </rPr>
      <t xml:space="preserve">, </t>
    </r>
    <r>
      <rPr>
        <sz val="10"/>
        <color indexed="39"/>
        <rFont val="Arial Narrow"/>
        <family val="2"/>
      </rPr>
      <t>Priyono Suryanto</t>
    </r>
  </si>
  <si>
    <t>November 2018, DOI: 10.22146/jml.38566, License CC BY-SA 4.0</t>
  </si>
  <si>
    <t>www.researchgate/net/deref</t>
  </si>
  <si>
    <t>The Importance of The Climate Index for Characterize Tourism Favorability In the Cindrel Mountains</t>
  </si>
  <si>
    <t>Rural and Gastronomical Tourism in Baltic Countries</t>
  </si>
  <si>
    <t>Emerging Issues in the Global Economy, The Analysis of Agricultural Loans for Vineyards,
AM Mogoș, D Haranguș - Lucrări Științifice Management Agricol</t>
  </si>
  <si>
    <t>http://lsma.ro/index.php/lsma/article/view/1457</t>
  </si>
  <si>
    <t>Management of Environmental Quality</t>
  </si>
  <si>
    <t>https://www.emeraldinsight.com/token/9a544188-9b11-400a-8f44-3b05dbf87c0f/Reviewer</t>
  </si>
  <si>
    <t>07.12.2018 www.emeraldinsight.com/token/9a544188-9b11-400a-8f44-3b05dbf87c0f/Reviewer</t>
  </si>
  <si>
    <t xml:space="preserve">Educație în gastronomie
</t>
  </si>
  <si>
    <t>Spanu Simona</t>
  </si>
  <si>
    <t>Noaptea cercatatorilor</t>
  </si>
  <si>
    <t>www.noapteacercetatorilor.ro http://ulbsibiu.ro/nc.html</t>
  </si>
  <si>
    <t>Ways for sustainable development In the Avrig Valley</t>
  </si>
  <si>
    <t>Nicula V., Spânu Simona</t>
  </si>
  <si>
    <t>International Conference Făgăraș Mountains - An inventory towards a new National Park/Book of Abstracts</t>
  </si>
  <si>
    <t>h_x001E_tp://www.ibiol.ro/ibb/index.htm.</t>
  </si>
  <si>
    <t>Assessment of climatic and hydrological risk situations in the mountain and sub montane area of the Făgăraş Mountains in the context of biodiversity conservation</t>
  </si>
  <si>
    <t>Spânu Simona, Andrășanu A.</t>
  </si>
  <si>
    <t>Traditional gastronomy in the Sibiu area, part of the local heritage</t>
  </si>
  <si>
    <t>Spânu Simona (ULBS),   Nicula V. (ULBS), Boariu Loana ilinca (studentă ULBS)</t>
  </si>
  <si>
    <t>Turismul rural românesc în context internațional. Actualitate și perspective</t>
  </si>
  <si>
    <t>369-374</t>
  </si>
  <si>
    <t>PRINT ISSN 2284-7995,e ISSN 2285-3952</t>
  </si>
  <si>
    <t>Scientific Papers. Series "Management, Economic Engineering in Agriculture and rural development"</t>
  </si>
  <si>
    <t xml:space="preserve"> SAIPA</t>
  </si>
  <si>
    <t>Tănase Maria</t>
  </si>
  <si>
    <t xml:space="preserve">CUSCUTA EPITHYMUM L. (CONVOLVULACEAE), THE MOST WIDESPREAD SPECIES IN SOUTHERN TRANSYLVANIA, ROMANIA </t>
  </si>
  <si>
    <t>359-368</t>
  </si>
  <si>
    <t>http://managementjournal.usamv.ro/pdf/vol.18_4/Art47.pdf</t>
  </si>
  <si>
    <t>APPROACH TO THE CURRENT STATE OF KNOWLEDGE ON DODDERS (CUSCUTA L. CONVOLVULACEAE) FROM A TAXONOMIC, MORPHOLOGICAL AND PHYSIOLOGICAL POINT OF VIEW</t>
  </si>
  <si>
    <t>Tanase Maria, Caratus-Stanciu Mirela (ULBsibiu)</t>
  </si>
  <si>
    <t xml:space="preserve">Organic Farming
In Sibiu County,
Romania,
</t>
  </si>
  <si>
    <t xml:space="preserve">Daniela SIMTION, ANALYSIS  OF  THE  EXTENSION  OF A  BUSINESS  IN  THE  FIELD  OF PUBLIC FOOD, Scientific Papers Series Management, Economic Engineering in Agriculture and Rural Development Vol. 18, Issue 1, 2018
PRINT ISSN 2284 - 7995, E - ISSN 2285-
3952 449, 
</t>
  </si>
  <si>
    <t>Cristina STANCĂ-MOISE, Maria TĂNASE</t>
  </si>
  <si>
    <t>ECOLOGICAL RESEARCH ON THE DYNAMICS OF ARTHROPODS FROM
GRASSLANDS ON THE OUTSKIRTS OF "DUMBRAVA SIBIULUI" FOREST
(SIBIU, ROMANIA) IN THE PERIOD 2012 - 2014</t>
  </si>
  <si>
    <t>Ana-Maria VĂLEAN, Dana MALSCHI, Felicia MUREŞANU, Laura ŞOPTEREAN, Loredana SUCIU, Florin RUSSU, Ioana PORUMB, Ion OLTEAN, IDENTIFICATION AND MONITORING OF USEFUL ENTHOMOPHAGOUS   ARTHROPODS   FAUNA   FROM   THE   WINTER WHEAT  CROP  IN  TWO  AGROECOSISTEMS  FROM  THE  CENTER  OF TRANSYLVANIA,  Scientific Papers Series Management, Economic Engineering in Agriculture and Rural Development Vol. 18, Issue 1, 2018, PRINT ISSN 2284-7995, E-ISSN 2285-3952 515</t>
  </si>
  <si>
    <t>Stanciu,   M.,   Tanase,   M.,   Gaureanu,   M</t>
  </si>
  <si>
    <t>Issues   concerning   the   typology   of   rural   touristic pensions   from   Marginimea   Sibiului,   Sibiu   County, Romania</t>
  </si>
  <si>
    <t xml:space="preserve">Agatha POPESCU,A STATISTICAL OVERVIEW ON THE AGROTOURIST GUESTHOUSES VERSUS   TOURIST   GUESTHOUSES   OF   THE   COUNTY   OF   SIBIU, ROMANIA, Scientific Papers Series Management, Economic Engineering in Agriculture and Rural Development Vol. 18, Issue 2, 2018 PRINT ISSN  2284-7995, E-ISSN 2285-3952 347
</t>
  </si>
  <si>
    <t>Maria Tanase</t>
  </si>
  <si>
    <t>SAIPA</t>
  </si>
  <si>
    <r>
      <rPr>
        <b/>
        <sz val="10"/>
        <rFont val="Arial Narrow"/>
        <family val="2"/>
      </rPr>
      <t>Petronela-Bianca Pavel (ULBS, Sibiu)</t>
    </r>
    <r>
      <rPr>
        <sz val="10"/>
        <rFont val="Arial Narrow"/>
        <family val="2"/>
      </rPr>
      <t>, Markus Puschenreiter (BOKU, Viena), Walter W Wenzel (BOKU, Viena), Elena Diacu (Politehnica, Bucuresti ), Constantin Horia Barbu (ULBS, Sibiu)</t>
    </r>
  </si>
  <si>
    <t>Aided phytostabilization using Miscanthus sinensis× giganteus on heavy metal-contaminated soils</t>
  </si>
  <si>
    <t>Wiesław Szulczewskib Andrzej Żyromskia Wojciech Jakubowskib Małgorzata Biniak-Pieróga, A new method for the estimation of biomass yield of giant miscanthus (Miscanthus giganteus) in the course of vegetation, Renewable and Sustainable Energy Reviews, Volume 82, Part 2, February 2018, Pages 1787-1795</t>
  </si>
  <si>
    <t>https://www.sciencedirect.com/science/article/pii/S1364032117311267</t>
  </si>
  <si>
    <t>WoS , SCOPUS</t>
  </si>
  <si>
    <t>G. AndrejićG. GajićM. PricaŽ. DželetovićT. Rakić, Zinc accumulation, photosynthetic gas exchange, and chlorophyll a fluorescence in Zn-stressed Miscanthus × giganteus plants, PhotosyntheticaDecember 2018, Volume 56, Issue 4, pp 1249–1258</t>
  </si>
  <si>
    <t>Hongmei JiangXiaohui ZhaoJun FangEmail authorYunhua Xiao, Physiological responses and metal uptake of Miscanthus under cadmium/arsenic stress, Environmental Science and Pollution Research, October 2018, Volume 25, Issue 28, pp 28275–28284</t>
  </si>
  <si>
    <r>
      <t xml:space="preserve">Jasmin KarerEmail authorAnna WawraFranz ZehetnerGerald DunstMario Wagner </t>
    </r>
    <r>
      <rPr>
        <b/>
        <sz val="10"/>
        <rFont val="Arial Narrow"/>
        <family val="2"/>
      </rPr>
      <t>Petronela-Bianca Pavel (ULBS, Sibiu)</t>
    </r>
    <r>
      <rPr>
        <sz val="10"/>
        <rFont val="Arial Narrow"/>
        <family val="2"/>
      </rPr>
      <t>Markus PuschenreiterWolfgang Friesl-HanlGerhard Soja (BOKU, VIENA, AUSTRIA)</t>
    </r>
  </si>
  <si>
    <t>Effects of biochars and compost mixtures and inorganic additives on immobilisation of heavy metals in contaminated soils</t>
  </si>
  <si>
    <t>Olga S.BezuglovaaSergey N.GorbovaSvetlana A.TischenkoaAnastasia E.Shimko, Use of brown coal as a detoxifier of soils contaminated with heavy metals, Journal of Geochemical ExplorationVolume 184, Part B, January 2018, Pages 232-238</t>
  </si>
  <si>
    <t>https://www.sciencedirect.com/science/article/pii/S0375674216302965</t>
  </si>
  <si>
    <t>YaguangWangFenglanHanJingqiuMu, Solidification/stabilization mechanism of Pb(II), Cd(II), Mn(II) and Cr(III) in fly ash based geopolymers, Construction and Building MaterialsVolume 160, 30 January 2018, Pages 818-827</t>
  </si>
  <si>
    <t>https://www.sciencedirect.com/science/article/abs/pii/S0950061817324017</t>
  </si>
  <si>
    <t>Guanghui GuoMei LeiEmail authorTongbin ChenJunxing Yang, Evaluation of different amendments and foliar fertilizer for immobilization of heavy metals in contaminated soils, Journal of Soils and Sediments, January 2018, Volume 18, Issue 1, pp 239–247</t>
  </si>
  <si>
    <t>https://link.springer.com/article/10.1007/s11368-017-1752-y</t>
  </si>
  <si>
    <t xml:space="preserve">LIU Jie, DONG Shucen, ZHANG Wenbo, et al. Bamboo activated carbon adsorption and near infrared spectroscopy prediction of heavy
metal in soil [J]. Chinese Journal of Environmental Engineering,2018,12(10):2855-2863.
</t>
  </si>
  <si>
    <t>http://www.cjee.ac.cn/teepc_cn/ch/reader/download_pdf.aspx?file_no=201806023&amp;year_id=2018&amp;quarter_id=10&amp;falg=1</t>
  </si>
  <si>
    <t>Rubén ForjánEmail authorAlfonso Rodríguez-VilaEmma F. Covelo, Using compost and technosol combined with biochar and Brassica juncea L. to decrease the bioavailable metal concentration in soil from a copper mine settling pond, Environmental Science and Pollution Research January 2018, Volume 25, Issue 2, pp 1294–1305</t>
  </si>
  <si>
    <t>https://link.springer.com/article/10.1007/s11356-017-0559-0</t>
  </si>
  <si>
    <t>Rubén ForjánEmail authorAlfonso Rodríguez-VilaNuria PedrolEmma F. Covelo, Application of Compost and Biochar with Brassica juncea L. to Reduce Phytoavailable Concentrations in a Settling Pond Mine Soil, May 2018, Volume 9, Issue 5, pp 821–834Waste and Biomass Valorization</t>
  </si>
  <si>
    <t>https://link.springer.com/article/10.1007/s12649-017-9843-y</t>
  </si>
  <si>
    <t>Vladimír FrištákEmail authorMartin PipíškaMichal HubeňákMagdaléna KadlečíkováMichal GalambošGerhard Soja, Pyrogenic Materials-Induced Immobilization of Eu in Aquatic and Soil Systems: Comparative Study, Water, Air, &amp; Soil Pollution, May 2018, 229:146</t>
  </si>
  <si>
    <t>https://link.springer.com/article/10.1007%2Fs11270-018-3800-7</t>
  </si>
  <si>
    <t>C. García-DelgadoEmail authorT. FresnoJ. J. Rodríguez-SantamaríaE. DiazA. F. MohedanoE. Moreno-Jimene, Co-application of activated carbon and compost to contaminated soils: toxic elements mobility and PAH degradation and availability, International Journal of Environmental Science and Technology, February 2019, Volume 16, Issue 2, pp 1057–1068</t>
  </si>
  <si>
    <t>https://link.springer.com/article/10.1007/s13762-018-1751-6</t>
  </si>
  <si>
    <r>
      <t xml:space="preserve">Elena Diacu, </t>
    </r>
    <r>
      <rPr>
        <b/>
        <sz val="10"/>
        <rFont val="Times New Roman"/>
        <family val="1"/>
      </rPr>
      <t>Bianca Petronela PAVEL</t>
    </r>
    <r>
      <rPr>
        <sz val="10"/>
        <rFont val="Times New Roman"/>
        <family val="1"/>
      </rPr>
      <t>, Alexandru Anton IVANOV, Daniela BOGDAN</t>
    </r>
  </si>
  <si>
    <t>Heavy metal content analysis in Salvia Officinalis plants by graphite furnance atomic absorption spectrometry</t>
  </si>
  <si>
    <t>Dinu, Cristina Ungureanu, Eleonora Mihaela, Vasile, Gabriela Geanina Kim, LidiaIonescu, Ioana Ene, Corina Simion, Marius, Soil and vegetation pollution from an abandoned mining area situated in Hunedoara County, Romania, Revista de Chimie (Bucuresti), 2018, 69(1), p. 14-20</t>
  </si>
  <si>
    <t>http://dspace.incdecoind.ro/bitstream/123456789/1137/1/4%20DINU%20C%201%2018.pdf</t>
  </si>
  <si>
    <t>Barbu, C. H.; Pavel, P. B.; Moise, C. M.; Sand, C.; Pop, M. R.</t>
  </si>
  <si>
    <t>Neutralization of Acid Mine Drainage with Wood</t>
  </si>
  <si>
    <t>Wei, Xinchao; Zhang, Shicheng; Han, Yuexin; Wolfe, F. Andrew, Characterization and Treatment of Mine Drainage, Water Environment Research, Water Environment Federation, 2018 Literature Review, pp. 1899-1922(24),</t>
  </si>
  <si>
    <t>https://www.ingentaconnect.com/contentone/wef/wer/2018/00000090/00000010/art00041?crawler=true&amp;mimetype=application/pdf</t>
  </si>
  <si>
    <t>Vecerdea (Pavel) Petronela Bianca</t>
  </si>
  <si>
    <t>Merele buncii</t>
  </si>
  <si>
    <t>Pășcănuț Ioan</t>
  </si>
  <si>
    <t>Cătina şi virtuţile ei</t>
  </si>
  <si>
    <t>Păşcănuţ Ioan, Pop Mihai Radu, Savatie Mircea</t>
  </si>
  <si>
    <t>LENGYEL ECATERINA</t>
  </si>
  <si>
    <r>
      <rPr>
        <sz val="8"/>
        <color indexed="8"/>
        <rFont val="Times New Roman"/>
        <family val="1"/>
      </rPr>
      <t>ALEXANDRU BOGDAN CIUBARA</t>
    </r>
    <r>
      <rPr>
        <sz val="8"/>
        <color indexed="8"/>
        <rFont val="Times New Roman"/>
        <family val="1"/>
      </rPr>
      <t>, RAZVAN COSMIN TUDOR, LUIZA NECHITA, OVIDIU TITA, ANAMARIA CIUBARA,SERBAN TURLIUC, GHEORGHE RAFTU, The Composition of Bioactive Compounds in Wine and TheirPossible Influence on Osteoporosis and on Bone Consolidation, REV.CHIM.(Bucharest), 69,No. 5 , 1247-1253, 2018</t>
    </r>
  </si>
  <si>
    <t>http://www.revistadechimie.ro/pdf/45%20CIUBARA%205%2018.pdf,</t>
  </si>
  <si>
    <t>https://uefiscdi.ro/resource-84889?&amp;wtok=c8e7e097fead370f9a9076f4638c1f90c3e5fbe1&amp;wtkps=XY9RDoIwEETvst9Su6WFstzBmHgC0oI2FEsoSILx7gJ+GP2bzM6bzVSU0TOSIpjH1kcoHWGuuZRSlJFSgugsbKogENpYJXpvenWrprGrvI9LUFmbLEujY4JxmPOl2OJI4OBTgIi7kxNY29/Pl2Oac6GF5kpvB7Fmv84BJeqUC675TqmdOv0xyNfen6BYB9T7x1V1wU6+ZmG4sqluXDTWsYerZ1YNozPBQ/l6Aw==&amp;wchk=00e66e839299300c8cd394ea9a084fd1f06b432b</t>
  </si>
  <si>
    <t>FDI - Invatarea centrata pe student prin metode de lucru in echipa de tip Problem Based LearningȚ (cod CNFIS - FDI - 2018 - 0957)</t>
  </si>
  <si>
    <t>CNFIS</t>
  </si>
  <si>
    <t>mai-decembrie</t>
  </si>
  <si>
    <t>450</t>
  </si>
  <si>
    <t>Process for preparing a composition of blueberry extract with lactoferrin addition/RO132419-A0</t>
  </si>
  <si>
    <t xml:space="preserve">Kifor Claudiu </t>
  </si>
  <si>
    <t>verificat si mutata la I17</t>
  </si>
  <si>
    <t xml:space="preserve">A Simulation based Analysis of an Multi Objective Diffusive
Load Balancing Algorithm
</t>
  </si>
  <si>
    <t>Evaluation of the fuel potential of sewage sludge mixtures with beech sawdust and lignite</t>
  </si>
  <si>
    <t>Phenolics content, in vitro antioxidant and anticholinesterase activities of combined berry extracts</t>
  </si>
  <si>
    <t>The Composition of Bioactive Compounds in Wine and Their Possible Influence on Osteoporosis and on Bone Consolidation</t>
  </si>
  <si>
    <t>Innovative Business Development - A Global Perspective</t>
  </si>
  <si>
    <t>2198-7246</t>
  </si>
</sst>
</file>

<file path=xl/styles.xml><?xml version="1.0" encoding="utf-8"?>
<styleSheet xmlns="http://schemas.openxmlformats.org/spreadsheetml/2006/main">
  <numFmts count="3">
    <numFmt numFmtId="44" formatCode="_(&quot;$&quot;* #,##0.00_);_(&quot;$&quot;* \(#,##0.00\);_(&quot;$&quot;* &quot;-&quot;??_);_(@_)"/>
    <numFmt numFmtId="164" formatCode="0;[Red]0"/>
    <numFmt numFmtId="165" formatCode="0.00;[Red]0.00"/>
  </numFmts>
  <fonts count="210">
    <font>
      <sz val="11"/>
      <color theme="1"/>
      <name val="Calibri"/>
      <family val="2"/>
      <scheme val="minor"/>
    </font>
    <font>
      <sz val="10"/>
      <name val="Arial Narrow"/>
      <family val="2"/>
    </font>
    <font>
      <sz val="10"/>
      <name val="Arial Narrow"/>
      <family val="2"/>
    </font>
    <font>
      <b/>
      <sz val="10"/>
      <name val="Arial Narrow"/>
      <family val="2"/>
    </font>
    <font>
      <u/>
      <sz val="10"/>
      <name val="Arial Narrow"/>
      <family val="2"/>
    </font>
    <font>
      <b/>
      <sz val="12"/>
      <name val="Arial Narrow"/>
      <family val="2"/>
    </font>
    <font>
      <b/>
      <sz val="10"/>
      <color indexed="8"/>
      <name val="Arial Narrow"/>
      <family val="2"/>
    </font>
    <font>
      <b/>
      <sz val="12"/>
      <color indexed="8"/>
      <name val="Arial Narrow"/>
      <family val="2"/>
    </font>
    <font>
      <sz val="11"/>
      <color indexed="8"/>
      <name val="Calibri"/>
      <family val="2"/>
    </font>
    <font>
      <b/>
      <sz val="11"/>
      <color indexed="8"/>
      <name val="Calibri"/>
      <family val="2"/>
    </font>
    <font>
      <sz val="10"/>
      <color indexed="8"/>
      <name val="Arial Narrow"/>
      <family val="2"/>
    </font>
    <font>
      <b/>
      <sz val="10"/>
      <color indexed="8"/>
      <name val="Arial Narrow"/>
      <family val="2"/>
    </font>
    <font>
      <b/>
      <sz val="12"/>
      <color indexed="8"/>
      <name val="Arial Narrow"/>
      <family val="2"/>
    </font>
    <font>
      <b/>
      <sz val="12"/>
      <color indexed="8"/>
      <name val="Arial Narrow"/>
      <family val="2"/>
    </font>
    <font>
      <b/>
      <sz val="10"/>
      <color indexed="8"/>
      <name val="Calibri"/>
      <family val="2"/>
    </font>
    <font>
      <b/>
      <sz val="10"/>
      <color indexed="8"/>
      <name val="Arial Narrow"/>
      <family val="2"/>
    </font>
    <font>
      <b/>
      <sz val="10"/>
      <color indexed="8"/>
      <name val="Calibri"/>
      <family val="2"/>
    </font>
    <font>
      <b/>
      <sz val="9"/>
      <color indexed="8"/>
      <name val="Arial Narrow"/>
      <family val="2"/>
    </font>
    <font>
      <b/>
      <sz val="9"/>
      <color indexed="8"/>
      <name val="Calibri"/>
      <family val="2"/>
    </font>
    <font>
      <b/>
      <sz val="10"/>
      <color indexed="10"/>
      <name val="Arial Narrow"/>
      <family val="2"/>
    </font>
    <font>
      <b/>
      <sz val="10"/>
      <color indexed="10"/>
      <name val="Arial Narrow"/>
      <family val="2"/>
    </font>
    <font>
      <sz val="10"/>
      <color indexed="12"/>
      <name val="Arial Narrow"/>
      <family val="2"/>
    </font>
    <font>
      <sz val="8"/>
      <name val="Calibri"/>
      <family val="2"/>
    </font>
    <font>
      <sz val="11"/>
      <name val="Calibri"/>
      <family val="2"/>
    </font>
    <font>
      <sz val="10"/>
      <name val="Arial Narrow"/>
      <family val="2"/>
      <charset val="238"/>
    </font>
    <font>
      <b/>
      <sz val="10"/>
      <name val="Arial Narrow"/>
      <family val="2"/>
      <charset val="238"/>
    </font>
    <font>
      <b/>
      <sz val="10"/>
      <color indexed="8"/>
      <name val="Arial Narrow"/>
      <family val="2"/>
      <charset val="238"/>
    </font>
    <font>
      <sz val="10"/>
      <color indexed="8"/>
      <name val="Arial Narrow"/>
      <family val="2"/>
      <charset val="238"/>
    </font>
    <font>
      <b/>
      <u/>
      <sz val="10"/>
      <color indexed="8"/>
      <name val="Arial Narrow"/>
      <family val="2"/>
    </font>
    <font>
      <b/>
      <u/>
      <sz val="10"/>
      <name val="Arial Narrow"/>
      <family val="2"/>
    </font>
    <font>
      <sz val="11"/>
      <color indexed="10"/>
      <name val="Calibri"/>
      <family val="2"/>
    </font>
    <font>
      <sz val="12"/>
      <name val="Arial Narrow"/>
      <family val="2"/>
      <charset val="238"/>
    </font>
    <font>
      <b/>
      <sz val="11"/>
      <name val="Calibri"/>
      <family val="2"/>
    </font>
    <font>
      <u/>
      <sz val="11"/>
      <color indexed="36"/>
      <name val="Calibri"/>
      <family val="2"/>
    </font>
    <font>
      <sz val="11"/>
      <name val="Arial Narrow"/>
      <family val="2"/>
      <charset val="238"/>
    </font>
    <font>
      <sz val="10"/>
      <name val="Times New Roman"/>
      <family val="1"/>
    </font>
    <font>
      <i/>
      <sz val="10"/>
      <color indexed="8"/>
      <name val="Times New Roman"/>
      <family val="1"/>
    </font>
    <font>
      <sz val="10"/>
      <color indexed="8"/>
      <name val="Times New Roman"/>
      <family val="1"/>
    </font>
    <font>
      <u/>
      <sz val="10"/>
      <color indexed="39"/>
      <name val="Times New Roman"/>
      <family val="1"/>
    </font>
    <font>
      <b/>
      <sz val="10"/>
      <name val="Times New Roman"/>
      <family val="1"/>
    </font>
    <font>
      <b/>
      <sz val="10"/>
      <color indexed="8"/>
      <name val="Times New Roman"/>
      <family val="1"/>
    </font>
    <font>
      <sz val="9.9"/>
      <color indexed="8"/>
      <name val="Verdana"/>
      <family val="2"/>
    </font>
    <font>
      <sz val="10"/>
      <color indexed="8"/>
      <name val="Calibri"/>
      <family val="2"/>
    </font>
    <font>
      <sz val="12"/>
      <color indexed="8"/>
      <name val="Times New Roman"/>
      <family val="1"/>
    </font>
    <font>
      <u/>
      <sz val="11"/>
      <color indexed="14"/>
      <name val="Calibri"/>
      <family val="2"/>
      <charset val="238"/>
    </font>
    <font>
      <sz val="11"/>
      <color indexed="8"/>
      <name val="Calibri"/>
      <family val="2"/>
      <charset val="238"/>
    </font>
    <font>
      <u/>
      <sz val="10"/>
      <color indexed="14"/>
      <name val="Arial Narrow"/>
      <family val="2"/>
      <charset val="238"/>
    </font>
    <font>
      <sz val="10"/>
      <color indexed="63"/>
      <name val="Arial Narrow"/>
      <family val="2"/>
    </font>
    <font>
      <b/>
      <sz val="10"/>
      <color indexed="63"/>
      <name val="Arial Narrow"/>
      <family val="2"/>
    </font>
    <font>
      <i/>
      <sz val="10"/>
      <name val="Arial Narrow"/>
      <family val="2"/>
      <charset val="238"/>
    </font>
    <font>
      <vertAlign val="superscript"/>
      <sz val="10"/>
      <name val="Arial Narrow"/>
      <family val="2"/>
      <charset val="238"/>
    </font>
    <font>
      <sz val="11"/>
      <color indexed="8"/>
      <name val="Arial Narrow"/>
      <family val="2"/>
    </font>
    <font>
      <sz val="11"/>
      <name val="Calibri"/>
      <family val="2"/>
      <charset val="238"/>
    </font>
    <font>
      <b/>
      <sz val="11"/>
      <name val="Arial Narrow"/>
      <family val="2"/>
    </font>
    <font>
      <sz val="10"/>
      <name val="Times New Roman"/>
      <family val="1"/>
      <charset val="238"/>
    </font>
    <font>
      <sz val="10"/>
      <color indexed="8"/>
      <name val="Times New Roman"/>
      <family val="1"/>
      <charset val="238"/>
    </font>
    <font>
      <b/>
      <sz val="10"/>
      <name val="Times New Roman"/>
      <family val="1"/>
      <charset val="238"/>
    </font>
    <font>
      <b/>
      <sz val="10"/>
      <color indexed="8"/>
      <name val="Times New Roman"/>
      <family val="1"/>
      <charset val="238"/>
    </font>
    <font>
      <i/>
      <sz val="10"/>
      <color indexed="8"/>
      <name val="Times New Roman"/>
      <family val="1"/>
      <charset val="238"/>
    </font>
    <font>
      <sz val="10"/>
      <name val="Calibri"/>
      <family val="2"/>
    </font>
    <font>
      <sz val="10"/>
      <name val="Arial"/>
      <family val="2"/>
    </font>
    <font>
      <b/>
      <sz val="10"/>
      <name val="Arial"/>
      <family val="2"/>
    </font>
    <font>
      <u/>
      <sz val="11"/>
      <name val="Calibri"/>
      <family val="2"/>
    </font>
    <font>
      <i/>
      <sz val="10"/>
      <color indexed="8"/>
      <name val="Arial Narrow"/>
      <family val="2"/>
      <charset val="238"/>
    </font>
    <font>
      <sz val="10"/>
      <color indexed="62"/>
      <name val="Arial Narrow"/>
      <family val="2"/>
      <charset val="238"/>
    </font>
    <font>
      <u/>
      <sz val="10"/>
      <name val="Arial"/>
      <family val="2"/>
    </font>
    <font>
      <sz val="10"/>
      <name val="Arial"/>
      <family val="2"/>
    </font>
    <font>
      <i/>
      <sz val="10"/>
      <name val="Arial Narrow"/>
      <family val="2"/>
    </font>
    <font>
      <i/>
      <sz val="10"/>
      <color indexed="8"/>
      <name val="Arial Narrow"/>
      <family val="2"/>
    </font>
    <font>
      <sz val="12"/>
      <name val="Times New Roman"/>
      <family val="1"/>
    </font>
    <font>
      <sz val="12"/>
      <name val="Arial Narrow"/>
      <family val="2"/>
    </font>
    <font>
      <sz val="10"/>
      <name val="Arial"/>
      <family val="2"/>
      <charset val="238"/>
    </font>
    <font>
      <sz val="8"/>
      <name val="Arial Narrow"/>
      <family val="2"/>
      <charset val="238"/>
    </font>
    <font>
      <u/>
      <sz val="10"/>
      <name val="Times New Roman"/>
      <family val="1"/>
      <charset val="238"/>
    </font>
    <font>
      <sz val="12"/>
      <name val="Times New Roman"/>
      <family val="1"/>
      <charset val="238"/>
    </font>
    <font>
      <b/>
      <sz val="12"/>
      <name val="Times New Roman"/>
      <family val="1"/>
      <charset val="238"/>
    </font>
    <font>
      <sz val="8"/>
      <color indexed="8"/>
      <name val="Arial"/>
      <family val="2"/>
    </font>
    <font>
      <b/>
      <sz val="8"/>
      <color indexed="8"/>
      <name val="Arial"/>
      <family val="2"/>
    </font>
    <font>
      <u/>
      <sz val="8"/>
      <color indexed="39"/>
      <name val="Arial"/>
      <family val="2"/>
    </font>
    <font>
      <sz val="8"/>
      <name val="Arial"/>
      <family val="2"/>
    </font>
    <font>
      <b/>
      <sz val="8"/>
      <name val="Arial"/>
      <family val="2"/>
    </font>
    <font>
      <sz val="8"/>
      <color indexed="39"/>
      <name val="Arial"/>
      <family val="2"/>
    </font>
    <font>
      <sz val="8"/>
      <color indexed="10"/>
      <name val="Arial"/>
      <family val="2"/>
    </font>
    <font>
      <u/>
      <sz val="8"/>
      <color indexed="10"/>
      <name val="Calibri"/>
      <family val="2"/>
    </font>
    <font>
      <b/>
      <sz val="8"/>
      <color indexed="10"/>
      <name val="Arial"/>
      <family val="2"/>
    </font>
    <font>
      <sz val="8"/>
      <color indexed="8"/>
      <name val="Times New Roman"/>
      <family val="1"/>
    </font>
    <font>
      <sz val="8"/>
      <color indexed="8"/>
      <name val="Calibri"/>
      <family val="2"/>
    </font>
    <font>
      <sz val="8"/>
      <name val="Arial Narrow"/>
      <family val="2"/>
    </font>
    <font>
      <b/>
      <sz val="8"/>
      <name val="Arial Narrow"/>
      <family val="2"/>
    </font>
    <font>
      <i/>
      <sz val="8"/>
      <color indexed="8"/>
      <name val="Arial"/>
      <family val="2"/>
    </font>
    <font>
      <b/>
      <sz val="9"/>
      <color indexed="81"/>
      <name val="Tahoma"/>
      <family val="2"/>
    </font>
    <font>
      <sz val="9"/>
      <color indexed="81"/>
      <name val="Tahoma"/>
      <family val="2"/>
    </font>
    <font>
      <sz val="9"/>
      <name val="Arial Narrow"/>
      <family val="2"/>
    </font>
    <font>
      <b/>
      <sz val="9"/>
      <name val="Arial Narrow"/>
      <family val="2"/>
    </font>
    <font>
      <u/>
      <sz val="9"/>
      <color indexed="39"/>
      <name val="Calibri"/>
      <family val="2"/>
    </font>
    <font>
      <sz val="9"/>
      <name val="Calibri"/>
      <family val="2"/>
    </font>
    <font>
      <sz val="11"/>
      <color indexed="63"/>
      <name val="Arial"/>
      <family val="2"/>
    </font>
    <font>
      <sz val="9"/>
      <color indexed="63"/>
      <name val="Arial"/>
      <family val="2"/>
    </font>
    <font>
      <sz val="9"/>
      <color indexed="8"/>
      <name val="Arial Narrow"/>
      <family val="2"/>
    </font>
    <font>
      <sz val="10"/>
      <name val="Source Sans Pro"/>
      <family val="2"/>
    </font>
    <font>
      <u/>
      <sz val="10"/>
      <name val="Times New Roman"/>
      <family val="1"/>
    </font>
    <font>
      <u/>
      <sz val="10"/>
      <name val="Calibri"/>
      <family val="2"/>
    </font>
    <font>
      <i/>
      <sz val="10"/>
      <color indexed="63"/>
      <name val="Arial"/>
      <family val="2"/>
    </font>
    <font>
      <sz val="10"/>
      <color indexed="63"/>
      <name val="Arial"/>
      <family val="2"/>
    </font>
    <font>
      <sz val="10"/>
      <color indexed="39"/>
      <name val="Arial Narrow"/>
      <family val="2"/>
    </font>
    <font>
      <sz val="10"/>
      <color indexed="23"/>
      <name val="Arial Narrow"/>
      <family val="2"/>
    </font>
    <font>
      <sz val="8"/>
      <color indexed="39"/>
      <name val="Arial Narrow"/>
      <family val="2"/>
    </font>
    <font>
      <sz val="8"/>
      <color indexed="8"/>
      <name val="Arial Narrow"/>
      <family val="2"/>
    </font>
    <font>
      <sz val="11"/>
      <name val="Arial Narrow"/>
      <family val="2"/>
    </font>
    <font>
      <sz val="8"/>
      <color indexed="63"/>
      <name val="Arial"/>
      <family val="2"/>
    </font>
    <font>
      <sz val="11"/>
      <color indexed="12"/>
      <name val="Calibri"/>
      <family val="2"/>
    </font>
    <font>
      <sz val="10"/>
      <color indexed="10"/>
      <name val="Times New Roman"/>
      <family val="1"/>
    </font>
    <font>
      <sz val="10"/>
      <color indexed="63"/>
      <name val="Times New Roman"/>
      <family val="1"/>
    </font>
    <font>
      <b/>
      <sz val="10"/>
      <name val="Arial"/>
      <family val="2"/>
      <charset val="238"/>
    </font>
    <font>
      <sz val="11"/>
      <color indexed="8"/>
      <name val="Arial Narrow"/>
      <family val="2"/>
      <charset val="238"/>
    </font>
    <font>
      <sz val="11"/>
      <color theme="1"/>
      <name val="Calibri"/>
      <family val="2"/>
      <scheme val="minor"/>
    </font>
    <font>
      <u/>
      <sz val="11"/>
      <color theme="10"/>
      <name val="Calibri"/>
      <family val="2"/>
    </font>
    <font>
      <b/>
      <sz val="11"/>
      <color theme="1"/>
      <name val="Calibri"/>
      <family val="2"/>
      <scheme val="minor"/>
    </font>
    <font>
      <sz val="11"/>
      <color rgb="FFFF0000"/>
      <name val="Calibri"/>
      <family val="2"/>
      <scheme val="minor"/>
    </font>
    <font>
      <sz val="11"/>
      <name val="Calibri"/>
      <family val="2"/>
      <scheme val="minor"/>
    </font>
    <font>
      <sz val="10"/>
      <color theme="1"/>
      <name val="Arial Narrow"/>
      <family val="2"/>
    </font>
    <font>
      <sz val="11"/>
      <color rgb="FF7030A0"/>
      <name val="Calibri"/>
      <family val="2"/>
      <scheme val="minor"/>
    </font>
    <font>
      <sz val="10"/>
      <color rgb="FF7030A0"/>
      <name val="Arial Narrow"/>
      <family val="2"/>
    </font>
    <font>
      <u/>
      <sz val="10"/>
      <color theme="10"/>
      <name val="Arial Narrow"/>
      <family val="2"/>
    </font>
    <font>
      <sz val="10"/>
      <color rgb="FF000000"/>
      <name val="Arial Narrow"/>
      <family val="2"/>
      <charset val="238"/>
    </font>
    <font>
      <sz val="10"/>
      <color theme="1"/>
      <name val="Calibri"/>
      <family val="2"/>
      <charset val="238"/>
      <scheme val="minor"/>
    </font>
    <font>
      <sz val="10"/>
      <color rgb="FF1D2228"/>
      <name val="SegoeUI"/>
    </font>
    <font>
      <sz val="10"/>
      <color rgb="FF000000"/>
      <name val="Helvetica"/>
      <family val="2"/>
    </font>
    <font>
      <sz val="11"/>
      <color rgb="FF000000"/>
      <name val="Helvetica-Bold"/>
      <charset val="238"/>
    </font>
    <font>
      <u/>
      <sz val="10"/>
      <color theme="10"/>
      <name val="Calibri"/>
      <family val="2"/>
    </font>
    <font>
      <sz val="10"/>
      <color rgb="FF000000"/>
      <name val="Arial"/>
      <family val="2"/>
    </font>
    <font>
      <sz val="10"/>
      <color rgb="FF333333"/>
      <name val="Arial Narrow"/>
      <family val="2"/>
    </font>
    <font>
      <sz val="10"/>
      <color rgb="FF2A2D35"/>
      <name val="Arial Narrow"/>
      <family val="2"/>
    </font>
    <font>
      <sz val="10"/>
      <color rgb="FF222222"/>
      <name val="Arial Narrow"/>
      <family val="2"/>
    </font>
    <font>
      <sz val="10"/>
      <color theme="1"/>
      <name val="Arial Narrow"/>
      <family val="2"/>
      <charset val="238"/>
    </font>
    <font>
      <sz val="11"/>
      <color theme="1"/>
      <name val="Calibri"/>
      <family val="2"/>
      <charset val="238"/>
      <scheme val="minor"/>
    </font>
    <font>
      <sz val="12"/>
      <color theme="1"/>
      <name val="Times New Roman"/>
      <family val="1"/>
      <charset val="238"/>
    </font>
    <font>
      <i/>
      <sz val="10"/>
      <color theme="1"/>
      <name val="Times New Roman"/>
      <family val="1"/>
      <charset val="238"/>
    </font>
    <font>
      <sz val="10"/>
      <color theme="1"/>
      <name val="Times New Roman"/>
      <family val="1"/>
      <charset val="238"/>
    </font>
    <font>
      <u/>
      <sz val="10"/>
      <color theme="10"/>
      <name val="Times New Roman"/>
      <family val="1"/>
      <charset val="238"/>
    </font>
    <font>
      <sz val="10"/>
      <color rgb="FF000000"/>
      <name val="Times New Roman"/>
      <family val="1"/>
      <charset val="238"/>
    </font>
    <font>
      <sz val="10"/>
      <color rgb="FF000000"/>
      <name val="Calibri"/>
      <family val="2"/>
      <charset val="238"/>
      <scheme val="minor"/>
    </font>
    <font>
      <sz val="10"/>
      <color theme="1"/>
      <name val="Calibri"/>
      <family val="2"/>
      <scheme val="minor"/>
    </font>
    <font>
      <sz val="10"/>
      <color theme="1"/>
      <name val="Arial"/>
      <family val="2"/>
    </font>
    <font>
      <sz val="10"/>
      <color rgb="FF26282A"/>
      <name val="Arial"/>
      <family val="2"/>
    </font>
    <font>
      <sz val="10"/>
      <color theme="1"/>
      <name val="Taims"/>
    </font>
    <font>
      <sz val="10"/>
      <color rgb="FF26282A"/>
      <name val="Times New Roman"/>
      <family val="1"/>
    </font>
    <font>
      <u/>
      <sz val="11"/>
      <color theme="10"/>
      <name val="Times New Roman"/>
      <family val="1"/>
    </font>
    <font>
      <i/>
      <sz val="7"/>
      <color rgb="FF2A2D35"/>
      <name val="Arial"/>
      <family val="2"/>
    </font>
    <font>
      <sz val="8"/>
      <color rgb="FF777777"/>
      <name val="Arial"/>
      <family val="2"/>
    </font>
    <font>
      <sz val="8"/>
      <color rgb="FF006621"/>
      <name val="Arial"/>
      <family val="2"/>
    </font>
    <font>
      <sz val="8"/>
      <color rgb="FF222222"/>
      <name val="Arial"/>
      <family val="2"/>
    </font>
    <font>
      <sz val="8"/>
      <color rgb="FF2A2A2A"/>
      <name val="Arial"/>
      <family val="2"/>
    </font>
    <font>
      <sz val="7"/>
      <color theme="1"/>
      <name val="Arial"/>
      <family val="2"/>
    </font>
    <font>
      <sz val="10"/>
      <color rgb="FF323232"/>
      <name val="Arial"/>
      <family val="2"/>
    </font>
    <font>
      <sz val="13"/>
      <color rgb="FF111111"/>
      <name val="Arial"/>
      <family val="2"/>
    </font>
    <font>
      <sz val="10"/>
      <color rgb="FF222222"/>
      <name val="Arial"/>
      <family val="2"/>
    </font>
    <font>
      <u/>
      <sz val="10"/>
      <color theme="10"/>
      <name val="Arial"/>
      <family val="2"/>
    </font>
    <font>
      <b/>
      <sz val="10"/>
      <color theme="1"/>
      <name val="Arial Narrow"/>
      <family val="2"/>
      <charset val="238"/>
    </font>
    <font>
      <u/>
      <sz val="10"/>
      <color theme="10"/>
      <name val="Arial Narrow"/>
      <family val="2"/>
      <charset val="238"/>
    </font>
    <font>
      <b/>
      <i/>
      <sz val="10"/>
      <color theme="1"/>
      <name val="Arial Narrow"/>
      <family val="2"/>
      <charset val="238"/>
    </font>
    <font>
      <sz val="10"/>
      <color rgb="FF1F4E79"/>
      <name val="Arial Narrow"/>
      <family val="2"/>
      <charset val="238"/>
    </font>
    <font>
      <sz val="10"/>
      <color rgb="FF2A2D35"/>
      <name val="Arial Narrow"/>
      <family val="2"/>
      <charset val="238"/>
    </font>
    <font>
      <sz val="10"/>
      <color rgb="FF323232"/>
      <name val="Arial Narrow"/>
      <family val="2"/>
    </font>
    <font>
      <sz val="10"/>
      <color rgb="FF111111"/>
      <name val="Arial Narrow"/>
      <family val="2"/>
    </font>
    <font>
      <sz val="11"/>
      <color rgb="FF2A2D35"/>
      <name val="Arial"/>
      <family val="2"/>
    </font>
    <font>
      <sz val="10"/>
      <color rgb="FF0000CC"/>
      <name val="Arial Narrow"/>
      <family val="2"/>
    </font>
    <font>
      <sz val="12"/>
      <color rgb="FF111111"/>
      <name val="Times New Roman"/>
      <family val="1"/>
    </font>
    <font>
      <sz val="11"/>
      <color rgb="FF111111"/>
      <name val="Arial"/>
      <family val="2"/>
    </font>
    <font>
      <sz val="9"/>
      <color rgb="FF777777"/>
      <name val="Arial"/>
      <family val="2"/>
    </font>
    <font>
      <u/>
      <sz val="10"/>
      <color theme="3"/>
      <name val="Arial Narrow"/>
      <family val="2"/>
    </font>
    <font>
      <sz val="10"/>
      <color rgb="FF000000"/>
      <name val="Arial Narrow"/>
      <family val="2"/>
    </font>
    <font>
      <sz val="10"/>
      <color rgb="FF2A2D35"/>
      <name val="Times New Roman"/>
      <family val="1"/>
      <charset val="238"/>
    </font>
    <font>
      <sz val="11"/>
      <color theme="1"/>
      <name val="Times New Roman"/>
      <family val="1"/>
      <charset val="238"/>
    </font>
    <font>
      <u/>
      <sz val="11"/>
      <color theme="10"/>
      <name val="Times New Roman"/>
      <family val="1"/>
      <charset val="238"/>
    </font>
    <font>
      <sz val="10"/>
      <color theme="10"/>
      <name val="Times New Roman"/>
      <family val="1"/>
      <charset val="238"/>
    </font>
    <font>
      <u/>
      <sz val="12"/>
      <color theme="10"/>
      <name val="Times New Roman"/>
      <family val="1"/>
      <charset val="238"/>
    </font>
    <font>
      <sz val="10"/>
      <color rgb="FF000000"/>
      <name val="Georgia"/>
      <family val="1"/>
      <charset val="238"/>
    </font>
    <font>
      <sz val="11"/>
      <name val="Calibri"/>
      <family val="2"/>
      <charset val="238"/>
      <scheme val="minor"/>
    </font>
    <font>
      <b/>
      <sz val="13.5"/>
      <color theme="1"/>
      <name val="Times New Roman"/>
      <family val="1"/>
    </font>
    <font>
      <sz val="8"/>
      <color rgb="FFFF0000"/>
      <name val="Times New Roman"/>
      <family val="1"/>
    </font>
    <font>
      <sz val="12"/>
      <color rgb="FF26282A"/>
      <name val="Times New Roman"/>
      <family val="1"/>
      <charset val="238"/>
    </font>
    <font>
      <i/>
      <sz val="12"/>
      <color theme="1"/>
      <name val="Times New Roman"/>
      <family val="1"/>
    </font>
    <font>
      <sz val="9"/>
      <color rgb="FF0000CC"/>
      <name val="Arial Narrow"/>
      <family val="2"/>
    </font>
    <font>
      <sz val="9"/>
      <color rgb="FF0000CC"/>
      <name val="Calibri"/>
      <family val="2"/>
      <scheme val="minor"/>
    </font>
    <font>
      <u/>
      <sz val="9"/>
      <color rgb="FF0000CC"/>
      <name val="Calibri"/>
      <family val="2"/>
    </font>
    <font>
      <sz val="9"/>
      <color rgb="FF0000CC"/>
      <name val="Arial"/>
      <family val="2"/>
    </font>
    <font>
      <b/>
      <sz val="9"/>
      <color rgb="FF0000CC"/>
      <name val="Arial Narrow"/>
      <family val="2"/>
    </font>
    <font>
      <u/>
      <sz val="11"/>
      <color rgb="FF0000CC"/>
      <name val="Calibri"/>
      <family val="2"/>
    </font>
    <font>
      <i/>
      <sz val="9"/>
      <color rgb="FF333333"/>
      <name val="Arial"/>
      <family val="2"/>
    </font>
    <font>
      <u/>
      <sz val="9"/>
      <color theme="10"/>
      <name val="Calibri"/>
      <family val="2"/>
    </font>
    <font>
      <sz val="9"/>
      <color rgb="FF444444"/>
      <name val="Arial Narrow"/>
      <family val="2"/>
    </font>
    <font>
      <b/>
      <sz val="9"/>
      <color rgb="FF000066"/>
      <name val="Arial Narrow"/>
      <family val="2"/>
    </font>
    <font>
      <sz val="9"/>
      <color rgb="FF000000"/>
      <name val="Arial Narrow"/>
      <family val="2"/>
    </font>
    <font>
      <sz val="9"/>
      <color rgb="FF2A2A2A"/>
      <name val="Arial Narrow"/>
      <family val="2"/>
    </font>
    <font>
      <sz val="10"/>
      <color theme="1"/>
      <name val="Times New Roman"/>
      <family val="1"/>
    </font>
    <font>
      <sz val="10"/>
      <color rgb="FF000000"/>
      <name val="Source Sans Pro"/>
      <family val="2"/>
    </font>
    <font>
      <sz val="10"/>
      <color rgb="FF2A2D35"/>
      <name val="Source Sans Pro"/>
      <family val="2"/>
    </font>
    <font>
      <sz val="11"/>
      <color theme="1"/>
      <name val="Times New Roman"/>
      <family val="1"/>
    </font>
    <font>
      <sz val="8"/>
      <color rgb="FFFF0000"/>
      <name val="Arial"/>
      <family val="2"/>
    </font>
    <font>
      <sz val="10"/>
      <color rgb="FF26282A"/>
      <name val="Arial Narrow"/>
      <family val="2"/>
      <charset val="238"/>
    </font>
    <font>
      <sz val="10"/>
      <color rgb="FF006621"/>
      <name val="Arial Narrow"/>
      <family val="2"/>
    </font>
    <font>
      <sz val="10"/>
      <color rgb="FF660099"/>
      <name val="Arial Narrow"/>
      <family val="2"/>
    </font>
    <font>
      <u/>
      <sz val="11"/>
      <color theme="10"/>
      <name val="Calibri"/>
      <family val="2"/>
      <charset val="238"/>
    </font>
    <font>
      <b/>
      <sz val="10"/>
      <color theme="6" tint="-0.499984740745262"/>
      <name val="Arial Narrow"/>
      <family val="2"/>
    </font>
    <font>
      <sz val="8"/>
      <color theme="1"/>
      <name val="Times New Roman"/>
      <family val="1"/>
    </font>
    <font>
      <sz val="11"/>
      <color theme="1"/>
      <name val="Arial Narrow"/>
      <family val="2"/>
      <charset val="238"/>
    </font>
    <font>
      <sz val="10"/>
      <color rgb="FF36312D"/>
      <name val="Arial Narrow"/>
      <family val="2"/>
    </font>
    <font>
      <sz val="10"/>
      <color rgb="FF000000"/>
      <name val="Times New Roman"/>
      <family val="1"/>
    </font>
    <font>
      <sz val="12"/>
      <color rgb="FF231F20"/>
      <name val="Times New Roman"/>
      <family val="1"/>
    </font>
  </fonts>
  <fills count="17">
    <fill>
      <patternFill patternType="none"/>
    </fill>
    <fill>
      <patternFill patternType="gray125"/>
    </fill>
    <fill>
      <patternFill patternType="solid">
        <fgColor indexed="9"/>
      </patternFill>
    </fill>
    <fill>
      <patternFill patternType="solid">
        <fgColor indexed="51"/>
        <bgColor indexed="64"/>
      </patternFill>
    </fill>
    <fill>
      <patternFill patternType="solid">
        <fgColor indexed="9"/>
        <bgColor indexed="64"/>
      </patternFill>
    </fill>
    <fill>
      <patternFill patternType="solid">
        <fgColor indexed="9"/>
        <bgColor indexed="9"/>
      </patternFill>
    </fill>
    <fill>
      <patternFill patternType="solid">
        <fgColor indexed="43"/>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F0000"/>
        <bgColor indexed="64"/>
      </patternFill>
    </fill>
    <fill>
      <patternFill patternType="solid">
        <fgColor rgb="FFFFFFFF"/>
        <bgColor indexed="64"/>
      </patternFill>
    </fill>
    <fill>
      <patternFill patternType="solid">
        <fgColor rgb="FFFFCC00"/>
        <bgColor rgb="FF000000"/>
      </patternFill>
    </fill>
    <fill>
      <patternFill patternType="solid">
        <fgColor theme="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FFFF9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10"/>
      </left>
      <right style="thin">
        <color indexed="8"/>
      </right>
      <top style="thin">
        <color indexed="8"/>
      </top>
      <bottom style="thin">
        <color indexed="10"/>
      </bottom>
      <diagonal/>
    </border>
    <border>
      <left style="thin">
        <color indexed="10"/>
      </left>
      <right style="thin">
        <color indexed="8"/>
      </right>
      <top style="thin">
        <color indexed="10"/>
      </top>
      <bottom style="thin">
        <color indexed="8"/>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8"/>
      </right>
      <top style="thin">
        <color indexed="8"/>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style="thin">
        <color rgb="FF000000"/>
      </right>
      <top style="thin">
        <color rgb="FF000000"/>
      </top>
      <bottom style="thin">
        <color rgb="FF000000"/>
      </bottom>
      <diagonal/>
    </border>
    <border>
      <left style="thin">
        <color indexed="64"/>
      </left>
      <right/>
      <top/>
      <bottom/>
      <diagonal/>
    </border>
  </borders>
  <cellStyleXfs count="4">
    <xf numFmtId="0" fontId="0" fillId="0" borderId="0"/>
    <xf numFmtId="44" fontId="8" fillId="0" borderId="0" applyFont="0" applyFill="0" applyBorder="0" applyAlignment="0" applyProtection="0"/>
    <xf numFmtId="0" fontId="116" fillId="0" borderId="0" applyNumberFormat="0" applyFill="0" applyBorder="0" applyAlignment="0" applyProtection="0">
      <alignment vertical="top"/>
      <protection locked="0"/>
    </xf>
    <xf numFmtId="0" fontId="115" fillId="0" borderId="0"/>
  </cellStyleXfs>
  <cellXfs count="1121">
    <xf numFmtId="0" fontId="0" fillId="0" borderId="0" xfId="0"/>
    <xf numFmtId="0" fontId="10" fillId="0" borderId="0" xfId="0" applyFont="1"/>
    <xf numFmtId="0" fontId="10" fillId="0" borderId="0" xfId="0" applyFont="1" applyAlignment="1">
      <alignment wrapText="1"/>
    </xf>
    <xf numFmtId="0" fontId="11" fillId="0" borderId="0" xfId="0" applyFont="1"/>
    <xf numFmtId="0" fontId="9" fillId="0" borderId="0" xfId="0" applyFont="1"/>
    <xf numFmtId="0" fontId="11" fillId="0" borderId="0" xfId="0" applyFont="1" applyAlignment="1">
      <alignment horizontal="left" wrapText="1"/>
    </xf>
    <xf numFmtId="0" fontId="11" fillId="0" borderId="0" xfId="0" applyFont="1" applyAlignment="1">
      <alignment vertical="top" wrapText="1"/>
    </xf>
    <xf numFmtId="0" fontId="10" fillId="0" borderId="0" xfId="0" applyFont="1" applyAlignment="1">
      <alignment vertical="top" wrapText="1"/>
    </xf>
    <xf numFmtId="0" fontId="0" fillId="0" borderId="0" xfId="0" applyAlignment="1">
      <alignment wrapText="1"/>
    </xf>
    <xf numFmtId="0" fontId="11" fillId="0" borderId="0" xfId="0" applyFont="1" applyAlignment="1">
      <alignment wrapText="1"/>
    </xf>
    <xf numFmtId="0" fontId="10" fillId="0" borderId="0" xfId="0" applyFont="1" applyAlignment="1">
      <alignment horizontal="left" wrapText="1"/>
    </xf>
    <xf numFmtId="0" fontId="11" fillId="0" borderId="0" xfId="0" applyFont="1" applyBorder="1" applyAlignment="1">
      <alignment horizontal="center" wrapText="1"/>
    </xf>
    <xf numFmtId="0" fontId="12" fillId="0" borderId="0" xfId="0" applyFont="1" applyBorder="1" applyAlignment="1">
      <alignment horizontal="center" wrapText="1"/>
    </xf>
    <xf numFmtId="0" fontId="13" fillId="0" borderId="0" xfId="0" applyFont="1" applyBorder="1" applyAlignment="1">
      <alignment horizontal="center" wrapText="1"/>
    </xf>
    <xf numFmtId="0" fontId="2" fillId="0" borderId="0" xfId="0" applyFont="1" applyAlignment="1">
      <alignment wrapText="1"/>
    </xf>
    <xf numFmtId="0" fontId="3" fillId="0" borderId="0" xfId="0" applyFont="1" applyBorder="1" applyAlignment="1">
      <alignment horizontal="center" wrapText="1"/>
    </xf>
    <xf numFmtId="0" fontId="1" fillId="0" borderId="0" xfId="0" applyFont="1"/>
    <xf numFmtId="0" fontId="3" fillId="0" borderId="0" xfId="0" applyFont="1"/>
    <xf numFmtId="0" fontId="3" fillId="0" borderId="0" xfId="0" applyFont="1" applyAlignment="1">
      <alignment horizontal="left" wrapText="1"/>
    </xf>
    <xf numFmtId="0" fontId="1" fillId="0" borderId="0" xfId="0" applyFont="1" applyAlignment="1">
      <alignment vertical="top" wrapText="1"/>
    </xf>
    <xf numFmtId="0" fontId="15" fillId="0" borderId="0" xfId="0" applyFont="1" applyAlignment="1">
      <alignment wrapText="1"/>
    </xf>
    <xf numFmtId="0" fontId="16" fillId="0" borderId="0" xfId="0" applyFont="1"/>
    <xf numFmtId="0" fontId="10" fillId="0" borderId="0" xfId="0" applyFont="1" applyBorder="1" applyAlignment="1">
      <alignment vertical="top" wrapText="1"/>
    </xf>
    <xf numFmtId="0" fontId="10" fillId="0" borderId="0" xfId="0" applyFont="1" applyBorder="1" applyAlignment="1">
      <alignment horizontal="center" vertical="top" wrapText="1"/>
    </xf>
    <xf numFmtId="0" fontId="17" fillId="0" borderId="0" xfId="0" applyFont="1"/>
    <xf numFmtId="0" fontId="18" fillId="0" borderId="0" xfId="0" applyFont="1"/>
    <xf numFmtId="0" fontId="9" fillId="0" borderId="0" xfId="0" applyFont="1" applyAlignment="1">
      <alignment wrapText="1"/>
    </xf>
    <xf numFmtId="2" fontId="3" fillId="0" borderId="0" xfId="0" applyNumberFormat="1" applyFont="1" applyBorder="1" applyAlignment="1">
      <alignment horizontal="center" wrapText="1"/>
    </xf>
    <xf numFmtId="2" fontId="3" fillId="0" borderId="0" xfId="0" applyNumberFormat="1" applyFont="1" applyAlignment="1">
      <alignment horizontal="left" wrapText="1"/>
    </xf>
    <xf numFmtId="2" fontId="1" fillId="0" borderId="0" xfId="0" applyNumberFormat="1" applyFont="1" applyAlignment="1">
      <alignment vertical="top" wrapText="1"/>
    </xf>
    <xf numFmtId="2" fontId="1" fillId="0" borderId="0" xfId="0" applyNumberFormat="1" applyFont="1"/>
    <xf numFmtId="49" fontId="3" fillId="0" borderId="0" xfId="0" applyNumberFormat="1" applyFont="1" applyBorder="1" applyAlignment="1">
      <alignment horizontal="center" wrapText="1"/>
    </xf>
    <xf numFmtId="49" fontId="3" fillId="0" borderId="0" xfId="0" applyNumberFormat="1" applyFont="1" applyAlignment="1">
      <alignment horizontal="left" wrapText="1"/>
    </xf>
    <xf numFmtId="49" fontId="3" fillId="0" borderId="0" xfId="0" applyNumberFormat="1" applyFont="1" applyAlignment="1">
      <alignment vertical="top" wrapText="1"/>
    </xf>
    <xf numFmtId="49" fontId="3" fillId="0" borderId="0" xfId="0" applyNumberFormat="1" applyFont="1" applyAlignment="1">
      <alignment wrapText="1"/>
    </xf>
    <xf numFmtId="49" fontId="1" fillId="0" borderId="0" xfId="0" applyNumberFormat="1" applyFont="1" applyAlignment="1">
      <alignment vertical="top" wrapText="1"/>
    </xf>
    <xf numFmtId="49" fontId="1" fillId="0" borderId="0" xfId="0" applyNumberFormat="1" applyFont="1" applyAlignment="1">
      <alignment wrapText="1"/>
    </xf>
    <xf numFmtId="2" fontId="12" fillId="0" borderId="0" xfId="0" applyNumberFormat="1" applyFont="1" applyBorder="1" applyAlignment="1">
      <alignment horizontal="center" wrapText="1"/>
    </xf>
    <xf numFmtId="2" fontId="10" fillId="0" borderId="0" xfId="0" applyNumberFormat="1" applyFont="1" applyAlignment="1">
      <alignment wrapText="1"/>
    </xf>
    <xf numFmtId="0" fontId="10" fillId="0" borderId="0" xfId="0" applyFont="1" applyBorder="1"/>
    <xf numFmtId="0" fontId="11" fillId="0" borderId="0" xfId="0" applyFont="1" applyBorder="1"/>
    <xf numFmtId="0" fontId="10" fillId="0" borderId="0" xfId="0" applyFont="1" applyFill="1"/>
    <xf numFmtId="0" fontId="10" fillId="0" borderId="0" xfId="0" applyFont="1" applyFill="1" applyAlignment="1">
      <alignment vertical="top" wrapText="1"/>
    </xf>
    <xf numFmtId="0" fontId="21" fillId="0" borderId="0" xfId="0" applyFont="1" applyAlignment="1">
      <alignment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4" xfId="0" applyFont="1" applyFill="1" applyBorder="1" applyAlignment="1">
      <alignment horizontal="center" vertical="center" wrapText="1"/>
    </xf>
    <xf numFmtId="49" fontId="3" fillId="3" borderId="2" xfId="0" applyNumberFormat="1" applyFont="1" applyFill="1" applyBorder="1" applyAlignment="1">
      <alignment horizontal="center" vertical="center" wrapText="1"/>
    </xf>
    <xf numFmtId="0" fontId="3" fillId="3" borderId="3" xfId="0" applyFont="1" applyFill="1" applyBorder="1" applyAlignment="1">
      <alignment horizontal="center" vertical="center" wrapText="1"/>
    </xf>
    <xf numFmtId="2" fontId="6" fillId="3" borderId="3" xfId="0" applyNumberFormat="1" applyFont="1" applyFill="1" applyBorder="1" applyAlignment="1">
      <alignment horizontal="center" vertical="center" wrapText="1"/>
    </xf>
    <xf numFmtId="4" fontId="11" fillId="0" borderId="0" xfId="0" applyNumberFormat="1" applyFont="1" applyAlignment="1">
      <alignment horizontal="center"/>
    </xf>
    <xf numFmtId="4" fontId="11" fillId="0" borderId="0" xfId="0" applyNumberFormat="1" applyFont="1" applyBorder="1" applyAlignment="1">
      <alignment horizontal="center"/>
    </xf>
    <xf numFmtId="4" fontId="3" fillId="0" borderId="0" xfId="0" applyNumberFormat="1" applyFont="1" applyAlignment="1">
      <alignment horizontal="center"/>
    </xf>
    <xf numFmtId="2" fontId="6" fillId="0" borderId="0" xfId="0" applyNumberFormat="1" applyFont="1" applyAlignment="1">
      <alignment horizontal="center"/>
    </xf>
    <xf numFmtId="2" fontId="11" fillId="0" borderId="0" xfId="0" applyNumberFormat="1" applyFont="1" applyBorder="1" applyAlignment="1">
      <alignment horizontal="center" vertical="top" wrapText="1"/>
    </xf>
    <xf numFmtId="0" fontId="6" fillId="0" borderId="0" xfId="0" applyFont="1" applyAlignment="1">
      <alignment wrapText="1"/>
    </xf>
    <xf numFmtId="0" fontId="6" fillId="0" borderId="0" xfId="0" applyFont="1" applyBorder="1" applyAlignment="1">
      <alignment wrapText="1"/>
    </xf>
    <xf numFmtId="0" fontId="6" fillId="0" borderId="0" xfId="0" applyFont="1" applyAlignment="1">
      <alignment vertical="top" wrapText="1"/>
    </xf>
    <xf numFmtId="0" fontId="6" fillId="0" borderId="0" xfId="0" applyFont="1"/>
    <xf numFmtId="4" fontId="6" fillId="0" borderId="0" xfId="0" applyNumberFormat="1" applyFont="1" applyAlignment="1">
      <alignment horizontal="center" wrapText="1"/>
    </xf>
    <xf numFmtId="4" fontId="6" fillId="0" borderId="0" xfId="0" applyNumberFormat="1" applyFont="1" applyAlignment="1">
      <alignment horizontal="center"/>
    </xf>
    <xf numFmtId="0" fontId="11" fillId="0" borderId="0" xfId="0" applyFont="1" applyAlignment="1">
      <alignment horizontal="center"/>
    </xf>
    <xf numFmtId="0" fontId="6" fillId="0" borderId="0" xfId="0" applyFont="1" applyBorder="1" applyAlignment="1">
      <alignment vertical="top" wrapText="1"/>
    </xf>
    <xf numFmtId="0" fontId="0" fillId="0" borderId="0" xfId="0" applyAlignment="1">
      <alignment horizontal="left" vertical="top"/>
    </xf>
    <xf numFmtId="0" fontId="0" fillId="0" borderId="0" xfId="0" applyAlignment="1">
      <alignment horizontal="left"/>
    </xf>
    <xf numFmtId="0" fontId="118" fillId="0" borderId="0" xfId="0" applyFont="1"/>
    <xf numFmtId="0" fontId="6" fillId="0" borderId="0" xfId="0" applyFont="1" applyAlignment="1">
      <alignment horizontal="center"/>
    </xf>
    <xf numFmtId="2" fontId="6" fillId="3" borderId="1" xfId="0" applyNumberFormat="1" applyFont="1" applyFill="1" applyBorder="1" applyAlignment="1">
      <alignment horizontal="center" vertical="center" wrapText="1"/>
    </xf>
    <xf numFmtId="165" fontId="6" fillId="3" borderId="2" xfId="0" applyNumberFormat="1" applyFont="1" applyFill="1" applyBorder="1" applyAlignment="1">
      <alignment horizontal="center" vertical="center" wrapText="1"/>
    </xf>
    <xf numFmtId="0" fontId="14" fillId="0" borderId="0" xfId="0" applyFont="1"/>
    <xf numFmtId="0" fontId="3" fillId="3" borderId="4" xfId="0" applyFont="1" applyFill="1" applyBorder="1" applyAlignment="1">
      <alignment horizontal="center" vertical="center" wrapText="1"/>
    </xf>
    <xf numFmtId="0" fontId="119" fillId="0" borderId="0" xfId="0" applyFont="1"/>
    <xf numFmtId="0" fontId="0" fillId="0" borderId="0" xfId="0" applyFill="1"/>
    <xf numFmtId="0" fontId="119" fillId="0" borderId="0" xfId="0" applyFont="1" applyFill="1"/>
    <xf numFmtId="0" fontId="3" fillId="7" borderId="1" xfId="0" applyFont="1" applyFill="1" applyBorder="1"/>
    <xf numFmtId="0" fontId="1" fillId="0" borderId="1" xfId="0" applyFont="1" applyFill="1" applyBorder="1" applyAlignment="1" applyProtection="1">
      <alignment horizontal="center"/>
      <protection locked="0"/>
    </xf>
    <xf numFmtId="0" fontId="10" fillId="0" borderId="0" xfId="0" applyFont="1" applyAlignment="1">
      <alignment horizontal="center" wrapText="1"/>
    </xf>
    <xf numFmtId="0" fontId="119" fillId="0" borderId="0" xfId="0" applyFont="1" applyFill="1" applyAlignment="1">
      <alignment horizontal="center" wrapText="1"/>
    </xf>
    <xf numFmtId="0" fontId="9" fillId="7" borderId="1"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4" borderId="1" xfId="0" applyFont="1" applyFill="1" applyBorder="1" applyAlignment="1" applyProtection="1">
      <alignment horizontal="left" vertical="center" wrapText="1"/>
      <protection locked="0"/>
    </xf>
    <xf numFmtId="0" fontId="23" fillId="4" borderId="1" xfId="0" applyFont="1" applyFill="1" applyBorder="1" applyAlignment="1" applyProtection="1">
      <alignment horizontal="center" vertical="center" wrapText="1"/>
      <protection locked="0"/>
    </xf>
    <xf numFmtId="4" fontId="0" fillId="0" borderId="1" xfId="0" applyNumberFormat="1" applyBorder="1" applyAlignment="1" applyProtection="1">
      <alignment horizontal="center" vertical="center"/>
      <protection locked="0"/>
    </xf>
    <xf numFmtId="4" fontId="0" fillId="8" borderId="1" xfId="0" applyNumberFormat="1" applyFill="1" applyBorder="1" applyAlignment="1">
      <alignment horizontal="center" vertical="center"/>
    </xf>
    <xf numFmtId="4" fontId="0" fillId="9" borderId="1" xfId="0" applyNumberFormat="1" applyFill="1" applyBorder="1" applyAlignment="1" applyProtection="1">
      <alignment horizontal="center" vertical="center"/>
      <protection locked="0"/>
    </xf>
    <xf numFmtId="4" fontId="0" fillId="9" borderId="1" xfId="0" applyNumberFormat="1" applyFill="1" applyBorder="1" applyAlignment="1">
      <alignment horizontal="center" vertical="center"/>
    </xf>
    <xf numFmtId="0" fontId="0" fillId="0" borderId="0" xfId="0" applyAlignment="1">
      <alignment vertical="center"/>
    </xf>
    <xf numFmtId="0" fontId="10" fillId="8" borderId="1" xfId="0" applyFont="1" applyFill="1" applyBorder="1" applyAlignment="1">
      <alignment horizontal="center" vertical="center" wrapText="1"/>
    </xf>
    <xf numFmtId="0" fontId="10" fillId="8" borderId="1" xfId="0" applyFont="1" applyFill="1" applyBorder="1" applyAlignment="1">
      <alignment horizontal="center" vertical="center"/>
    </xf>
    <xf numFmtId="1" fontId="10" fillId="8" borderId="1" xfId="0" applyNumberFormat="1" applyFont="1" applyFill="1" applyBorder="1" applyAlignment="1">
      <alignment horizontal="center" vertical="center"/>
    </xf>
    <xf numFmtId="4" fontId="0" fillId="0" borderId="0" xfId="0" applyNumberFormat="1" applyAlignment="1">
      <alignment horizontal="center" vertical="center"/>
    </xf>
    <xf numFmtId="0" fontId="10" fillId="9" borderId="1" xfId="0" applyFont="1" applyFill="1" applyBorder="1" applyAlignment="1">
      <alignment horizontal="center" vertical="center" wrapText="1"/>
    </xf>
    <xf numFmtId="0" fontId="10" fillId="9" borderId="1" xfId="0" applyFont="1" applyFill="1" applyBorder="1"/>
    <xf numFmtId="4" fontId="119" fillId="0" borderId="0" xfId="0" applyNumberFormat="1" applyFont="1" applyFill="1" applyAlignment="1">
      <alignment horizontal="center" wrapText="1"/>
    </xf>
    <xf numFmtId="4" fontId="0" fillId="0" borderId="0" xfId="0" applyNumberFormat="1"/>
    <xf numFmtId="0" fontId="10" fillId="7" borderId="1" xfId="0" applyFont="1" applyFill="1" applyBorder="1" applyAlignment="1">
      <alignment horizontal="left" vertical="center"/>
    </xf>
    <xf numFmtId="0" fontId="10" fillId="0" borderId="1" xfId="0" applyFont="1" applyFill="1" applyBorder="1" applyAlignment="1" applyProtection="1">
      <alignment horizontal="center" vertical="center"/>
      <protection locked="0"/>
    </xf>
    <xf numFmtId="0" fontId="10" fillId="8" borderId="1" xfId="0" applyFont="1" applyFill="1" applyBorder="1" applyAlignment="1">
      <alignment horizontal="left" vertical="center"/>
    </xf>
    <xf numFmtId="0" fontId="10" fillId="9" borderId="1" xfId="0" applyFont="1" applyFill="1" applyBorder="1" applyAlignment="1">
      <alignment horizontal="left" vertical="center"/>
    </xf>
    <xf numFmtId="0" fontId="10" fillId="9" borderId="1" xfId="0" applyFont="1" applyFill="1" applyBorder="1" applyAlignment="1">
      <alignment horizontal="center" vertical="center"/>
    </xf>
    <xf numFmtId="0" fontId="3" fillId="10" borderId="1" xfId="0" applyFont="1" applyFill="1" applyBorder="1" applyAlignment="1">
      <alignment horizontal="center" vertical="center" wrapText="1"/>
    </xf>
    <xf numFmtId="0" fontId="1" fillId="4" borderId="1" xfId="0" applyFont="1" applyFill="1" applyBorder="1" applyAlignment="1" applyProtection="1">
      <alignment vertical="top" wrapText="1"/>
      <protection locked="0"/>
    </xf>
    <xf numFmtId="0" fontId="1" fillId="0" borderId="1" xfId="0" applyFont="1" applyBorder="1" applyAlignment="1" applyProtection="1">
      <alignment horizontal="center" vertical="top" wrapText="1"/>
      <protection locked="0"/>
    </xf>
    <xf numFmtId="4" fontId="3" fillId="0" borderId="1" xfId="0" applyNumberFormat="1" applyFont="1" applyBorder="1" applyAlignment="1" applyProtection="1">
      <alignment horizontal="center" vertical="top" wrapText="1"/>
      <protection locked="0"/>
    </xf>
    <xf numFmtId="0" fontId="1" fillId="0" borderId="1" xfId="0" applyFont="1" applyBorder="1" applyAlignment="1" applyProtection="1">
      <alignment vertical="top" wrapText="1"/>
      <protection locked="0"/>
    </xf>
    <xf numFmtId="49" fontId="1" fillId="0" borderId="1" xfId="0" applyNumberFormat="1" applyFont="1" applyBorder="1" applyAlignment="1" applyProtection="1">
      <alignment horizontal="center" vertical="top" wrapText="1"/>
      <protection locked="0"/>
    </xf>
    <xf numFmtId="0" fontId="1" fillId="11" borderId="1" xfId="0" applyFont="1" applyFill="1" applyBorder="1" applyAlignment="1" applyProtection="1">
      <alignment vertical="top" wrapText="1"/>
      <protection locked="0"/>
    </xf>
    <xf numFmtId="0" fontId="1"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top"/>
      <protection locked="0"/>
    </xf>
    <xf numFmtId="0" fontId="1" fillId="11" borderId="2" xfId="0" applyFont="1" applyFill="1" applyBorder="1" applyAlignment="1" applyProtection="1">
      <alignment vertical="top" wrapText="1"/>
      <protection locked="0"/>
    </xf>
    <xf numFmtId="3" fontId="3" fillId="0" borderId="1" xfId="0" applyNumberFormat="1" applyFont="1" applyBorder="1" applyAlignment="1" applyProtection="1">
      <alignment horizontal="center" vertical="top" wrapText="1"/>
      <protection locked="0"/>
    </xf>
    <xf numFmtId="0" fontId="3" fillId="0" borderId="1" xfId="0" applyFont="1" applyBorder="1" applyAlignment="1" applyProtection="1">
      <alignment horizontal="center" vertical="top" wrapText="1"/>
      <protection locked="0"/>
    </xf>
    <xf numFmtId="3" fontId="3" fillId="0" borderId="1" xfId="0" applyNumberFormat="1" applyFont="1" applyBorder="1" applyAlignment="1" applyProtection="1">
      <alignment vertical="top" wrapText="1"/>
      <protection locked="0"/>
    </xf>
    <xf numFmtId="2" fontId="3" fillId="0" borderId="1" xfId="0" applyNumberFormat="1" applyFont="1" applyBorder="1" applyAlignment="1" applyProtection="1">
      <alignment horizontal="center" vertical="top" wrapText="1"/>
      <protection locked="0"/>
    </xf>
    <xf numFmtId="0" fontId="120" fillId="0" borderId="1" xfId="0" applyFont="1" applyBorder="1" applyAlignment="1" applyProtection="1">
      <alignment vertical="top" wrapText="1"/>
      <protection locked="0"/>
    </xf>
    <xf numFmtId="0" fontId="120" fillId="0" borderId="1" xfId="0" applyFont="1" applyBorder="1" applyAlignment="1" applyProtection="1">
      <alignment horizontal="center" vertical="top" wrapText="1"/>
      <protection locked="0"/>
    </xf>
    <xf numFmtId="0" fontId="10" fillId="0" borderId="1" xfId="0" applyFont="1" applyBorder="1" applyAlignment="1" applyProtection="1">
      <alignment vertical="top" wrapText="1"/>
      <protection locked="0"/>
    </xf>
    <xf numFmtId="0" fontId="10" fillId="0" borderId="1" xfId="0" applyFont="1" applyBorder="1" applyAlignment="1" applyProtection="1">
      <alignment horizontal="center" vertical="top" wrapText="1"/>
      <protection locked="0"/>
    </xf>
    <xf numFmtId="0" fontId="10" fillId="0" borderId="1" xfId="0" applyFont="1" applyBorder="1" applyAlignment="1" applyProtection="1">
      <alignment horizontal="left" vertical="top" wrapText="1"/>
      <protection locked="0"/>
    </xf>
    <xf numFmtId="0" fontId="1" fillId="4" borderId="1" xfId="0" applyFont="1" applyFill="1" applyBorder="1" applyAlignment="1" applyProtection="1">
      <alignment horizontal="left" vertical="top" wrapText="1"/>
      <protection locked="0"/>
    </xf>
    <xf numFmtId="1" fontId="3" fillId="4" borderId="1" xfId="0" applyNumberFormat="1" applyFont="1" applyFill="1" applyBorder="1" applyAlignment="1" applyProtection="1">
      <alignment vertical="top" wrapText="1"/>
      <protection locked="0"/>
    </xf>
    <xf numFmtId="2" fontId="3" fillId="4" borderId="1" xfId="0" applyNumberFormat="1" applyFont="1" applyFill="1" applyBorder="1" applyAlignment="1" applyProtection="1">
      <alignment horizontal="center" vertical="top" wrapText="1"/>
      <protection locked="0"/>
    </xf>
    <xf numFmtId="1" fontId="3" fillId="0" borderId="1" xfId="0" applyNumberFormat="1" applyFont="1" applyBorder="1" applyAlignment="1" applyProtection="1">
      <alignment horizontal="left" vertical="top" wrapText="1"/>
      <protection locked="0"/>
    </xf>
    <xf numFmtId="1" fontId="6" fillId="0" borderId="1" xfId="0" applyNumberFormat="1" applyFont="1" applyBorder="1" applyAlignment="1" applyProtection="1">
      <alignment horizontal="center" vertical="top" wrapText="1"/>
      <protection locked="0"/>
    </xf>
    <xf numFmtId="2" fontId="6" fillId="0" borderId="1" xfId="0" applyNumberFormat="1" applyFont="1" applyBorder="1" applyAlignment="1" applyProtection="1">
      <alignment horizontal="center" vertical="top" wrapText="1"/>
      <protection locked="0"/>
    </xf>
    <xf numFmtId="3" fontId="3" fillId="0" borderId="1" xfId="0" applyNumberFormat="1" applyFont="1" applyFill="1" applyBorder="1" applyAlignment="1" applyProtection="1">
      <alignment horizontal="center" vertical="top" wrapText="1"/>
      <protection locked="0"/>
    </xf>
    <xf numFmtId="0" fontId="1" fillId="0" borderId="1" xfId="0" applyFont="1" applyFill="1" applyBorder="1" applyAlignment="1" applyProtection="1">
      <alignment horizontal="center" vertical="top" wrapText="1"/>
      <protection locked="0"/>
    </xf>
    <xf numFmtId="0" fontId="1" fillId="0" borderId="1" xfId="0" applyFont="1" applyFill="1" applyBorder="1" applyAlignment="1" applyProtection="1">
      <alignment vertical="top" wrapText="1"/>
      <protection locked="0"/>
    </xf>
    <xf numFmtId="2" fontId="3" fillId="0" borderId="1" xfId="0" applyNumberFormat="1" applyFont="1" applyFill="1" applyBorder="1" applyAlignment="1" applyProtection="1">
      <alignment horizontal="center" vertical="top" wrapText="1"/>
      <protection locked="0"/>
    </xf>
    <xf numFmtId="0" fontId="1" fillId="0" borderId="0" xfId="0" applyFont="1" applyFill="1" applyBorder="1" applyAlignment="1" applyProtection="1">
      <alignment horizontal="center"/>
      <protection locked="0"/>
    </xf>
    <xf numFmtId="0" fontId="3" fillId="12" borderId="3" xfId="0" applyFont="1" applyFill="1" applyBorder="1" applyAlignment="1">
      <alignment horizontal="center" vertical="center" wrapText="1"/>
    </xf>
    <xf numFmtId="0" fontId="6" fillId="0" borderId="2"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49" fontId="1" fillId="0" borderId="1" xfId="0" applyNumberFormat="1" applyFont="1" applyFill="1" applyBorder="1" applyAlignment="1" applyProtection="1">
      <alignment horizontal="center" vertical="top" wrapText="1"/>
      <protection locked="0"/>
    </xf>
    <xf numFmtId="2" fontId="6" fillId="0" borderId="2" xfId="0" applyNumberFormat="1" applyFont="1" applyFill="1" applyBorder="1" applyAlignment="1" applyProtection="1">
      <alignment horizontal="center" vertical="center" wrapText="1"/>
      <protection locked="0"/>
    </xf>
    <xf numFmtId="0" fontId="10" fillId="0" borderId="1" xfId="0" applyFont="1" applyBorder="1" applyAlignment="1">
      <alignment wrapText="1"/>
    </xf>
    <xf numFmtId="0" fontId="10" fillId="0" borderId="1" xfId="0" applyFont="1" applyBorder="1" applyAlignment="1">
      <alignment vertical="top" wrapText="1"/>
    </xf>
    <xf numFmtId="0" fontId="10" fillId="0" borderId="0" xfId="0" applyFont="1" applyAlignment="1"/>
    <xf numFmtId="0" fontId="0" fillId="0" borderId="0" xfId="0" applyAlignment="1"/>
    <xf numFmtId="0" fontId="121" fillId="0" borderId="0" xfId="0" applyFont="1" applyAlignment="1"/>
    <xf numFmtId="0" fontId="0" fillId="0" borderId="0" xfId="0" applyAlignment="1">
      <alignment textRotation="90" wrapText="1"/>
    </xf>
    <xf numFmtId="0" fontId="121" fillId="0" borderId="0" xfId="0" applyFont="1" applyAlignment="1">
      <alignment textRotation="90" wrapText="1"/>
    </xf>
    <xf numFmtId="0" fontId="119" fillId="0" borderId="0" xfId="0" applyFont="1" applyAlignment="1">
      <alignment textRotation="90" wrapText="1"/>
    </xf>
    <xf numFmtId="0" fontId="9" fillId="7" borderId="2" xfId="0" applyFont="1" applyFill="1" applyBorder="1" applyAlignment="1">
      <alignment vertical="center" wrapText="1"/>
    </xf>
    <xf numFmtId="3" fontId="23" fillId="0" borderId="1" xfId="0" applyNumberFormat="1" applyFont="1" applyBorder="1" applyAlignment="1" applyProtection="1">
      <alignment vertical="center" wrapText="1"/>
      <protection locked="0"/>
    </xf>
    <xf numFmtId="3" fontId="0" fillId="0" borderId="1" xfId="0" applyNumberFormat="1" applyBorder="1" applyAlignment="1" applyProtection="1">
      <alignment vertical="center"/>
      <protection locked="0"/>
    </xf>
    <xf numFmtId="3" fontId="121" fillId="0" borderId="1" xfId="0" applyNumberFormat="1" applyFont="1" applyBorder="1" applyAlignment="1" applyProtection="1">
      <alignment vertical="center"/>
      <protection locked="0"/>
    </xf>
    <xf numFmtId="4" fontId="10" fillId="9" borderId="1" xfId="0" applyNumberFormat="1" applyFont="1" applyFill="1" applyBorder="1" applyAlignment="1">
      <alignment vertical="center"/>
    </xf>
    <xf numFmtId="4" fontId="122" fillId="9" borderId="1" xfId="0" applyNumberFormat="1" applyFont="1" applyFill="1" applyBorder="1" applyAlignment="1">
      <alignment vertical="center"/>
    </xf>
    <xf numFmtId="4" fontId="1" fillId="8" borderId="1" xfId="0" applyNumberFormat="1" applyFont="1" applyFill="1" applyBorder="1" applyAlignment="1">
      <alignment vertical="center"/>
    </xf>
    <xf numFmtId="2" fontId="31" fillId="0" borderId="1" xfId="0" applyNumberFormat="1" applyFont="1" applyBorder="1" applyAlignment="1" applyProtection="1">
      <protection locked="0"/>
    </xf>
    <xf numFmtId="2" fontId="31" fillId="0" borderId="1" xfId="0" applyNumberFormat="1" applyFont="1" applyBorder="1" applyAlignment="1" applyProtection="1">
      <alignment vertical="center"/>
      <protection locked="0"/>
    </xf>
    <xf numFmtId="2" fontId="31" fillId="0" borderId="1" xfId="0" applyNumberFormat="1" applyFont="1" applyBorder="1" applyAlignment="1" applyProtection="1">
      <alignment vertical="center" wrapText="1"/>
      <protection locked="0"/>
    </xf>
    <xf numFmtId="2" fontId="31" fillId="0" borderId="1" xfId="0" applyNumberFormat="1" applyFont="1" applyBorder="1" applyAlignment="1"/>
    <xf numFmtId="2" fontId="31" fillId="0" borderId="1" xfId="0" applyNumberFormat="1" applyFont="1" applyBorder="1" applyAlignment="1">
      <alignment vertical="center"/>
    </xf>
    <xf numFmtId="4" fontId="31" fillId="0" borderId="1" xfId="0" applyNumberFormat="1" applyFont="1" applyBorder="1" applyAlignment="1">
      <alignment vertical="center" wrapText="1"/>
    </xf>
    <xf numFmtId="0" fontId="32" fillId="7" borderId="2" xfId="0" applyFont="1" applyFill="1" applyBorder="1" applyAlignment="1">
      <alignment vertical="center" wrapText="1"/>
    </xf>
    <xf numFmtId="2" fontId="0" fillId="8" borderId="1" xfId="0" applyNumberFormat="1" applyFill="1" applyBorder="1" applyAlignment="1">
      <alignment horizontal="center" vertical="center"/>
    </xf>
    <xf numFmtId="4" fontId="31" fillId="0" borderId="1" xfId="0" applyNumberFormat="1" applyFont="1" applyFill="1" applyBorder="1" applyAlignment="1" applyProtection="1">
      <alignment vertical="center" wrapText="1"/>
      <protection locked="0"/>
    </xf>
    <xf numFmtId="2" fontId="34" fillId="0" borderId="1" xfId="0" applyNumberFormat="1" applyFont="1" applyFill="1" applyBorder="1" applyAlignment="1" applyProtection="1">
      <alignment vertical="center" wrapText="1"/>
      <protection locked="0"/>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3" fillId="0" borderId="1" xfId="0" applyFont="1" applyBorder="1" applyAlignment="1">
      <alignment horizontal="center" vertical="top" wrapText="1"/>
    </xf>
    <xf numFmtId="4" fontId="3" fillId="0" borderId="1" xfId="0" applyNumberFormat="1" applyFont="1" applyBorder="1" applyAlignment="1">
      <alignment horizontal="center" vertical="top" wrapText="1"/>
    </xf>
    <xf numFmtId="4" fontId="3" fillId="0" borderId="1" xfId="0" applyNumberFormat="1" applyFont="1" applyFill="1" applyBorder="1" applyAlignment="1" applyProtection="1">
      <alignment horizontal="center" vertical="top" wrapText="1"/>
      <protection locked="0"/>
    </xf>
    <xf numFmtId="0" fontId="120" fillId="0" borderId="1" xfId="0" applyFont="1" applyBorder="1" applyAlignment="1">
      <alignment vertical="top" wrapText="1"/>
    </xf>
    <xf numFmtId="0" fontId="120" fillId="0" borderId="1" xfId="0" applyFont="1" applyBorder="1" applyAlignment="1">
      <alignment horizontal="center" vertical="top" wrapText="1"/>
    </xf>
    <xf numFmtId="0" fontId="120" fillId="0" borderId="0" xfId="0" applyFont="1" applyAlignment="1">
      <alignment horizontal="justify"/>
    </xf>
    <xf numFmtId="0" fontId="123" fillId="0" borderId="0" xfId="2" applyFont="1" applyAlignment="1" applyProtection="1">
      <alignment vertical="center"/>
    </xf>
    <xf numFmtId="1" fontId="3" fillId="0" borderId="1" xfId="0" applyNumberFormat="1" applyFont="1" applyBorder="1" applyAlignment="1">
      <alignment horizontal="center" vertical="top" wrapText="1"/>
    </xf>
    <xf numFmtId="0" fontId="116" fillId="0" borderId="0" xfId="2" applyAlignment="1" applyProtection="1">
      <alignment horizontal="justify" vertical="center"/>
    </xf>
    <xf numFmtId="0" fontId="116" fillId="0" borderId="0" xfId="2" applyAlignment="1" applyProtection="1">
      <alignment horizontal="justify"/>
    </xf>
    <xf numFmtId="0" fontId="1" fillId="11" borderId="1" xfId="0" applyFont="1" applyFill="1" applyBorder="1" applyAlignment="1">
      <alignment vertical="top" wrapText="1"/>
    </xf>
    <xf numFmtId="0" fontId="1" fillId="0" borderId="2" xfId="0" applyFont="1" applyBorder="1" applyAlignment="1">
      <alignment vertical="top" wrapText="1"/>
    </xf>
    <xf numFmtId="0" fontId="1" fillId="0" borderId="1" xfId="0" applyFont="1" applyBorder="1" applyAlignment="1">
      <alignment horizontal="left" vertical="top" wrapText="1"/>
    </xf>
    <xf numFmtId="0" fontId="116" fillId="0" borderId="1" xfId="2" applyBorder="1" applyAlignment="1" applyProtection="1">
      <alignment vertical="top" wrapText="1"/>
    </xf>
    <xf numFmtId="0" fontId="1" fillId="0" borderId="1" xfId="0" applyFont="1" applyFill="1" applyBorder="1" applyAlignment="1">
      <alignment horizontal="center" vertical="top" wrapText="1"/>
    </xf>
    <xf numFmtId="0" fontId="3" fillId="0" borderId="1" xfId="0" applyFont="1" applyFill="1" applyBorder="1" applyAlignment="1">
      <alignment horizontal="center" vertical="top"/>
    </xf>
    <xf numFmtId="0" fontId="1" fillId="0" borderId="1" xfId="0" applyFont="1" applyFill="1" applyBorder="1" applyAlignment="1">
      <alignment horizontal="center" vertical="top"/>
    </xf>
    <xf numFmtId="0" fontId="3" fillId="0" borderId="1" xfId="0" applyFont="1" applyBorder="1" applyAlignment="1">
      <alignment horizontal="center" vertical="top"/>
    </xf>
    <xf numFmtId="0" fontId="1" fillId="4" borderId="1" xfId="0" applyFont="1" applyFill="1" applyBorder="1" applyAlignment="1">
      <alignment horizontal="center" vertical="top" wrapText="1"/>
    </xf>
    <xf numFmtId="15" fontId="1" fillId="0" borderId="1" xfId="0" applyNumberFormat="1" applyFont="1" applyBorder="1" applyAlignment="1">
      <alignment horizontal="center" vertical="top" wrapText="1"/>
    </xf>
    <xf numFmtId="3" fontId="3" fillId="0" borderId="1" xfId="0" applyNumberFormat="1" applyFont="1" applyBorder="1" applyAlignment="1">
      <alignment horizontal="center" vertical="top"/>
    </xf>
    <xf numFmtId="0" fontId="35" fillId="0" borderId="1" xfId="0" applyFont="1" applyBorder="1" applyAlignment="1">
      <alignment vertical="top" wrapText="1"/>
    </xf>
    <xf numFmtId="0" fontId="35" fillId="0" borderId="1" xfId="0" applyFont="1" applyBorder="1" applyAlignment="1">
      <alignment horizontal="left" vertical="top" wrapText="1"/>
    </xf>
    <xf numFmtId="0" fontId="36" fillId="0" borderId="1" xfId="0" applyFont="1" applyBorder="1" applyAlignment="1">
      <alignment vertical="top" wrapText="1"/>
    </xf>
    <xf numFmtId="0" fontId="37" fillId="0" borderId="1" xfId="0" applyFont="1" applyBorder="1" applyAlignment="1">
      <alignment vertical="top" wrapText="1"/>
    </xf>
    <xf numFmtId="0" fontId="116" fillId="0" borderId="1" xfId="2" applyBorder="1" applyAlignment="1" applyProtection="1">
      <alignment horizontal="center" vertical="top" wrapText="1"/>
    </xf>
    <xf numFmtId="0" fontId="38" fillId="0" borderId="1" xfId="2" applyFont="1" applyBorder="1" applyAlignment="1" applyProtection="1">
      <alignment vertical="top" wrapText="1"/>
    </xf>
    <xf numFmtId="1" fontId="39" fillId="0" borderId="1" xfId="0" applyNumberFormat="1" applyFont="1" applyBorder="1" applyAlignment="1">
      <alignment horizontal="center" vertical="top" wrapText="1"/>
    </xf>
    <xf numFmtId="4" fontId="39" fillId="0" borderId="1" xfId="0" applyNumberFormat="1" applyFont="1" applyBorder="1" applyAlignment="1">
      <alignment horizontal="center" vertical="top" wrapText="1"/>
    </xf>
    <xf numFmtId="0" fontId="35" fillId="0" borderId="1" xfId="0" applyFont="1" applyBorder="1" applyAlignment="1">
      <alignment horizontal="center" vertical="top" wrapText="1"/>
    </xf>
    <xf numFmtId="0" fontId="35" fillId="0" borderId="1" xfId="2" applyFont="1" applyBorder="1" applyAlignment="1" applyProtection="1">
      <alignment horizontal="justify" vertical="top"/>
    </xf>
    <xf numFmtId="0" fontId="37" fillId="0" borderId="1" xfId="0" applyNumberFormat="1" applyFont="1" applyBorder="1" applyAlignment="1">
      <alignment vertical="top"/>
    </xf>
    <xf numFmtId="0" fontId="33" fillId="0" borderId="1" xfId="2" applyFont="1" applyBorder="1" applyAlignment="1" applyProtection="1">
      <alignment horizontal="center" vertical="top" wrapText="1"/>
    </xf>
    <xf numFmtId="0" fontId="37" fillId="0" borderId="1" xfId="0" applyFont="1" applyBorder="1" applyAlignment="1">
      <alignment vertical="top"/>
    </xf>
    <xf numFmtId="0" fontId="41" fillId="4" borderId="1" xfId="0" applyNumberFormat="1" applyFont="1" applyFill="1" applyBorder="1" applyAlignment="1">
      <alignment vertical="top"/>
    </xf>
    <xf numFmtId="0" fontId="35" fillId="4" borderId="1" xfId="0" applyFont="1" applyFill="1" applyBorder="1" applyAlignment="1">
      <alignment horizontal="left" vertical="top" wrapText="1"/>
    </xf>
    <xf numFmtId="0" fontId="36" fillId="4" borderId="1" xfId="0" applyFont="1" applyFill="1" applyBorder="1" applyAlignment="1">
      <alignment vertical="top" wrapText="1"/>
    </xf>
    <xf numFmtId="0" fontId="35" fillId="4" borderId="1" xfId="2" applyFont="1" applyFill="1" applyBorder="1" applyAlignment="1" applyProtection="1">
      <alignment horizontal="justify" vertical="top"/>
    </xf>
    <xf numFmtId="0" fontId="116" fillId="4" borderId="1" xfId="2" applyFill="1" applyBorder="1" applyAlignment="1" applyProtection="1">
      <alignment vertical="top" wrapText="1"/>
    </xf>
    <xf numFmtId="0" fontId="33" fillId="4" borderId="1" xfId="2" applyFont="1" applyFill="1" applyBorder="1" applyAlignment="1" applyProtection="1">
      <alignment horizontal="center" vertical="top" wrapText="1"/>
    </xf>
    <xf numFmtId="0" fontId="37" fillId="4" borderId="1" xfId="0" applyFont="1" applyFill="1" applyBorder="1" applyAlignment="1">
      <alignment vertical="top"/>
    </xf>
    <xf numFmtId="0" fontId="38" fillId="0" borderId="1" xfId="2" applyFont="1" applyBorder="1" applyAlignment="1" applyProtection="1">
      <alignment horizontal="justify" vertical="top" wrapText="1"/>
    </xf>
    <xf numFmtId="0" fontId="116" fillId="0" borderId="1" xfId="2" applyBorder="1" applyAlignment="1" applyProtection="1">
      <alignment horizontal="left" vertical="top" wrapText="1"/>
    </xf>
    <xf numFmtId="17" fontId="1" fillId="0" borderId="1" xfId="0" applyNumberFormat="1" applyFont="1" applyBorder="1" applyAlignment="1">
      <alignment horizontal="center" vertical="top" wrapText="1"/>
    </xf>
    <xf numFmtId="3" fontId="3" fillId="0" borderId="1" xfId="0" applyNumberFormat="1" applyFont="1" applyFill="1" applyBorder="1" applyAlignment="1">
      <alignment horizontal="center" vertical="top" wrapText="1"/>
    </xf>
    <xf numFmtId="2" fontId="1" fillId="0" borderId="1" xfId="0" applyNumberFormat="1" applyFont="1" applyBorder="1" applyAlignment="1">
      <alignment horizontal="center" vertical="top" wrapText="1"/>
    </xf>
    <xf numFmtId="0" fontId="35" fillId="4" borderId="1" xfId="0" applyFont="1" applyFill="1" applyBorder="1" applyAlignment="1">
      <alignment vertical="top" wrapText="1"/>
    </xf>
    <xf numFmtId="14" fontId="1" fillId="0" borderId="1" xfId="0" applyNumberFormat="1" applyFont="1" applyBorder="1" applyAlignment="1">
      <alignment horizontal="left" vertical="top" wrapText="1"/>
    </xf>
    <xf numFmtId="0" fontId="42" fillId="0" borderId="0" xfId="0" applyFont="1" applyAlignment="1">
      <alignment vertical="top" wrapText="1"/>
    </xf>
    <xf numFmtId="0" fontId="116" fillId="0" borderId="0" xfId="2" applyAlignment="1" applyProtection="1">
      <alignment wrapText="1"/>
    </xf>
    <xf numFmtId="0" fontId="37" fillId="0" borderId="0" xfId="0" applyFont="1" applyAlignment="1">
      <alignment vertical="top" wrapText="1"/>
    </xf>
    <xf numFmtId="0" fontId="33" fillId="0" borderId="0" xfId="2" applyFont="1" applyAlignment="1" applyProtection="1">
      <alignment horizontal="justify"/>
    </xf>
    <xf numFmtId="11" fontId="37" fillId="0" borderId="0" xfId="0" applyNumberFormat="1" applyFont="1" applyAlignment="1">
      <alignment horizontal="center" wrapText="1"/>
    </xf>
    <xf numFmtId="0" fontId="43" fillId="0" borderId="0" xfId="0" applyFont="1" applyAlignment="1">
      <alignment wrapText="1"/>
    </xf>
    <xf numFmtId="49" fontId="27" fillId="2" borderId="5" xfId="0" applyNumberFormat="1" applyFont="1" applyFill="1" applyBorder="1" applyAlignment="1">
      <alignment vertical="top" wrapText="1"/>
    </xf>
    <xf numFmtId="49" fontId="27" fillId="2" borderId="5" xfId="0" applyNumberFormat="1" applyFont="1" applyFill="1" applyBorder="1" applyAlignment="1">
      <alignment horizontal="center" vertical="top" wrapText="1"/>
    </xf>
    <xf numFmtId="0" fontId="27" fillId="2" borderId="5" xfId="0" applyNumberFormat="1" applyFont="1" applyFill="1" applyBorder="1" applyAlignment="1">
      <alignment horizontal="center" vertical="top" wrapText="1"/>
    </xf>
    <xf numFmtId="49" fontId="0" fillId="2" borderId="5" xfId="0" applyNumberFormat="1" applyFont="1" applyFill="1" applyBorder="1" applyAlignment="1">
      <alignment vertical="top"/>
    </xf>
    <xf numFmtId="49" fontId="44" fillId="2" borderId="5" xfId="0" applyNumberFormat="1" applyFont="1" applyFill="1" applyBorder="1" applyAlignment="1">
      <alignment vertical="top" wrapText="1"/>
    </xf>
    <xf numFmtId="0" fontId="27" fillId="2" borderId="5" xfId="0" applyFont="1" applyFill="1" applyBorder="1" applyAlignment="1">
      <alignment horizontal="center" vertical="top" wrapText="1"/>
    </xf>
    <xf numFmtId="3" fontId="26" fillId="2" borderId="5" xfId="0" applyNumberFormat="1" applyFont="1" applyFill="1" applyBorder="1" applyAlignment="1">
      <alignment horizontal="center" vertical="top" wrapText="1"/>
    </xf>
    <xf numFmtId="4" fontId="26" fillId="2" borderId="5" xfId="0" applyNumberFormat="1" applyFont="1" applyFill="1" applyBorder="1" applyAlignment="1">
      <alignment horizontal="center" vertical="top" wrapText="1"/>
    </xf>
    <xf numFmtId="49" fontId="0" fillId="2" borderId="5" xfId="0" applyNumberFormat="1" applyFont="1" applyFill="1" applyBorder="1" applyAlignment="1">
      <alignment vertical="top" wrapText="1"/>
    </xf>
    <xf numFmtId="3" fontId="27" fillId="2" borderId="5" xfId="0" applyNumberFormat="1" applyFont="1" applyFill="1" applyBorder="1" applyAlignment="1">
      <alignment vertical="top" wrapText="1"/>
    </xf>
    <xf numFmtId="4" fontId="27" fillId="2" borderId="5" xfId="0" applyNumberFormat="1" applyFont="1" applyFill="1" applyBorder="1" applyAlignment="1">
      <alignment horizontal="center" vertical="top" wrapText="1"/>
    </xf>
    <xf numFmtId="49" fontId="0" fillId="2" borderId="5" xfId="0" applyNumberFormat="1" applyFont="1" applyFill="1" applyBorder="1" applyAlignment="1"/>
    <xf numFmtId="49" fontId="27" fillId="2" borderId="5" xfId="0" applyNumberFormat="1" applyFont="1" applyFill="1" applyBorder="1" applyAlignment="1">
      <alignment horizontal="left" vertical="top" wrapText="1"/>
    </xf>
    <xf numFmtId="14" fontId="27" fillId="2" borderId="5" xfId="0" applyNumberFormat="1" applyFont="1" applyFill="1" applyBorder="1" applyAlignment="1">
      <alignment horizontal="center" vertical="top" wrapText="1"/>
    </xf>
    <xf numFmtId="2" fontId="27" fillId="2" borderId="5" xfId="0" applyNumberFormat="1" applyFont="1" applyFill="1" applyBorder="1" applyAlignment="1">
      <alignment horizontal="center" vertical="top" wrapText="1"/>
    </xf>
    <xf numFmtId="0" fontId="27" fillId="2" borderId="5" xfId="0" applyNumberFormat="1" applyFont="1" applyFill="1" applyBorder="1" applyAlignment="1">
      <alignment horizontal="center" vertical="top"/>
    </xf>
    <xf numFmtId="49" fontId="44" fillId="2" borderId="5" xfId="0" applyNumberFormat="1" applyFont="1" applyFill="1" applyBorder="1" applyAlignment="1">
      <alignment horizontal="center" vertical="top" wrapText="1"/>
    </xf>
    <xf numFmtId="3" fontId="27" fillId="2" borderId="5" xfId="0" applyNumberFormat="1" applyFont="1" applyFill="1" applyBorder="1" applyAlignment="1">
      <alignment horizontal="center" vertical="top" wrapText="1"/>
    </xf>
    <xf numFmtId="49" fontId="27" fillId="2" borderId="6" xfId="0" applyNumberFormat="1" applyFont="1" applyFill="1" applyBorder="1" applyAlignment="1">
      <alignment horizontal="center"/>
    </xf>
    <xf numFmtId="3" fontId="27" fillId="2" borderId="5" xfId="0" applyNumberFormat="1" applyFont="1" applyFill="1" applyBorder="1" applyAlignment="1">
      <alignment horizontal="center" vertical="top"/>
    </xf>
    <xf numFmtId="49" fontId="27" fillId="2" borderId="7" xfId="0" applyNumberFormat="1" applyFont="1" applyFill="1" applyBorder="1" applyAlignment="1">
      <alignment horizontal="center"/>
    </xf>
    <xf numFmtId="49" fontId="27" fillId="2" borderId="5" xfId="0" applyNumberFormat="1" applyFont="1" applyFill="1" applyBorder="1" applyAlignment="1">
      <alignment horizontal="left"/>
    </xf>
    <xf numFmtId="0" fontId="27" fillId="0" borderId="1" xfId="0" applyFont="1" applyBorder="1" applyAlignment="1">
      <alignment vertical="top"/>
    </xf>
    <xf numFmtId="0" fontId="24" fillId="4" borderId="1" xfId="0" applyFont="1" applyFill="1" applyBorder="1" applyAlignment="1">
      <alignment horizontal="center" vertical="top" wrapText="1"/>
    </xf>
    <xf numFmtId="0" fontId="24" fillId="0" borderId="1" xfId="0" applyFont="1" applyBorder="1" applyAlignment="1">
      <alignment horizontal="center" vertical="top" wrapText="1"/>
    </xf>
    <xf numFmtId="1" fontId="24" fillId="0" borderId="1" xfId="0" applyNumberFormat="1" applyFont="1" applyBorder="1" applyAlignment="1">
      <alignment horizontal="center" vertical="top" wrapText="1"/>
    </xf>
    <xf numFmtId="4" fontId="25" fillId="0" borderId="1" xfId="0" applyNumberFormat="1" applyFont="1" applyBorder="1" applyAlignment="1">
      <alignment horizontal="center" vertical="top" wrapText="1"/>
    </xf>
    <xf numFmtId="4" fontId="25" fillId="0" borderId="2" xfId="0" applyNumberFormat="1" applyFont="1" applyBorder="1" applyAlignment="1">
      <alignment horizontal="center" vertical="top" wrapText="1"/>
    </xf>
    <xf numFmtId="0" fontId="10" fillId="0" borderId="1" xfId="0" applyFont="1" applyBorder="1" applyAlignment="1">
      <alignment horizontal="center" vertical="top" wrapText="1"/>
    </xf>
    <xf numFmtId="0" fontId="10" fillId="0" borderId="1" xfId="0" applyFont="1" applyBorder="1" applyAlignment="1">
      <alignment horizontal="center" vertical="top"/>
    </xf>
    <xf numFmtId="0" fontId="26" fillId="0" borderId="1" xfId="0" applyFont="1" applyBorder="1" applyAlignment="1">
      <alignment horizontal="center" vertical="top"/>
    </xf>
    <xf numFmtId="0" fontId="27" fillId="0" borderId="1" xfId="0" applyFont="1" applyBorder="1" applyAlignment="1">
      <alignment vertical="top" wrapText="1"/>
    </xf>
    <xf numFmtId="0" fontId="27" fillId="4" borderId="1" xfId="0" applyFont="1" applyFill="1" applyBorder="1" applyAlignment="1">
      <alignment horizontal="center" vertical="top" wrapText="1"/>
    </xf>
    <xf numFmtId="0" fontId="124" fillId="0" borderId="0" xfId="0" applyFont="1" applyAlignment="1">
      <alignment vertical="top"/>
    </xf>
    <xf numFmtId="0" fontId="1" fillId="0" borderId="2" xfId="0" applyFont="1" applyBorder="1" applyAlignment="1">
      <alignment horizontal="center" vertical="top" wrapText="1"/>
    </xf>
    <xf numFmtId="0" fontId="116" fillId="0" borderId="0" xfId="2" applyAlignment="1" applyProtection="1">
      <alignment horizontal="center" vertical="top"/>
    </xf>
    <xf numFmtId="0" fontId="1" fillId="0" borderId="2" xfId="0" applyFont="1" applyFill="1" applyBorder="1" applyAlignment="1">
      <alignment horizontal="center" vertical="top" wrapText="1"/>
    </xf>
    <xf numFmtId="0" fontId="1" fillId="0" borderId="2" xfId="0" applyFont="1" applyFill="1" applyBorder="1" applyAlignment="1">
      <alignment horizontal="center" vertical="top"/>
    </xf>
    <xf numFmtId="0" fontId="1" fillId="0" borderId="1" xfId="0" applyFont="1" applyBorder="1" applyAlignment="1">
      <alignment horizontal="center" vertical="top"/>
    </xf>
    <xf numFmtId="14" fontId="1" fillId="0" borderId="1" xfId="0" applyNumberFormat="1" applyFont="1" applyBorder="1" applyAlignment="1">
      <alignment horizontal="center" vertical="top" wrapText="1"/>
    </xf>
    <xf numFmtId="3" fontId="1" fillId="0" borderId="1" xfId="0" applyNumberFormat="1" applyFont="1" applyBorder="1" applyAlignment="1">
      <alignment horizontal="center" vertical="top"/>
    </xf>
    <xf numFmtId="4" fontId="1" fillId="0" borderId="1" xfId="0" applyNumberFormat="1" applyFont="1" applyBorder="1" applyAlignment="1">
      <alignment horizontal="center" vertical="top" wrapText="1"/>
    </xf>
    <xf numFmtId="0" fontId="1" fillId="4" borderId="3" xfId="0" applyFont="1" applyFill="1" applyBorder="1" applyAlignment="1">
      <alignment horizontal="center" vertical="top" wrapText="1"/>
    </xf>
    <xf numFmtId="0" fontId="1" fillId="0" borderId="3" xfId="0" applyFont="1" applyBorder="1" applyAlignment="1">
      <alignment horizontal="center" vertical="top" wrapText="1"/>
    </xf>
    <xf numFmtId="0" fontId="116" fillId="0" borderId="3" xfId="2" applyBorder="1" applyAlignment="1" applyProtection="1">
      <alignment vertical="top" wrapText="1"/>
    </xf>
    <xf numFmtId="0" fontId="1" fillId="0" borderId="3" xfId="0" applyFont="1" applyBorder="1" applyAlignment="1">
      <alignment vertical="top" wrapText="1"/>
    </xf>
    <xf numFmtId="49" fontId="1" fillId="0" borderId="3" xfId="0" applyNumberFormat="1" applyFont="1" applyBorder="1" applyAlignment="1">
      <alignment horizontal="center" vertical="top" wrapText="1"/>
    </xf>
    <xf numFmtId="3" fontId="1" fillId="0" borderId="1" xfId="0" applyNumberFormat="1" applyFont="1" applyBorder="1" applyAlignment="1">
      <alignment horizontal="center" vertical="top" wrapText="1"/>
    </xf>
    <xf numFmtId="1" fontId="3" fillId="0" borderId="1" xfId="0" applyNumberFormat="1" applyFont="1" applyFill="1" applyBorder="1" applyAlignment="1">
      <alignment horizontal="center" vertical="top" wrapText="1"/>
    </xf>
    <xf numFmtId="0" fontId="10" fillId="0" borderId="3" xfId="0" applyFont="1" applyBorder="1" applyAlignment="1">
      <alignment vertical="top" wrapText="1"/>
    </xf>
    <xf numFmtId="0" fontId="10" fillId="0" borderId="2" xfId="0" applyFont="1" applyBorder="1" applyAlignment="1">
      <alignment vertical="top" wrapText="1"/>
    </xf>
    <xf numFmtId="0" fontId="10" fillId="0" borderId="3" xfId="0" applyFont="1" applyBorder="1" applyAlignment="1">
      <alignment horizontal="center" vertical="top" wrapText="1"/>
    </xf>
    <xf numFmtId="0" fontId="0" fillId="0" borderId="8" xfId="0" applyBorder="1" applyAlignment="1">
      <alignment vertical="top" wrapText="1"/>
    </xf>
    <xf numFmtId="16" fontId="10" fillId="0" borderId="3" xfId="0" applyNumberFormat="1" applyFont="1" applyBorder="1" applyAlignment="1">
      <alignment horizontal="center" vertical="top" wrapText="1"/>
    </xf>
    <xf numFmtId="3" fontId="6" fillId="0" borderId="2" xfId="0" applyNumberFormat="1" applyFont="1" applyBorder="1" applyAlignment="1">
      <alignment horizontal="center" vertical="top" wrapText="1"/>
    </xf>
    <xf numFmtId="4" fontId="6" fillId="0" borderId="2" xfId="0" applyNumberFormat="1" applyFont="1" applyBorder="1" applyAlignment="1">
      <alignment horizontal="center" vertical="top" wrapText="1"/>
    </xf>
    <xf numFmtId="0" fontId="116" fillId="0" borderId="0" xfId="2" applyAlignment="1" applyProtection="1">
      <alignment vertical="top"/>
    </xf>
    <xf numFmtId="0" fontId="0" fillId="0" borderId="0" xfId="0" applyAlignment="1">
      <alignment vertical="top"/>
    </xf>
    <xf numFmtId="0" fontId="125" fillId="0" borderId="9" xfId="0" applyFont="1" applyBorder="1" applyAlignment="1">
      <alignment wrapText="1"/>
    </xf>
    <xf numFmtId="0" fontId="0" fillId="0" borderId="9" xfId="0" applyBorder="1" applyAlignment="1">
      <alignment vertical="top"/>
    </xf>
    <xf numFmtId="0" fontId="125" fillId="13" borderId="0" xfId="0" applyFont="1" applyFill="1" applyAlignment="1">
      <alignment vertical="top" wrapText="1"/>
    </xf>
    <xf numFmtId="0" fontId="116" fillId="13" borderId="8" xfId="2" applyFill="1" applyBorder="1" applyAlignment="1" applyProtection="1">
      <alignment horizontal="center" vertical="top" wrapText="1"/>
    </xf>
    <xf numFmtId="0" fontId="0" fillId="13" borderId="0" xfId="0" applyFill="1" applyAlignment="1">
      <alignment vertical="top" wrapText="1"/>
    </xf>
    <xf numFmtId="1" fontId="3" fillId="13" borderId="8" xfId="0" applyNumberFormat="1" applyFont="1" applyFill="1" applyBorder="1" applyAlignment="1">
      <alignment horizontal="center" vertical="top" wrapText="1"/>
    </xf>
    <xf numFmtId="4" fontId="3" fillId="13" borderId="8" xfId="0" applyNumberFormat="1" applyFont="1" applyFill="1" applyBorder="1" applyAlignment="1">
      <alignment horizontal="center" vertical="top" wrapText="1"/>
    </xf>
    <xf numFmtId="3" fontId="3" fillId="0" borderId="1" xfId="0" applyNumberFormat="1" applyFont="1" applyBorder="1" applyAlignment="1">
      <alignment horizontal="center" vertical="top" wrapText="1"/>
    </xf>
    <xf numFmtId="2" fontId="3" fillId="0" borderId="1" xfId="0" applyNumberFormat="1" applyFont="1" applyBorder="1" applyAlignment="1">
      <alignment horizontal="center" vertical="top" wrapText="1"/>
    </xf>
    <xf numFmtId="15" fontId="126" fillId="0" borderId="0" xfId="0" applyNumberFormat="1" applyFont="1" applyAlignment="1">
      <alignment horizontal="center" vertical="top"/>
    </xf>
    <xf numFmtId="15" fontId="127" fillId="0" borderId="1" xfId="0" applyNumberFormat="1" applyFont="1" applyBorder="1" applyAlignment="1">
      <alignment horizontal="center" vertical="top" wrapText="1"/>
    </xf>
    <xf numFmtId="3" fontId="1" fillId="0" borderId="1" xfId="0" applyNumberFormat="1" applyFont="1" applyFill="1" applyBorder="1" applyAlignment="1">
      <alignment horizontal="center" vertical="top" wrapText="1"/>
    </xf>
    <xf numFmtId="0" fontId="128" fillId="0" borderId="0" xfId="0" applyFont="1" applyAlignment="1">
      <alignment vertical="top"/>
    </xf>
    <xf numFmtId="0" fontId="127" fillId="0" borderId="1" xfId="0" applyFont="1" applyBorder="1" applyAlignment="1">
      <alignment vertical="top" wrapText="1"/>
    </xf>
    <xf numFmtId="15" fontId="116" fillId="0" borderId="1" xfId="2" applyNumberFormat="1" applyBorder="1" applyAlignment="1" applyProtection="1">
      <alignment vertical="top" wrapText="1"/>
    </xf>
    <xf numFmtId="14" fontId="1" fillId="0" borderId="1" xfId="0" applyNumberFormat="1" applyFont="1" applyBorder="1" applyAlignment="1">
      <alignment vertical="top" wrapText="1"/>
    </xf>
    <xf numFmtId="0" fontId="24" fillId="0" borderId="1" xfId="0" applyFont="1" applyBorder="1" applyAlignment="1">
      <alignment horizontal="center" vertical="top"/>
    </xf>
    <xf numFmtId="0" fontId="129" fillId="0" borderId="1" xfId="2" applyFont="1" applyBorder="1" applyAlignment="1" applyProtection="1">
      <alignment vertical="top" wrapText="1"/>
    </xf>
    <xf numFmtId="3" fontId="24" fillId="0" borderId="1" xfId="0" applyNumberFormat="1" applyFont="1" applyBorder="1" applyAlignment="1">
      <alignment horizontal="center" vertical="top"/>
    </xf>
    <xf numFmtId="0" fontId="130" fillId="0" borderId="1" xfId="0" applyFont="1" applyBorder="1" applyAlignment="1">
      <alignment vertical="top" wrapText="1"/>
    </xf>
    <xf numFmtId="0" fontId="131" fillId="0" borderId="1" xfId="0" applyFont="1" applyBorder="1" applyAlignment="1">
      <alignment vertical="top" wrapText="1"/>
    </xf>
    <xf numFmtId="0" fontId="32" fillId="0" borderId="1" xfId="2" applyFont="1" applyBorder="1" applyAlignment="1" applyProtection="1">
      <alignment horizontal="center" vertical="top" wrapText="1"/>
    </xf>
    <xf numFmtId="49" fontId="1" fillId="0" borderId="2" xfId="0" applyNumberFormat="1" applyFont="1" applyBorder="1" applyAlignment="1">
      <alignment vertical="top" wrapText="1"/>
    </xf>
    <xf numFmtId="0" fontId="131" fillId="0" borderId="0" xfId="0" applyFont="1" applyAlignment="1">
      <alignment vertical="top" wrapText="1"/>
    </xf>
    <xf numFmtId="0" fontId="120" fillId="0" borderId="0" xfId="0" applyFont="1" applyAlignment="1">
      <alignment vertical="top" wrapText="1"/>
    </xf>
    <xf numFmtId="49" fontId="1" fillId="0" borderId="1" xfId="0" applyNumberFormat="1" applyFont="1" applyBorder="1" applyAlignment="1">
      <alignment horizontal="center" vertical="top" wrapText="1"/>
    </xf>
    <xf numFmtId="3" fontId="3" fillId="0" borderId="1" xfId="0" applyNumberFormat="1" applyFont="1" applyFill="1" applyBorder="1" applyAlignment="1">
      <alignment vertical="top" wrapText="1"/>
    </xf>
    <xf numFmtId="0" fontId="10" fillId="0" borderId="3" xfId="0" applyNumberFormat="1" applyFont="1" applyBorder="1" applyAlignment="1">
      <alignment horizontal="center" vertical="top" wrapText="1"/>
    </xf>
    <xf numFmtId="1" fontId="10" fillId="0" borderId="3" xfId="0" applyNumberFormat="1" applyFont="1" applyBorder="1" applyAlignment="1">
      <alignment horizontal="center" vertical="top" wrapText="1"/>
    </xf>
    <xf numFmtId="2" fontId="1" fillId="0" borderId="3" xfId="0" applyNumberFormat="1" applyFont="1" applyBorder="1" applyAlignment="1">
      <alignment horizontal="center" vertical="top" wrapText="1"/>
    </xf>
    <xf numFmtId="49" fontId="10" fillId="0" borderId="3" xfId="0" applyNumberFormat="1" applyFont="1" applyBorder="1" applyAlignment="1">
      <alignment horizontal="center" vertical="top" wrapText="1"/>
    </xf>
    <xf numFmtId="4" fontId="3" fillId="0" borderId="2" xfId="0" applyNumberFormat="1" applyFont="1" applyBorder="1" applyAlignment="1">
      <alignment horizontal="center" vertical="top" wrapText="1"/>
    </xf>
    <xf numFmtId="0" fontId="132" fillId="0" borderId="1" xfId="0" applyFont="1" applyBorder="1" applyAlignment="1">
      <alignment vertical="top" wrapText="1"/>
    </xf>
    <xf numFmtId="0" fontId="123" fillId="0" borderId="1" xfId="2" applyFont="1" applyBorder="1" applyAlignment="1" applyProtection="1">
      <alignment horizontal="center" vertical="top" wrapText="1"/>
    </xf>
    <xf numFmtId="0" fontId="116" fillId="0" borderId="0" xfId="2" applyAlignment="1" applyProtection="1">
      <alignment vertical="center" wrapText="1"/>
    </xf>
    <xf numFmtId="0" fontId="132" fillId="0" borderId="1" xfId="0" applyFont="1" applyBorder="1" applyAlignment="1">
      <alignment horizontal="left" vertical="top" wrapText="1"/>
    </xf>
    <xf numFmtId="0" fontId="132" fillId="0" borderId="1" xfId="0" applyFont="1" applyBorder="1" applyAlignment="1">
      <alignment horizontal="center" vertical="top"/>
    </xf>
    <xf numFmtId="0" fontId="120" fillId="0" borderId="1" xfId="0" applyFont="1" applyBorder="1" applyAlignment="1">
      <alignment horizontal="center" vertical="top"/>
    </xf>
    <xf numFmtId="0" fontId="120" fillId="0" borderId="0" xfId="0" applyFont="1" applyAlignment="1">
      <alignment horizontal="center" vertical="top"/>
    </xf>
    <xf numFmtId="0" fontId="132" fillId="0" borderId="0" xfId="0" applyFont="1" applyBorder="1" applyAlignment="1">
      <alignment vertical="top" wrapText="1"/>
    </xf>
    <xf numFmtId="0" fontId="6" fillId="0" borderId="1" xfId="0" applyFont="1" applyBorder="1" applyAlignment="1">
      <alignment horizontal="center" vertical="top"/>
    </xf>
    <xf numFmtId="0" fontId="132" fillId="0" borderId="0" xfId="0" applyFont="1" applyAlignment="1">
      <alignment vertical="top" wrapText="1"/>
    </xf>
    <xf numFmtId="0" fontId="132" fillId="0" borderId="2" xfId="0" applyFont="1" applyBorder="1" applyAlignment="1">
      <alignment horizontal="center" vertical="top"/>
    </xf>
    <xf numFmtId="0" fontId="132" fillId="0" borderId="8" xfId="0" applyFont="1" applyBorder="1" applyAlignment="1">
      <alignment horizontal="center" vertical="top"/>
    </xf>
    <xf numFmtId="0" fontId="1" fillId="0" borderId="0" xfId="2" applyFont="1" applyAlignment="1" applyProtection="1">
      <alignment horizontal="center" vertical="top" wrapText="1"/>
    </xf>
    <xf numFmtId="0" fontId="120" fillId="0" borderId="0" xfId="0" applyFont="1" applyAlignment="1">
      <alignment horizontal="center" vertical="top" wrapText="1"/>
    </xf>
    <xf numFmtId="0" fontId="1" fillId="0" borderId="1" xfId="2" applyFont="1" applyBorder="1" applyAlignment="1" applyProtection="1">
      <alignment vertical="top" wrapText="1"/>
    </xf>
    <xf numFmtId="0" fontId="1" fillId="0" borderId="10" xfId="0" applyFont="1" applyBorder="1" applyAlignment="1">
      <alignment horizontal="left" vertical="top" wrapText="1"/>
    </xf>
    <xf numFmtId="0" fontId="116" fillId="11" borderId="1" xfId="2" applyFill="1" applyBorder="1" applyAlignment="1" applyProtection="1">
      <alignment vertical="top" wrapText="1"/>
    </xf>
    <xf numFmtId="0" fontId="3" fillId="0" borderId="1" xfId="0" applyFont="1" applyBorder="1" applyAlignment="1">
      <alignment vertical="top" wrapText="1"/>
    </xf>
    <xf numFmtId="0" fontId="120" fillId="0" borderId="2" xfId="0" applyFont="1" applyBorder="1" applyAlignment="1">
      <alignment vertical="top" wrapText="1"/>
    </xf>
    <xf numFmtId="0" fontId="1" fillId="0" borderId="1" xfId="0" applyFont="1" applyBorder="1" applyAlignment="1">
      <alignment vertical="center" wrapText="1"/>
    </xf>
    <xf numFmtId="2" fontId="120" fillId="0" borderId="1" xfId="0" applyNumberFormat="1" applyFont="1" applyBorder="1" applyAlignment="1">
      <alignment vertical="top" wrapText="1"/>
    </xf>
    <xf numFmtId="0" fontId="123" fillId="0" borderId="1" xfId="2" applyFont="1" applyBorder="1" applyAlignment="1" applyProtection="1">
      <alignment horizontal="left" vertical="top" wrapText="1"/>
    </xf>
    <xf numFmtId="0" fontId="133" fillId="0" borderId="0" xfId="0" applyFont="1" applyAlignment="1">
      <alignment vertical="top"/>
    </xf>
    <xf numFmtId="0" fontId="116" fillId="4" borderId="1" xfId="2" applyFill="1" applyBorder="1" applyAlignment="1" applyProtection="1">
      <alignment horizontal="center" vertical="top" wrapText="1"/>
    </xf>
    <xf numFmtId="49" fontId="1" fillId="4" borderId="1" xfId="0" applyNumberFormat="1" applyFont="1" applyFill="1" applyBorder="1" applyAlignment="1">
      <alignment horizontal="center" vertical="top" wrapText="1"/>
    </xf>
    <xf numFmtId="49" fontId="3" fillId="4" borderId="1" xfId="0" applyNumberFormat="1" applyFont="1" applyFill="1" applyBorder="1" applyAlignment="1">
      <alignment horizontal="center" vertical="top" wrapText="1"/>
    </xf>
    <xf numFmtId="0" fontId="10" fillId="0" borderId="4" xfId="0" applyFont="1" applyBorder="1" applyAlignment="1">
      <alignment vertical="top" wrapText="1"/>
    </xf>
    <xf numFmtId="0" fontId="120" fillId="0" borderId="1" xfId="0" applyFont="1" applyBorder="1" applyAlignment="1">
      <alignment horizontal="left" vertical="top" wrapText="1"/>
    </xf>
    <xf numFmtId="0" fontId="0" fillId="0" borderId="1" xfId="0" applyBorder="1" applyAlignment="1">
      <alignment wrapText="1"/>
    </xf>
    <xf numFmtId="0" fontId="1" fillId="11" borderId="1" xfId="0" applyFont="1" applyFill="1" applyBorder="1" applyAlignment="1">
      <alignment vertical="top" wrapText="1"/>
    </xf>
    <xf numFmtId="0" fontId="127" fillId="0" borderId="1" xfId="0" applyFont="1" applyBorder="1" applyAlignment="1">
      <alignment vertical="top" wrapText="1"/>
    </xf>
    <xf numFmtId="15" fontId="116" fillId="0" borderId="1" xfId="2" applyNumberFormat="1" applyBorder="1" applyAlignment="1" applyProtection="1">
      <alignment vertical="top" wrapText="1"/>
    </xf>
    <xf numFmtId="15" fontId="127" fillId="0" borderId="1" xfId="0" applyNumberFormat="1" applyFont="1" applyBorder="1" applyAlignment="1">
      <alignment horizontal="center" vertical="top" wrapText="1"/>
    </xf>
    <xf numFmtId="0" fontId="116" fillId="0" borderId="1" xfId="2" applyBorder="1" applyAlignment="1" applyProtection="1">
      <alignment horizontal="left" vertical="top" wrapText="1"/>
    </xf>
    <xf numFmtId="0" fontId="24" fillId="0" borderId="3" xfId="0" applyFont="1" applyBorder="1" applyAlignment="1">
      <alignment horizontal="center" vertical="top" wrapText="1"/>
    </xf>
    <xf numFmtId="0" fontId="10" fillId="0" borderId="2" xfId="0" applyFont="1" applyBorder="1" applyAlignment="1">
      <alignment horizontal="center" vertical="top" wrapText="1"/>
    </xf>
    <xf numFmtId="0" fontId="134" fillId="0" borderId="11" xfId="0" applyFont="1" applyBorder="1" applyAlignment="1">
      <alignment horizontal="center" vertical="top" wrapText="1"/>
    </xf>
    <xf numFmtId="0" fontId="134" fillId="0" borderId="1" xfId="0" applyFont="1" applyBorder="1" applyAlignment="1">
      <alignment horizontal="left" vertical="top" wrapText="1"/>
    </xf>
    <xf numFmtId="0" fontId="116" fillId="0" borderId="0" xfId="2" applyAlignment="1" applyProtection="1"/>
    <xf numFmtId="0" fontId="116" fillId="0" borderId="0" xfId="2" applyAlignment="1" applyProtection="1">
      <alignment vertical="center"/>
    </xf>
    <xf numFmtId="0" fontId="116" fillId="0" borderId="0" xfId="2" applyAlignment="1" applyProtection="1">
      <alignment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16" fillId="0" borderId="1" xfId="2" applyFill="1" applyBorder="1" applyAlignment="1" applyProtection="1">
      <alignment horizontal="center" vertical="top" wrapText="1"/>
    </xf>
    <xf numFmtId="2" fontId="3" fillId="0" borderId="1" xfId="0" applyNumberFormat="1" applyFont="1" applyFill="1" applyBorder="1" applyAlignment="1">
      <alignment horizontal="center" vertical="top" wrapText="1"/>
    </xf>
    <xf numFmtId="164" fontId="1" fillId="4" borderId="1" xfId="0" applyNumberFormat="1" applyFont="1" applyFill="1" applyBorder="1" applyAlignment="1">
      <alignment horizontal="center" vertical="top" wrapText="1"/>
    </xf>
    <xf numFmtId="1" fontId="3" fillId="0" borderId="1" xfId="0" applyNumberFormat="1" applyFont="1" applyBorder="1" applyAlignment="1">
      <alignment vertical="top" wrapText="1"/>
    </xf>
    <xf numFmtId="0" fontId="1" fillId="13" borderId="1" xfId="0" applyFont="1" applyFill="1" applyBorder="1" applyAlignment="1">
      <alignment vertical="top" wrapText="1"/>
    </xf>
    <xf numFmtId="0" fontId="1" fillId="13" borderId="1" xfId="0" applyFont="1" applyFill="1" applyBorder="1" applyAlignment="1">
      <alignment horizontal="left" vertical="top" wrapText="1"/>
    </xf>
    <xf numFmtId="0" fontId="1" fillId="13" borderId="1" xfId="0" applyFont="1" applyFill="1" applyBorder="1" applyAlignment="1">
      <alignment horizontal="center" vertical="top" wrapText="1"/>
    </xf>
    <xf numFmtId="0" fontId="116" fillId="13" borderId="1" xfId="2" applyFill="1" applyBorder="1" applyAlignment="1" applyProtection="1">
      <alignment horizontal="center" vertical="top" wrapText="1"/>
    </xf>
    <xf numFmtId="1" fontId="3" fillId="13" borderId="1" xfId="0" applyNumberFormat="1" applyFont="1" applyFill="1" applyBorder="1" applyAlignment="1">
      <alignment horizontal="center" vertical="top" wrapText="1"/>
    </xf>
    <xf numFmtId="4" fontId="3" fillId="13" borderId="1" xfId="0" applyNumberFormat="1" applyFont="1" applyFill="1" applyBorder="1" applyAlignment="1">
      <alignment horizontal="center" vertical="top" wrapText="1"/>
    </xf>
    <xf numFmtId="0" fontId="1" fillId="0" borderId="1" xfId="0" applyFont="1" applyBorder="1" applyAlignment="1">
      <alignment horizontal="center" vertical="center" wrapText="1"/>
    </xf>
    <xf numFmtId="4" fontId="3" fillId="0" borderId="1" xfId="0" applyNumberFormat="1" applyFont="1" applyBorder="1" applyAlignment="1">
      <alignment horizontal="center" vertical="center" wrapText="1"/>
    </xf>
    <xf numFmtId="0" fontId="125" fillId="0" borderId="0" xfId="0" applyFont="1" applyAlignment="1">
      <alignment vertical="top" wrapText="1"/>
    </xf>
    <xf numFmtId="0" fontId="135" fillId="0" borderId="0" xfId="0" applyFont="1" applyAlignment="1">
      <alignment vertical="top" wrapText="1"/>
    </xf>
    <xf numFmtId="0" fontId="135" fillId="0" borderId="0" xfId="0" applyFont="1" applyAlignment="1">
      <alignment vertical="top"/>
    </xf>
    <xf numFmtId="0" fontId="136" fillId="0" borderId="0" xfId="0" applyFont="1" applyAlignment="1">
      <alignment vertical="top" wrapText="1"/>
    </xf>
    <xf numFmtId="0" fontId="136" fillId="0" borderId="0" xfId="0" applyFont="1" applyAlignment="1">
      <alignment wrapText="1"/>
    </xf>
    <xf numFmtId="0" fontId="0" fillId="0" borderId="1" xfId="0" applyFont="1" applyBorder="1" applyAlignment="1">
      <alignment vertical="top" wrapText="1"/>
    </xf>
    <xf numFmtId="0" fontId="52" fillId="0" borderId="1" xfId="0" applyFont="1" applyBorder="1" applyAlignment="1">
      <alignment vertical="top" wrapText="1"/>
    </xf>
    <xf numFmtId="0" fontId="54" fillId="0" borderId="1" xfId="0" applyFont="1" applyBorder="1" applyAlignment="1">
      <alignment vertical="top" wrapText="1"/>
    </xf>
    <xf numFmtId="0" fontId="54" fillId="0" borderId="1" xfId="0" applyFont="1" applyBorder="1" applyAlignment="1">
      <alignment horizontal="left" vertical="top" wrapText="1"/>
    </xf>
    <xf numFmtId="0" fontId="137" fillId="0" borderId="1" xfId="0" applyFont="1" applyBorder="1" applyAlignment="1">
      <alignment vertical="top" wrapText="1"/>
    </xf>
    <xf numFmtId="0" fontId="138" fillId="0" borderId="1" xfId="0" applyFont="1" applyBorder="1" applyAlignment="1">
      <alignment vertical="top" wrapText="1"/>
    </xf>
    <xf numFmtId="0" fontId="54" fillId="0" borderId="1" xfId="0" applyFont="1" applyBorder="1" applyAlignment="1">
      <alignment horizontal="center" vertical="top" wrapText="1"/>
    </xf>
    <xf numFmtId="0" fontId="139" fillId="0" borderId="1" xfId="2" applyFont="1" applyBorder="1" applyAlignment="1" applyProtection="1">
      <alignment vertical="top" wrapText="1"/>
    </xf>
    <xf numFmtId="1" fontId="56" fillId="0" borderId="1" xfId="0" applyNumberFormat="1" applyFont="1" applyBorder="1" applyAlignment="1">
      <alignment horizontal="center" vertical="top" wrapText="1"/>
    </xf>
    <xf numFmtId="4" fontId="56" fillId="0" borderId="1" xfId="0" applyNumberFormat="1" applyFont="1" applyBorder="1" applyAlignment="1">
      <alignment horizontal="center" vertical="top" wrapText="1"/>
    </xf>
    <xf numFmtId="0" fontId="54" fillId="0" borderId="1" xfId="2" applyFont="1" applyBorder="1" applyAlignment="1" applyProtection="1">
      <alignment horizontal="justify" vertical="top"/>
    </xf>
    <xf numFmtId="0" fontId="138" fillId="0" borderId="1" xfId="0" applyFont="1" applyBorder="1" applyAlignment="1">
      <alignment horizontal="justify" vertical="top" wrapText="1"/>
    </xf>
    <xf numFmtId="0" fontId="55" fillId="0" borderId="1" xfId="0" applyFont="1" applyBorder="1" applyAlignment="1">
      <alignment vertical="top"/>
    </xf>
    <xf numFmtId="0" fontId="57" fillId="0" borderId="1" xfId="0" applyFont="1" applyBorder="1" applyAlignment="1">
      <alignment vertical="top"/>
    </xf>
    <xf numFmtId="4" fontId="57" fillId="0" borderId="1" xfId="0" applyNumberFormat="1" applyFont="1" applyBorder="1" applyAlignment="1">
      <alignment horizontal="center" vertical="top"/>
    </xf>
    <xf numFmtId="0" fontId="55" fillId="0" borderId="1" xfId="0" applyFont="1" applyBorder="1" applyAlignment="1">
      <alignment vertical="top" wrapText="1"/>
    </xf>
    <xf numFmtId="0" fontId="54" fillId="0" borderId="1" xfId="2" applyFont="1" applyBorder="1" applyAlignment="1" applyProtection="1">
      <alignment vertical="top" wrapText="1"/>
    </xf>
    <xf numFmtId="0" fontId="139" fillId="0" borderId="1" xfId="2" applyFont="1" applyBorder="1" applyAlignment="1" applyProtection="1">
      <alignment horizontal="justify" vertical="top" wrapText="1"/>
    </xf>
    <xf numFmtId="0" fontId="138" fillId="0" borderId="0" xfId="0" applyFont="1" applyAlignment="1">
      <alignment vertical="top" wrapText="1"/>
    </xf>
    <xf numFmtId="0" fontId="54" fillId="11" borderId="1" xfId="0" applyFont="1" applyFill="1" applyBorder="1" applyAlignment="1">
      <alignment vertical="top" wrapText="1"/>
    </xf>
    <xf numFmtId="11" fontId="138" fillId="0" borderId="0" xfId="0" applyNumberFormat="1" applyFont="1" applyAlignment="1">
      <alignment horizontal="center" wrapText="1"/>
    </xf>
    <xf numFmtId="0" fontId="140" fillId="0" borderId="0" xfId="0" applyFont="1" applyAlignment="1">
      <alignment vertical="top" wrapText="1"/>
    </xf>
    <xf numFmtId="0" fontId="141" fillId="0" borderId="0" xfId="0" applyFont="1" applyAlignment="1">
      <alignment vertical="top" wrapText="1"/>
    </xf>
    <xf numFmtId="0" fontId="138" fillId="0" borderId="0" xfId="0" applyFont="1" applyAlignment="1">
      <alignment horizontal="center" vertical="top" wrapText="1"/>
    </xf>
    <xf numFmtId="0" fontId="35" fillId="0" borderId="1" xfId="0" applyFont="1" applyBorder="1" applyAlignment="1">
      <alignment horizontal="center" vertical="center" wrapText="1"/>
    </xf>
    <xf numFmtId="0" fontId="142" fillId="0" borderId="0" xfId="0" applyFont="1" applyAlignment="1">
      <alignment horizontal="center" vertical="center" wrapText="1"/>
    </xf>
    <xf numFmtId="0" fontId="59" fillId="0" borderId="0" xfId="2" applyFont="1" applyAlignment="1" applyProtection="1">
      <alignment horizontal="center" vertical="center" wrapText="1"/>
    </xf>
    <xf numFmtId="1" fontId="39" fillId="0" borderId="1" xfId="0" applyNumberFormat="1" applyFont="1" applyBorder="1" applyAlignment="1">
      <alignment horizontal="center" vertical="center" wrapText="1"/>
    </xf>
    <xf numFmtId="4" fontId="39" fillId="0" borderId="1" xfId="0" applyNumberFormat="1" applyFont="1" applyBorder="1" applyAlignment="1">
      <alignment horizontal="center" vertical="center" wrapText="1"/>
    </xf>
    <xf numFmtId="0" fontId="35" fillId="0" borderId="1" xfId="2" applyFont="1" applyBorder="1" applyAlignment="1" applyProtection="1">
      <alignment horizontal="center" vertical="center" wrapText="1"/>
    </xf>
    <xf numFmtId="0" fontId="60" fillId="0" borderId="1" xfId="0" applyFont="1" applyBorder="1" applyAlignment="1">
      <alignment horizontal="center" vertical="center" wrapText="1"/>
    </xf>
    <xf numFmtId="0" fontId="143" fillId="0" borderId="0" xfId="0" applyFont="1" applyAlignment="1">
      <alignment horizontal="center" vertical="center" wrapText="1"/>
    </xf>
    <xf numFmtId="1" fontId="61" fillId="0" borderId="1" xfId="0" applyNumberFormat="1" applyFont="1" applyBorder="1" applyAlignment="1">
      <alignment horizontal="center" vertical="center" wrapText="1"/>
    </xf>
    <xf numFmtId="4" fontId="61"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0" fontId="144" fillId="0" borderId="1" xfId="0" applyFont="1" applyBorder="1" applyAlignment="1">
      <alignment horizontal="center" vertical="center" wrapText="1"/>
    </xf>
    <xf numFmtId="0" fontId="60" fillId="0" borderId="1" xfId="2" applyFont="1" applyBorder="1" applyAlignment="1" applyProtection="1">
      <alignment horizontal="center" vertical="center" wrapText="1"/>
    </xf>
    <xf numFmtId="3" fontId="61" fillId="0" borderId="1" xfId="0" applyNumberFormat="1" applyFont="1" applyBorder="1" applyAlignment="1">
      <alignment horizontal="center" vertical="center" wrapText="1"/>
    </xf>
    <xf numFmtId="2" fontId="61" fillId="0" borderId="1" xfId="0" applyNumberFormat="1" applyFont="1" applyBorder="1" applyAlignment="1">
      <alignment horizontal="center" vertical="center" wrapText="1"/>
    </xf>
    <xf numFmtId="0" fontId="37" fillId="0" borderId="1" xfId="0" applyFont="1" applyBorder="1" applyAlignment="1">
      <alignment horizontal="center" vertical="center" wrapText="1"/>
    </xf>
    <xf numFmtId="0" fontId="39" fillId="0" borderId="1" xfId="0" applyFont="1" applyBorder="1" applyAlignment="1">
      <alignment horizontal="center" vertical="center" wrapText="1"/>
    </xf>
    <xf numFmtId="0" fontId="35" fillId="0" borderId="12" xfId="0" applyFont="1" applyBorder="1" applyAlignment="1">
      <alignment vertical="center" wrapText="1"/>
    </xf>
    <xf numFmtId="0" fontId="35" fillId="11" borderId="1" xfId="0" applyFont="1" applyFill="1" applyBorder="1" applyAlignment="1">
      <alignment vertical="top" wrapText="1"/>
    </xf>
    <xf numFmtId="0" fontId="145" fillId="0" borderId="0" xfId="0" applyFont="1" applyAlignment="1">
      <alignment horizontal="center" vertical="center" wrapText="1"/>
    </xf>
    <xf numFmtId="0" fontId="146" fillId="0" borderId="0" xfId="0" applyFont="1" applyAlignment="1">
      <alignment horizontal="center" vertical="center" wrapText="1"/>
    </xf>
    <xf numFmtId="3" fontId="39" fillId="0" borderId="1" xfId="0" applyNumberFormat="1" applyFont="1" applyBorder="1" applyAlignment="1">
      <alignment horizontal="center" vertical="center"/>
    </xf>
    <xf numFmtId="0" fontId="147" fillId="0" borderId="0" xfId="2" applyFont="1" applyAlignment="1" applyProtection="1">
      <alignment wrapText="1"/>
    </xf>
    <xf numFmtId="0" fontId="148" fillId="0" borderId="0" xfId="0" applyFont="1"/>
    <xf numFmtId="0" fontId="116" fillId="11" borderId="0" xfId="2" applyFill="1" applyAlignment="1" applyProtection="1">
      <alignment horizontal="left" vertical="top" wrapText="1"/>
    </xf>
    <xf numFmtId="0" fontId="149" fillId="0" borderId="0" xfId="0" applyFont="1"/>
    <xf numFmtId="0" fontId="150" fillId="0" borderId="0" xfId="0" applyFont="1"/>
    <xf numFmtId="0" fontId="150" fillId="0" borderId="0" xfId="0" applyFont="1" applyAlignment="1">
      <alignment wrapText="1"/>
    </xf>
    <xf numFmtId="1" fontId="1" fillId="0" borderId="1" xfId="0" applyNumberFormat="1" applyFont="1" applyBorder="1" applyAlignment="1">
      <alignment horizontal="center" vertical="top" wrapText="1"/>
    </xf>
    <xf numFmtId="0" fontId="10" fillId="0" borderId="1" xfId="0" applyFont="1" applyBorder="1" applyAlignment="1">
      <alignment horizontal="left" vertical="top" wrapText="1"/>
    </xf>
    <xf numFmtId="16" fontId="10" fillId="0" borderId="1" xfId="0" applyNumberFormat="1" applyFont="1" applyBorder="1" applyAlignment="1">
      <alignment vertical="top"/>
    </xf>
    <xf numFmtId="0" fontId="10" fillId="0" borderId="1" xfId="0" applyFont="1" applyBorder="1" applyAlignment="1">
      <alignment vertical="top"/>
    </xf>
    <xf numFmtId="0" fontId="6" fillId="0" borderId="1" xfId="0" applyFont="1" applyBorder="1" applyAlignment="1">
      <alignment vertical="top"/>
    </xf>
    <xf numFmtId="0" fontId="10" fillId="0" borderId="3" xfId="0" applyFont="1" applyBorder="1" applyAlignment="1">
      <alignment horizontal="left" vertical="top" wrapText="1"/>
    </xf>
    <xf numFmtId="0" fontId="116" fillId="0" borderId="3" xfId="2" applyBorder="1" applyAlignment="1" applyProtection="1">
      <alignment horizontal="center" vertical="top" wrapText="1"/>
    </xf>
    <xf numFmtId="49" fontId="116" fillId="0" borderId="3" xfId="2" applyNumberFormat="1" applyBorder="1" applyAlignment="1" applyProtection="1">
      <alignment horizontal="center" vertical="top" wrapText="1"/>
    </xf>
    <xf numFmtId="1" fontId="3" fillId="0" borderId="2" xfId="0" applyNumberFormat="1" applyFont="1" applyBorder="1" applyAlignment="1">
      <alignment vertical="top" wrapText="1"/>
    </xf>
    <xf numFmtId="0" fontId="10" fillId="0" borderId="2"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16" fillId="0" borderId="1" xfId="2" applyFont="1" applyFill="1" applyBorder="1" applyAlignment="1" applyProtection="1">
      <alignment horizontal="left" vertical="center" wrapText="1"/>
    </xf>
    <xf numFmtId="0" fontId="10" fillId="0" borderId="4" xfId="0" applyFont="1" applyFill="1" applyBorder="1" applyAlignment="1">
      <alignment horizontal="center" vertical="center" wrapText="1"/>
    </xf>
    <xf numFmtId="2" fontId="10" fillId="0" borderId="2" xfId="0" applyNumberFormat="1" applyFont="1" applyFill="1" applyBorder="1" applyAlignment="1">
      <alignment horizontal="left" vertical="center" wrapText="1"/>
    </xf>
    <xf numFmtId="0" fontId="116" fillId="0" borderId="1" xfId="2" applyFill="1" applyBorder="1" applyAlignment="1" applyProtection="1">
      <alignment horizontal="left" vertical="center" wrapText="1"/>
    </xf>
    <xf numFmtId="2" fontId="6" fillId="0" borderId="2" xfId="0" applyNumberFormat="1" applyFont="1" applyFill="1" applyBorder="1" applyAlignment="1">
      <alignment horizontal="center" vertical="center" wrapText="1"/>
    </xf>
    <xf numFmtId="2" fontId="1" fillId="0" borderId="1" xfId="0" applyNumberFormat="1" applyFont="1" applyBorder="1" applyAlignment="1">
      <alignment vertical="top" wrapText="1"/>
    </xf>
    <xf numFmtId="0" fontId="123" fillId="0" borderId="1" xfId="2" applyFont="1" applyBorder="1" applyAlignment="1" applyProtection="1">
      <alignment vertical="top" wrapText="1"/>
    </xf>
    <xf numFmtId="0" fontId="116" fillId="0" borderId="1" xfId="2" applyBorder="1" applyAlignment="1" applyProtection="1">
      <alignment wrapText="1"/>
    </xf>
    <xf numFmtId="0" fontId="151" fillId="0" borderId="1" xfId="0" applyFont="1" applyBorder="1" applyAlignment="1">
      <alignment wrapText="1"/>
    </xf>
    <xf numFmtId="0" fontId="152" fillId="0" borderId="1" xfId="0" applyFont="1" applyBorder="1" applyAlignment="1">
      <alignment wrapText="1"/>
    </xf>
    <xf numFmtId="0" fontId="10" fillId="0" borderId="1" xfId="0" applyNumberFormat="1" applyFont="1" applyBorder="1" applyAlignment="1">
      <alignment horizontal="center" vertical="top" wrapText="1"/>
    </xf>
    <xf numFmtId="0" fontId="153" fillId="0" borderId="1" xfId="0" applyFont="1" applyBorder="1" applyAlignment="1">
      <alignment wrapText="1"/>
    </xf>
    <xf numFmtId="0" fontId="154" fillId="11" borderId="1" xfId="0" applyFont="1" applyFill="1" applyBorder="1" applyAlignment="1">
      <alignment vertical="center" wrapText="1"/>
    </xf>
    <xf numFmtId="0" fontId="154" fillId="0" borderId="1" xfId="0" applyFont="1" applyBorder="1" applyAlignment="1">
      <alignment wrapText="1"/>
    </xf>
    <xf numFmtId="0" fontId="62" fillId="0" borderId="1" xfId="2" applyFont="1" applyBorder="1" applyAlignment="1" applyProtection="1">
      <alignment horizontal="center" vertical="top" wrapText="1"/>
    </xf>
    <xf numFmtId="0" fontId="119" fillId="0" borderId="1" xfId="0" applyFont="1" applyFill="1" applyBorder="1" applyAlignment="1">
      <alignment wrapText="1"/>
    </xf>
    <xf numFmtId="0" fontId="62" fillId="0" borderId="1" xfId="2" applyFont="1" applyBorder="1" applyAlignment="1" applyProtection="1">
      <alignment wrapText="1"/>
    </xf>
    <xf numFmtId="0" fontId="0" fillId="0" borderId="1" xfId="0" applyFill="1" applyBorder="1" applyAlignment="1">
      <alignment wrapText="1"/>
    </xf>
    <xf numFmtId="0" fontId="155" fillId="0" borderId="1" xfId="0" applyFont="1" applyBorder="1" applyAlignment="1">
      <alignment wrapText="1"/>
    </xf>
    <xf numFmtId="0" fontId="0" fillId="0" borderId="0" xfId="0" applyFill="1" applyAlignment="1">
      <alignment wrapText="1"/>
    </xf>
    <xf numFmtId="0" fontId="156" fillId="0" borderId="0" xfId="0" applyFont="1" applyAlignment="1">
      <alignment wrapText="1"/>
    </xf>
    <xf numFmtId="0" fontId="60" fillId="0" borderId="1" xfId="0" applyFont="1" applyBorder="1" applyAlignment="1">
      <alignment horizontal="left" vertical="top" wrapText="1"/>
    </xf>
    <xf numFmtId="0" fontId="157" fillId="0" borderId="1" xfId="2" applyFont="1" applyBorder="1" applyAlignment="1" applyProtection="1">
      <alignment vertical="top" wrapText="1"/>
    </xf>
    <xf numFmtId="0" fontId="60" fillId="0" borderId="1" xfId="0" applyFont="1" applyBorder="1" applyAlignment="1">
      <alignment vertical="top" wrapText="1"/>
    </xf>
    <xf numFmtId="0" fontId="61" fillId="0" borderId="1" xfId="0" applyFont="1" applyBorder="1" applyAlignment="1">
      <alignment horizontal="center" vertical="top" wrapText="1"/>
    </xf>
    <xf numFmtId="0" fontId="60" fillId="4" borderId="1" xfId="0" applyFont="1" applyFill="1" applyBorder="1" applyAlignment="1">
      <alignment vertical="top" wrapText="1"/>
    </xf>
    <xf numFmtId="0" fontId="60" fillId="11" borderId="1" xfId="0" applyFont="1" applyFill="1" applyBorder="1" applyAlignment="1">
      <alignment vertical="top" wrapText="1"/>
    </xf>
    <xf numFmtId="0" fontId="60" fillId="4" borderId="1" xfId="0" applyFont="1" applyFill="1" applyBorder="1" applyAlignment="1">
      <alignment horizontal="center" vertical="top" wrapText="1"/>
    </xf>
    <xf numFmtId="0" fontId="60" fillId="0" borderId="1" xfId="0" applyFont="1" applyBorder="1" applyAlignment="1">
      <alignment horizontal="center" vertical="top" wrapText="1"/>
    </xf>
    <xf numFmtId="3" fontId="61" fillId="0" borderId="1" xfId="0" applyNumberFormat="1" applyFont="1" applyBorder="1" applyAlignment="1">
      <alignment horizontal="center" vertical="top"/>
    </xf>
    <xf numFmtId="4" fontId="61" fillId="0" borderId="1" xfId="0" applyNumberFormat="1" applyFont="1" applyBorder="1" applyAlignment="1">
      <alignment horizontal="center" vertical="top" wrapText="1"/>
    </xf>
    <xf numFmtId="0" fontId="134" fillId="0" borderId="0" xfId="0" applyFont="1" applyAlignment="1">
      <alignment horizontal="left" vertical="top" wrapText="1"/>
    </xf>
    <xf numFmtId="0" fontId="158" fillId="0" borderId="0" xfId="0" applyFont="1" applyAlignment="1">
      <alignment horizontal="left" vertical="top" wrapText="1"/>
    </xf>
    <xf numFmtId="0" fontId="24" fillId="4" borderId="1" xfId="0" applyFont="1" applyFill="1" applyBorder="1" applyAlignment="1">
      <alignment horizontal="left" vertical="top" wrapText="1"/>
    </xf>
    <xf numFmtId="0" fontId="24" fillId="4" borderId="3" xfId="0" applyFont="1" applyFill="1" applyBorder="1" applyAlignment="1">
      <alignment horizontal="left" vertical="top" wrapText="1"/>
    </xf>
    <xf numFmtId="0" fontId="24" fillId="0" borderId="3" xfId="0" applyFont="1" applyBorder="1" applyAlignment="1">
      <alignment horizontal="left" vertical="top" wrapText="1"/>
    </xf>
    <xf numFmtId="0" fontId="24" fillId="0" borderId="1" xfId="0" applyFont="1" applyBorder="1" applyAlignment="1">
      <alignment horizontal="left" vertical="top" wrapText="1"/>
    </xf>
    <xf numFmtId="0" fontId="159" fillId="0" borderId="1" xfId="2" applyFont="1" applyBorder="1" applyAlignment="1" applyProtection="1">
      <alignment horizontal="left" vertical="top" wrapText="1"/>
    </xf>
    <xf numFmtId="1" fontId="25" fillId="0" borderId="1" xfId="0" applyNumberFormat="1" applyFont="1" applyFill="1" applyBorder="1" applyAlignment="1">
      <alignment horizontal="left" vertical="top" wrapText="1"/>
    </xf>
    <xf numFmtId="4" fontId="25" fillId="0" borderId="1" xfId="0" applyNumberFormat="1" applyFont="1" applyBorder="1" applyAlignment="1">
      <alignment horizontal="left" vertical="top" wrapText="1"/>
    </xf>
    <xf numFmtId="0" fontId="134" fillId="0" borderId="0" xfId="0" applyFont="1" applyAlignment="1">
      <alignment vertical="top" wrapText="1"/>
    </xf>
    <xf numFmtId="0" fontId="160" fillId="0" borderId="0" xfId="0" applyFont="1" applyAlignment="1">
      <alignment vertical="top" wrapText="1"/>
    </xf>
    <xf numFmtId="0" fontId="161" fillId="0" borderId="0" xfId="0" applyFont="1" applyAlignment="1">
      <alignment vertical="top" wrapText="1"/>
    </xf>
    <xf numFmtId="0" fontId="161" fillId="0" borderId="1" xfId="0" applyFont="1" applyBorder="1" applyAlignment="1">
      <alignment horizontal="left" vertical="top" wrapText="1"/>
    </xf>
    <xf numFmtId="0" fontId="134" fillId="0" borderId="1" xfId="0" applyFont="1" applyBorder="1" applyAlignment="1">
      <alignment horizontal="center" vertical="top" wrapText="1"/>
    </xf>
    <xf numFmtId="0" fontId="1" fillId="11" borderId="1" xfId="2" applyFont="1" applyFill="1" applyBorder="1" applyAlignment="1" applyProtection="1">
      <alignment horizontal="center" vertical="top" wrapText="1"/>
    </xf>
    <xf numFmtId="0" fontId="134" fillId="0" borderId="1" xfId="0" applyFont="1" applyBorder="1" applyAlignment="1">
      <alignment vertical="center" wrapText="1"/>
    </xf>
    <xf numFmtId="0" fontId="1" fillId="4" borderId="2" xfId="0" applyFont="1" applyFill="1" applyBorder="1" applyAlignment="1">
      <alignment vertical="top" wrapText="1"/>
    </xf>
    <xf numFmtId="0" fontId="134" fillId="0" borderId="1" xfId="0" applyFont="1" applyBorder="1" applyAlignment="1">
      <alignment vertical="top" wrapText="1"/>
    </xf>
    <xf numFmtId="0" fontId="159" fillId="4" borderId="1" xfId="2" applyFont="1" applyFill="1" applyBorder="1" applyAlignment="1" applyProtection="1">
      <alignment horizontal="left" vertical="top" wrapText="1"/>
    </xf>
    <xf numFmtId="49" fontId="24" fillId="4" borderId="1" xfId="0" applyNumberFormat="1" applyFont="1" applyFill="1" applyBorder="1" applyAlignment="1">
      <alignment horizontal="left" vertical="top" wrapText="1"/>
    </xf>
    <xf numFmtId="49" fontId="25" fillId="4" borderId="1" xfId="0" applyNumberFormat="1" applyFont="1" applyFill="1" applyBorder="1" applyAlignment="1">
      <alignment horizontal="left" vertical="top" wrapText="1"/>
    </xf>
    <xf numFmtId="0" fontId="134" fillId="0" borderId="4" xfId="0" applyFont="1" applyBorder="1" applyAlignment="1">
      <alignment vertical="top" wrapText="1"/>
    </xf>
    <xf numFmtId="0" fontId="24" fillId="0" borderId="1" xfId="0" applyFont="1" applyBorder="1" applyAlignment="1">
      <alignment vertical="top" wrapText="1"/>
    </xf>
    <xf numFmtId="0" fontId="1" fillId="11" borderId="1" xfId="2" applyFont="1" applyFill="1" applyBorder="1" applyAlignment="1" applyProtection="1">
      <alignment horizontal="left" vertical="top" wrapText="1"/>
    </xf>
    <xf numFmtId="0" fontId="4" fillId="0" borderId="1" xfId="2" applyFont="1" applyFill="1" applyBorder="1" applyAlignment="1" applyProtection="1">
      <alignment horizontal="center" vertical="top" wrapText="1"/>
    </xf>
    <xf numFmtId="3" fontId="3" fillId="0" borderId="1" xfId="0" applyNumberFormat="1" applyFont="1" applyBorder="1" applyAlignment="1">
      <alignment horizontal="left" vertical="top" wrapText="1"/>
    </xf>
    <xf numFmtId="0" fontId="134" fillId="0" borderId="0" xfId="0" applyFont="1" applyBorder="1" applyAlignment="1">
      <alignment horizontal="left" vertical="top" wrapText="1"/>
    </xf>
    <xf numFmtId="0" fontId="24" fillId="4" borderId="0" xfId="0" applyFont="1" applyFill="1" applyBorder="1" applyAlignment="1">
      <alignment horizontal="left" vertical="top" wrapText="1"/>
    </xf>
    <xf numFmtId="0" fontId="24" fillId="0" borderId="0" xfId="0" applyFont="1" applyBorder="1" applyAlignment="1">
      <alignment horizontal="left" vertical="top" wrapText="1"/>
    </xf>
    <xf numFmtId="0" fontId="159" fillId="4" borderId="0" xfId="2" applyFont="1" applyFill="1" applyBorder="1" applyAlignment="1" applyProtection="1">
      <alignment horizontal="left" vertical="top" wrapText="1"/>
    </xf>
    <xf numFmtId="49" fontId="24" fillId="4" borderId="0" xfId="0" applyNumberFormat="1" applyFont="1" applyFill="1" applyBorder="1" applyAlignment="1">
      <alignment horizontal="left" vertical="top" wrapText="1"/>
    </xf>
    <xf numFmtId="49" fontId="25" fillId="4" borderId="0" xfId="0" applyNumberFormat="1" applyFont="1" applyFill="1" applyBorder="1" applyAlignment="1">
      <alignment horizontal="left" vertical="top" wrapText="1"/>
    </xf>
    <xf numFmtId="4" fontId="3" fillId="0" borderId="0" xfId="0" applyNumberFormat="1" applyFont="1" applyBorder="1" applyAlignment="1">
      <alignment horizontal="center" vertical="top" wrapText="1"/>
    </xf>
    <xf numFmtId="0" fontId="134" fillId="0" borderId="0" xfId="0" applyFont="1" applyBorder="1" applyAlignment="1">
      <alignment vertical="top" wrapText="1"/>
    </xf>
    <xf numFmtId="0" fontId="125" fillId="0" borderId="0" xfId="0" applyFont="1" applyAlignment="1">
      <alignment horizontal="left" vertical="center" wrapText="1"/>
    </xf>
    <xf numFmtId="0" fontId="162" fillId="0" borderId="1" xfId="0" applyFont="1" applyBorder="1" applyAlignment="1">
      <alignment vertical="top" wrapText="1"/>
    </xf>
    <xf numFmtId="0" fontId="159" fillId="0" borderId="1" xfId="2" applyFont="1" applyBorder="1" applyAlignment="1" applyProtection="1">
      <alignment horizontal="center" vertical="top" wrapText="1"/>
    </xf>
    <xf numFmtId="0" fontId="134" fillId="0" borderId="0" xfId="0" applyFont="1" applyAlignment="1">
      <alignment vertical="top"/>
    </xf>
    <xf numFmtId="0" fontId="24" fillId="0" borderId="1" xfId="2" applyFont="1" applyBorder="1" applyAlignment="1" applyProtection="1">
      <alignment horizontal="left" vertical="top" wrapText="1"/>
    </xf>
    <xf numFmtId="0" fontId="158" fillId="0" borderId="1" xfId="0" applyFont="1" applyBorder="1" applyAlignment="1">
      <alignment horizontal="left" vertical="top" wrapText="1"/>
    </xf>
    <xf numFmtId="0" fontId="136" fillId="0" borderId="0" xfId="0" applyFont="1"/>
    <xf numFmtId="0" fontId="134" fillId="0" borderId="0" xfId="0" applyFont="1" applyAlignment="1">
      <alignment wrapText="1"/>
    </xf>
    <xf numFmtId="0" fontId="134" fillId="0" borderId="13" xfId="0" applyFont="1" applyBorder="1" applyAlignment="1">
      <alignment vertical="center" wrapText="1"/>
    </xf>
    <xf numFmtId="44" fontId="134" fillId="0" borderId="0" xfId="1" applyFont="1" applyBorder="1" applyAlignment="1">
      <alignment horizontal="left" vertical="top" wrapText="1"/>
    </xf>
    <xf numFmtId="44" fontId="24" fillId="4" borderId="0" xfId="1" applyFont="1" applyFill="1" applyBorder="1" applyAlignment="1">
      <alignment horizontal="left" vertical="top" wrapText="1"/>
    </xf>
    <xf numFmtId="44" fontId="24" fillId="0" borderId="0" xfId="1" applyFont="1" applyBorder="1" applyAlignment="1">
      <alignment horizontal="left" vertical="top" wrapText="1"/>
    </xf>
    <xf numFmtId="44" fontId="159" fillId="4" borderId="0" xfId="1" applyFont="1" applyFill="1" applyBorder="1" applyAlignment="1" applyProtection="1">
      <alignment horizontal="left" vertical="top" wrapText="1"/>
    </xf>
    <xf numFmtId="44" fontId="25" fillId="4" borderId="0" xfId="1" applyFont="1" applyFill="1" applyBorder="1" applyAlignment="1">
      <alignment horizontal="left" vertical="top" wrapText="1"/>
    </xf>
    <xf numFmtId="44" fontId="3" fillId="0" borderId="0" xfId="1" applyFont="1" applyBorder="1" applyAlignment="1">
      <alignment horizontal="center" vertical="top" wrapText="1"/>
    </xf>
    <xf numFmtId="44" fontId="134" fillId="0" borderId="0" xfId="1" applyFont="1" applyBorder="1" applyAlignment="1">
      <alignment vertical="top" wrapText="1"/>
    </xf>
    <xf numFmtId="44" fontId="115" fillId="0" borderId="0" xfId="1" applyFont="1"/>
    <xf numFmtId="0" fontId="65" fillId="0" borderId="1" xfId="2" applyFont="1" applyBorder="1" applyAlignment="1" applyProtection="1">
      <alignment wrapText="1"/>
    </xf>
    <xf numFmtId="0" fontId="60" fillId="0" borderId="1" xfId="0" applyFont="1" applyBorder="1" applyAlignment="1">
      <alignment wrapText="1"/>
    </xf>
    <xf numFmtId="0" fontId="60" fillId="0" borderId="1" xfId="0" applyNumberFormat="1" applyFont="1" applyBorder="1" applyAlignment="1">
      <alignment horizontal="center" vertical="top" wrapText="1"/>
    </xf>
    <xf numFmtId="0" fontId="163" fillId="11" borderId="1" xfId="0" applyFont="1" applyFill="1" applyBorder="1" applyAlignment="1">
      <alignment vertical="center" wrapText="1"/>
    </xf>
    <xf numFmtId="0" fontId="163" fillId="0" borderId="1" xfId="0" applyFont="1" applyBorder="1" applyAlignment="1">
      <alignment wrapText="1"/>
    </xf>
    <xf numFmtId="0" fontId="4" fillId="0" borderId="1" xfId="2" applyFont="1" applyBorder="1" applyAlignment="1" applyProtection="1">
      <alignment horizontal="center" vertical="top" wrapText="1"/>
    </xf>
    <xf numFmtId="0" fontId="1" fillId="0" borderId="1" xfId="0" applyFont="1" applyFill="1" applyBorder="1" applyAlignment="1">
      <alignment wrapText="1"/>
    </xf>
    <xf numFmtId="0" fontId="4" fillId="0" borderId="1" xfId="2" applyFont="1" applyBorder="1" applyAlignment="1" applyProtection="1">
      <alignment wrapText="1"/>
    </xf>
    <xf numFmtId="0" fontId="120" fillId="0" borderId="1" xfId="0" applyFont="1" applyFill="1" applyBorder="1" applyAlignment="1">
      <alignment wrapText="1"/>
    </xf>
    <xf numFmtId="0" fontId="164" fillId="0" borderId="1" xfId="0" applyFont="1" applyBorder="1" applyAlignment="1">
      <alignment wrapText="1"/>
    </xf>
    <xf numFmtId="0" fontId="120" fillId="0" borderId="1" xfId="0" applyFont="1" applyBorder="1" applyAlignment="1">
      <alignment wrapText="1"/>
    </xf>
    <xf numFmtId="0" fontId="133" fillId="0" borderId="0" xfId="0" applyFont="1" applyAlignment="1">
      <alignment wrapText="1"/>
    </xf>
    <xf numFmtId="0" fontId="165" fillId="0" borderId="0" xfId="0" applyNumberFormat="1" applyFont="1" applyAlignment="1">
      <alignment vertical="top" wrapText="1"/>
    </xf>
    <xf numFmtId="0" fontId="166" fillId="0" borderId="1" xfId="0" applyFont="1" applyBorder="1" applyAlignment="1">
      <alignment horizontal="left" vertical="top" wrapText="1"/>
    </xf>
    <xf numFmtId="0" fontId="167" fillId="0" borderId="0" xfId="0" applyFont="1" applyAlignment="1">
      <alignment wrapText="1"/>
    </xf>
    <xf numFmtId="0" fontId="168" fillId="0" borderId="0" xfId="0" applyFont="1" applyAlignment="1">
      <alignment horizontal="left" vertical="center" wrapText="1"/>
    </xf>
    <xf numFmtId="0" fontId="169" fillId="0" borderId="0" xfId="0" applyFont="1" applyAlignment="1">
      <alignment horizontal="left" vertical="center" wrapText="1" indent="1"/>
    </xf>
    <xf numFmtId="0" fontId="129" fillId="0" borderId="0" xfId="2" applyFont="1" applyAlignment="1" applyProtection="1">
      <alignment vertical="top" wrapText="1"/>
    </xf>
    <xf numFmtId="0" fontId="69" fillId="0" borderId="1" xfId="0" applyFont="1" applyBorder="1" applyAlignment="1">
      <alignment vertical="top" wrapText="1"/>
    </xf>
    <xf numFmtId="0" fontId="70" fillId="4" borderId="1" xfId="0" applyFont="1" applyFill="1" applyBorder="1" applyAlignment="1">
      <alignment vertical="top" wrapText="1"/>
    </xf>
    <xf numFmtId="0" fontId="70" fillId="0" borderId="1" xfId="0" applyFont="1" applyBorder="1" applyAlignment="1">
      <alignment vertical="top" wrapText="1"/>
    </xf>
    <xf numFmtId="49" fontId="1" fillId="0" borderId="1" xfId="0" applyNumberFormat="1" applyFont="1" applyBorder="1" applyAlignment="1">
      <alignment vertical="top" wrapText="1"/>
    </xf>
    <xf numFmtId="0" fontId="4" fillId="0" borderId="1" xfId="2" applyFont="1" applyBorder="1" applyAlignment="1" applyProtection="1">
      <alignment vertical="top" wrapText="1"/>
    </xf>
    <xf numFmtId="0" fontId="1" fillId="0" borderId="1" xfId="0" applyFont="1" applyBorder="1" applyAlignment="1">
      <alignment vertical="top"/>
    </xf>
    <xf numFmtId="0" fontId="71" fillId="0" borderId="1" xfId="2" applyFont="1" applyBorder="1" applyAlignment="1" applyProtection="1">
      <alignment vertical="top" wrapText="1"/>
    </xf>
    <xf numFmtId="0" fontId="116" fillId="0" borderId="1" xfId="2" applyNumberFormat="1" applyBorder="1" applyAlignment="1" applyProtection="1">
      <alignment horizontal="center" vertical="top" wrapText="1"/>
    </xf>
    <xf numFmtId="0" fontId="139" fillId="0" borderId="1" xfId="2" applyFont="1" applyBorder="1" applyAlignment="1" applyProtection="1">
      <alignment horizontal="justify" vertical="top"/>
    </xf>
    <xf numFmtId="0" fontId="170" fillId="0" borderId="1" xfId="2" applyFont="1" applyFill="1" applyBorder="1" applyAlignment="1" applyProtection="1">
      <alignment horizontal="center" vertical="top" wrapText="1"/>
    </xf>
    <xf numFmtId="0" fontId="171" fillId="0" borderId="1" xfId="0" applyFont="1" applyBorder="1" applyAlignment="1">
      <alignment vertical="center" wrapText="1"/>
    </xf>
    <xf numFmtId="0" fontId="171" fillId="11" borderId="1" xfId="0" applyFont="1" applyFill="1" applyBorder="1" applyAlignment="1">
      <alignment vertical="center" wrapText="1"/>
    </xf>
    <xf numFmtId="0" fontId="116" fillId="0" borderId="1" xfId="2" applyBorder="1" applyAlignment="1" applyProtection="1">
      <alignment vertical="center" wrapText="1"/>
    </xf>
    <xf numFmtId="14" fontId="171" fillId="0" borderId="1" xfId="0" applyNumberFormat="1" applyFont="1" applyBorder="1" applyAlignment="1">
      <alignment horizontal="right" vertical="center" wrapText="1"/>
    </xf>
    <xf numFmtId="0" fontId="171" fillId="0" borderId="1" xfId="0" applyFont="1" applyBorder="1" applyAlignment="1">
      <alignment horizontal="center" vertical="center" wrapText="1"/>
    </xf>
    <xf numFmtId="0" fontId="138" fillId="0" borderId="0" xfId="0" applyFont="1" applyAlignment="1">
      <alignment vertical="top"/>
    </xf>
    <xf numFmtId="0" fontId="172" fillId="0" borderId="1" xfId="0" applyFont="1" applyBorder="1" applyAlignment="1">
      <alignment vertical="top" wrapText="1"/>
    </xf>
    <xf numFmtId="0" fontId="138" fillId="0" borderId="1" xfId="0" applyFont="1" applyBorder="1" applyAlignment="1">
      <alignment vertical="center" wrapText="1"/>
    </xf>
    <xf numFmtId="0" fontId="55" fillId="0" borderId="3" xfId="0" applyFont="1" applyBorder="1" applyAlignment="1">
      <alignment horizontal="center" vertical="top" wrapText="1"/>
    </xf>
    <xf numFmtId="0" fontId="172" fillId="0" borderId="1" xfId="0" applyFont="1" applyBorder="1" applyAlignment="1">
      <alignment vertical="top"/>
    </xf>
    <xf numFmtId="0" fontId="55" fillId="0" borderId="1" xfId="0" applyFont="1" applyBorder="1" applyAlignment="1">
      <alignment horizontal="center" vertical="top" wrapText="1"/>
    </xf>
    <xf numFmtId="0" fontId="172" fillId="0" borderId="0" xfId="0" applyFont="1" applyAlignment="1">
      <alignment vertical="top" wrapText="1"/>
    </xf>
    <xf numFmtId="49" fontId="55" fillId="0" borderId="3" xfId="0" applyNumberFormat="1" applyFont="1" applyBorder="1" applyAlignment="1">
      <alignment horizontal="center" vertical="top" wrapText="1"/>
    </xf>
    <xf numFmtId="3" fontId="57" fillId="0" borderId="2" xfId="0" applyNumberFormat="1" applyFont="1" applyBorder="1" applyAlignment="1">
      <alignment horizontal="center" vertical="top" wrapText="1"/>
    </xf>
    <xf numFmtId="4" fontId="57" fillId="0" borderId="2" xfId="0" applyNumberFormat="1" applyFont="1" applyBorder="1" applyAlignment="1">
      <alignment horizontal="center" vertical="top" wrapText="1"/>
    </xf>
    <xf numFmtId="0" fontId="138" fillId="0" borderId="1" xfId="0" applyFont="1" applyBorder="1" applyAlignment="1">
      <alignment horizontal="justify" vertical="top"/>
    </xf>
    <xf numFmtId="0" fontId="54" fillId="0" borderId="0" xfId="0" applyFont="1" applyAlignment="1">
      <alignment vertical="top" wrapText="1"/>
    </xf>
    <xf numFmtId="0" fontId="134" fillId="0" borderId="0" xfId="0" applyFont="1" applyAlignment="1">
      <alignment vertical="center" wrapText="1"/>
    </xf>
    <xf numFmtId="0" fontId="138" fillId="0" borderId="0" xfId="0" applyFont="1" applyAlignment="1">
      <alignment vertical="center" wrapText="1"/>
    </xf>
    <xf numFmtId="0" fontId="173" fillId="0" borderId="1" xfId="0" applyFont="1" applyBorder="1" applyAlignment="1">
      <alignment vertical="top" wrapText="1"/>
    </xf>
    <xf numFmtId="0" fontId="174" fillId="0" borderId="0" xfId="2" applyFont="1" applyAlignment="1" applyProtection="1">
      <alignment horizontal="center" vertical="center" wrapText="1"/>
    </xf>
    <xf numFmtId="0" fontId="54" fillId="0" borderId="1" xfId="0" applyFont="1" applyBorder="1" applyAlignment="1">
      <alignment horizontal="justify" vertical="top"/>
    </xf>
    <xf numFmtId="0" fontId="54" fillId="0" borderId="1" xfId="0" applyFont="1" applyBorder="1" applyAlignment="1">
      <alignment vertical="top"/>
    </xf>
    <xf numFmtId="0" fontId="139" fillId="0" borderId="1" xfId="2" applyFont="1" applyBorder="1" applyAlignment="1" applyProtection="1">
      <alignment horizontal="center" vertical="top" wrapText="1"/>
    </xf>
    <xf numFmtId="0" fontId="139" fillId="0" borderId="1" xfId="2" applyFont="1" applyBorder="1" applyAlignment="1" applyProtection="1">
      <alignment vertical="center" wrapText="1"/>
    </xf>
    <xf numFmtId="0" fontId="139" fillId="0" borderId="0" xfId="2" applyFont="1" applyAlignment="1" applyProtection="1">
      <alignment vertical="top" wrapText="1"/>
    </xf>
    <xf numFmtId="0" fontId="139" fillId="0" borderId="0" xfId="2" applyFont="1" applyAlignment="1" applyProtection="1">
      <alignment horizontal="left" vertical="top" wrapText="1" indent="5"/>
    </xf>
    <xf numFmtId="0" fontId="54" fillId="0" borderId="2" xfId="0" applyFont="1" applyBorder="1" applyAlignment="1">
      <alignment horizontal="left" vertical="top" wrapText="1"/>
    </xf>
    <xf numFmtId="0" fontId="138" fillId="0" borderId="0" xfId="0" applyFont="1" applyAlignment="1">
      <alignment horizontal="left" vertical="top" wrapText="1" indent="5"/>
    </xf>
    <xf numFmtId="0" fontId="54" fillId="0" borderId="1" xfId="0" applyFont="1" applyBorder="1" applyAlignment="1">
      <alignment horizontal="left" vertical="top" wrapText="1" indent="5"/>
    </xf>
    <xf numFmtId="0" fontId="138" fillId="0" borderId="1" xfId="0" applyFont="1" applyBorder="1" applyAlignment="1">
      <alignment vertical="top"/>
    </xf>
    <xf numFmtId="0" fontId="54" fillId="0" borderId="0" xfId="2" applyFont="1" applyAlignment="1" applyProtection="1">
      <alignment vertical="top" wrapText="1"/>
    </xf>
    <xf numFmtId="0" fontId="139" fillId="0" borderId="0" xfId="2" applyFont="1" applyAlignment="1" applyProtection="1">
      <alignment vertical="center" wrapText="1"/>
    </xf>
    <xf numFmtId="0" fontId="175" fillId="0" borderId="1" xfId="2" applyFont="1" applyBorder="1" applyAlignment="1" applyProtection="1">
      <alignment vertical="top" wrapText="1"/>
    </xf>
    <xf numFmtId="0" fontId="138" fillId="0" borderId="0" xfId="0" applyFont="1" applyAlignment="1">
      <alignment wrapText="1"/>
    </xf>
    <xf numFmtId="0" fontId="139" fillId="0" borderId="1" xfId="2" applyFont="1" applyBorder="1" applyAlignment="1" applyProtection="1">
      <alignment horizontal="justify" vertical="center"/>
    </xf>
    <xf numFmtId="0" fontId="54" fillId="0" borderId="0" xfId="0" applyFont="1" applyAlignment="1">
      <alignment horizontal="justify" vertical="top"/>
    </xf>
    <xf numFmtId="0" fontId="73" fillId="0" borderId="1" xfId="2" applyFont="1" applyBorder="1" applyAlignment="1" applyProtection="1">
      <alignment horizontal="justify" vertical="top"/>
    </xf>
    <xf numFmtId="0" fontId="54" fillId="0" borderId="1" xfId="0" applyFont="1" applyBorder="1" applyAlignment="1">
      <alignment wrapText="1"/>
    </xf>
    <xf numFmtId="0" fontId="54" fillId="0" borderId="1" xfId="2" applyFont="1" applyBorder="1" applyAlignment="1" applyProtection="1">
      <alignment horizontal="justify" vertical="center"/>
    </xf>
    <xf numFmtId="0" fontId="139" fillId="0" borderId="0" xfId="2" applyFont="1" applyAlignment="1" applyProtection="1">
      <alignment horizontal="justify" vertical="center"/>
    </xf>
    <xf numFmtId="0" fontId="23" fillId="0" borderId="1" xfId="2" applyFont="1" applyBorder="1" applyAlignment="1" applyProtection="1">
      <alignment vertical="top" wrapText="1"/>
    </xf>
    <xf numFmtId="0" fontId="136" fillId="0" borderId="1" xfId="0" applyFont="1" applyBorder="1" applyAlignment="1">
      <alignment vertical="top" wrapText="1"/>
    </xf>
    <xf numFmtId="0" fontId="74" fillId="0" borderId="1" xfId="0" applyFont="1" applyBorder="1" applyAlignment="1">
      <alignment horizontal="left" vertical="top" wrapText="1"/>
    </xf>
    <xf numFmtId="0" fontId="74" fillId="0" borderId="0" xfId="2" applyFont="1" applyAlignment="1" applyProtection="1">
      <alignment vertical="top" wrapText="1"/>
    </xf>
    <xf numFmtId="0" fontId="74" fillId="0" borderId="1" xfId="2" applyFont="1" applyBorder="1" applyAlignment="1" applyProtection="1">
      <alignment vertical="top" wrapText="1"/>
    </xf>
    <xf numFmtId="0" fontId="176" fillId="0" borderId="1" xfId="2" applyFont="1" applyBorder="1" applyAlignment="1" applyProtection="1">
      <alignment vertical="top" wrapText="1"/>
    </xf>
    <xf numFmtId="0" fontId="74" fillId="0" borderId="1" xfId="0" applyFont="1" applyBorder="1" applyAlignment="1">
      <alignment horizontal="center" vertical="top"/>
    </xf>
    <xf numFmtId="1" fontId="75" fillId="0" borderId="1" xfId="0" applyNumberFormat="1" applyFont="1" applyBorder="1" applyAlignment="1">
      <alignment horizontal="center" vertical="top" wrapText="1"/>
    </xf>
    <xf numFmtId="4" fontId="75" fillId="0" borderId="1" xfId="0" applyNumberFormat="1" applyFont="1" applyBorder="1" applyAlignment="1">
      <alignment horizontal="center" vertical="top" wrapText="1"/>
    </xf>
    <xf numFmtId="0" fontId="54" fillId="0" borderId="0" xfId="0" applyFont="1" applyAlignment="1">
      <alignment horizontal="left" vertical="center" wrapText="1" indent="5"/>
    </xf>
    <xf numFmtId="0" fontId="175" fillId="0" borderId="0" xfId="2" applyFont="1" applyAlignment="1" applyProtection="1">
      <alignment vertical="top" wrapText="1"/>
    </xf>
    <xf numFmtId="0" fontId="25" fillId="0" borderId="1" xfId="0" applyFont="1" applyBorder="1" applyAlignment="1">
      <alignment vertical="top" wrapText="1"/>
    </xf>
    <xf numFmtId="0" fontId="177" fillId="0" borderId="0" xfId="0" applyFont="1" applyAlignment="1">
      <alignment vertical="center" wrapText="1"/>
    </xf>
    <xf numFmtId="2" fontId="134" fillId="0" borderId="1" xfId="0" applyNumberFormat="1" applyFont="1" applyBorder="1" applyAlignment="1">
      <alignment vertical="top" wrapText="1"/>
    </xf>
    <xf numFmtId="15" fontId="54" fillId="0" borderId="1" xfId="0" applyNumberFormat="1" applyFont="1" applyBorder="1" applyAlignment="1">
      <alignment horizontal="center" vertical="top" wrapText="1"/>
    </xf>
    <xf numFmtId="3" fontId="56" fillId="0" borderId="1" xfId="0" applyNumberFormat="1" applyFont="1" applyFill="1" applyBorder="1" applyAlignment="1">
      <alignment horizontal="center" vertical="top" wrapText="1"/>
    </xf>
    <xf numFmtId="2" fontId="54" fillId="0" borderId="1" xfId="0" applyNumberFormat="1" applyFont="1" applyBorder="1" applyAlignment="1">
      <alignment horizontal="center" vertical="top" wrapText="1"/>
    </xf>
    <xf numFmtId="0" fontId="139" fillId="0" borderId="1" xfId="2" applyFont="1" applyBorder="1" applyAlignment="1" applyProtection="1">
      <alignment horizontal="left" vertical="top" wrapText="1"/>
    </xf>
    <xf numFmtId="3" fontId="54" fillId="0" borderId="1" xfId="0" applyNumberFormat="1" applyFont="1" applyFill="1" applyBorder="1" applyAlignment="1">
      <alignment horizontal="center" vertical="top" wrapText="1"/>
    </xf>
    <xf numFmtId="17" fontId="25" fillId="0" borderId="1" xfId="0" applyNumberFormat="1" applyFont="1" applyBorder="1" applyAlignment="1">
      <alignment horizontal="center" vertical="top" wrapText="1"/>
    </xf>
    <xf numFmtId="0" fontId="173" fillId="0" borderId="0" xfId="0" applyFont="1" applyAlignment="1">
      <alignment vertical="top" wrapText="1"/>
    </xf>
    <xf numFmtId="0" fontId="54" fillId="0" borderId="1" xfId="0" applyFont="1" applyFill="1" applyBorder="1" applyAlignment="1">
      <alignment horizontal="center" vertical="top" wrapText="1"/>
    </xf>
    <xf numFmtId="0" fontId="56" fillId="0" borderId="1" xfId="0" applyFont="1" applyFill="1" applyBorder="1" applyAlignment="1">
      <alignment horizontal="center" vertical="top"/>
    </xf>
    <xf numFmtId="0" fontId="54" fillId="0" borderId="1" xfId="0" applyFont="1" applyFill="1" applyBorder="1" applyAlignment="1">
      <alignment horizontal="center" vertical="top"/>
    </xf>
    <xf numFmtId="0" fontId="55" fillId="0" borderId="1" xfId="0" applyFont="1" applyBorder="1" applyAlignment="1">
      <alignment wrapText="1"/>
    </xf>
    <xf numFmtId="0" fontId="140" fillId="0" borderId="1" xfId="0" applyFont="1" applyBorder="1" applyAlignment="1">
      <alignment vertical="center" wrapText="1"/>
    </xf>
    <xf numFmtId="0" fontId="140" fillId="11" borderId="1" xfId="0" applyFont="1" applyFill="1" applyBorder="1" applyAlignment="1">
      <alignment vertical="center" wrapText="1"/>
    </xf>
    <xf numFmtId="14" fontId="140" fillId="0" borderId="1" xfId="0" applyNumberFormat="1" applyFont="1" applyBorder="1" applyAlignment="1">
      <alignment horizontal="right" vertical="center" wrapText="1"/>
    </xf>
    <xf numFmtId="0" fontId="140" fillId="0" borderId="1" xfId="0" applyFont="1" applyBorder="1" applyAlignment="1">
      <alignment horizontal="center" vertical="center" wrapText="1"/>
    </xf>
    <xf numFmtId="0" fontId="1" fillId="0" borderId="0" xfId="0" applyFont="1" applyBorder="1" applyAlignment="1">
      <alignment vertical="top" wrapText="1"/>
    </xf>
    <xf numFmtId="0" fontId="1" fillId="13" borderId="0" xfId="0" applyFont="1" applyFill="1" applyBorder="1" applyAlignment="1">
      <alignment vertical="top" wrapText="1"/>
    </xf>
    <xf numFmtId="3" fontId="3" fillId="13" borderId="1" xfId="0" applyNumberFormat="1" applyFont="1" applyFill="1" applyBorder="1" applyAlignment="1">
      <alignment horizontal="center" vertical="top"/>
    </xf>
    <xf numFmtId="0" fontId="178" fillId="0" borderId="1" xfId="0" applyFont="1" applyBorder="1" applyAlignment="1">
      <alignment vertical="top"/>
    </xf>
    <xf numFmtId="0" fontId="116" fillId="0" borderId="3" xfId="2" applyNumberFormat="1" applyBorder="1" applyAlignment="1" applyProtection="1">
      <alignment vertical="top" wrapText="1"/>
    </xf>
    <xf numFmtId="3" fontId="6" fillId="0" borderId="2" xfId="0" applyNumberFormat="1" applyFont="1" applyBorder="1" applyAlignment="1">
      <alignment vertical="top" wrapText="1"/>
    </xf>
    <xf numFmtId="0" fontId="116" fillId="0" borderId="1" xfId="2" applyNumberFormat="1" applyBorder="1" applyAlignment="1" applyProtection="1">
      <alignment vertical="top" wrapText="1"/>
    </xf>
    <xf numFmtId="3" fontId="1" fillId="0" borderId="1" xfId="0" applyNumberFormat="1" applyFont="1" applyFill="1" applyBorder="1" applyAlignment="1">
      <alignment vertical="top" wrapText="1"/>
    </xf>
    <xf numFmtId="0" fontId="134" fillId="0" borderId="1" xfId="0" applyFont="1" applyBorder="1" applyAlignment="1">
      <alignment wrapText="1"/>
    </xf>
    <xf numFmtId="0" fontId="120" fillId="0" borderId="0" xfId="0" applyFont="1"/>
    <xf numFmtId="0" fontId="124" fillId="0" borderId="0" xfId="0" applyFont="1" applyAlignment="1">
      <alignment horizontal="center"/>
    </xf>
    <xf numFmtId="0" fontId="134" fillId="0" borderId="0" xfId="0" applyFont="1" applyAlignment="1">
      <alignment horizontal="center"/>
    </xf>
    <xf numFmtId="0" fontId="116" fillId="0" borderId="0" xfId="2" applyAlignment="1" applyProtection="1">
      <alignment horizontal="justify" vertical="top"/>
    </xf>
    <xf numFmtId="0" fontId="179" fillId="0" borderId="0" xfId="0" applyFont="1" applyAlignment="1">
      <alignment horizontal="left" vertical="top"/>
    </xf>
    <xf numFmtId="0" fontId="0" fillId="0" borderId="0" xfId="0" applyAlignment="1">
      <alignment horizontal="center" vertical="top"/>
    </xf>
    <xf numFmtId="0" fontId="117" fillId="0" borderId="0" xfId="0" applyFont="1"/>
    <xf numFmtId="0" fontId="10" fillId="0" borderId="3" xfId="0" applyFont="1" applyFill="1" applyBorder="1" applyAlignment="1">
      <alignment horizontal="center" vertical="top" wrapText="1"/>
    </xf>
    <xf numFmtId="49" fontId="10" fillId="0" borderId="1" xfId="0" applyNumberFormat="1" applyFont="1" applyBorder="1" applyAlignment="1">
      <alignment horizontal="center" vertical="top" wrapText="1"/>
    </xf>
    <xf numFmtId="0" fontId="60" fillId="0" borderId="2" xfId="0" applyFont="1" applyFill="1" applyBorder="1" applyAlignment="1">
      <alignment horizontal="left" vertical="top" wrapText="1"/>
    </xf>
    <xf numFmtId="15" fontId="1" fillId="0" borderId="1" xfId="0" applyNumberFormat="1" applyFont="1" applyFill="1" applyBorder="1" applyAlignment="1">
      <alignment horizontal="center" vertical="top" wrapText="1"/>
    </xf>
    <xf numFmtId="0" fontId="180" fillId="0" borderId="0" xfId="0" applyFont="1" applyAlignment="1">
      <alignment vertical="center"/>
    </xf>
    <xf numFmtId="0" fontId="129" fillId="0" borderId="1" xfId="2" applyFont="1" applyBorder="1" applyAlignment="1" applyProtection="1">
      <alignment horizontal="center" vertical="top" wrapText="1"/>
    </xf>
    <xf numFmtId="0" fontId="129" fillId="0" borderId="1" xfId="2" applyFont="1" applyBorder="1" applyAlignment="1" applyProtection="1">
      <alignment horizontal="center" vertical="center" wrapText="1"/>
    </xf>
    <xf numFmtId="0" fontId="116" fillId="0" borderId="1" xfId="2" applyBorder="1" applyAlignment="1" applyProtection="1">
      <alignment horizontal="center" vertical="center" wrapText="1"/>
    </xf>
    <xf numFmtId="0" fontId="144" fillId="0" borderId="0" xfId="0" applyFont="1"/>
    <xf numFmtId="0" fontId="76" fillId="0" borderId="1" xfId="0" applyFont="1" applyFill="1" applyBorder="1" applyAlignment="1">
      <alignment vertical="top" wrapText="1"/>
    </xf>
    <xf numFmtId="0" fontId="77" fillId="0" borderId="1" xfId="0" applyFont="1" applyFill="1" applyBorder="1" applyAlignment="1">
      <alignment horizontal="center" vertical="center" wrapText="1"/>
    </xf>
    <xf numFmtId="0" fontId="76" fillId="0" borderId="1" xfId="0" applyFont="1" applyFill="1" applyBorder="1" applyAlignment="1">
      <alignment horizontal="left" vertical="top" wrapText="1"/>
    </xf>
    <xf numFmtId="0" fontId="78" fillId="0" borderId="1" xfId="2" applyFont="1" applyBorder="1" applyAlignment="1" applyProtection="1">
      <alignment vertical="top" wrapText="1"/>
    </xf>
    <xf numFmtId="0" fontId="78" fillId="0" borderId="1" xfId="2" applyFont="1" applyFill="1" applyBorder="1" applyAlignment="1" applyProtection="1">
      <alignment horizontal="center" vertical="center" wrapText="1"/>
    </xf>
    <xf numFmtId="0" fontId="79" fillId="0" borderId="1" xfId="0" applyFont="1" applyFill="1" applyBorder="1" applyAlignment="1">
      <alignment horizontal="center" vertical="top" wrapText="1"/>
    </xf>
    <xf numFmtId="0" fontId="76" fillId="0" borderId="1" xfId="0" applyFont="1" applyBorder="1" applyAlignment="1">
      <alignment vertical="top" wrapText="1"/>
    </xf>
    <xf numFmtId="0" fontId="76" fillId="0" borderId="1" xfId="0" applyFont="1" applyFill="1" applyBorder="1" applyAlignment="1">
      <alignment horizontal="center" vertical="top" wrapText="1"/>
    </xf>
    <xf numFmtId="0" fontId="76" fillId="0" borderId="1" xfId="0" applyFont="1" applyFill="1" applyBorder="1" applyAlignment="1">
      <alignment horizontal="left" vertical="center" wrapText="1"/>
    </xf>
    <xf numFmtId="2" fontId="80" fillId="0" borderId="1" xfId="0" applyNumberFormat="1" applyFont="1" applyFill="1" applyBorder="1" applyAlignment="1">
      <alignment horizontal="center" vertical="top" wrapText="1"/>
    </xf>
    <xf numFmtId="0" fontId="79" fillId="0" borderId="1" xfId="0" applyFont="1" applyFill="1" applyBorder="1" applyAlignment="1">
      <alignment vertical="top" wrapText="1"/>
    </xf>
    <xf numFmtId="0" fontId="81" fillId="0" borderId="1" xfId="2" applyFont="1" applyFill="1" applyBorder="1" applyAlignment="1" applyProtection="1">
      <alignment horizontal="center" vertical="center" wrapText="1"/>
    </xf>
    <xf numFmtId="0" fontId="116" fillId="0" borderId="1" xfId="2" applyFill="1" applyBorder="1" applyAlignment="1" applyProtection="1">
      <alignment horizontal="center" vertical="center" wrapText="1"/>
    </xf>
    <xf numFmtId="0" fontId="79" fillId="0" borderId="1" xfId="0" applyFont="1" applyFill="1" applyBorder="1" applyAlignment="1">
      <alignment horizontal="left" vertical="top" wrapText="1"/>
    </xf>
    <xf numFmtId="0" fontId="79" fillId="4" borderId="1" xfId="0" applyFont="1" applyFill="1" applyBorder="1" applyAlignment="1">
      <alignment vertical="top" wrapText="1"/>
    </xf>
    <xf numFmtId="0" fontId="79" fillId="0" borderId="1" xfId="0" applyFont="1" applyBorder="1" applyAlignment="1">
      <alignment vertical="top" wrapText="1"/>
    </xf>
    <xf numFmtId="0" fontId="80" fillId="0" borderId="1" xfId="0" applyFont="1" applyFill="1" applyBorder="1" applyAlignment="1">
      <alignment horizontal="center" vertical="center" wrapText="1"/>
    </xf>
    <xf numFmtId="49" fontId="78" fillId="0" borderId="1" xfId="2" applyNumberFormat="1" applyFont="1" applyBorder="1" applyAlignment="1" applyProtection="1">
      <alignment vertical="center" wrapText="1"/>
    </xf>
    <xf numFmtId="0" fontId="82" fillId="0" borderId="1" xfId="0" applyFont="1" applyFill="1" applyBorder="1" applyAlignment="1">
      <alignment horizontal="left" vertical="top" wrapText="1"/>
    </xf>
    <xf numFmtId="0" fontId="82" fillId="0" borderId="1" xfId="0" applyFont="1" applyFill="1" applyBorder="1" applyAlignment="1">
      <alignment horizontal="center" vertical="top" wrapText="1"/>
    </xf>
    <xf numFmtId="0" fontId="82" fillId="0" borderId="0" xfId="0" applyFont="1" applyAlignment="1">
      <alignment vertical="top" wrapText="1"/>
    </xf>
    <xf numFmtId="0" fontId="83" fillId="0" borderId="0" xfId="2" applyFont="1" applyAlignment="1" applyProtection="1">
      <alignment vertical="top" wrapText="1"/>
    </xf>
    <xf numFmtId="0" fontId="84" fillId="0" borderId="1" xfId="0" applyFont="1" applyFill="1" applyBorder="1" applyAlignment="1">
      <alignment horizontal="center" vertical="center" wrapText="1"/>
    </xf>
    <xf numFmtId="0" fontId="85" fillId="0" borderId="1" xfId="0" applyFont="1" applyBorder="1" applyAlignment="1">
      <alignment vertical="top" wrapText="1"/>
    </xf>
    <xf numFmtId="0" fontId="86" fillId="0" borderId="1" xfId="0" applyFont="1" applyBorder="1" applyAlignment="1">
      <alignment vertical="top" wrapText="1"/>
    </xf>
    <xf numFmtId="0" fontId="87" fillId="0" borderId="1" xfId="0" applyFont="1" applyFill="1" applyBorder="1" applyAlignment="1">
      <alignment vertical="top" wrapText="1"/>
    </xf>
    <xf numFmtId="0" fontId="87" fillId="0" borderId="1" xfId="0" applyFont="1" applyFill="1" applyBorder="1" applyAlignment="1">
      <alignment horizontal="left" vertical="top" wrapText="1"/>
    </xf>
    <xf numFmtId="0" fontId="87" fillId="0" borderId="1" xfId="0" applyFont="1" applyFill="1" applyBorder="1" applyAlignment="1">
      <alignment horizontal="center" vertical="top" wrapText="1"/>
    </xf>
    <xf numFmtId="1" fontId="88" fillId="0" borderId="1" xfId="0" applyNumberFormat="1" applyFont="1" applyBorder="1" applyAlignment="1">
      <alignment horizontal="center" vertical="top" wrapText="1"/>
    </xf>
    <xf numFmtId="4" fontId="88" fillId="0" borderId="1" xfId="0" quotePrefix="1" applyNumberFormat="1" applyFont="1" applyBorder="1" applyAlignment="1">
      <alignment horizontal="center" vertical="top" wrapText="1"/>
    </xf>
    <xf numFmtId="0" fontId="76" fillId="0" borderId="1" xfId="0" applyFont="1" applyFill="1" applyBorder="1" applyAlignment="1">
      <alignment horizontal="center" vertical="center" wrapText="1"/>
    </xf>
    <xf numFmtId="0" fontId="79" fillId="0" borderId="1" xfId="0" applyFont="1" applyFill="1" applyBorder="1" applyAlignment="1">
      <alignment horizontal="center" vertical="center" wrapText="1"/>
    </xf>
    <xf numFmtId="0" fontId="85" fillId="0" borderId="1" xfId="0" applyFont="1" applyBorder="1" applyAlignment="1">
      <alignment horizontal="left" vertical="top" wrapText="1"/>
    </xf>
    <xf numFmtId="0" fontId="89" fillId="0" borderId="1" xfId="0" applyFont="1" applyBorder="1" applyAlignment="1">
      <alignment horizontal="left" vertical="top" wrapText="1"/>
    </xf>
    <xf numFmtId="0" fontId="79" fillId="0" borderId="1" xfId="2" applyFont="1" applyFill="1" applyBorder="1" applyAlignment="1" applyProtection="1">
      <alignment horizontal="center" vertical="center" wrapText="1"/>
    </xf>
    <xf numFmtId="17" fontId="1" fillId="0" borderId="1" xfId="0" applyNumberFormat="1" applyFont="1" applyFill="1" applyBorder="1" applyAlignment="1">
      <alignment horizontal="center" vertical="top" wrapText="1"/>
    </xf>
    <xf numFmtId="0" fontId="181" fillId="0" borderId="0" xfId="0" applyFont="1"/>
    <xf numFmtId="0" fontId="181" fillId="11" borderId="0" xfId="0" applyFont="1" applyFill="1" applyAlignment="1">
      <alignment vertical="center" wrapText="1"/>
    </xf>
    <xf numFmtId="0" fontId="182" fillId="0" borderId="0" xfId="0" applyFont="1"/>
    <xf numFmtId="0" fontId="94" fillId="0" borderId="3" xfId="2" applyFont="1" applyBorder="1" applyAlignment="1" applyProtection="1">
      <alignment vertical="top" wrapText="1"/>
    </xf>
    <xf numFmtId="0" fontId="92" fillId="4" borderId="1" xfId="0" applyFont="1" applyFill="1" applyBorder="1" applyAlignment="1">
      <alignment vertical="top" wrapText="1"/>
    </xf>
    <xf numFmtId="0" fontId="94" fillId="0" borderId="1" xfId="2" applyFont="1" applyBorder="1" applyAlignment="1" applyProtection="1">
      <alignment vertical="top" wrapText="1"/>
    </xf>
    <xf numFmtId="0" fontId="10" fillId="0" borderId="0" xfId="0" applyFont="1" applyFill="1" applyBorder="1" applyAlignment="1">
      <alignment horizontal="center" vertical="top" wrapText="1"/>
    </xf>
    <xf numFmtId="0" fontId="95" fillId="0" borderId="1" xfId="2" applyFont="1" applyBorder="1" applyAlignment="1" applyProtection="1">
      <alignment horizontal="center" vertical="top" wrapText="1"/>
    </xf>
    <xf numFmtId="49" fontId="92" fillId="0" borderId="2" xfId="0" applyNumberFormat="1" applyFont="1" applyBorder="1" applyAlignment="1">
      <alignment vertical="top" wrapText="1"/>
    </xf>
    <xf numFmtId="0" fontId="116" fillId="0" borderId="2" xfId="2" applyBorder="1" applyAlignment="1" applyProtection="1">
      <alignment vertical="top" wrapText="1"/>
    </xf>
    <xf numFmtId="0" fontId="94" fillId="0" borderId="1" xfId="2" applyFont="1" applyBorder="1" applyAlignment="1" applyProtection="1">
      <alignment horizontal="center" vertical="top" wrapText="1"/>
    </xf>
    <xf numFmtId="49" fontId="116" fillId="4" borderId="1" xfId="2" applyNumberFormat="1" applyFill="1" applyBorder="1" applyAlignment="1" applyProtection="1">
      <alignment horizontal="center" vertical="top" wrapText="1"/>
    </xf>
    <xf numFmtId="0" fontId="96" fillId="0" borderId="0" xfId="0" applyFont="1"/>
    <xf numFmtId="0" fontId="27" fillId="0" borderId="0" xfId="0" applyFont="1" applyAlignment="1">
      <alignment vertical="top"/>
    </xf>
    <xf numFmtId="0" fontId="27" fillId="0" borderId="1" xfId="0" applyFont="1" applyBorder="1" applyAlignment="1">
      <alignment horizontal="center" vertical="top" wrapText="1"/>
    </xf>
    <xf numFmtId="0" fontId="27" fillId="0" borderId="0" xfId="0" applyFont="1" applyAlignment="1">
      <alignment vertical="top" wrapText="1"/>
    </xf>
    <xf numFmtId="0" fontId="27" fillId="0" borderId="0" xfId="0" applyFont="1" applyAlignment="1">
      <alignment vertical="center" wrapText="1"/>
    </xf>
    <xf numFmtId="0" fontId="1" fillId="0" borderId="1" xfId="0" applyFont="1" applyBorder="1" applyAlignment="1">
      <alignment horizontal="right" vertical="top" wrapText="1"/>
    </xf>
    <xf numFmtId="0" fontId="25" fillId="0" borderId="1" xfId="0" applyFont="1" applyBorder="1" applyAlignment="1">
      <alignment horizontal="right" vertical="top" wrapText="1"/>
    </xf>
    <xf numFmtId="0" fontId="25" fillId="0" borderId="1" xfId="0" applyFont="1" applyBorder="1" applyAlignment="1">
      <alignment horizontal="center" vertical="top" wrapText="1"/>
    </xf>
    <xf numFmtId="2" fontId="1" fillId="4" borderId="1" xfId="0" applyNumberFormat="1" applyFont="1" applyFill="1" applyBorder="1" applyAlignment="1">
      <alignment vertical="top" wrapText="1"/>
    </xf>
    <xf numFmtId="1" fontId="3" fillId="4" borderId="1" xfId="0" applyNumberFormat="1" applyFont="1" applyFill="1" applyBorder="1" applyAlignment="1">
      <alignment vertical="top" wrapText="1"/>
    </xf>
    <xf numFmtId="2" fontId="3" fillId="4" borderId="1" xfId="0" applyNumberFormat="1" applyFont="1" applyFill="1" applyBorder="1" applyAlignment="1">
      <alignment horizontal="center" vertical="top" wrapText="1"/>
    </xf>
    <xf numFmtId="14" fontId="1" fillId="0" borderId="1" xfId="0" applyNumberFormat="1" applyFont="1" applyBorder="1" applyAlignment="1" applyProtection="1">
      <alignment vertical="top" wrapText="1"/>
      <protection locked="0"/>
    </xf>
    <xf numFmtId="0" fontId="183" fillId="0" borderId="1" xfId="0" applyFont="1" applyBorder="1" applyAlignment="1">
      <alignment horizontal="left" vertical="center" wrapText="1"/>
    </xf>
    <xf numFmtId="0" fontId="184" fillId="0" borderId="1" xfId="0" applyFont="1" applyBorder="1" applyAlignment="1">
      <alignment horizontal="left" vertical="center" wrapText="1"/>
    </xf>
    <xf numFmtId="0" fontId="185" fillId="0" borderId="1" xfId="2" applyFont="1" applyBorder="1" applyAlignment="1" applyProtection="1">
      <alignment horizontal="left" vertical="center" wrapText="1"/>
    </xf>
    <xf numFmtId="0" fontId="186" fillId="0" borderId="1" xfId="0" applyFont="1" applyBorder="1" applyAlignment="1">
      <alignment horizontal="left" vertical="center" wrapText="1"/>
    </xf>
    <xf numFmtId="1" fontId="187" fillId="0" borderId="1" xfId="0" applyNumberFormat="1" applyFont="1" applyBorder="1" applyAlignment="1">
      <alignment horizontal="left" vertical="center" wrapText="1"/>
    </xf>
    <xf numFmtId="0" fontId="188" fillId="0" borderId="1" xfId="2" applyFont="1" applyBorder="1" applyAlignment="1" applyProtection="1">
      <alignment horizontal="left" vertical="center" wrapText="1"/>
    </xf>
    <xf numFmtId="0" fontId="116" fillId="0" borderId="1" xfId="2" applyBorder="1" applyAlignment="1" applyProtection="1">
      <alignment horizontal="left" vertical="center" wrapText="1"/>
    </xf>
    <xf numFmtId="0" fontId="92" fillId="0" borderId="1" xfId="0" applyFont="1" applyBorder="1" applyAlignment="1">
      <alignment vertical="center" wrapText="1"/>
    </xf>
    <xf numFmtId="0" fontId="92" fillId="0" borderId="1" xfId="0" applyFont="1" applyBorder="1" applyAlignment="1">
      <alignment horizontal="center" vertical="center" wrapText="1"/>
    </xf>
    <xf numFmtId="0" fontId="189" fillId="0" borderId="1" xfId="0" applyFont="1" applyBorder="1" applyAlignment="1">
      <alignment vertical="center" wrapText="1"/>
    </xf>
    <xf numFmtId="0" fontId="190" fillId="0" borderId="1" xfId="2" applyFont="1" applyBorder="1" applyAlignment="1" applyProtection="1">
      <alignment horizontal="left" vertical="center" wrapText="1"/>
    </xf>
    <xf numFmtId="3" fontId="92" fillId="0" borderId="1" xfId="0" applyNumberFormat="1" applyFont="1" applyFill="1" applyBorder="1" applyAlignment="1">
      <alignment horizontal="center" vertical="center" wrapText="1"/>
    </xf>
    <xf numFmtId="2" fontId="92" fillId="0" borderId="1" xfId="0" applyNumberFormat="1" applyFont="1" applyBorder="1" applyAlignment="1">
      <alignment horizontal="center" vertical="center" wrapText="1"/>
    </xf>
    <xf numFmtId="0" fontId="98" fillId="0" borderId="1" xfId="0" applyFont="1" applyBorder="1" applyAlignment="1">
      <alignment horizontal="left" vertical="center" wrapText="1"/>
    </xf>
    <xf numFmtId="0" fontId="191" fillId="0" borderId="10" xfId="0" applyFont="1" applyBorder="1" applyAlignment="1">
      <alignment horizontal="left" vertical="center" wrapText="1"/>
    </xf>
    <xf numFmtId="0" fontId="192" fillId="0" borderId="1" xfId="0" applyFont="1" applyBorder="1" applyAlignment="1">
      <alignment horizontal="left" vertical="center" wrapText="1"/>
    </xf>
    <xf numFmtId="0" fontId="193" fillId="11" borderId="1" xfId="0" applyFont="1" applyFill="1" applyBorder="1" applyAlignment="1">
      <alignment horizontal="left" vertical="center" wrapText="1"/>
    </xf>
    <xf numFmtId="0" fontId="193" fillId="0" borderId="1" xfId="0" applyFont="1" applyBorder="1" applyAlignment="1">
      <alignment horizontal="left" vertical="center" wrapText="1"/>
    </xf>
    <xf numFmtId="17" fontId="193" fillId="0" borderId="1" xfId="0" applyNumberFormat="1" applyFont="1" applyBorder="1" applyAlignment="1">
      <alignment horizontal="left" vertical="center" wrapText="1"/>
    </xf>
    <xf numFmtId="15" fontId="1" fillId="0" borderId="1" xfId="0" applyNumberFormat="1" applyFont="1" applyBorder="1" applyAlignment="1" applyProtection="1">
      <alignment vertical="top" wrapText="1"/>
      <protection locked="0"/>
    </xf>
    <xf numFmtId="0" fontId="1" fillId="0" borderId="1" xfId="0" applyFont="1" applyBorder="1" applyAlignment="1">
      <alignment horizontal="left" vertical="center" wrapText="1"/>
    </xf>
    <xf numFmtId="0" fontId="3" fillId="0" borderId="1" xfId="0" applyFont="1" applyBorder="1" applyAlignment="1">
      <alignment horizontal="left" vertical="center"/>
    </xf>
    <xf numFmtId="0" fontId="1" fillId="11" borderId="1" xfId="0" applyFont="1" applyFill="1" applyBorder="1" applyAlignment="1">
      <alignment horizontal="left" vertical="center" wrapText="1"/>
    </xf>
    <xf numFmtId="0" fontId="3" fillId="0" borderId="1" xfId="0" applyFont="1" applyBorder="1" applyAlignment="1">
      <alignment horizontal="left" vertical="center" wrapText="1"/>
    </xf>
    <xf numFmtId="0" fontId="194" fillId="0" borderId="1" xfId="0" applyFont="1" applyBorder="1" applyAlignment="1">
      <alignment vertical="center" wrapText="1"/>
    </xf>
    <xf numFmtId="0" fontId="92" fillId="0" borderId="1" xfId="0" applyFont="1" applyBorder="1" applyAlignment="1">
      <alignment horizontal="left" vertical="center" wrapText="1"/>
    </xf>
    <xf numFmtId="0" fontId="92" fillId="0" borderId="1" xfId="0" applyFont="1" applyBorder="1" applyAlignment="1">
      <alignment horizontal="center" vertical="top" wrapText="1"/>
    </xf>
    <xf numFmtId="0" fontId="0" fillId="0" borderId="1" xfId="0" applyBorder="1" applyAlignment="1">
      <alignment horizontal="left" vertical="center" wrapText="1"/>
    </xf>
    <xf numFmtId="0" fontId="1" fillId="11" borderId="2" xfId="0" applyFont="1" applyFill="1" applyBorder="1" applyAlignment="1">
      <alignment horizontal="left" vertical="center" wrapText="1"/>
    </xf>
    <xf numFmtId="49" fontId="1" fillId="11" borderId="2" xfId="0" applyNumberFormat="1" applyFont="1" applyFill="1" applyBorder="1" applyAlignment="1">
      <alignment horizontal="left" vertical="center" wrapText="1"/>
    </xf>
    <xf numFmtId="49" fontId="116" fillId="4" borderId="1" xfId="2" applyNumberFormat="1" applyFill="1" applyBorder="1" applyAlignment="1" applyProtection="1">
      <alignment horizontal="left" vertical="center" wrapText="1"/>
    </xf>
    <xf numFmtId="49" fontId="1" fillId="4" borderId="1" xfId="0" applyNumberFormat="1" applyFont="1" applyFill="1" applyBorder="1" applyAlignment="1">
      <alignment horizontal="left" vertical="center" wrapText="1"/>
    </xf>
    <xf numFmtId="164" fontId="1" fillId="4" borderId="1" xfId="0" applyNumberFormat="1" applyFont="1" applyFill="1" applyBorder="1" applyAlignment="1">
      <alignment horizontal="left" vertical="center" wrapText="1"/>
    </xf>
    <xf numFmtId="1" fontId="3" fillId="0" borderId="1" xfId="0" applyNumberFormat="1" applyFont="1" applyBorder="1" applyAlignment="1">
      <alignment horizontal="left" vertical="center" wrapText="1"/>
    </xf>
    <xf numFmtId="2" fontId="3" fillId="0" borderId="1" xfId="0" applyNumberFormat="1" applyFont="1" applyBorder="1" applyAlignment="1">
      <alignment horizontal="left" vertical="center" wrapText="1"/>
    </xf>
    <xf numFmtId="0" fontId="0" fillId="0" borderId="9" xfId="0" applyBorder="1" applyAlignment="1">
      <alignment horizontal="left" vertical="center" wrapText="1"/>
    </xf>
    <xf numFmtId="49" fontId="1" fillId="11" borderId="1" xfId="0" applyNumberFormat="1" applyFont="1" applyFill="1" applyBorder="1" applyAlignment="1">
      <alignment horizontal="left" vertical="center" wrapText="1"/>
    </xf>
    <xf numFmtId="0" fontId="35" fillId="0" borderId="1" xfId="0" applyFont="1" applyBorder="1" applyAlignment="1">
      <alignment horizontal="center" vertical="center"/>
    </xf>
    <xf numFmtId="0" fontId="99" fillId="0" borderId="1" xfId="0" applyFont="1" applyBorder="1" applyAlignment="1">
      <alignment horizontal="center" vertical="center"/>
    </xf>
    <xf numFmtId="49" fontId="35" fillId="0" borderId="1" xfId="0" applyNumberFormat="1" applyFont="1" applyBorder="1" applyAlignment="1">
      <alignment horizontal="center" vertical="center" wrapText="1"/>
    </xf>
    <xf numFmtId="3" fontId="35" fillId="0" borderId="1" xfId="0" applyNumberFormat="1" applyFont="1" applyBorder="1" applyAlignment="1">
      <alignment horizontal="center" vertical="center" wrapText="1"/>
    </xf>
    <xf numFmtId="4" fontId="35" fillId="0" borderId="1" xfId="0" applyNumberFormat="1" applyFont="1" applyBorder="1" applyAlignment="1">
      <alignment horizontal="center" vertical="center" wrapText="1"/>
    </xf>
    <xf numFmtId="0" fontId="35" fillId="13" borderId="1" xfId="0" applyFont="1" applyFill="1" applyBorder="1" applyAlignment="1">
      <alignment horizontal="center" vertical="center" wrapText="1"/>
    </xf>
    <xf numFmtId="0" fontId="60" fillId="0" borderId="0" xfId="0" applyFont="1"/>
    <xf numFmtId="0" fontId="100" fillId="0" borderId="1" xfId="2" applyFont="1" applyBorder="1" applyAlignment="1" applyProtection="1">
      <alignment horizontal="center" vertical="center" wrapText="1"/>
    </xf>
    <xf numFmtId="0" fontId="101" fillId="0" borderId="1" xfId="2" applyFont="1" applyBorder="1" applyAlignment="1" applyProtection="1">
      <alignment horizontal="center" vertical="center"/>
    </xf>
    <xf numFmtId="0" fontId="142" fillId="0" borderId="1" xfId="0" applyFont="1" applyBorder="1" applyAlignment="1">
      <alignment horizontal="center" vertical="center" wrapText="1"/>
    </xf>
    <xf numFmtId="0" fontId="195" fillId="13" borderId="1" xfId="0" applyFont="1" applyFill="1" applyBorder="1" applyAlignment="1">
      <alignment horizontal="center" vertical="center" wrapText="1"/>
    </xf>
    <xf numFmtId="0" fontId="196" fillId="0" borderId="1" xfId="0" applyFont="1" applyBorder="1"/>
    <xf numFmtId="0" fontId="129" fillId="13" borderId="1" xfId="2" applyFont="1" applyFill="1" applyBorder="1" applyAlignment="1" applyProtection="1">
      <alignment horizontal="center" vertical="center" wrapText="1"/>
    </xf>
    <xf numFmtId="0" fontId="146" fillId="13" borderId="1" xfId="0" applyFont="1" applyFill="1" applyBorder="1" applyAlignment="1">
      <alignment horizontal="center" vertical="center" wrapText="1"/>
    </xf>
    <xf numFmtId="0" fontId="129" fillId="0" borderId="1" xfId="2" applyFont="1" applyBorder="1" applyAlignment="1" applyProtection="1">
      <alignment horizontal="center" vertical="center"/>
    </xf>
    <xf numFmtId="0" fontId="142" fillId="0" borderId="1" xfId="0" applyFont="1" applyBorder="1" applyAlignment="1">
      <alignment horizontal="center" vertical="center"/>
    </xf>
    <xf numFmtId="0" fontId="197" fillId="0" borderId="1" xfId="0" applyFont="1" applyBorder="1" applyAlignment="1">
      <alignment horizontal="center" vertical="center" wrapText="1"/>
    </xf>
    <xf numFmtId="0" fontId="35" fillId="11" borderId="1" xfId="0" applyFont="1" applyFill="1" applyBorder="1" applyAlignment="1">
      <alignment horizontal="center" vertical="center" wrapText="1"/>
    </xf>
    <xf numFmtId="0" fontId="198" fillId="0" borderId="1" xfId="0" applyFont="1" applyBorder="1" applyAlignment="1">
      <alignment horizontal="center" vertical="center" wrapText="1"/>
    </xf>
    <xf numFmtId="0" fontId="146"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76" fillId="0" borderId="1" xfId="0" applyFont="1" applyBorder="1" applyAlignment="1">
      <alignment horizontal="left" vertical="top" wrapText="1"/>
    </xf>
    <xf numFmtId="0" fontId="76" fillId="0" borderId="1" xfId="0" applyFont="1" applyBorder="1" applyAlignment="1">
      <alignment horizontal="center" vertical="top" wrapText="1"/>
    </xf>
    <xf numFmtId="0" fontId="76" fillId="0" borderId="1" xfId="0" applyFont="1" applyBorder="1" applyAlignment="1">
      <alignment horizontal="left" vertical="center" wrapText="1"/>
    </xf>
    <xf numFmtId="0" fontId="78" fillId="0" borderId="1" xfId="2" applyFont="1" applyBorder="1" applyAlignment="1" applyProtection="1">
      <alignment horizontal="center" vertical="center" wrapText="1"/>
    </xf>
    <xf numFmtId="0" fontId="77" fillId="0" borderId="1" xfId="0" applyFont="1" applyBorder="1" applyAlignment="1">
      <alignment horizontal="center" vertical="center" wrapText="1"/>
    </xf>
    <xf numFmtId="0" fontId="79" fillId="0" borderId="1" xfId="0" applyFont="1" applyBorder="1" applyAlignment="1">
      <alignment horizontal="center" vertical="top" wrapText="1"/>
    </xf>
    <xf numFmtId="2" fontId="80" fillId="0" borderId="1" xfId="0" applyNumberFormat="1" applyFont="1" applyBorder="1" applyAlignment="1">
      <alignment horizontal="center" vertical="top" wrapText="1"/>
    </xf>
    <xf numFmtId="0" fontId="81" fillId="0" borderId="1" xfId="2" applyFont="1" applyBorder="1" applyAlignment="1" applyProtection="1">
      <alignment horizontal="center" vertical="center" wrapText="1"/>
    </xf>
    <xf numFmtId="0" fontId="199" fillId="0" borderId="1" xfId="0" applyFont="1" applyBorder="1" applyAlignment="1">
      <alignment horizontal="left" vertical="top" wrapText="1"/>
    </xf>
    <xf numFmtId="0" fontId="79" fillId="0" borderId="1" xfId="0" applyFont="1" applyBorder="1" applyAlignment="1">
      <alignment horizontal="left" vertical="top" wrapText="1"/>
    </xf>
    <xf numFmtId="0" fontId="79" fillId="0" borderId="1" xfId="2" applyFont="1" applyBorder="1" applyAlignment="1" applyProtection="1">
      <alignment horizontal="center" vertical="center" wrapText="1"/>
    </xf>
    <xf numFmtId="0" fontId="76" fillId="0" borderId="1" xfId="0" applyFont="1" applyBorder="1" applyAlignment="1">
      <alignment horizontal="center" vertical="center" wrapText="1"/>
    </xf>
    <xf numFmtId="0" fontId="35" fillId="0" borderId="1" xfId="0" applyFont="1" applyFill="1" applyBorder="1" applyAlignment="1">
      <alignment horizontal="center" vertical="top" wrapText="1"/>
    </xf>
    <xf numFmtId="0" fontId="60" fillId="0" borderId="1" xfId="0" applyFont="1" applyFill="1" applyBorder="1" applyAlignment="1">
      <alignment horizontal="left" vertical="top" wrapText="1"/>
    </xf>
    <xf numFmtId="0" fontId="71" fillId="0" borderId="2" xfId="0" applyFont="1" applyFill="1" applyBorder="1" applyAlignment="1">
      <alignment horizontal="left" vertical="top" wrapText="1"/>
    </xf>
    <xf numFmtId="0" fontId="97" fillId="0" borderId="0" xfId="0" applyFont="1" applyAlignment="1">
      <alignment vertical="top" wrapText="1"/>
    </xf>
    <xf numFmtId="0" fontId="10" fillId="4" borderId="1" xfId="0" applyFont="1" applyFill="1" applyBorder="1" applyAlignment="1">
      <alignment vertical="center" wrapText="1"/>
    </xf>
    <xf numFmtId="0" fontId="10" fillId="0" borderId="1" xfId="0" applyFont="1" applyBorder="1" applyAlignment="1">
      <alignment vertical="center" wrapText="1"/>
    </xf>
    <xf numFmtId="0" fontId="10" fillId="0" borderId="1" xfId="0" applyFont="1" applyBorder="1" applyAlignment="1">
      <alignment horizontal="right" vertical="center" wrapText="1"/>
    </xf>
    <xf numFmtId="0" fontId="10" fillId="0" borderId="1" xfId="0" applyFont="1" applyBorder="1" applyAlignment="1">
      <alignment horizontal="center" vertical="center" wrapText="1"/>
    </xf>
    <xf numFmtId="15" fontId="35" fillId="0" borderId="1" xfId="0" applyNumberFormat="1" applyFont="1" applyBorder="1" applyAlignment="1">
      <alignment horizontal="center" vertical="center" wrapText="1"/>
    </xf>
    <xf numFmtId="0" fontId="24" fillId="0" borderId="1" xfId="2" applyFont="1" applyBorder="1" applyAlignment="1" applyProtection="1">
      <alignment horizontal="center" vertical="distributed"/>
    </xf>
    <xf numFmtId="0" fontId="24" fillId="0" borderId="1" xfId="0" applyFont="1" applyBorder="1" applyAlignment="1">
      <alignment horizontal="center" vertical="center"/>
    </xf>
    <xf numFmtId="0" fontId="34" fillId="13" borderId="1" xfId="0" applyFont="1" applyFill="1" applyBorder="1" applyAlignment="1">
      <alignment vertical="center"/>
    </xf>
    <xf numFmtId="0" fontId="34" fillId="0" borderId="1" xfId="0" applyFont="1" applyBorder="1" applyAlignment="1">
      <alignment horizontal="centerContinuous" vertical="center"/>
    </xf>
    <xf numFmtId="0" fontId="34" fillId="0" borderId="1" xfId="2" applyFont="1" applyBorder="1" applyAlignment="1" applyProtection="1">
      <alignment vertical="top" wrapText="1"/>
    </xf>
    <xf numFmtId="164" fontId="24" fillId="0" borderId="1" xfId="0" applyNumberFormat="1" applyFont="1" applyBorder="1" applyAlignment="1">
      <alignment horizontal="center" vertical="center" wrapText="1"/>
    </xf>
    <xf numFmtId="49" fontId="24" fillId="0" borderId="1" xfId="0" applyNumberFormat="1" applyFont="1" applyBorder="1" applyAlignment="1">
      <alignment horizontal="center" vertical="center" wrapText="1"/>
    </xf>
    <xf numFmtId="0" fontId="24" fillId="0" borderId="1" xfId="0" applyFont="1" applyBorder="1" applyAlignment="1">
      <alignment horizontal="center" vertical="center" wrapText="1"/>
    </xf>
    <xf numFmtId="3" fontId="25" fillId="0" borderId="1" xfId="0" applyNumberFormat="1" applyFont="1" applyBorder="1" applyAlignment="1">
      <alignment horizontal="center" vertical="center" wrapText="1"/>
    </xf>
    <xf numFmtId="4" fontId="25" fillId="0" borderId="1" xfId="0" applyNumberFormat="1" applyFont="1" applyBorder="1" applyAlignment="1">
      <alignment horizontal="center" vertical="center" wrapText="1"/>
    </xf>
    <xf numFmtId="0" fontId="24" fillId="0" borderId="1" xfId="0" applyFont="1" applyBorder="1" applyAlignment="1">
      <alignment vertical="center" wrapText="1"/>
    </xf>
    <xf numFmtId="0" fontId="24" fillId="13" borderId="1" xfId="0" applyFont="1" applyFill="1" applyBorder="1" applyAlignment="1">
      <alignment vertical="center"/>
    </xf>
    <xf numFmtId="0" fontId="124" fillId="0" borderId="1" xfId="0" applyFont="1" applyBorder="1" applyAlignment="1">
      <alignment horizontal="distributed" vertical="center"/>
    </xf>
    <xf numFmtId="0" fontId="200" fillId="0" borderId="1" xfId="0" applyFont="1" applyBorder="1" applyAlignment="1">
      <alignment horizontal="center" vertical="distributed"/>
    </xf>
    <xf numFmtId="1" fontId="25" fillId="0" borderId="1" xfId="0" applyNumberFormat="1" applyFont="1" applyBorder="1" applyAlignment="1">
      <alignment horizontal="center" vertical="top" wrapText="1"/>
    </xf>
    <xf numFmtId="14" fontId="35" fillId="0" borderId="1" xfId="0" applyNumberFormat="1" applyFont="1" applyBorder="1" applyAlignment="1">
      <alignment horizontal="center" vertical="center" wrapText="1"/>
    </xf>
    <xf numFmtId="0" fontId="120" fillId="0" borderId="0" xfId="0" applyFont="1" applyAlignment="1">
      <alignment vertical="center" wrapText="1"/>
    </xf>
    <xf numFmtId="0" fontId="123" fillId="0" borderId="0" xfId="2" applyFont="1" applyAlignment="1" applyProtection="1">
      <alignment horizontal="center" vertical="center" wrapText="1"/>
    </xf>
    <xf numFmtId="0" fontId="123" fillId="0" borderId="1" xfId="2" applyFont="1" applyBorder="1" applyAlignment="1" applyProtection="1">
      <alignment horizontal="center" vertical="center" wrapText="1"/>
    </xf>
    <xf numFmtId="0" fontId="120" fillId="0" borderId="2" xfId="0" applyFont="1" applyBorder="1" applyAlignment="1">
      <alignment wrapText="1"/>
    </xf>
    <xf numFmtId="0" fontId="123" fillId="0" borderId="2" xfId="2" applyFont="1" applyBorder="1" applyAlignment="1" applyProtection="1">
      <alignment horizontal="center" vertical="center" wrapText="1"/>
    </xf>
    <xf numFmtId="0" fontId="1" fillId="0" borderId="1" xfId="0" applyFont="1" applyBorder="1" applyAlignment="1">
      <alignment wrapText="1"/>
    </xf>
    <xf numFmtId="0" fontId="123" fillId="0" borderId="1" xfId="2" applyFont="1" applyBorder="1" applyAlignment="1" applyProtection="1">
      <alignment horizontal="left" vertical="center" wrapText="1"/>
    </xf>
    <xf numFmtId="0" fontId="123" fillId="0" borderId="1" xfId="2" applyFont="1" applyBorder="1" applyAlignment="1" applyProtection="1">
      <alignment vertical="center" wrapText="1"/>
    </xf>
    <xf numFmtId="0" fontId="123" fillId="0" borderId="0" xfId="2" applyFont="1" applyAlignment="1" applyProtection="1">
      <alignment wrapText="1"/>
    </xf>
    <xf numFmtId="0" fontId="120" fillId="0" borderId="0" xfId="0" applyFont="1" applyAlignment="1">
      <alignment horizontal="center" vertical="center" wrapText="1"/>
    </xf>
    <xf numFmtId="0" fontId="1" fillId="0" borderId="0" xfId="2" applyFont="1" applyAlignment="1" applyProtection="1">
      <alignment horizontal="center" vertical="center" wrapText="1"/>
    </xf>
    <xf numFmtId="0" fontId="4" fillId="0" borderId="1" xfId="2" applyFont="1" applyBorder="1" applyAlignment="1" applyProtection="1">
      <alignment vertical="center" wrapText="1"/>
    </xf>
    <xf numFmtId="0" fontId="123" fillId="0" borderId="0" xfId="2" applyFont="1" applyAlignment="1" applyProtection="1"/>
    <xf numFmtId="0" fontId="201" fillId="0" borderId="1" xfId="0" applyFont="1" applyBorder="1" applyAlignment="1">
      <alignment wrapText="1"/>
    </xf>
    <xf numFmtId="0" fontId="201" fillId="0" borderId="0" xfId="0" applyFont="1"/>
    <xf numFmtId="0" fontId="108" fillId="0" borderId="1" xfId="2" applyFont="1" applyBorder="1" applyAlignment="1" applyProtection="1">
      <alignment horizontal="center" vertical="center" wrapText="1"/>
    </xf>
    <xf numFmtId="0" fontId="1" fillId="0" borderId="1" xfId="2" applyFont="1" applyBorder="1" applyAlignment="1" applyProtection="1">
      <alignment vertical="center" wrapText="1"/>
    </xf>
    <xf numFmtId="0" fontId="202" fillId="0" borderId="0" xfId="0" applyFont="1" applyAlignment="1">
      <alignment vertical="center" wrapText="1"/>
    </xf>
    <xf numFmtId="0" fontId="1" fillId="0" borderId="1" xfId="2" applyFont="1" applyBorder="1" applyAlignment="1" applyProtection="1">
      <alignment horizontal="center" vertical="center" wrapText="1"/>
    </xf>
    <xf numFmtId="0" fontId="164" fillId="0" borderId="1" xfId="0" applyFont="1" applyBorder="1" applyAlignment="1">
      <alignment vertical="center" wrapText="1"/>
    </xf>
    <xf numFmtId="0" fontId="1" fillId="0" borderId="2" xfId="0" applyFont="1" applyBorder="1" applyAlignment="1">
      <alignment horizontal="center" vertical="center" wrapText="1"/>
    </xf>
    <xf numFmtId="0" fontId="1" fillId="0" borderId="0" xfId="2" applyFont="1" applyAlignment="1" applyProtection="1">
      <alignment wrapText="1"/>
    </xf>
    <xf numFmtId="0" fontId="1" fillId="0" borderId="2" xfId="0" applyFont="1" applyBorder="1" applyAlignment="1">
      <alignment wrapText="1"/>
    </xf>
    <xf numFmtId="0" fontId="123" fillId="0" borderId="2" xfId="2" applyFont="1" applyBorder="1" applyAlignment="1" applyProtection="1">
      <alignment wrapText="1"/>
    </xf>
    <xf numFmtId="17" fontId="35" fillId="0" borderId="1" xfId="0" applyNumberFormat="1" applyFont="1" applyBorder="1" applyAlignment="1">
      <alignment horizontal="center" vertical="center" wrapText="1"/>
    </xf>
    <xf numFmtId="4" fontId="26" fillId="0" borderId="14" xfId="0" applyNumberFormat="1" applyFont="1" applyBorder="1" applyAlignment="1">
      <alignment horizontal="center" vertical="top" wrapText="1"/>
    </xf>
    <xf numFmtId="0" fontId="10" fillId="0" borderId="1" xfId="0" applyNumberFormat="1" applyFont="1" applyFill="1" applyBorder="1" applyAlignment="1">
      <alignment horizontal="center" vertical="top" wrapText="1"/>
    </xf>
    <xf numFmtId="0" fontId="54" fillId="0" borderId="1" xfId="0" applyNumberFormat="1" applyFont="1" applyBorder="1" applyAlignment="1">
      <alignment horizontal="center" vertical="top" wrapText="1"/>
    </xf>
    <xf numFmtId="49" fontId="10" fillId="0" borderId="4" xfId="0" applyNumberFormat="1" applyFont="1" applyBorder="1" applyAlignment="1">
      <alignment horizontal="center" vertical="top" wrapText="1"/>
    </xf>
    <xf numFmtId="0" fontId="109" fillId="0" borderId="1" xfId="0" applyFont="1" applyBorder="1" applyAlignment="1">
      <alignment vertical="top" wrapText="1"/>
    </xf>
    <xf numFmtId="0" fontId="0" fillId="0" borderId="1" xfId="0" applyFont="1" applyBorder="1" applyAlignment="1"/>
    <xf numFmtId="0" fontId="79" fillId="0" borderId="1" xfId="2" applyFont="1" applyBorder="1" applyAlignment="1" applyProtection="1">
      <alignment vertical="top" wrapText="1"/>
    </xf>
    <xf numFmtId="0" fontId="10" fillId="0" borderId="3" xfId="0" applyNumberFormat="1" applyFont="1" applyBorder="1" applyAlignment="1">
      <alignment vertical="top" wrapText="1"/>
    </xf>
    <xf numFmtId="0" fontId="55" fillId="0" borderId="1" xfId="0" applyNumberFormat="1" applyFont="1" applyBorder="1" applyAlignment="1">
      <alignment vertical="top" wrapText="1"/>
    </xf>
    <xf numFmtId="0" fontId="1" fillId="0" borderId="2" xfId="0" applyNumberFormat="1" applyFont="1" applyBorder="1" applyAlignment="1">
      <alignment vertical="top" wrapText="1"/>
    </xf>
    <xf numFmtId="0" fontId="203" fillId="0" borderId="1" xfId="2" applyNumberFormat="1" applyFont="1" applyBorder="1" applyAlignment="1" applyProtection="1">
      <alignment vertical="top" wrapText="1"/>
    </xf>
    <xf numFmtId="0" fontId="55" fillId="0" borderId="15" xfId="0" applyNumberFormat="1" applyFont="1" applyBorder="1" applyAlignment="1">
      <alignment horizontal="center" vertical="top" wrapText="1"/>
    </xf>
    <xf numFmtId="0" fontId="79" fillId="0" borderId="5" xfId="0" applyFont="1" applyBorder="1" applyAlignment="1">
      <alignment vertical="top" wrapText="1"/>
    </xf>
    <xf numFmtId="0" fontId="79" fillId="0" borderId="5" xfId="0" applyFont="1" applyBorder="1" applyAlignment="1">
      <alignment horizontal="left" vertical="top" wrapText="1"/>
    </xf>
    <xf numFmtId="0" fontId="79" fillId="0" borderId="0" xfId="2" applyNumberFormat="1" applyFont="1" applyAlignment="1" applyProtection="1">
      <alignment horizontal="justify" vertical="top" wrapText="1"/>
    </xf>
    <xf numFmtId="0" fontId="79" fillId="0" borderId="5" xfId="0" applyFont="1" applyBorder="1" applyAlignment="1">
      <alignment horizontal="justify" vertical="top" wrapText="1"/>
    </xf>
    <xf numFmtId="0" fontId="110" fillId="0" borderId="5" xfId="2" applyFont="1" applyBorder="1" applyAlignment="1" applyProtection="1">
      <alignment horizontal="center" vertical="top" wrapText="1"/>
    </xf>
    <xf numFmtId="0" fontId="111" fillId="0" borderId="1" xfId="3" applyFont="1" applyBorder="1" applyAlignment="1">
      <alignment horizontal="center" vertical="center" wrapText="1"/>
    </xf>
    <xf numFmtId="1" fontId="80" fillId="0" borderId="5" xfId="0" applyNumberFormat="1" applyFont="1" applyBorder="1" applyAlignment="1">
      <alignment horizontal="center" vertical="top" wrapText="1"/>
    </xf>
    <xf numFmtId="4" fontId="80" fillId="0" borderId="5" xfId="0" applyNumberFormat="1" applyFont="1" applyBorder="1" applyAlignment="1">
      <alignment horizontal="center" vertical="top" wrapText="1"/>
    </xf>
    <xf numFmtId="0" fontId="79" fillId="0" borderId="0" xfId="0" applyFont="1" applyAlignment="1">
      <alignment vertical="top" wrapText="1"/>
    </xf>
    <xf numFmtId="0" fontId="79" fillId="0" borderId="5" xfId="0" applyFont="1" applyBorder="1" applyAlignment="1">
      <alignment horizontal="center" vertical="top" wrapText="1"/>
    </xf>
    <xf numFmtId="0" fontId="37" fillId="0" borderId="5" xfId="0" applyFont="1" applyBorder="1" applyAlignment="1">
      <alignment vertical="top" wrapText="1"/>
    </xf>
    <xf numFmtId="0" fontId="79" fillId="0" borderId="5" xfId="0" applyFont="1" applyBorder="1" applyAlignment="1">
      <alignment vertical="justify" wrapText="1"/>
    </xf>
    <xf numFmtId="0" fontId="1" fillId="5" borderId="5" xfId="0" applyFont="1" applyFill="1" applyBorder="1" applyAlignment="1">
      <alignment horizontal="center" vertical="top" wrapText="1"/>
    </xf>
    <xf numFmtId="0" fontId="112" fillId="0" borderId="1" xfId="3" applyFont="1" applyBorder="1" applyAlignment="1">
      <alignment horizontal="center" vertical="top" wrapText="1"/>
    </xf>
    <xf numFmtId="0" fontId="1" fillId="0" borderId="5" xfId="0" applyFont="1" applyBorder="1" applyAlignment="1">
      <alignment horizontal="center" vertical="top" wrapText="1"/>
    </xf>
    <xf numFmtId="0" fontId="24" fillId="0" borderId="5" xfId="0" applyFont="1" applyBorder="1" applyAlignment="1">
      <alignment horizontal="center" vertical="top" wrapText="1"/>
    </xf>
    <xf numFmtId="15" fontId="1" fillId="0" borderId="5" xfId="0" applyNumberFormat="1" applyFont="1" applyBorder="1" applyAlignment="1">
      <alignment horizontal="center" vertical="top" wrapText="1"/>
    </xf>
    <xf numFmtId="0" fontId="25" fillId="0" borderId="5" xfId="0" applyFont="1" applyBorder="1" applyAlignment="1">
      <alignment horizontal="center" vertical="top" wrapText="1"/>
    </xf>
    <xf numFmtId="0" fontId="1" fillId="0" borderId="5" xfId="0" applyFont="1" applyBorder="1" applyAlignment="1">
      <alignment vertical="top" wrapText="1"/>
    </xf>
    <xf numFmtId="0" fontId="62" fillId="0" borderId="1" xfId="2" applyFont="1" applyFill="1" applyBorder="1" applyAlignment="1" applyProtection="1">
      <alignment horizontal="center" vertical="top" wrapText="1"/>
    </xf>
    <xf numFmtId="4" fontId="3" fillId="0" borderId="1" xfId="0" quotePrefix="1" applyNumberFormat="1" applyFont="1" applyBorder="1" applyAlignment="1">
      <alignment horizontal="center" vertical="top" wrapText="1"/>
    </xf>
    <xf numFmtId="0" fontId="4" fillId="0" borderId="1" xfId="2" applyFont="1" applyFill="1" applyBorder="1" applyAlignment="1" applyProtection="1">
      <alignment horizontal="left" vertical="top" wrapText="1"/>
    </xf>
    <xf numFmtId="0" fontId="1" fillId="0" borderId="4" xfId="0" applyFont="1" applyFill="1" applyBorder="1" applyAlignment="1">
      <alignment horizontal="center" vertical="top" wrapText="1"/>
    </xf>
    <xf numFmtId="0" fontId="4" fillId="0" borderId="9" xfId="2" applyFont="1" applyFill="1" applyBorder="1" applyAlignment="1" applyProtection="1">
      <alignment horizontal="left" vertical="top" wrapText="1"/>
    </xf>
    <xf numFmtId="0" fontId="1" fillId="0" borderId="8" xfId="0" applyFont="1" applyFill="1" applyBorder="1" applyAlignment="1">
      <alignment horizontal="left" vertical="top" wrapText="1"/>
    </xf>
    <xf numFmtId="0" fontId="1" fillId="0" borderId="13" xfId="0" applyFont="1" applyFill="1" applyBorder="1" applyAlignment="1">
      <alignment horizontal="center" vertical="top" wrapText="1"/>
    </xf>
    <xf numFmtId="0" fontId="4" fillId="0" borderId="0" xfId="2" applyFont="1" applyFill="1" applyBorder="1" applyAlignment="1" applyProtection="1">
      <alignment horizontal="left" vertical="top" wrapText="1"/>
    </xf>
    <xf numFmtId="0" fontId="1" fillId="0" borderId="8" xfId="0" applyFont="1" applyFill="1" applyBorder="1" applyAlignment="1">
      <alignment horizontal="center" vertical="top" wrapText="1"/>
    </xf>
    <xf numFmtId="0" fontId="1" fillId="0" borderId="16" xfId="0" applyFont="1" applyFill="1" applyBorder="1" applyAlignment="1">
      <alignment horizontal="left" vertical="top" wrapText="1"/>
    </xf>
    <xf numFmtId="0" fontId="1" fillId="0" borderId="17" xfId="0" applyFont="1" applyFill="1" applyBorder="1" applyAlignment="1">
      <alignment horizontal="center" vertical="top" wrapText="1"/>
    </xf>
    <xf numFmtId="0" fontId="1" fillId="0" borderId="16" xfId="0" applyFont="1" applyFill="1" applyBorder="1" applyAlignment="1">
      <alignment horizontal="center" vertical="top" wrapText="1"/>
    </xf>
    <xf numFmtId="1" fontId="3" fillId="0" borderId="2" xfId="0" applyNumberFormat="1" applyFont="1" applyBorder="1" applyAlignment="1">
      <alignment horizontal="center" vertical="top" wrapText="1"/>
    </xf>
    <xf numFmtId="0" fontId="35" fillId="0" borderId="1" xfId="0" applyFont="1" applyFill="1" applyBorder="1" applyAlignment="1">
      <alignment vertical="top" wrapText="1"/>
    </xf>
    <xf numFmtId="0" fontId="60" fillId="0" borderId="18" xfId="0" applyFont="1" applyFill="1" applyBorder="1" applyAlignment="1">
      <alignment horizontal="left" vertical="top" wrapText="1"/>
    </xf>
    <xf numFmtId="0" fontId="10" fillId="0" borderId="4" xfId="0" applyFont="1" applyFill="1" applyBorder="1" applyAlignment="1">
      <alignment horizontal="center" vertical="top" wrapText="1"/>
    </xf>
    <xf numFmtId="0" fontId="65" fillId="0" borderId="9" xfId="0" applyFont="1" applyFill="1" applyBorder="1" applyAlignment="1">
      <alignment vertical="center" wrapText="1"/>
    </xf>
    <xf numFmtId="0" fontId="65" fillId="0" borderId="1" xfId="2" applyFont="1" applyBorder="1" applyAlignment="1" applyProtection="1">
      <alignment vertical="top" wrapText="1"/>
    </xf>
    <xf numFmtId="0" fontId="66" fillId="0" borderId="1" xfId="0" applyFont="1" applyBorder="1" applyAlignment="1">
      <alignment vertical="top" wrapText="1"/>
    </xf>
    <xf numFmtId="2" fontId="25" fillId="0" borderId="1" xfId="0" applyNumberFormat="1" applyFont="1" applyBorder="1" applyAlignment="1">
      <alignment horizontal="center" vertical="top" wrapText="1"/>
    </xf>
    <xf numFmtId="1" fontId="93" fillId="0" borderId="1" xfId="0" applyNumberFormat="1" applyFont="1" applyBorder="1" applyAlignment="1">
      <alignment vertical="top" wrapText="1"/>
    </xf>
    <xf numFmtId="4" fontId="93" fillId="0" borderId="1" xfId="0" applyNumberFormat="1" applyFont="1" applyBorder="1" applyAlignment="1">
      <alignment vertical="top" wrapText="1"/>
    </xf>
    <xf numFmtId="1" fontId="39" fillId="13" borderId="1" xfId="0" applyNumberFormat="1" applyFont="1" applyFill="1" applyBorder="1" applyAlignment="1">
      <alignment vertical="top" wrapText="1"/>
    </xf>
    <xf numFmtId="4" fontId="39" fillId="13" borderId="1" xfId="0" applyNumberFormat="1" applyFont="1" applyFill="1" applyBorder="1" applyAlignment="1">
      <alignment vertical="top" wrapText="1"/>
    </xf>
    <xf numFmtId="4" fontId="3" fillId="0" borderId="2" xfId="0" applyNumberFormat="1" applyFont="1" applyBorder="1" applyAlignment="1">
      <alignment vertical="top" wrapText="1"/>
    </xf>
    <xf numFmtId="4" fontId="3" fillId="0" borderId="1" xfId="0" applyNumberFormat="1" applyFont="1" applyBorder="1" applyAlignment="1">
      <alignment vertical="top" wrapText="1"/>
    </xf>
    <xf numFmtId="1" fontId="204" fillId="0" borderId="1" xfId="0" applyNumberFormat="1" applyFont="1" applyBorder="1" applyAlignment="1">
      <alignment vertical="top" wrapText="1"/>
    </xf>
    <xf numFmtId="4" fontId="204" fillId="0" borderId="1" xfId="0" applyNumberFormat="1" applyFont="1" applyBorder="1" applyAlignment="1">
      <alignment vertical="top" wrapText="1"/>
    </xf>
    <xf numFmtId="0" fontId="6" fillId="0" borderId="1" xfId="0" applyNumberFormat="1" applyFont="1" applyBorder="1" applyAlignment="1">
      <alignment horizontal="center" vertical="top"/>
    </xf>
    <xf numFmtId="2" fontId="56" fillId="0" borderId="1" xfId="0" applyNumberFormat="1" applyFont="1" applyBorder="1" applyAlignment="1">
      <alignment horizontal="center" vertical="top" wrapText="1"/>
    </xf>
    <xf numFmtId="2" fontId="113" fillId="0" borderId="1" xfId="0" applyNumberFormat="1" applyFont="1" applyBorder="1" applyAlignment="1">
      <alignment horizontal="center" vertical="top" wrapText="1"/>
    </xf>
    <xf numFmtId="2" fontId="25" fillId="4" borderId="1" xfId="0" applyNumberFormat="1" applyFont="1" applyFill="1" applyBorder="1" applyAlignment="1">
      <alignment horizontal="center" vertical="top" wrapText="1"/>
    </xf>
    <xf numFmtId="2" fontId="26" fillId="2" borderId="5" xfId="0" applyNumberFormat="1" applyFont="1" applyFill="1" applyBorder="1" applyAlignment="1">
      <alignment horizontal="center" vertical="top" wrapText="1"/>
    </xf>
    <xf numFmtId="2" fontId="37" fillId="0" borderId="1" xfId="0" applyNumberFormat="1" applyFont="1" applyBorder="1" applyAlignment="1">
      <alignment vertical="top"/>
    </xf>
    <xf numFmtId="4" fontId="9" fillId="0" borderId="0" xfId="0" applyNumberFormat="1" applyFont="1"/>
    <xf numFmtId="2" fontId="40" fillId="0" borderId="1" xfId="0" applyNumberFormat="1" applyFont="1" applyBorder="1" applyAlignment="1">
      <alignment vertical="top"/>
    </xf>
    <xf numFmtId="2" fontId="40" fillId="4" borderId="1" xfId="0" applyNumberFormat="1" applyFont="1" applyFill="1" applyBorder="1" applyAlignment="1">
      <alignment vertical="top"/>
    </xf>
    <xf numFmtId="2" fontId="0" fillId="0" borderId="0" xfId="0" applyNumberFormat="1"/>
    <xf numFmtId="2" fontId="3" fillId="0" borderId="0" xfId="0" applyNumberFormat="1" applyFont="1" applyBorder="1" applyAlignment="1">
      <alignment horizontal="center" vertical="top" wrapText="1"/>
    </xf>
    <xf numFmtId="4" fontId="3" fillId="0" borderId="0" xfId="0" applyNumberFormat="1" applyFont="1" applyBorder="1" applyAlignment="1" applyProtection="1">
      <alignment horizontal="center" vertical="top" wrapText="1"/>
      <protection locked="0"/>
    </xf>
    <xf numFmtId="0" fontId="0" fillId="0" borderId="0" xfId="0"/>
    <xf numFmtId="0" fontId="192" fillId="0" borderId="1" xfId="0" applyFont="1" applyBorder="1" applyAlignment="1">
      <alignment horizontal="left" vertical="center" wrapText="1"/>
    </xf>
    <xf numFmtId="0" fontId="193" fillId="11" borderId="1" xfId="0" applyFont="1" applyFill="1" applyBorder="1" applyAlignment="1">
      <alignment horizontal="left" vertical="center" wrapText="1"/>
    </xf>
    <xf numFmtId="0" fontId="193" fillId="0" borderId="1" xfId="0" applyFont="1" applyBorder="1" applyAlignment="1">
      <alignment horizontal="left" vertical="center" wrapText="1"/>
    </xf>
    <xf numFmtId="0" fontId="116" fillId="0" borderId="1" xfId="2" applyBorder="1" applyAlignment="1" applyProtection="1">
      <alignment horizontal="left" vertical="center" wrapText="1"/>
    </xf>
    <xf numFmtId="17" fontId="193" fillId="0" borderId="1" xfId="0" applyNumberFormat="1" applyFont="1" applyBorder="1" applyAlignment="1">
      <alignment horizontal="left" vertical="center" wrapText="1"/>
    </xf>
    <xf numFmtId="0" fontId="35" fillId="11" borderId="1" xfId="0" applyFont="1" applyFill="1" applyBorder="1" applyAlignment="1">
      <alignment vertical="top" wrapText="1"/>
    </xf>
    <xf numFmtId="0" fontId="205" fillId="0" borderId="1" xfId="0" applyFont="1" applyBorder="1" applyAlignment="1">
      <alignment vertical="top" wrapText="1"/>
    </xf>
    <xf numFmtId="0" fontId="26" fillId="3" borderId="3" xfId="0" applyFont="1" applyFill="1" applyBorder="1" applyAlignment="1">
      <alignment horizontal="center" vertical="center" wrapText="1"/>
    </xf>
    <xf numFmtId="0" fontId="25" fillId="0" borderId="0" xfId="0" applyFont="1" applyBorder="1" applyAlignment="1">
      <alignment horizontal="center" vertical="center" wrapText="1"/>
    </xf>
    <xf numFmtId="0" fontId="25" fillId="0" borderId="0" xfId="0" applyFont="1" applyAlignment="1">
      <alignment vertical="center" wrapText="1"/>
    </xf>
    <xf numFmtId="0" fontId="24" fillId="0" borderId="0" xfId="0" applyFont="1" applyAlignment="1">
      <alignment vertical="center" wrapText="1"/>
    </xf>
    <xf numFmtId="0" fontId="3" fillId="0" borderId="0" xfId="0" applyFont="1" applyAlignment="1">
      <alignment horizontal="center"/>
    </xf>
    <xf numFmtId="1" fontId="53" fillId="0" borderId="1" xfId="0" applyNumberFormat="1" applyFont="1" applyBorder="1" applyAlignment="1">
      <alignment horizontal="center" vertical="top" wrapText="1"/>
    </xf>
    <xf numFmtId="0" fontId="1" fillId="0" borderId="0" xfId="0" applyFont="1" applyAlignment="1">
      <alignment horizontal="center"/>
    </xf>
    <xf numFmtId="0" fontId="134" fillId="0" borderId="0" xfId="0" applyFont="1" applyAlignment="1">
      <alignment horizontal="center" vertical="top"/>
    </xf>
    <xf numFmtId="2" fontId="3" fillId="0" borderId="2" xfId="0" applyNumberFormat="1" applyFont="1" applyBorder="1" applyAlignment="1">
      <alignment horizontal="center" vertical="top" wrapText="1"/>
    </xf>
    <xf numFmtId="2" fontId="25" fillId="4" borderId="1" xfId="0" applyNumberFormat="1" applyFont="1" applyFill="1" applyBorder="1" applyAlignment="1">
      <alignment horizontal="left" vertical="top" wrapText="1"/>
    </xf>
    <xf numFmtId="1" fontId="25" fillId="4" borderId="1" xfId="0" applyNumberFormat="1" applyFont="1" applyFill="1" applyBorder="1" applyAlignment="1">
      <alignment horizontal="center" vertical="top" wrapText="1"/>
    </xf>
    <xf numFmtId="2" fontId="39" fillId="0" borderId="1" xfId="0" applyNumberFormat="1" applyFont="1" applyBorder="1" applyAlignment="1">
      <alignment horizontal="center" vertical="top"/>
    </xf>
    <xf numFmtId="4" fontId="3" fillId="0" borderId="1" xfId="0" applyNumberFormat="1" applyFont="1" applyBorder="1" applyAlignment="1">
      <alignment horizontal="center" vertical="top"/>
    </xf>
    <xf numFmtId="4" fontId="3" fillId="0" borderId="1" xfId="0" applyNumberFormat="1" applyFont="1" applyFill="1" applyBorder="1" applyAlignment="1">
      <alignment horizontal="center" vertical="top" wrapText="1"/>
    </xf>
    <xf numFmtId="2" fontId="39" fillId="0" borderId="1" xfId="0" applyNumberFormat="1" applyFont="1" applyBorder="1" applyAlignment="1">
      <alignment horizontal="center" vertical="center"/>
    </xf>
    <xf numFmtId="2" fontId="39" fillId="0" borderId="1" xfId="0" applyNumberFormat="1" applyFont="1" applyFill="1" applyBorder="1" applyAlignment="1">
      <alignment horizontal="center" vertical="top"/>
    </xf>
    <xf numFmtId="2" fontId="25" fillId="0" borderId="5" xfId="0" applyNumberFormat="1" applyFont="1" applyBorder="1" applyAlignment="1">
      <alignment horizontal="center" vertical="top" wrapText="1"/>
    </xf>
    <xf numFmtId="2" fontId="79" fillId="0" borderId="1" xfId="0" applyNumberFormat="1" applyFont="1" applyFill="1" applyBorder="1" applyAlignment="1">
      <alignment horizontal="center" vertical="top" wrapText="1"/>
    </xf>
    <xf numFmtId="2" fontId="26" fillId="0" borderId="1" xfId="0" applyNumberFormat="1" applyFont="1" applyBorder="1" applyAlignment="1">
      <alignment horizontal="center" vertical="top"/>
    </xf>
    <xf numFmtId="2" fontId="6" fillId="0" borderId="1" xfId="0" applyNumberFormat="1" applyFont="1" applyBorder="1" applyAlignment="1">
      <alignment horizontal="center" vertical="top"/>
    </xf>
    <xf numFmtId="2" fontId="57" fillId="0" borderId="1" xfId="0" applyNumberFormat="1" applyFont="1" applyBorder="1" applyAlignment="1">
      <alignment vertical="top"/>
    </xf>
    <xf numFmtId="2" fontId="55" fillId="0" borderId="1" xfId="0" applyNumberFormat="1" applyFont="1" applyBorder="1" applyAlignment="1">
      <alignment vertical="top"/>
    </xf>
    <xf numFmtId="2" fontId="26" fillId="0" borderId="1" xfId="0" applyNumberFormat="1" applyFont="1" applyBorder="1" applyAlignment="1">
      <alignment vertical="top"/>
    </xf>
    <xf numFmtId="2" fontId="80" fillId="0" borderId="1" xfId="0" applyNumberFormat="1" applyFont="1" applyFill="1" applyBorder="1" applyAlignment="1">
      <alignment horizontal="center" vertical="center" wrapText="1"/>
    </xf>
    <xf numFmtId="2" fontId="79" fillId="0" borderId="1" xfId="0" applyNumberFormat="1" applyFont="1" applyFill="1" applyBorder="1" applyAlignment="1">
      <alignment horizontal="center" vertical="center" wrapText="1"/>
    </xf>
    <xf numFmtId="2" fontId="79" fillId="0" borderId="1" xfId="0" applyNumberFormat="1" applyFont="1" applyBorder="1" applyAlignment="1">
      <alignment vertical="top" wrapText="1"/>
    </xf>
    <xf numFmtId="2" fontId="1" fillId="0" borderId="1" xfId="0" applyNumberFormat="1" applyFont="1" applyFill="1" applyBorder="1" applyAlignment="1">
      <alignment horizontal="center" vertical="top" wrapText="1"/>
    </xf>
    <xf numFmtId="4" fontId="93" fillId="0" borderId="1" xfId="0" applyNumberFormat="1" applyFont="1" applyBorder="1" applyAlignment="1">
      <alignment horizontal="center" vertical="center" wrapText="1"/>
    </xf>
    <xf numFmtId="2" fontId="9" fillId="0" borderId="0" xfId="0" applyNumberFormat="1" applyFont="1"/>
    <xf numFmtId="4" fontId="3" fillId="14" borderId="1" xfId="0" applyNumberFormat="1" applyFont="1" applyFill="1" applyBorder="1" applyAlignment="1" applyProtection="1">
      <alignment horizontal="center" vertical="top" wrapText="1"/>
      <protection locked="0"/>
    </xf>
    <xf numFmtId="2" fontId="3" fillId="14" borderId="1" xfId="0" applyNumberFormat="1" applyFont="1" applyFill="1" applyBorder="1" applyAlignment="1">
      <alignment horizontal="center" vertical="top" wrapText="1"/>
    </xf>
    <xf numFmtId="0" fontId="116" fillId="0" borderId="0" xfId="2" applyAlignment="1" applyProtection="1">
      <alignment horizontal="left" vertical="top" wrapText="1"/>
    </xf>
    <xf numFmtId="0" fontId="27" fillId="14" borderId="1" xfId="0" applyFont="1" applyFill="1" applyBorder="1" applyAlignment="1">
      <alignment horizontal="left" vertical="top"/>
    </xf>
    <xf numFmtId="0" fontId="134" fillId="14" borderId="0" xfId="0" applyFont="1" applyFill="1" applyAlignment="1">
      <alignment horizontal="left" vertical="top" wrapText="1"/>
    </xf>
    <xf numFmtId="0" fontId="24" fillId="14" borderId="1" xfId="0" applyFont="1" applyFill="1" applyBorder="1" applyAlignment="1">
      <alignment horizontal="left" vertical="top" wrapText="1"/>
    </xf>
    <xf numFmtId="0" fontId="27" fillId="14" borderId="1" xfId="0" applyFont="1" applyFill="1" applyBorder="1" applyAlignment="1">
      <alignment horizontal="left" vertical="top" wrapText="1"/>
    </xf>
    <xf numFmtId="0" fontId="134" fillId="14" borderId="0" xfId="0" applyFont="1" applyFill="1" applyAlignment="1">
      <alignment horizontal="left" vertical="top"/>
    </xf>
    <xf numFmtId="1" fontId="24" fillId="14" borderId="1" xfId="0" applyNumberFormat="1" applyFont="1" applyFill="1" applyBorder="1" applyAlignment="1">
      <alignment horizontal="left" vertical="top" wrapText="1"/>
    </xf>
    <xf numFmtId="2" fontId="1" fillId="14" borderId="1" xfId="0" applyNumberFormat="1" applyFont="1" applyFill="1" applyBorder="1" applyAlignment="1">
      <alignment vertical="top" wrapText="1"/>
    </xf>
    <xf numFmtId="49" fontId="0" fillId="0" borderId="5" xfId="0" applyNumberFormat="1" applyFont="1" applyFill="1" applyBorder="1" applyAlignment="1">
      <alignment horizontal="center" wrapText="1"/>
    </xf>
    <xf numFmtId="49" fontId="0" fillId="0" borderId="5" xfId="0" applyNumberFormat="1" applyFont="1" applyFill="1" applyBorder="1" applyAlignment="1">
      <alignment wrapText="1"/>
    </xf>
    <xf numFmtId="49" fontId="0" fillId="0" borderId="5" xfId="0" applyNumberFormat="1" applyFont="1" applyFill="1" applyBorder="1" applyAlignment="1">
      <alignment vertical="top" wrapText="1"/>
    </xf>
    <xf numFmtId="3" fontId="0" fillId="0" borderId="5" xfId="0" applyNumberFormat="1" applyFont="1" applyFill="1" applyBorder="1" applyAlignment="1">
      <alignment vertical="top" wrapText="1"/>
    </xf>
    <xf numFmtId="0" fontId="0" fillId="0" borderId="5" xfId="0" applyNumberFormat="1" applyFont="1" applyFill="1" applyBorder="1" applyAlignment="1">
      <alignment vertical="top" wrapText="1"/>
    </xf>
    <xf numFmtId="2" fontId="26" fillId="0" borderId="5" xfId="0" applyNumberFormat="1" applyFont="1" applyFill="1" applyBorder="1" applyAlignment="1">
      <alignment horizontal="center" vertical="top" wrapText="1"/>
    </xf>
    <xf numFmtId="0" fontId="10" fillId="0" borderId="1" xfId="0" applyFont="1" applyFill="1" applyBorder="1" applyAlignment="1"/>
    <xf numFmtId="0" fontId="37" fillId="0" borderId="1" xfId="0" applyFont="1" applyFill="1" applyBorder="1" applyAlignment="1">
      <alignment horizontal="center" vertical="center"/>
    </xf>
    <xf numFmtId="0" fontId="130" fillId="0" borderId="0" xfId="0" applyFont="1" applyFill="1" applyAlignment="1">
      <alignment vertical="center" wrapText="1"/>
    </xf>
    <xf numFmtId="0" fontId="208" fillId="0"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130" fillId="0" borderId="1" xfId="0" applyFont="1" applyFill="1" applyBorder="1" applyAlignment="1">
      <alignment vertical="center"/>
    </xf>
    <xf numFmtId="0" fontId="60" fillId="0" borderId="19" xfId="0" applyFont="1" applyFill="1" applyBorder="1" applyAlignment="1">
      <alignment horizontal="right" vertical="center" wrapText="1"/>
    </xf>
    <xf numFmtId="0" fontId="130" fillId="0" borderId="0" xfId="0" applyFont="1" applyFill="1" applyAlignment="1">
      <alignment vertical="center"/>
    </xf>
    <xf numFmtId="2" fontId="39" fillId="0" borderId="1" xfId="0" applyNumberFormat="1" applyFont="1" applyFill="1" applyBorder="1" applyAlignment="1">
      <alignment horizontal="center" vertical="center" wrapText="1"/>
    </xf>
    <xf numFmtId="0" fontId="24" fillId="0" borderId="0" xfId="0" applyFont="1" applyFill="1"/>
    <xf numFmtId="0" fontId="10" fillId="0" borderId="1" xfId="0" applyFont="1" applyFill="1" applyBorder="1" applyAlignment="1">
      <alignment vertical="top"/>
    </xf>
    <xf numFmtId="49" fontId="1" fillId="0" borderId="1" xfId="0" applyNumberFormat="1" applyFont="1" applyFill="1" applyBorder="1" applyAlignment="1">
      <alignment horizontal="center" vertical="top" wrapText="1"/>
    </xf>
    <xf numFmtId="0" fontId="1" fillId="0" borderId="1" xfId="0" applyFont="1" applyFill="1" applyBorder="1" applyAlignment="1">
      <alignment vertical="top"/>
    </xf>
    <xf numFmtId="0" fontId="193" fillId="0" borderId="1" xfId="0" applyFont="1" applyFill="1" applyBorder="1" applyAlignment="1">
      <alignment horizontal="left" vertical="center"/>
    </xf>
    <xf numFmtId="0" fontId="92" fillId="0" borderId="4" xfId="0" applyFont="1" applyFill="1" applyBorder="1" applyAlignment="1">
      <alignment horizontal="left" vertical="center" wrapText="1"/>
    </xf>
    <xf numFmtId="0" fontId="92" fillId="0" borderId="4" xfId="0" applyFont="1" applyFill="1" applyBorder="1" applyAlignment="1">
      <alignment horizontal="center" vertical="center" wrapText="1"/>
    </xf>
    <xf numFmtId="17" fontId="92" fillId="0" borderId="4" xfId="0" applyNumberFormat="1" applyFont="1" applyFill="1" applyBorder="1" applyAlignment="1">
      <alignment horizontal="center" vertical="center" wrapText="1"/>
    </xf>
    <xf numFmtId="0" fontId="116" fillId="0" borderId="4" xfId="2" applyFill="1" applyBorder="1" applyAlignment="1" applyProtection="1">
      <alignment horizontal="left" vertical="center" wrapText="1"/>
    </xf>
    <xf numFmtId="0" fontId="92" fillId="0" borderId="4" xfId="0" applyFont="1" applyFill="1" applyBorder="1" applyAlignment="1">
      <alignment vertical="top" wrapText="1"/>
    </xf>
    <xf numFmtId="2" fontId="93" fillId="0" borderId="4" xfId="0" applyNumberFormat="1" applyFont="1" applyFill="1" applyBorder="1" applyAlignment="1">
      <alignment horizontal="center" vertical="top" wrapText="1"/>
    </xf>
    <xf numFmtId="0" fontId="37" fillId="0" borderId="1" xfId="0" applyFont="1" applyFill="1" applyBorder="1" applyAlignment="1">
      <alignment horizontal="center"/>
    </xf>
    <xf numFmtId="0" fontId="208" fillId="0" borderId="1" xfId="0" applyFont="1" applyFill="1" applyBorder="1" applyAlignment="1">
      <alignment horizontal="center" wrapText="1"/>
    </xf>
    <xf numFmtId="0" fontId="60" fillId="0" borderId="19" xfId="0" applyFont="1" applyFill="1" applyBorder="1" applyAlignment="1">
      <alignment horizontal="right" vertical="top" wrapText="1"/>
    </xf>
    <xf numFmtId="0" fontId="130" fillId="0" borderId="0" xfId="0" applyFont="1" applyFill="1"/>
    <xf numFmtId="2" fontId="39" fillId="0" borderId="1" xfId="0" applyNumberFormat="1" applyFont="1" applyFill="1" applyBorder="1" applyAlignment="1">
      <alignment horizontal="center" vertical="top" wrapText="1"/>
    </xf>
    <xf numFmtId="0" fontId="10" fillId="0" borderId="1" xfId="0" applyFont="1" applyFill="1" applyBorder="1" applyAlignment="1">
      <alignment vertical="center"/>
    </xf>
    <xf numFmtId="0" fontId="120" fillId="0" borderId="0" xfId="0" applyFont="1" applyFill="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2" fontId="3" fillId="0" borderId="1" xfId="0" applyNumberFormat="1" applyFont="1" applyFill="1" applyBorder="1" applyAlignment="1">
      <alignment horizontal="center" vertical="center" wrapText="1"/>
    </xf>
    <xf numFmtId="0" fontId="27" fillId="15" borderId="1" xfId="0" applyFont="1" applyFill="1" applyBorder="1" applyAlignment="1">
      <alignment horizontal="left" vertical="top"/>
    </xf>
    <xf numFmtId="0" fontId="134" fillId="15" borderId="0" xfId="0" applyFont="1" applyFill="1" applyAlignment="1">
      <alignment horizontal="left" vertical="top" wrapText="1"/>
    </xf>
    <xf numFmtId="0" fontId="24" fillId="15" borderId="1" xfId="0" applyFont="1" applyFill="1" applyBorder="1" applyAlignment="1">
      <alignment horizontal="left" vertical="top" wrapText="1"/>
    </xf>
    <xf numFmtId="0" fontId="27" fillId="15" borderId="1" xfId="0" applyFont="1" applyFill="1" applyBorder="1" applyAlignment="1">
      <alignment horizontal="left" vertical="top" wrapText="1"/>
    </xf>
    <xf numFmtId="0" fontId="134" fillId="15" borderId="0" xfId="0" applyFont="1" applyFill="1" applyAlignment="1">
      <alignment horizontal="left" vertical="top"/>
    </xf>
    <xf numFmtId="1" fontId="24" fillId="15" borderId="1" xfId="0" applyNumberFormat="1" applyFont="1" applyFill="1" applyBorder="1" applyAlignment="1">
      <alignment horizontal="left" vertical="top" wrapText="1"/>
    </xf>
    <xf numFmtId="2" fontId="1" fillId="15" borderId="1" xfId="0" applyNumberFormat="1" applyFont="1" applyFill="1" applyBorder="1" applyAlignment="1">
      <alignment vertical="top" wrapText="1"/>
    </xf>
    <xf numFmtId="2" fontId="3" fillId="15" borderId="1" xfId="0" applyNumberFormat="1" applyFont="1" applyFill="1" applyBorder="1" applyAlignment="1">
      <alignment horizontal="center" vertical="top" wrapText="1"/>
    </xf>
    <xf numFmtId="4" fontId="3" fillId="15" borderId="1" xfId="0" applyNumberFormat="1" applyFont="1" applyFill="1" applyBorder="1" applyAlignment="1" applyProtection="1">
      <alignment horizontal="center" vertical="top" wrapText="1"/>
      <protection locked="0"/>
    </xf>
    <xf numFmtId="0" fontId="10" fillId="15" borderId="1" xfId="0" applyFont="1" applyFill="1" applyBorder="1" applyAlignment="1"/>
    <xf numFmtId="0" fontId="136" fillId="15" borderId="0" xfId="0" applyFont="1" applyFill="1" applyAlignment="1">
      <alignment wrapText="1"/>
    </xf>
    <xf numFmtId="0" fontId="1" fillId="15" borderId="1" xfId="0" applyFont="1" applyFill="1" applyBorder="1" applyAlignment="1">
      <alignment vertical="top" wrapText="1"/>
    </xf>
    <xf numFmtId="0" fontId="10" fillId="15" borderId="1" xfId="0" applyFont="1" applyFill="1" applyBorder="1" applyAlignment="1">
      <alignment wrapText="1"/>
    </xf>
    <xf numFmtId="0" fontId="136" fillId="15" borderId="0" xfId="0" applyFont="1" applyFill="1"/>
    <xf numFmtId="1" fontId="1" fillId="15" borderId="1" xfId="0" applyNumberFormat="1" applyFont="1" applyFill="1" applyBorder="1" applyAlignment="1">
      <alignment vertical="top" wrapText="1"/>
    </xf>
    <xf numFmtId="0" fontId="98" fillId="15" borderId="1" xfId="0" applyFont="1" applyFill="1" applyBorder="1" applyAlignment="1">
      <alignment horizontal="left" vertical="center" wrapText="1"/>
    </xf>
    <xf numFmtId="0" fontId="1" fillId="15" borderId="1" xfId="0" applyFont="1" applyFill="1" applyBorder="1" applyAlignment="1">
      <alignment horizontal="left" vertical="center" wrapText="1"/>
    </xf>
    <xf numFmtId="0" fontId="192" fillId="15" borderId="1" xfId="0" applyFont="1" applyFill="1" applyBorder="1" applyAlignment="1">
      <alignment horizontal="left" vertical="center" wrapText="1"/>
    </xf>
    <xf numFmtId="0" fontId="193" fillId="15" borderId="1" xfId="0" applyFont="1" applyFill="1" applyBorder="1" applyAlignment="1">
      <alignment horizontal="left" vertical="center" wrapText="1"/>
    </xf>
    <xf numFmtId="0" fontId="116" fillId="15" borderId="1" xfId="2" applyFill="1" applyBorder="1" applyAlignment="1" applyProtection="1">
      <alignment horizontal="left" vertical="center" wrapText="1"/>
    </xf>
    <xf numFmtId="17" fontId="193" fillId="15" borderId="1" xfId="0" applyNumberFormat="1" applyFont="1" applyFill="1" applyBorder="1" applyAlignment="1">
      <alignment horizontal="left" vertical="center" wrapText="1"/>
    </xf>
    <xf numFmtId="0" fontId="98" fillId="15" borderId="0" xfId="0" applyFont="1" applyFill="1" applyBorder="1" applyAlignment="1">
      <alignment horizontal="left" vertical="center" wrapText="1"/>
    </xf>
    <xf numFmtId="0" fontId="1" fillId="15" borderId="0" xfId="0" applyFont="1" applyFill="1" applyBorder="1" applyAlignment="1">
      <alignment horizontal="left" vertical="center" wrapText="1"/>
    </xf>
    <xf numFmtId="0" fontId="192" fillId="15" borderId="0" xfId="0" applyFont="1" applyFill="1" applyBorder="1" applyAlignment="1">
      <alignment horizontal="left" vertical="center" wrapText="1"/>
    </xf>
    <xf numFmtId="0" fontId="193" fillId="15" borderId="0" xfId="0" applyFont="1" applyFill="1" applyBorder="1" applyAlignment="1">
      <alignment horizontal="left" vertical="center" wrapText="1"/>
    </xf>
    <xf numFmtId="0" fontId="116" fillId="15" borderId="0" xfId="2" applyFill="1" applyBorder="1" applyAlignment="1" applyProtection="1">
      <alignment horizontal="left" vertical="center" wrapText="1"/>
    </xf>
    <xf numFmtId="17" fontId="193" fillId="15" borderId="0" xfId="0" applyNumberFormat="1" applyFont="1" applyFill="1" applyBorder="1" applyAlignment="1">
      <alignment horizontal="left" vertical="center" wrapText="1"/>
    </xf>
    <xf numFmtId="4" fontId="3" fillId="15" borderId="0" xfId="0" applyNumberFormat="1" applyFont="1" applyFill="1" applyBorder="1" applyAlignment="1" applyProtection="1">
      <alignment horizontal="center" vertical="top" wrapText="1"/>
      <protection locked="0"/>
    </xf>
    <xf numFmtId="0" fontId="10" fillId="0" borderId="17" xfId="0" applyFont="1" applyBorder="1" applyAlignment="1">
      <alignment horizontal="center" vertical="top" wrapText="1"/>
    </xf>
    <xf numFmtId="0" fontId="10" fillId="0" borderId="17" xfId="0" applyNumberFormat="1" applyFont="1" applyBorder="1" applyAlignment="1">
      <alignment horizontal="center" vertical="top" wrapText="1"/>
    </xf>
    <xf numFmtId="0" fontId="10" fillId="0" borderId="16" xfId="0" applyFont="1" applyBorder="1" applyAlignment="1">
      <alignment horizontal="center" vertical="top" wrapText="1"/>
    </xf>
    <xf numFmtId="49" fontId="1" fillId="0" borderId="8" xfId="0" applyNumberFormat="1" applyFont="1" applyBorder="1" applyAlignment="1">
      <alignment horizontal="center" vertical="top" wrapText="1"/>
    </xf>
    <xf numFmtId="0" fontId="1" fillId="0" borderId="8" xfId="0" applyFont="1" applyBorder="1" applyAlignment="1">
      <alignment vertical="top" wrapText="1"/>
    </xf>
    <xf numFmtId="1" fontId="3" fillId="0" borderId="8" xfId="0" applyNumberFormat="1" applyFont="1" applyBorder="1" applyAlignment="1">
      <alignment horizontal="center" vertical="top" wrapText="1"/>
    </xf>
    <xf numFmtId="2" fontId="3" fillId="0" borderId="16" xfId="0" applyNumberFormat="1" applyFont="1" applyBorder="1" applyAlignment="1">
      <alignment horizontal="center" vertical="top" wrapText="1"/>
    </xf>
    <xf numFmtId="4" fontId="3" fillId="0" borderId="8" xfId="0" applyNumberFormat="1" applyFont="1" applyBorder="1" applyAlignment="1" applyProtection="1">
      <alignment horizontal="center" vertical="top" wrapText="1"/>
      <protection locked="0"/>
    </xf>
    <xf numFmtId="0" fontId="10" fillId="0" borderId="4" xfId="0" applyFont="1" applyBorder="1" applyAlignment="1">
      <alignment horizontal="center" vertical="top" wrapText="1"/>
    </xf>
    <xf numFmtId="2" fontId="6" fillId="0" borderId="1" xfId="0" applyNumberFormat="1" applyFont="1" applyBorder="1" applyAlignment="1">
      <alignment horizontal="center" vertical="top" wrapText="1"/>
    </xf>
    <xf numFmtId="0" fontId="0" fillId="0" borderId="0" xfId="0" applyAlignment="1">
      <alignment horizontal="center" vertical="center"/>
    </xf>
    <xf numFmtId="0" fontId="10" fillId="0" borderId="1" xfId="0" applyFont="1" applyFill="1" applyBorder="1" applyAlignment="1">
      <alignment horizontal="center" vertical="top" wrapText="1"/>
    </xf>
    <xf numFmtId="49" fontId="10" fillId="0" borderId="1" xfId="0" applyNumberFormat="1" applyFont="1" applyFill="1" applyBorder="1" applyAlignment="1">
      <alignment horizontal="center" vertical="top" wrapText="1"/>
    </xf>
    <xf numFmtId="0" fontId="0" fillId="0" borderId="20" xfId="0" applyBorder="1" applyAlignment="1">
      <alignment horizontal="center" vertical="center"/>
    </xf>
    <xf numFmtId="0" fontId="10" fillId="0" borderId="1" xfId="0" applyFont="1" applyFill="1" applyBorder="1" applyAlignment="1">
      <alignment vertical="top" wrapText="1"/>
    </xf>
    <xf numFmtId="0" fontId="3" fillId="0" borderId="0" xfId="0" applyFont="1" applyAlignment="1">
      <alignment horizontal="center" wrapText="1"/>
    </xf>
    <xf numFmtId="2" fontId="3" fillId="0" borderId="0" xfId="0" applyNumberFormat="1" applyFont="1" applyAlignment="1">
      <alignment horizontal="center"/>
    </xf>
    <xf numFmtId="2" fontId="1" fillId="0" borderId="1" xfId="0" applyNumberFormat="1" applyFont="1" applyBorder="1" applyAlignment="1">
      <alignment horizontal="center" vertical="top"/>
    </xf>
    <xf numFmtId="0" fontId="60" fillId="0" borderId="1" xfId="0" applyFont="1" applyBorder="1" applyAlignment="1">
      <alignment horizontal="center" wrapText="1"/>
    </xf>
    <xf numFmtId="49" fontId="60" fillId="0" borderId="1" xfId="0" applyNumberFormat="1" applyFont="1" applyBorder="1" applyAlignment="1">
      <alignment horizontal="center" vertical="top" wrapText="1"/>
    </xf>
    <xf numFmtId="2" fontId="1" fillId="0" borderId="0" xfId="0" applyNumberFormat="1" applyFont="1" applyAlignment="1">
      <alignment horizontal="center"/>
    </xf>
    <xf numFmtId="16" fontId="60" fillId="0" borderId="1" xfId="0" applyNumberFormat="1" applyFont="1" applyBorder="1" applyAlignment="1">
      <alignment horizontal="center" vertical="top" wrapText="1"/>
    </xf>
    <xf numFmtId="0" fontId="27" fillId="0" borderId="1" xfId="0"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123" fillId="0" borderId="1" xfId="2" applyFont="1" applyFill="1" applyBorder="1" applyAlignment="1" applyProtection="1">
      <alignment horizontal="left" vertical="top" wrapText="1"/>
    </xf>
    <xf numFmtId="0" fontId="123" fillId="0" borderId="1" xfId="2" applyFont="1" applyFill="1" applyBorder="1" applyAlignment="1" applyProtection="1">
      <alignment vertical="top" wrapText="1"/>
    </xf>
    <xf numFmtId="1" fontId="10" fillId="0" borderId="1" xfId="0" applyNumberFormat="1" applyFont="1" applyBorder="1" applyAlignment="1">
      <alignment horizontal="center" vertical="top" wrapText="1"/>
    </xf>
    <xf numFmtId="0" fontId="51" fillId="0" borderId="1" xfId="0" applyNumberFormat="1" applyFont="1" applyBorder="1" applyAlignment="1">
      <alignment horizontal="center" vertical="top" wrapText="1"/>
    </xf>
    <xf numFmtId="0" fontId="51" fillId="0" borderId="1" xfId="0" applyFont="1" applyBorder="1" applyAlignment="1">
      <alignment horizontal="center" vertical="top" wrapText="1"/>
    </xf>
    <xf numFmtId="49" fontId="51" fillId="0" borderId="1" xfId="0" applyNumberFormat="1" applyFont="1" applyBorder="1" applyAlignment="1">
      <alignment horizontal="center" vertical="top" wrapText="1"/>
    </xf>
    <xf numFmtId="0" fontId="116" fillId="0" borderId="1" xfId="2" applyFont="1" applyBorder="1" applyAlignment="1" applyProtection="1">
      <alignment vertical="top" wrapText="1"/>
    </xf>
    <xf numFmtId="2" fontId="53" fillId="0" borderId="1" xfId="0" applyNumberFormat="1" applyFont="1" applyBorder="1" applyAlignment="1">
      <alignment horizontal="center" vertical="top" wrapText="1"/>
    </xf>
    <xf numFmtId="0" fontId="114" fillId="0" borderId="1" xfId="0" applyFont="1" applyBorder="1" applyAlignment="1">
      <alignment horizontal="center" vertical="top" wrapText="1"/>
    </xf>
    <xf numFmtId="0" fontId="206" fillId="0" borderId="1" xfId="0" applyFont="1" applyBorder="1" applyAlignment="1">
      <alignment horizontal="center" vertical="top"/>
    </xf>
    <xf numFmtId="0" fontId="27" fillId="0" borderId="3" xfId="0" applyFont="1" applyBorder="1" applyAlignment="1">
      <alignment horizontal="center" vertical="top" wrapText="1"/>
    </xf>
    <xf numFmtId="49" fontId="1" fillId="0" borderId="1" xfId="0" applyNumberFormat="1" applyFont="1" applyFill="1" applyBorder="1" applyAlignment="1">
      <alignment horizontal="left" vertical="top" wrapText="1"/>
    </xf>
    <xf numFmtId="49" fontId="1" fillId="0" borderId="1" xfId="0" applyNumberFormat="1" applyFont="1" applyFill="1" applyBorder="1" applyAlignment="1">
      <alignment vertical="top" wrapText="1"/>
    </xf>
    <xf numFmtId="0" fontId="24" fillId="0" borderId="1" xfId="0" applyFont="1" applyFill="1" applyBorder="1" applyAlignment="1">
      <alignment horizontal="center" vertical="top" wrapText="1"/>
    </xf>
    <xf numFmtId="0" fontId="207" fillId="0" borderId="1" xfId="0" applyFont="1" applyFill="1" applyBorder="1" applyAlignment="1">
      <alignment vertical="top" wrapText="1"/>
    </xf>
    <xf numFmtId="0" fontId="209" fillId="0" borderId="0" xfId="0" applyFont="1" applyFill="1" applyAlignment="1">
      <alignment vertical="top" wrapText="1"/>
    </xf>
    <xf numFmtId="0" fontId="4" fillId="0" borderId="1" xfId="2" applyFont="1" applyFill="1" applyBorder="1" applyAlignment="1" applyProtection="1">
      <alignment vertical="top" wrapText="1"/>
    </xf>
    <xf numFmtId="1" fontId="4" fillId="0" borderId="1" xfId="2" applyNumberFormat="1" applyFont="1" applyFill="1" applyBorder="1" applyAlignment="1" applyProtection="1">
      <alignment vertical="top" wrapText="1"/>
    </xf>
    <xf numFmtId="0" fontId="116" fillId="0" borderId="1" xfId="2" applyFill="1" applyBorder="1" applyAlignment="1" applyProtection="1">
      <alignment vertical="top" wrapText="1"/>
    </xf>
    <xf numFmtId="0" fontId="0" fillId="0" borderId="0" xfId="0" applyBorder="1" applyAlignment="1">
      <alignment horizontal="center" vertical="center"/>
    </xf>
    <xf numFmtId="0" fontId="120" fillId="0" borderId="1" xfId="0" applyFont="1" applyFill="1" applyBorder="1" applyAlignment="1">
      <alignment vertical="top" wrapText="1"/>
    </xf>
    <xf numFmtId="0" fontId="19" fillId="6" borderId="0" xfId="0" applyFont="1" applyFill="1" applyAlignment="1">
      <alignment horizontal="center" wrapText="1"/>
    </xf>
    <xf numFmtId="0" fontId="7" fillId="6" borderId="10" xfId="0" applyFont="1" applyFill="1" applyBorder="1" applyAlignment="1">
      <alignment horizontal="center" wrapText="1"/>
    </xf>
    <xf numFmtId="0" fontId="7" fillId="6" borderId="9" xfId="0" applyFont="1" applyFill="1" applyBorder="1" applyAlignment="1">
      <alignment horizontal="center"/>
    </xf>
    <xf numFmtId="0" fontId="7" fillId="6" borderId="4" xfId="0" applyFont="1" applyFill="1" applyBorder="1" applyAlignment="1">
      <alignment horizontal="center"/>
    </xf>
    <xf numFmtId="0" fontId="1" fillId="6" borderId="1" xfId="0" applyFont="1" applyFill="1" applyBorder="1" applyAlignment="1">
      <alignment horizontal="left" wrapText="1"/>
    </xf>
    <xf numFmtId="0" fontId="1" fillId="6" borderId="1" xfId="0" applyFont="1" applyFill="1" applyBorder="1" applyAlignment="1">
      <alignment horizontal="left" vertical="top" wrapText="1"/>
    </xf>
    <xf numFmtId="0" fontId="1" fillId="6" borderId="10" xfId="0" applyFont="1" applyFill="1" applyBorder="1" applyAlignment="1">
      <alignment horizontal="left" wrapText="1"/>
    </xf>
    <xf numFmtId="0" fontId="0" fillId="0" borderId="9" xfId="0" applyBorder="1" applyAlignment="1">
      <alignment horizontal="left" wrapText="1"/>
    </xf>
    <xf numFmtId="0" fontId="0" fillId="0" borderId="4" xfId="0" applyBorder="1" applyAlignment="1">
      <alignment horizontal="left" wrapText="1"/>
    </xf>
    <xf numFmtId="0" fontId="1" fillId="6" borderId="9" xfId="0" applyFont="1" applyFill="1" applyBorder="1" applyAlignment="1">
      <alignment horizontal="left" wrapText="1"/>
    </xf>
    <xf numFmtId="0" fontId="1" fillId="6" borderId="4" xfId="0" applyFont="1" applyFill="1" applyBorder="1" applyAlignment="1">
      <alignment horizontal="left" wrapText="1"/>
    </xf>
    <xf numFmtId="0" fontId="7" fillId="6" borderId="1" xfId="0" applyFont="1" applyFill="1" applyBorder="1" applyAlignment="1">
      <alignment horizontal="center" wrapText="1"/>
    </xf>
    <xf numFmtId="0" fontId="12" fillId="6" borderId="1" xfId="0" applyFont="1" applyFill="1" applyBorder="1" applyAlignment="1">
      <alignment horizontal="center" wrapText="1"/>
    </xf>
    <xf numFmtId="0" fontId="10" fillId="6" borderId="1" xfId="0" applyFont="1" applyFill="1" applyBorder="1" applyAlignment="1">
      <alignment horizontal="left" wrapText="1"/>
    </xf>
    <xf numFmtId="0" fontId="0" fillId="0" borderId="1" xfId="0" applyBorder="1" applyAlignment="1"/>
    <xf numFmtId="0" fontId="1" fillId="6" borderId="1" xfId="0" applyFont="1" applyFill="1" applyBorder="1" applyAlignment="1">
      <alignment horizontal="left"/>
    </xf>
    <xf numFmtId="0" fontId="20" fillId="6" borderId="0" xfId="0" applyFont="1" applyFill="1" applyAlignment="1">
      <alignment horizontal="center" wrapText="1"/>
    </xf>
    <xf numFmtId="0" fontId="10" fillId="6" borderId="10" xfId="0" applyFont="1" applyFill="1" applyBorder="1" applyAlignment="1">
      <alignment horizontal="left" vertical="top" wrapText="1"/>
    </xf>
    <xf numFmtId="0" fontId="10" fillId="6" borderId="9" xfId="0" applyFont="1" applyFill="1" applyBorder="1" applyAlignment="1">
      <alignment horizontal="left" vertical="top" wrapText="1"/>
    </xf>
    <xf numFmtId="0" fontId="10" fillId="6" borderId="4" xfId="0" applyFont="1" applyFill="1" applyBorder="1" applyAlignment="1">
      <alignment horizontal="left" vertical="top" wrapText="1"/>
    </xf>
    <xf numFmtId="0" fontId="1" fillId="6" borderId="10" xfId="0" applyFont="1" applyFill="1" applyBorder="1" applyAlignment="1">
      <alignment horizontal="left"/>
    </xf>
    <xf numFmtId="0" fontId="1" fillId="6" borderId="9" xfId="0" applyFont="1" applyFill="1" applyBorder="1" applyAlignment="1">
      <alignment horizontal="left"/>
    </xf>
    <xf numFmtId="0" fontId="1" fillId="6" borderId="4" xfId="0" applyFont="1" applyFill="1" applyBorder="1" applyAlignment="1">
      <alignment horizontal="left"/>
    </xf>
    <xf numFmtId="0" fontId="1" fillId="0" borderId="0" xfId="0" applyFont="1" applyAlignment="1">
      <alignment wrapText="1"/>
    </xf>
    <xf numFmtId="0" fontId="5" fillId="6" borderId="10"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0" fillId="0" borderId="1" xfId="0" applyBorder="1" applyAlignment="1">
      <alignment wrapText="1"/>
    </xf>
    <xf numFmtId="0" fontId="1" fillId="6" borderId="10" xfId="0" applyFont="1" applyFill="1" applyBorder="1" applyAlignment="1">
      <alignment horizontal="left" vertical="top" wrapText="1"/>
    </xf>
    <xf numFmtId="0" fontId="1" fillId="6" borderId="9" xfId="0" applyFont="1" applyFill="1" applyBorder="1" applyAlignment="1">
      <alignment horizontal="left" vertical="top" wrapText="1"/>
    </xf>
    <xf numFmtId="0" fontId="1" fillId="6" borderId="4" xfId="0" applyFont="1" applyFill="1" applyBorder="1" applyAlignment="1">
      <alignment horizontal="left" vertical="top" wrapText="1"/>
    </xf>
    <xf numFmtId="0" fontId="27" fillId="6" borderId="1" xfId="0" applyFont="1" applyFill="1" applyBorder="1" applyAlignment="1">
      <alignment horizontal="left" vertical="top" wrapText="1"/>
    </xf>
    <xf numFmtId="0" fontId="1" fillId="6" borderId="1" xfId="0" applyFont="1" applyFill="1" applyBorder="1" applyAlignment="1">
      <alignment vertical="top" wrapText="1"/>
    </xf>
    <xf numFmtId="0" fontId="2" fillId="6" borderId="1" xfId="0" applyFont="1" applyFill="1" applyBorder="1" applyAlignment="1">
      <alignment vertical="top" wrapText="1"/>
    </xf>
    <xf numFmtId="0" fontId="12" fillId="6" borderId="9" xfId="0" applyFont="1" applyFill="1" applyBorder="1" applyAlignment="1">
      <alignment horizontal="center" wrapText="1"/>
    </xf>
    <xf numFmtId="0" fontId="12" fillId="6" borderId="4" xfId="0" applyFont="1" applyFill="1" applyBorder="1" applyAlignment="1">
      <alignment horizontal="center" wrapText="1"/>
    </xf>
    <xf numFmtId="0" fontId="24" fillId="6" borderId="1" xfId="0" applyFont="1" applyFill="1" applyBorder="1" applyAlignment="1">
      <alignment vertical="top" wrapText="1"/>
    </xf>
    <xf numFmtId="0" fontId="23" fillId="0" borderId="1" xfId="0" applyFont="1" applyBorder="1" applyAlignment="1">
      <alignment vertical="top" wrapText="1"/>
    </xf>
    <xf numFmtId="0" fontId="24" fillId="6" borderId="10" xfId="0" applyFont="1" applyFill="1" applyBorder="1" applyAlignment="1">
      <alignment vertical="top" wrapText="1"/>
    </xf>
    <xf numFmtId="0" fontId="1" fillId="6" borderId="9" xfId="0" applyFont="1" applyFill="1" applyBorder="1" applyAlignment="1">
      <alignment vertical="top" wrapText="1"/>
    </xf>
    <xf numFmtId="0" fontId="1" fillId="6" borderId="4" xfId="0" applyFont="1" applyFill="1" applyBorder="1" applyAlignment="1">
      <alignment vertical="top" wrapText="1"/>
    </xf>
    <xf numFmtId="0" fontId="23" fillId="0" borderId="1" xfId="0" applyFont="1" applyBorder="1"/>
    <xf numFmtId="0" fontId="1" fillId="6" borderId="1" xfId="0" applyFont="1" applyFill="1" applyBorder="1" applyAlignment="1">
      <alignment wrapText="1"/>
    </xf>
    <xf numFmtId="0" fontId="23" fillId="0" borderId="1" xfId="0" applyFont="1" applyBorder="1" applyAlignment="1">
      <alignment wrapText="1"/>
    </xf>
    <xf numFmtId="0" fontId="1" fillId="6" borderId="1" xfId="0" applyFont="1" applyFill="1" applyBorder="1"/>
    <xf numFmtId="0" fontId="24" fillId="6" borderId="1" xfId="0" applyFont="1" applyFill="1" applyBorder="1" applyAlignment="1">
      <alignment horizontal="left" vertical="top"/>
    </xf>
    <xf numFmtId="0" fontId="24" fillId="6" borderId="1" xfId="0" applyFont="1" applyFill="1" applyBorder="1" applyAlignment="1">
      <alignment horizontal="left" wrapText="1"/>
    </xf>
    <xf numFmtId="0" fontId="2" fillId="6" borderId="1" xfId="0" applyFont="1" applyFill="1" applyBorder="1" applyAlignment="1">
      <alignment horizontal="left" wrapText="1"/>
    </xf>
    <xf numFmtId="0" fontId="24" fillId="6" borderId="1" xfId="0" applyFont="1" applyFill="1" applyBorder="1" applyAlignment="1">
      <alignment horizontal="left" vertical="top" wrapText="1"/>
    </xf>
    <xf numFmtId="0" fontId="20" fillId="6" borderId="0" xfId="0" applyFont="1" applyFill="1" applyAlignment="1">
      <alignment horizontal="center" vertical="top" wrapText="1"/>
    </xf>
    <xf numFmtId="0" fontId="1" fillId="6" borderId="1" xfId="0" applyFont="1" applyFill="1" applyBorder="1" applyAlignment="1">
      <alignment horizontal="left" vertical="top"/>
    </xf>
    <xf numFmtId="0" fontId="1" fillId="16" borderId="10" xfId="0" applyFont="1" applyFill="1" applyBorder="1" applyAlignment="1">
      <alignment horizontal="left" vertical="top" wrapText="1"/>
    </xf>
    <xf numFmtId="0" fontId="1" fillId="16" borderId="9" xfId="0" applyFont="1" applyFill="1" applyBorder="1" applyAlignment="1">
      <alignment horizontal="left" vertical="top" wrapText="1"/>
    </xf>
    <xf numFmtId="0" fontId="1" fillId="16" borderId="4" xfId="0" applyFont="1" applyFill="1" applyBorder="1" applyAlignment="1">
      <alignment horizontal="left" vertical="top" wrapText="1"/>
    </xf>
    <xf numFmtId="0" fontId="24" fillId="6" borderId="10" xfId="0" applyFont="1" applyFill="1" applyBorder="1" applyAlignment="1">
      <alignment horizontal="left" vertical="top" wrapText="1"/>
    </xf>
    <xf numFmtId="0" fontId="24" fillId="6" borderId="9" xfId="0" applyFont="1" applyFill="1" applyBorder="1" applyAlignment="1">
      <alignment horizontal="left" vertical="top" wrapText="1"/>
    </xf>
    <xf numFmtId="0" fontId="24" fillId="6" borderId="4" xfId="0" applyFont="1" applyFill="1" applyBorder="1" applyAlignment="1">
      <alignment horizontal="left" vertical="top" wrapText="1"/>
    </xf>
    <xf numFmtId="0" fontId="7" fillId="6" borderId="9" xfId="0" applyFont="1" applyFill="1" applyBorder="1" applyAlignment="1">
      <alignment horizontal="center" wrapText="1"/>
    </xf>
    <xf numFmtId="0" fontId="7" fillId="6" borderId="4" xfId="0" applyFont="1" applyFill="1" applyBorder="1" applyAlignment="1">
      <alignment horizontal="center" wrapText="1"/>
    </xf>
    <xf numFmtId="0" fontId="24" fillId="6" borderId="10" xfId="0" applyFont="1" applyFill="1" applyBorder="1" applyAlignment="1">
      <alignment horizontal="left" wrapText="1"/>
    </xf>
    <xf numFmtId="0" fontId="24" fillId="6" borderId="9" xfId="0" applyFont="1" applyFill="1" applyBorder="1" applyAlignment="1">
      <alignment horizontal="left" wrapText="1"/>
    </xf>
    <xf numFmtId="0" fontId="24" fillId="6" borderId="4" xfId="0" applyFont="1" applyFill="1" applyBorder="1" applyAlignment="1">
      <alignment horizontal="left" wrapText="1"/>
    </xf>
    <xf numFmtId="0" fontId="10" fillId="6" borderId="10" xfId="0" applyFont="1" applyFill="1" applyBorder="1" applyAlignment="1">
      <alignment horizontal="left" wrapText="1"/>
    </xf>
    <xf numFmtId="0" fontId="10" fillId="6" borderId="9" xfId="0" applyFont="1" applyFill="1" applyBorder="1" applyAlignment="1">
      <alignment horizontal="left" wrapText="1"/>
    </xf>
    <xf numFmtId="0" fontId="10" fillId="6" borderId="4" xfId="0" applyFont="1" applyFill="1" applyBorder="1" applyAlignment="1">
      <alignment horizontal="left" wrapText="1"/>
    </xf>
    <xf numFmtId="0" fontId="13" fillId="6" borderId="9" xfId="0" applyFont="1" applyFill="1" applyBorder="1" applyAlignment="1">
      <alignment horizontal="center" wrapText="1"/>
    </xf>
    <xf numFmtId="0" fontId="13" fillId="6" borderId="4" xfId="0" applyFont="1" applyFill="1" applyBorder="1" applyAlignment="1">
      <alignment horizontal="center" wrapText="1"/>
    </xf>
    <xf numFmtId="0" fontId="27" fillId="6" borderId="10" xfId="0" applyFont="1" applyFill="1" applyBorder="1" applyAlignment="1">
      <alignment horizontal="left" vertical="top" wrapText="1"/>
    </xf>
    <xf numFmtId="0" fontId="20" fillId="6" borderId="0" xfId="0" applyFont="1" applyFill="1" applyBorder="1" applyAlignment="1">
      <alignment horizontal="center" vertical="top" wrapText="1"/>
    </xf>
  </cellXfs>
  <cellStyles count="4">
    <cellStyle name="Currency" xfId="1" builtinId="4"/>
    <cellStyle name="Hyperlink" xfId="2" builtinId="8"/>
    <cellStyle name="Normal" xfId="0" builtinId="0"/>
    <cellStyle name="Normal 2" xfId="3"/>
  </cellStyles>
  <dxfs count="20">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javascript:" TargetMode="External"/><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12</xdr:col>
      <xdr:colOff>476250</xdr:colOff>
      <xdr:row>14</xdr:row>
      <xdr:rowOff>676275</xdr:rowOff>
    </xdr:from>
    <xdr:to>
      <xdr:col>12</xdr:col>
      <xdr:colOff>476250</xdr:colOff>
      <xdr:row>14</xdr:row>
      <xdr:rowOff>676275</xdr:rowOff>
    </xdr:to>
    <xdr:pic>
      <xdr:nvPicPr>
        <xdr:cNvPr id="3129" name="Ink 1"/>
        <xdr:cNvPicPr>
          <a:picLocks noChangeAspect="1" noChangeArrowheads="1"/>
        </xdr:cNvPicPr>
      </xdr:nvPicPr>
      <xdr:blipFill>
        <a:blip xmlns:r="http://schemas.openxmlformats.org/officeDocument/2006/relationships" r:embed="rId1"/>
        <a:srcRect/>
        <a:stretch>
          <a:fillRect/>
        </a:stretch>
      </xdr:blipFill>
      <xdr:spPr bwMode="auto">
        <a:xfrm>
          <a:off x="11458575" y="12611100"/>
          <a:ext cx="0" cy="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990600</xdr:colOff>
      <xdr:row>196</xdr:row>
      <xdr:rowOff>1533525</xdr:rowOff>
    </xdr:from>
    <xdr:to>
      <xdr:col>0</xdr:col>
      <xdr:colOff>1114425</xdr:colOff>
      <xdr:row>196</xdr:row>
      <xdr:rowOff>1571625</xdr:rowOff>
    </xdr:to>
    <xdr:pic>
      <xdr:nvPicPr>
        <xdr:cNvPr id="5939" name="Ink 1"/>
        <xdr:cNvPicPr>
          <a:picLocks noChangeAspect="1" noChangeArrowheads="1"/>
        </xdr:cNvPicPr>
      </xdr:nvPicPr>
      <xdr:blipFill>
        <a:blip xmlns:r="http://schemas.openxmlformats.org/officeDocument/2006/relationships" r:embed="rId1" cstate="print"/>
        <a:srcRect/>
        <a:stretch>
          <a:fillRect/>
        </a:stretch>
      </xdr:blipFill>
      <xdr:spPr bwMode="auto">
        <a:xfrm>
          <a:off x="990600" y="402688425"/>
          <a:ext cx="123825" cy="38100"/>
        </a:xfrm>
        <a:prstGeom prst="rect">
          <a:avLst/>
        </a:prstGeom>
        <a:noFill/>
        <a:ln w="9525">
          <a:noFill/>
          <a:miter lim="800000"/>
          <a:headEnd/>
          <a:tailEnd/>
        </a:ln>
      </xdr:spPr>
    </xdr:pic>
    <xdr:clientData/>
  </xdr:twoCellAnchor>
  <xdr:twoCellAnchor>
    <xdr:from>
      <xdr:col>0</xdr:col>
      <xdr:colOff>219075</xdr:colOff>
      <xdr:row>191</xdr:row>
      <xdr:rowOff>1304925</xdr:rowOff>
    </xdr:from>
    <xdr:to>
      <xdr:col>0</xdr:col>
      <xdr:colOff>828675</xdr:colOff>
      <xdr:row>191</xdr:row>
      <xdr:rowOff>1790700</xdr:rowOff>
    </xdr:to>
    <xdr:pic>
      <xdr:nvPicPr>
        <xdr:cNvPr id="5940" name="Ink 5"/>
        <xdr:cNvPicPr>
          <a:picLocks noChangeAspect="1" noChangeArrowheads="1"/>
        </xdr:cNvPicPr>
      </xdr:nvPicPr>
      <xdr:blipFill>
        <a:blip xmlns:r="http://schemas.openxmlformats.org/officeDocument/2006/relationships" r:embed="rId2" cstate="print"/>
        <a:srcRect/>
        <a:stretch>
          <a:fillRect/>
        </a:stretch>
      </xdr:blipFill>
      <xdr:spPr bwMode="auto">
        <a:xfrm>
          <a:off x="219075" y="393211050"/>
          <a:ext cx="609600" cy="485775"/>
        </a:xfrm>
        <a:prstGeom prst="rect">
          <a:avLst/>
        </a:prstGeom>
        <a:noFill/>
        <a:ln w="9525">
          <a:noFill/>
          <a:miter lim="800000"/>
          <a:headEnd/>
          <a:tailEnd/>
        </a:ln>
      </xdr:spPr>
    </xdr:pic>
    <xdr:clientData/>
  </xdr:twoCellAnchor>
  <xdr:twoCellAnchor editAs="oneCell">
    <xdr:from>
      <xdr:col>0</xdr:col>
      <xdr:colOff>0</xdr:colOff>
      <xdr:row>257</xdr:row>
      <xdr:rowOff>0</xdr:rowOff>
    </xdr:from>
    <xdr:to>
      <xdr:col>0</xdr:col>
      <xdr:colOff>19050</xdr:colOff>
      <xdr:row>257</xdr:row>
      <xdr:rowOff>9525</xdr:rowOff>
    </xdr:to>
    <xdr:pic>
      <xdr:nvPicPr>
        <xdr:cNvPr id="5941" name="Picture 211" descr="View Abstract">
          <a:hlinkClick xmlns:r="http://schemas.openxmlformats.org/officeDocument/2006/relationships" r:id="rId3" tooltip="View Abstract"/>
        </xdr:cNvPr>
        <xdr:cNvPicPr>
          <a:picLocks noChangeAspect="1" noChangeArrowheads="1"/>
        </xdr:cNvPicPr>
      </xdr:nvPicPr>
      <xdr:blipFill>
        <a:blip xmlns:r="http://schemas.openxmlformats.org/officeDocument/2006/relationships" r:embed="rId4"/>
        <a:srcRect/>
        <a:stretch>
          <a:fillRect/>
        </a:stretch>
      </xdr:blipFill>
      <xdr:spPr bwMode="auto">
        <a:xfrm>
          <a:off x="0" y="544401375"/>
          <a:ext cx="19050" cy="9525"/>
        </a:xfrm>
        <a:prstGeom prst="rect">
          <a:avLst/>
        </a:prstGeom>
        <a:noFill/>
        <a:ln w="9525">
          <a:noFill/>
          <a:miter lim="800000"/>
          <a:headEnd/>
          <a:tailEnd/>
        </a:ln>
      </xdr:spPr>
    </xdr:pic>
    <xdr:clientData/>
  </xdr:twoCellAnchor>
  <xdr:twoCellAnchor editAs="oneCell">
    <xdr:from>
      <xdr:col>0</xdr:col>
      <xdr:colOff>0</xdr:colOff>
      <xdr:row>257</xdr:row>
      <xdr:rowOff>0</xdr:rowOff>
    </xdr:from>
    <xdr:to>
      <xdr:col>0</xdr:col>
      <xdr:colOff>19050</xdr:colOff>
      <xdr:row>257</xdr:row>
      <xdr:rowOff>9525</xdr:rowOff>
    </xdr:to>
    <xdr:pic>
      <xdr:nvPicPr>
        <xdr:cNvPr id="5942" name="Picture 212" descr="View Abstract">
          <a:hlinkClick xmlns:r="http://schemas.openxmlformats.org/officeDocument/2006/relationships" r:id="rId3" tooltip="View Abstract"/>
        </xdr:cNvPr>
        <xdr:cNvPicPr>
          <a:picLocks noChangeAspect="1" noChangeArrowheads="1"/>
        </xdr:cNvPicPr>
      </xdr:nvPicPr>
      <xdr:blipFill>
        <a:blip xmlns:r="http://schemas.openxmlformats.org/officeDocument/2006/relationships" r:embed="rId4"/>
        <a:srcRect/>
        <a:stretch>
          <a:fillRect/>
        </a:stretch>
      </xdr:blipFill>
      <xdr:spPr bwMode="auto">
        <a:xfrm>
          <a:off x="0" y="544401375"/>
          <a:ext cx="19050" cy="9525"/>
        </a:xfrm>
        <a:prstGeom prst="rect">
          <a:avLst/>
        </a:prstGeom>
        <a:noFill/>
        <a:ln w="9525">
          <a:noFill/>
          <a:miter lim="800000"/>
          <a:headEnd/>
          <a:tailEnd/>
        </a:ln>
      </xdr:spPr>
    </xdr:pic>
    <xdr:clientData/>
  </xdr:twoCellAnchor>
  <xdr:twoCellAnchor editAs="oneCell">
    <xdr:from>
      <xdr:col>0</xdr:col>
      <xdr:colOff>0</xdr:colOff>
      <xdr:row>257</xdr:row>
      <xdr:rowOff>0</xdr:rowOff>
    </xdr:from>
    <xdr:to>
      <xdr:col>0</xdr:col>
      <xdr:colOff>19050</xdr:colOff>
      <xdr:row>257</xdr:row>
      <xdr:rowOff>9525</xdr:rowOff>
    </xdr:to>
    <xdr:pic>
      <xdr:nvPicPr>
        <xdr:cNvPr id="5943" name="Picture 213" descr="View Abstract">
          <a:hlinkClick xmlns:r="http://schemas.openxmlformats.org/officeDocument/2006/relationships" r:id="rId3" tooltip="View Abstract"/>
        </xdr:cNvPr>
        <xdr:cNvPicPr>
          <a:picLocks noChangeAspect="1" noChangeArrowheads="1"/>
        </xdr:cNvPicPr>
      </xdr:nvPicPr>
      <xdr:blipFill>
        <a:blip xmlns:r="http://schemas.openxmlformats.org/officeDocument/2006/relationships" r:embed="rId4"/>
        <a:srcRect/>
        <a:stretch>
          <a:fillRect/>
        </a:stretch>
      </xdr:blipFill>
      <xdr:spPr bwMode="auto">
        <a:xfrm>
          <a:off x="0" y="544401375"/>
          <a:ext cx="19050" cy="9525"/>
        </a:xfrm>
        <a:prstGeom prst="rect">
          <a:avLst/>
        </a:prstGeom>
        <a:noFill/>
        <a:ln w="9525">
          <a:noFill/>
          <a:miter lim="800000"/>
          <a:headEnd/>
          <a:tailEnd/>
        </a:ln>
      </xdr:spPr>
    </xdr:pic>
    <xdr:clientData/>
  </xdr:twoCellAnchor>
  <xdr:twoCellAnchor editAs="oneCell">
    <xdr:from>
      <xdr:col>0</xdr:col>
      <xdr:colOff>0</xdr:colOff>
      <xdr:row>257</xdr:row>
      <xdr:rowOff>0</xdr:rowOff>
    </xdr:from>
    <xdr:to>
      <xdr:col>0</xdr:col>
      <xdr:colOff>19050</xdr:colOff>
      <xdr:row>257</xdr:row>
      <xdr:rowOff>9525</xdr:rowOff>
    </xdr:to>
    <xdr:pic>
      <xdr:nvPicPr>
        <xdr:cNvPr id="5944" name="Picture 214" descr="View Abstract">
          <a:hlinkClick xmlns:r="http://schemas.openxmlformats.org/officeDocument/2006/relationships" r:id="rId3" tooltip="View Abstract"/>
        </xdr:cNvPr>
        <xdr:cNvPicPr>
          <a:picLocks noChangeAspect="1" noChangeArrowheads="1"/>
        </xdr:cNvPicPr>
      </xdr:nvPicPr>
      <xdr:blipFill>
        <a:blip xmlns:r="http://schemas.openxmlformats.org/officeDocument/2006/relationships" r:embed="rId4"/>
        <a:srcRect/>
        <a:stretch>
          <a:fillRect/>
        </a:stretch>
      </xdr:blipFill>
      <xdr:spPr bwMode="auto">
        <a:xfrm>
          <a:off x="0" y="544401375"/>
          <a:ext cx="19050" cy="9525"/>
        </a:xfrm>
        <a:prstGeom prst="rect">
          <a:avLst/>
        </a:prstGeom>
        <a:noFill/>
        <a:ln w="9525">
          <a:noFill/>
          <a:miter lim="800000"/>
          <a:headEnd/>
          <a:tailEnd/>
        </a:ln>
      </xdr:spPr>
    </xdr:pic>
    <xdr:clientData/>
  </xdr:twoCellAnchor>
  <xdr:twoCellAnchor editAs="oneCell">
    <xdr:from>
      <xdr:col>0</xdr:col>
      <xdr:colOff>0</xdr:colOff>
      <xdr:row>257</xdr:row>
      <xdr:rowOff>0</xdr:rowOff>
    </xdr:from>
    <xdr:to>
      <xdr:col>0</xdr:col>
      <xdr:colOff>19050</xdr:colOff>
      <xdr:row>257</xdr:row>
      <xdr:rowOff>9525</xdr:rowOff>
    </xdr:to>
    <xdr:pic>
      <xdr:nvPicPr>
        <xdr:cNvPr id="5945" name="Picture 215" descr="View Abstract">
          <a:hlinkClick xmlns:r="http://schemas.openxmlformats.org/officeDocument/2006/relationships" r:id="rId3" tooltip="View Abstract"/>
        </xdr:cNvPr>
        <xdr:cNvPicPr>
          <a:picLocks noChangeAspect="1" noChangeArrowheads="1"/>
        </xdr:cNvPicPr>
      </xdr:nvPicPr>
      <xdr:blipFill>
        <a:blip xmlns:r="http://schemas.openxmlformats.org/officeDocument/2006/relationships" r:embed="rId4"/>
        <a:srcRect/>
        <a:stretch>
          <a:fillRect/>
        </a:stretch>
      </xdr:blipFill>
      <xdr:spPr bwMode="auto">
        <a:xfrm>
          <a:off x="0" y="544401375"/>
          <a:ext cx="19050" cy="9525"/>
        </a:xfrm>
        <a:prstGeom prst="rect">
          <a:avLst/>
        </a:prstGeom>
        <a:noFill/>
        <a:ln w="9525">
          <a:noFill/>
          <a:miter lim="800000"/>
          <a:headEnd/>
          <a:tailEnd/>
        </a:ln>
      </xdr:spPr>
    </xdr:pic>
    <xdr:clientData/>
  </xdr:twoCellAnchor>
  <xdr:twoCellAnchor editAs="oneCell">
    <xdr:from>
      <xdr:col>0</xdr:col>
      <xdr:colOff>0</xdr:colOff>
      <xdr:row>257</xdr:row>
      <xdr:rowOff>0</xdr:rowOff>
    </xdr:from>
    <xdr:to>
      <xdr:col>0</xdr:col>
      <xdr:colOff>19050</xdr:colOff>
      <xdr:row>257</xdr:row>
      <xdr:rowOff>9525</xdr:rowOff>
    </xdr:to>
    <xdr:pic>
      <xdr:nvPicPr>
        <xdr:cNvPr id="5946" name="Picture 216" descr="View Abstract">
          <a:hlinkClick xmlns:r="http://schemas.openxmlformats.org/officeDocument/2006/relationships" r:id="rId3" tooltip="View Abstract"/>
        </xdr:cNvPr>
        <xdr:cNvPicPr>
          <a:picLocks noChangeAspect="1" noChangeArrowheads="1"/>
        </xdr:cNvPicPr>
      </xdr:nvPicPr>
      <xdr:blipFill>
        <a:blip xmlns:r="http://schemas.openxmlformats.org/officeDocument/2006/relationships" r:embed="rId4"/>
        <a:srcRect/>
        <a:stretch>
          <a:fillRect/>
        </a:stretch>
      </xdr:blipFill>
      <xdr:spPr bwMode="auto">
        <a:xfrm>
          <a:off x="0" y="544401375"/>
          <a:ext cx="19050" cy="9525"/>
        </a:xfrm>
        <a:prstGeom prst="rect">
          <a:avLst/>
        </a:prstGeom>
        <a:noFill/>
        <a:ln w="9525">
          <a:noFill/>
          <a:miter lim="800000"/>
          <a:headEnd/>
          <a:tailEnd/>
        </a:ln>
      </xdr:spPr>
    </xdr:pic>
    <xdr:clientData/>
  </xdr:twoCellAnchor>
  <xdr:twoCellAnchor editAs="oneCell">
    <xdr:from>
      <xdr:col>0</xdr:col>
      <xdr:colOff>0</xdr:colOff>
      <xdr:row>317</xdr:row>
      <xdr:rowOff>0</xdr:rowOff>
    </xdr:from>
    <xdr:to>
      <xdr:col>0</xdr:col>
      <xdr:colOff>19050</xdr:colOff>
      <xdr:row>317</xdr:row>
      <xdr:rowOff>9525</xdr:rowOff>
    </xdr:to>
    <xdr:pic>
      <xdr:nvPicPr>
        <xdr:cNvPr id="5947" name="Picture 211" descr="View Abstract">
          <a:hlinkClick xmlns:r="http://schemas.openxmlformats.org/officeDocument/2006/relationships" r:id="rId3" tooltip="View Abstract"/>
        </xdr:cNvPr>
        <xdr:cNvPicPr>
          <a:picLocks noChangeAspect="1" noChangeArrowheads="1"/>
        </xdr:cNvPicPr>
      </xdr:nvPicPr>
      <xdr:blipFill>
        <a:blip xmlns:r="http://schemas.openxmlformats.org/officeDocument/2006/relationships" r:embed="rId4"/>
        <a:srcRect/>
        <a:stretch>
          <a:fillRect/>
        </a:stretch>
      </xdr:blipFill>
      <xdr:spPr bwMode="auto">
        <a:xfrm>
          <a:off x="0" y="682494825"/>
          <a:ext cx="19050" cy="9525"/>
        </a:xfrm>
        <a:prstGeom prst="rect">
          <a:avLst/>
        </a:prstGeom>
        <a:noFill/>
        <a:ln w="9525">
          <a:noFill/>
          <a:miter lim="800000"/>
          <a:headEnd/>
          <a:tailEnd/>
        </a:ln>
      </xdr:spPr>
    </xdr:pic>
    <xdr:clientData/>
  </xdr:twoCellAnchor>
  <xdr:twoCellAnchor editAs="oneCell">
    <xdr:from>
      <xdr:col>0</xdr:col>
      <xdr:colOff>0</xdr:colOff>
      <xdr:row>317</xdr:row>
      <xdr:rowOff>0</xdr:rowOff>
    </xdr:from>
    <xdr:to>
      <xdr:col>0</xdr:col>
      <xdr:colOff>19050</xdr:colOff>
      <xdr:row>317</xdr:row>
      <xdr:rowOff>9525</xdr:rowOff>
    </xdr:to>
    <xdr:pic>
      <xdr:nvPicPr>
        <xdr:cNvPr id="5948" name="Picture 212" descr="View Abstract">
          <a:hlinkClick xmlns:r="http://schemas.openxmlformats.org/officeDocument/2006/relationships" r:id="rId3" tooltip="View Abstract"/>
        </xdr:cNvPr>
        <xdr:cNvPicPr>
          <a:picLocks noChangeAspect="1" noChangeArrowheads="1"/>
        </xdr:cNvPicPr>
      </xdr:nvPicPr>
      <xdr:blipFill>
        <a:blip xmlns:r="http://schemas.openxmlformats.org/officeDocument/2006/relationships" r:embed="rId4"/>
        <a:srcRect/>
        <a:stretch>
          <a:fillRect/>
        </a:stretch>
      </xdr:blipFill>
      <xdr:spPr bwMode="auto">
        <a:xfrm>
          <a:off x="0" y="682494825"/>
          <a:ext cx="19050" cy="9525"/>
        </a:xfrm>
        <a:prstGeom prst="rect">
          <a:avLst/>
        </a:prstGeom>
        <a:noFill/>
        <a:ln w="9525">
          <a:noFill/>
          <a:miter lim="800000"/>
          <a:headEnd/>
          <a:tailEnd/>
        </a:ln>
      </xdr:spPr>
    </xdr:pic>
    <xdr:clientData/>
  </xdr:twoCellAnchor>
  <xdr:twoCellAnchor editAs="oneCell">
    <xdr:from>
      <xdr:col>0</xdr:col>
      <xdr:colOff>0</xdr:colOff>
      <xdr:row>317</xdr:row>
      <xdr:rowOff>0</xdr:rowOff>
    </xdr:from>
    <xdr:to>
      <xdr:col>0</xdr:col>
      <xdr:colOff>19050</xdr:colOff>
      <xdr:row>317</xdr:row>
      <xdr:rowOff>9525</xdr:rowOff>
    </xdr:to>
    <xdr:pic>
      <xdr:nvPicPr>
        <xdr:cNvPr id="5949" name="Picture 213" descr="View Abstract">
          <a:hlinkClick xmlns:r="http://schemas.openxmlformats.org/officeDocument/2006/relationships" r:id="rId3" tooltip="View Abstract"/>
        </xdr:cNvPr>
        <xdr:cNvPicPr>
          <a:picLocks noChangeAspect="1" noChangeArrowheads="1"/>
        </xdr:cNvPicPr>
      </xdr:nvPicPr>
      <xdr:blipFill>
        <a:blip xmlns:r="http://schemas.openxmlformats.org/officeDocument/2006/relationships" r:embed="rId4"/>
        <a:srcRect/>
        <a:stretch>
          <a:fillRect/>
        </a:stretch>
      </xdr:blipFill>
      <xdr:spPr bwMode="auto">
        <a:xfrm>
          <a:off x="0" y="682494825"/>
          <a:ext cx="19050" cy="9525"/>
        </a:xfrm>
        <a:prstGeom prst="rect">
          <a:avLst/>
        </a:prstGeom>
        <a:noFill/>
        <a:ln w="9525">
          <a:noFill/>
          <a:miter lim="800000"/>
          <a:headEnd/>
          <a:tailEnd/>
        </a:ln>
      </xdr:spPr>
    </xdr:pic>
    <xdr:clientData/>
  </xdr:twoCellAnchor>
  <xdr:twoCellAnchor editAs="oneCell">
    <xdr:from>
      <xdr:col>0</xdr:col>
      <xdr:colOff>0</xdr:colOff>
      <xdr:row>317</xdr:row>
      <xdr:rowOff>0</xdr:rowOff>
    </xdr:from>
    <xdr:to>
      <xdr:col>0</xdr:col>
      <xdr:colOff>19050</xdr:colOff>
      <xdr:row>317</xdr:row>
      <xdr:rowOff>9525</xdr:rowOff>
    </xdr:to>
    <xdr:pic>
      <xdr:nvPicPr>
        <xdr:cNvPr id="5950" name="Picture 214" descr="View Abstract">
          <a:hlinkClick xmlns:r="http://schemas.openxmlformats.org/officeDocument/2006/relationships" r:id="rId3" tooltip="View Abstract"/>
        </xdr:cNvPr>
        <xdr:cNvPicPr>
          <a:picLocks noChangeAspect="1" noChangeArrowheads="1"/>
        </xdr:cNvPicPr>
      </xdr:nvPicPr>
      <xdr:blipFill>
        <a:blip xmlns:r="http://schemas.openxmlformats.org/officeDocument/2006/relationships" r:embed="rId4"/>
        <a:srcRect/>
        <a:stretch>
          <a:fillRect/>
        </a:stretch>
      </xdr:blipFill>
      <xdr:spPr bwMode="auto">
        <a:xfrm>
          <a:off x="0" y="682494825"/>
          <a:ext cx="19050" cy="9525"/>
        </a:xfrm>
        <a:prstGeom prst="rect">
          <a:avLst/>
        </a:prstGeom>
        <a:noFill/>
        <a:ln w="9525">
          <a:noFill/>
          <a:miter lim="800000"/>
          <a:headEnd/>
          <a:tailEnd/>
        </a:ln>
      </xdr:spPr>
    </xdr:pic>
    <xdr:clientData/>
  </xdr:twoCellAnchor>
  <xdr:twoCellAnchor editAs="oneCell">
    <xdr:from>
      <xdr:col>0</xdr:col>
      <xdr:colOff>0</xdr:colOff>
      <xdr:row>317</xdr:row>
      <xdr:rowOff>0</xdr:rowOff>
    </xdr:from>
    <xdr:to>
      <xdr:col>0</xdr:col>
      <xdr:colOff>19050</xdr:colOff>
      <xdr:row>317</xdr:row>
      <xdr:rowOff>9525</xdr:rowOff>
    </xdr:to>
    <xdr:pic>
      <xdr:nvPicPr>
        <xdr:cNvPr id="5951" name="Picture 215" descr="View Abstract">
          <a:hlinkClick xmlns:r="http://schemas.openxmlformats.org/officeDocument/2006/relationships" r:id="rId3" tooltip="View Abstract"/>
        </xdr:cNvPr>
        <xdr:cNvPicPr>
          <a:picLocks noChangeAspect="1" noChangeArrowheads="1"/>
        </xdr:cNvPicPr>
      </xdr:nvPicPr>
      <xdr:blipFill>
        <a:blip xmlns:r="http://schemas.openxmlformats.org/officeDocument/2006/relationships" r:embed="rId4"/>
        <a:srcRect/>
        <a:stretch>
          <a:fillRect/>
        </a:stretch>
      </xdr:blipFill>
      <xdr:spPr bwMode="auto">
        <a:xfrm>
          <a:off x="0" y="682494825"/>
          <a:ext cx="19050" cy="9525"/>
        </a:xfrm>
        <a:prstGeom prst="rect">
          <a:avLst/>
        </a:prstGeom>
        <a:noFill/>
        <a:ln w="9525">
          <a:noFill/>
          <a:miter lim="800000"/>
          <a:headEnd/>
          <a:tailEnd/>
        </a:ln>
      </xdr:spPr>
    </xdr:pic>
    <xdr:clientData/>
  </xdr:twoCellAnchor>
  <xdr:twoCellAnchor editAs="oneCell">
    <xdr:from>
      <xdr:col>0</xdr:col>
      <xdr:colOff>0</xdr:colOff>
      <xdr:row>317</xdr:row>
      <xdr:rowOff>0</xdr:rowOff>
    </xdr:from>
    <xdr:to>
      <xdr:col>0</xdr:col>
      <xdr:colOff>19050</xdr:colOff>
      <xdr:row>317</xdr:row>
      <xdr:rowOff>9525</xdr:rowOff>
    </xdr:to>
    <xdr:pic>
      <xdr:nvPicPr>
        <xdr:cNvPr id="5952" name="Picture 216" descr="View Abstract">
          <a:hlinkClick xmlns:r="http://schemas.openxmlformats.org/officeDocument/2006/relationships" r:id="rId3" tooltip="View Abstract"/>
        </xdr:cNvPr>
        <xdr:cNvPicPr>
          <a:picLocks noChangeAspect="1" noChangeArrowheads="1"/>
        </xdr:cNvPicPr>
      </xdr:nvPicPr>
      <xdr:blipFill>
        <a:blip xmlns:r="http://schemas.openxmlformats.org/officeDocument/2006/relationships" r:embed="rId4"/>
        <a:srcRect/>
        <a:stretch>
          <a:fillRect/>
        </a:stretch>
      </xdr:blipFill>
      <xdr:spPr bwMode="auto">
        <a:xfrm>
          <a:off x="0" y="682494825"/>
          <a:ext cx="19050" cy="9525"/>
        </a:xfrm>
        <a:prstGeom prst="rect">
          <a:avLst/>
        </a:prstGeom>
        <a:noFill/>
        <a:ln w="9525">
          <a:noFill/>
          <a:miter lim="800000"/>
          <a:headEnd/>
          <a:tailEnd/>
        </a:ln>
      </xdr:spPr>
    </xdr:pic>
    <xdr:clientData/>
  </xdr:twoCellAnchor>
  <xdr:twoCellAnchor editAs="oneCell">
    <xdr:from>
      <xdr:col>0</xdr:col>
      <xdr:colOff>0</xdr:colOff>
      <xdr:row>327</xdr:row>
      <xdr:rowOff>0</xdr:rowOff>
    </xdr:from>
    <xdr:to>
      <xdr:col>0</xdr:col>
      <xdr:colOff>9525</xdr:colOff>
      <xdr:row>327</xdr:row>
      <xdr:rowOff>19050</xdr:rowOff>
    </xdr:to>
    <xdr:pic>
      <xdr:nvPicPr>
        <xdr:cNvPr id="5953" name="ViewAbstract1_img" descr="View Abstract">
          <a:hlinkClick xmlns:r="http://schemas.openxmlformats.org/officeDocument/2006/relationships" r:id="rId3" tooltip="View Abstract"/>
        </xdr:cNvPr>
        <xdr:cNvPicPr>
          <a:picLocks noChangeAspect="1" noChangeArrowheads="1"/>
        </xdr:cNvPicPr>
      </xdr:nvPicPr>
      <xdr:blipFill>
        <a:blip xmlns:r="http://schemas.openxmlformats.org/officeDocument/2006/relationships" r:embed="rId4"/>
        <a:srcRect/>
        <a:stretch>
          <a:fillRect/>
        </a:stretch>
      </xdr:blipFill>
      <xdr:spPr bwMode="auto">
        <a:xfrm>
          <a:off x="0" y="702144900"/>
          <a:ext cx="9525" cy="19050"/>
        </a:xfrm>
        <a:prstGeom prst="rect">
          <a:avLst/>
        </a:prstGeom>
        <a:noFill/>
        <a:ln w="9525">
          <a:noFill/>
          <a:miter lim="800000"/>
          <a:headEnd/>
          <a:tailEnd/>
        </a:ln>
      </xdr:spPr>
    </xdr:pic>
    <xdr:clientData/>
  </xdr:twoCellAnchor>
  <xdr:twoCellAnchor editAs="oneCell">
    <xdr:from>
      <xdr:col>0</xdr:col>
      <xdr:colOff>0</xdr:colOff>
      <xdr:row>327</xdr:row>
      <xdr:rowOff>0</xdr:rowOff>
    </xdr:from>
    <xdr:to>
      <xdr:col>0</xdr:col>
      <xdr:colOff>9525</xdr:colOff>
      <xdr:row>327</xdr:row>
      <xdr:rowOff>19050</xdr:rowOff>
    </xdr:to>
    <xdr:pic>
      <xdr:nvPicPr>
        <xdr:cNvPr id="5954" name="ViewAbstract1_img" descr="View Abstract">
          <a:hlinkClick xmlns:r="http://schemas.openxmlformats.org/officeDocument/2006/relationships" r:id="rId3" tooltip="View Abstract"/>
        </xdr:cNvPr>
        <xdr:cNvPicPr>
          <a:picLocks noChangeAspect="1" noChangeArrowheads="1"/>
        </xdr:cNvPicPr>
      </xdr:nvPicPr>
      <xdr:blipFill>
        <a:blip xmlns:r="http://schemas.openxmlformats.org/officeDocument/2006/relationships" r:embed="rId4"/>
        <a:srcRect/>
        <a:stretch>
          <a:fillRect/>
        </a:stretch>
      </xdr:blipFill>
      <xdr:spPr bwMode="auto">
        <a:xfrm>
          <a:off x="0" y="702144900"/>
          <a:ext cx="9525" cy="19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17" Type="http://schemas.openxmlformats.org/officeDocument/2006/relationships/hyperlink" Target="http://www.emeraldinsight.com/doi/pdfplus/10.1108/PRT-01-2017-0009" TargetMode="External"/><Relationship Id="rId299" Type="http://schemas.openxmlformats.org/officeDocument/2006/relationships/hyperlink" Target="http://doisrpska.nub.rs/index.php/AGR/article/download/4634/4453" TargetMode="External"/><Relationship Id="rId303" Type="http://schemas.openxmlformats.org/officeDocument/2006/relationships/hyperlink" Target="http://www.researchgate/net/deref" TargetMode="External"/><Relationship Id="rId21" Type="http://schemas.openxmlformats.org/officeDocument/2006/relationships/hyperlink" Target="https://doi.org/10.1108/BFJ-02-2017-0073" TargetMode="External"/><Relationship Id="rId42" Type="http://schemas.openxmlformats.org/officeDocument/2006/relationships/hyperlink" Target="http://cel.webofknowledge.com/full_record.do?product=CEL&amp;search_mode=CitingArticles&amp;qid=1&amp;SID=E63pEqh5h1tE1Ep2bbx&amp;pReturnLink=&amp;pSrcDesc=&amp;page=1&amp;UT=WOS:000428216700076&amp;doc=10" TargetMode="External"/><Relationship Id="rId63" Type="http://schemas.openxmlformats.org/officeDocument/2006/relationships/hyperlink" Target="http://ojs.cnr.ncsu.edu/index.php/BioRes/article/view/BioRes_13_4_7255_Anuar_Durian_Skin_Fiber" TargetMode="External"/><Relationship Id="rId84" Type="http://schemas.openxmlformats.org/officeDocument/2006/relationships/hyperlink" Target="http://www.fia.usv.ro/fiajournal/index.php/FENS/article/view/585" TargetMode="External"/><Relationship Id="rId138" Type="http://schemas.openxmlformats.org/officeDocument/2006/relationships/hyperlink" Target="https://www.mdpi.com/2410-3888/3/1/12" TargetMode="External"/><Relationship Id="rId159" Type="http://schemas.openxmlformats.org/officeDocument/2006/relationships/hyperlink" Target="https://www.revmedchir.ro/index.php/revmedchir/article/view/1591/1329" TargetMode="External"/><Relationship Id="rId170" Type="http://schemas.openxmlformats.org/officeDocument/2006/relationships/hyperlink" Target="http://apps.webofknowledge.com/full_record.do?product=WOS&amp;search_mode=CitingArticles&amp;qid=5&amp;SID=E5ycql6llhmSyMHVKBG&amp;page=1&amp;doc=3" TargetMode="External"/><Relationship Id="rId191" Type="http://schemas.openxmlformats.org/officeDocument/2006/relationships/hyperlink" Target="http://journal-of-agroalimentary.ro/admin/articole/76642L9_Mihalca_2_Vol.17_4_392-397.pdf" TargetMode="External"/><Relationship Id="rId205" Type="http://schemas.openxmlformats.org/officeDocument/2006/relationships/hyperlink" Target="https://www.degruyter.com/view/j/aucts.2015.67.issue-1/aucts-2015-0092/aucts-2015-0092.xml" TargetMode="External"/><Relationship Id="rId226" Type="http://schemas.openxmlformats.org/officeDocument/2006/relationships/hyperlink" Target="http://www.springer.com/gp/book/9789811030833" TargetMode="External"/><Relationship Id="rId247" Type="http://schemas.openxmlformats.org/officeDocument/2006/relationships/hyperlink" Target="https://pjms.zim.pcz.pl/resources/html/article/details?id=174925" TargetMode="External"/><Relationship Id="rId107" Type="http://schemas.openxmlformats.org/officeDocument/2006/relationships/hyperlink" Target="https://www.sciencedirect.com/science/article/pii/S0308814618300645" TargetMode="External"/><Relationship Id="rId268" Type="http://schemas.openxmlformats.org/officeDocument/2006/relationships/hyperlink" Target="https://aip.scitation.org/doi/abs/10.1063/1.5039181" TargetMode="External"/><Relationship Id="rId289" Type="http://schemas.openxmlformats.org/officeDocument/2006/relationships/hyperlink" Target="https://link.springer.com/chapter/10.1007/978-90-481-2344-5_20" TargetMode="External"/><Relationship Id="rId11" Type="http://schemas.openxmlformats.org/officeDocument/2006/relationships/hyperlink" Target="http://scientific.thomsonreuters.com/cgi-bin/jrnlst/jlresults.cgi?PC=MASTER&amp;Word=carpathian" TargetMode="External"/><Relationship Id="rId32" Type="http://schemas.openxmlformats.org/officeDocument/2006/relationships/hyperlink" Target="http://journal.ipb.ac.id/index.php/jtep/article/view/24116" TargetMode="External"/><Relationship Id="rId53" Type="http://schemas.openxmlformats.org/officeDocument/2006/relationships/hyperlink" Target="https://onlinelibrary.wiley.com/doi/abs/10.1111/ijfs.13964" TargetMode="External"/><Relationship Id="rId74" Type="http://schemas.openxmlformats.org/officeDocument/2006/relationships/hyperlink" Target="https://www.sciencedirect.com/science/article/pii/S1931524418301439" TargetMode="External"/><Relationship Id="rId128" Type="http://schemas.openxmlformats.org/officeDocument/2006/relationships/hyperlink" Target="https://onlinelibrary.wiley.com/doi/pdf/10.1111/ijfs.13923" TargetMode="External"/><Relationship Id="rId149" Type="http://schemas.openxmlformats.org/officeDocument/2006/relationships/hyperlink" Target="http://www.rroij.com/open-access/antibodies-of-human-milk-within-the-first-week-of-birth.pdf" TargetMode="External"/><Relationship Id="rId314" Type="http://schemas.openxmlformats.org/officeDocument/2006/relationships/comments" Target="../comments1.xml"/><Relationship Id="rId5" Type="http://schemas.openxmlformats.org/officeDocument/2006/relationships/hyperlink" Target="http://www.scopus.com/" TargetMode="External"/><Relationship Id="rId95" Type="http://schemas.openxmlformats.org/officeDocument/2006/relationships/hyperlink" Target="http://uvadoc.uva.es/handle/10324/33067" TargetMode="External"/><Relationship Id="rId160" Type="http://schemas.openxmlformats.org/officeDocument/2006/relationships/hyperlink" Target="https://www.degruyter.com/view/j/aucft.2016.20.issue-1/aucft-2016-0001/aucft-2016-0001.xml" TargetMode="External"/><Relationship Id="rId181" Type="http://schemas.openxmlformats.org/officeDocument/2006/relationships/hyperlink" Target="http://journal-of-agroalimentary.ro/admin/articole/76642L9_Mihalca_2_Vol.17_4_392-397.pdf" TargetMode="External"/><Relationship Id="rId216" Type="http://schemas.openxmlformats.org/officeDocument/2006/relationships/hyperlink" Target="http://apps.webofknowledge.com/full_record.do?product=WOS&amp;search_mode=GeneralSearch&amp;qid=11&amp;SID=E29vsXImJbeIIJrRkCY&amp;page=1&amp;doc=1" TargetMode="External"/><Relationship Id="rId237" Type="http://schemas.openxmlformats.org/officeDocument/2006/relationships/hyperlink" Target="http://scholar.google.com/scholar?cluster=9684310722597524796&amp;hl=ro&amp;oi=scholaralrt" TargetMode="External"/><Relationship Id="rId258" Type="http://schemas.openxmlformats.org/officeDocument/2006/relationships/hyperlink" Target="http://managementjournal.usamv.ro/pdf/vol.16_4/Art52.pdf" TargetMode="External"/><Relationship Id="rId279" Type="http://schemas.openxmlformats.org/officeDocument/2006/relationships/hyperlink" Target="https://scholars.unh.edu/cgi/viewcontent.cgi?article=2182&amp;context=thesis" TargetMode="External"/><Relationship Id="rId22" Type="http://schemas.openxmlformats.org/officeDocument/2006/relationships/hyperlink" Target="https://doi.org/10.1111/jtxs.12282" TargetMode="External"/><Relationship Id="rId43" Type="http://schemas.openxmlformats.org/officeDocument/2006/relationships/hyperlink" Target="http://cel.webofknowledge.com/full_record.do?product=CEL&amp;search_mode=CitingArticles&amp;qid=1&amp;SID=C2EnFex7lE9NAPW6WwB&amp;pReturnLink=&amp;pSrcDesc=&amp;page=1&amp;UT=WOS:000428216700076&amp;doc=11" TargetMode="External"/><Relationship Id="rId64" Type="http://schemas.openxmlformats.org/officeDocument/2006/relationships/hyperlink" Target="http://nemertes.lis.upatras.gr/jspui/handle/10889/11805" TargetMode="External"/><Relationship Id="rId118" Type="http://schemas.openxmlformats.org/officeDocument/2006/relationships/hyperlink" Target="http://www.cellulosechemtechnol.ro/pdf/CCT9-10(2018)/p.883-889.pdf" TargetMode="External"/><Relationship Id="rId139" Type="http://schemas.openxmlformats.org/officeDocument/2006/relationships/hyperlink" Target="https://smujo.id/biodiv/article/view/2350" TargetMode="External"/><Relationship Id="rId290" Type="http://schemas.openxmlformats.org/officeDocument/2006/relationships/hyperlink" Target="https://www.sciencedirect.com/science/article/pii/S0198971517303794" TargetMode="External"/><Relationship Id="rId304" Type="http://schemas.openxmlformats.org/officeDocument/2006/relationships/hyperlink" Target="http://managementjournal.usamv.ro/pdf/vol.16_4/Art51.pdf" TargetMode="External"/><Relationship Id="rId85" Type="http://schemas.openxmlformats.org/officeDocument/2006/relationships/hyperlink" Target="http://www.fia.usv.ro/fiajournal/index.php/FENS/article/view/585" TargetMode="External"/><Relationship Id="rId150" Type="http://schemas.openxmlformats.org/officeDocument/2006/relationships/hyperlink" Target="http://apps.webofknowledge.com/full_record.do?product=WOS&amp;search_mode=GeneralSearch&amp;qid=4&amp;SID=C6YiGmAPIsDzq9aJBUD&amp;page=1&amp;doc=1" TargetMode="External"/><Relationship Id="rId171" Type="http://schemas.openxmlformats.org/officeDocument/2006/relationships/hyperlink" Target="https://www.scopus.com/record/display.uri?eid=2-s2.0-34748904057&amp;origin=resultslist&amp;sort=plf-f&amp;src=s&amp;sid=39057bde67c9062bb2e04aba0b72d0d7&amp;sot=autdocs&amp;sdt=autdocs&amp;sl=18&amp;s=AU-ID%2822036760000%29&amp;relpos=37&amp;citeCnt=2&amp;searchTerm=" TargetMode="External"/><Relationship Id="rId192" Type="http://schemas.openxmlformats.org/officeDocument/2006/relationships/hyperlink" Target="http://uvidok.rcub.bg.ac.rs/bitstream/handle/123456789/2791/Doktorat.pdf?sequence=1" TargetMode="External"/><Relationship Id="rId206" Type="http://schemas.openxmlformats.org/officeDocument/2006/relationships/hyperlink" Target="https://doi.org/10.1016/j.indcrop.2018.07.009" TargetMode="External"/><Relationship Id="rId227" Type="http://schemas.openxmlformats.org/officeDocument/2006/relationships/hyperlink" Target="http://eds.a.ebscohost.com/abstract?site=eds&amp;scope=site&amp;jrnl=10019332&amp;AN=122764851&amp;h=aEd8Ad8BdM6ZMS8Z58cwkMsY1lgVOEyGbYwWFIN2U3c71eoioKtVTRQC6FzHD%2fk9Xw7ZNFGE1pDYMOHWLrXJZg%3d%3d&amp;crl=c&amp;resultLocal=ErrCrlNoResults&amp;resultNs=Ehost&amp;crlhashurl=login.aspx%3fdirect%3dtrue%26profile%3dehost%26scope%3dsite%26authtype%3dcrawler%26jrnl%3d10019332%26AN%3d122764851" TargetMode="External"/><Relationship Id="rId248" Type="http://schemas.openxmlformats.org/officeDocument/2006/relationships/hyperlink" Target="http://stec.univ-ovidius.ro/html/anale/RO/2017-2/Section%20III/14.pdf" TargetMode="External"/><Relationship Id="rId269" Type="http://schemas.openxmlformats.org/officeDocument/2006/relationships/hyperlink" Target="https://scholars.unh.edu/thesis/1183" TargetMode="External"/><Relationship Id="rId12" Type="http://schemas.openxmlformats.org/officeDocument/2006/relationships/hyperlink" Target="https://doi.org/10.1155/2018/9073763" TargetMode="External"/><Relationship Id="rId33" Type="http://schemas.openxmlformats.org/officeDocument/2006/relationships/hyperlink" Target="https://www.researchgate.net/publication/324924510_Determination_of_platinumIV_by_direct_and_derIVatIVe_spectrophotometric_method/references" TargetMode="External"/><Relationship Id="rId108" Type="http://schemas.openxmlformats.org/officeDocument/2006/relationships/hyperlink" Target="https://onlinelibrary.wiley.com/doi/full/10.1002/fsn3.644" TargetMode="External"/><Relationship Id="rId129" Type="http://schemas.openxmlformats.org/officeDocument/2006/relationships/hyperlink" Target="https://www.ncbi.nlm.nih.gov/pubmed/30243710" TargetMode="External"/><Relationship Id="rId280" Type="http://schemas.openxmlformats.org/officeDocument/2006/relationships/hyperlink" Target="https://aip.scitation.org/doi/abs/10.1063/1.5039181" TargetMode="External"/><Relationship Id="rId54" Type="http://schemas.openxmlformats.org/officeDocument/2006/relationships/hyperlink" Target="http://repositorio.conicyt.cl/bitstream/handle/10533/227660/Tesis%20%20-%2016.207.279-K%20-%20Andrea%20Tapia%20Ulloa.pdf?sequence=1" TargetMode="External"/><Relationship Id="rId75" Type="http://schemas.openxmlformats.org/officeDocument/2006/relationships/hyperlink" Target="http://apps.webofknowledge.com/Search.do?product=UA&amp;SID=F42UhWD3bg35pGa9RLG&amp;search_mode=GeneralSearch&amp;prID=b4dd2540-1c76-4a0b-a09d-ed8cf79a2390" TargetMode="External"/><Relationship Id="rId96" Type="http://schemas.openxmlformats.org/officeDocument/2006/relationships/hyperlink" Target="http://uvadoc.uva.es/handle/10324/33067" TargetMode="External"/><Relationship Id="rId140" Type="http://schemas.openxmlformats.org/officeDocument/2006/relationships/hyperlink" Target="https://content.sciendo.com/abstract/journals/aucft/22/2/article-p85.xml" TargetMode="External"/><Relationship Id="rId161" Type="http://schemas.openxmlformats.org/officeDocument/2006/relationships/hyperlink" Target="https://www.degruyter.com/view/j/aucft.2016.20.issue-1/aucft-2016-0001/aucft-2016-0001.xml" TargetMode="External"/><Relationship Id="rId182" Type="http://schemas.openxmlformats.org/officeDocument/2006/relationships/hyperlink" Target="http://journal-of-agroalimentary.ro/admin/articole/76642L9_Mihalca_2_Vol.17_4_392-397.pdf" TargetMode="External"/><Relationship Id="rId217" Type="http://schemas.openxmlformats.org/officeDocument/2006/relationships/hyperlink" Target="https://content.sciendo.com/view/journals/agr/agr-overview.xml" TargetMode="External"/><Relationship Id="rId6" Type="http://schemas.openxmlformats.org/officeDocument/2006/relationships/hyperlink" Target="https://www.scopus.com/record/display.uri?eid=2-s2.0-85058563338&amp;citeCnt=5_DELIM_5_DELIM_CTODS_1042350450_DELIM_1&amp;origin=resultslist&amp;sort=plf-f&amp;refeid=2-s2.0-84865195768&amp;src=s&amp;imp=t&amp;sid=8c1ac4f07e404045be3ad886a693168d&amp;sot=ctocbw&amp;sdt=a&amp;sl=15&amp;s=PUBYEAR+IS+2018&amp;relpos=0&amp;citeCnt=0&amp;searchTerm=" TargetMode="External"/><Relationship Id="rId238" Type="http://schemas.openxmlformats.org/officeDocument/2006/relationships/hyperlink" Target="https://www.taylorfrancis.com/books/e/9781351171236/chapters/10.4324/9781351171243-12" TargetMode="External"/><Relationship Id="rId259" Type="http://schemas.openxmlformats.org/officeDocument/2006/relationships/hyperlink" Target="https://www.emeraldinsight.com/doi/pdfplus/10.1108/S2040-724620180000008006" TargetMode="External"/><Relationship Id="rId23" Type="http://schemas.openxmlformats.org/officeDocument/2006/relationships/hyperlink" Target="http://www.akademiabaru.com/doc/ARASETV11_N1_P108_114.pdf" TargetMode="External"/><Relationship Id="rId119" Type="http://schemas.openxmlformats.org/officeDocument/2006/relationships/hyperlink" Target="https://www.ncbi.nlm.nih.gov/pubmed/29114933" TargetMode="External"/><Relationship Id="rId270" Type="http://schemas.openxmlformats.org/officeDocument/2006/relationships/hyperlink" Target="http://www.slpk.sk/eldo/2018/dl/9788075981806/files/08/s8p17.pdf" TargetMode="External"/><Relationship Id="rId291" Type="http://schemas.openxmlformats.org/officeDocument/2006/relationships/hyperlink" Target="https://www.researchgate.net/profile/Salvatore_Manfreda/publication/323155770_A_GIS_tool_for_cost-effective_delineation_of_flood-prone_areas/links/5a893b7e458515b8af927fa1/A-GIS-tool-for-cost-effective-delineation-of-flood-prone-areas.pdf" TargetMode="External"/><Relationship Id="rId305" Type="http://schemas.openxmlformats.org/officeDocument/2006/relationships/hyperlink" Target="http://managementjournal.usamv.ro/pdf/vol.18_1/Art55.pdf" TargetMode="External"/><Relationship Id="rId44" Type="http://schemas.openxmlformats.org/officeDocument/2006/relationships/hyperlink" Target="http://cel.webofknowledge.com/full_record.do?product=CEL&amp;search_mode=CitingArticles&amp;qid=1&amp;SID=E36vSIckEodVDUySDrT&amp;pReturnLink=&amp;pSrcDesc=&amp;page=1&amp;UT=WOS:000303274500033&amp;doc=1" TargetMode="External"/><Relationship Id="rId65" Type="http://schemas.openxmlformats.org/officeDocument/2006/relationships/hyperlink" Target="https://www.mdpi.com/1420-3049/23/5/1049" TargetMode="External"/><Relationship Id="rId86" Type="http://schemas.openxmlformats.org/officeDocument/2006/relationships/hyperlink" Target="https://doi.org/10.1063/1.5034274" TargetMode="External"/><Relationship Id="rId130" Type="http://schemas.openxmlformats.org/officeDocument/2006/relationships/hyperlink" Target="https://www.ncbi.nlm.nih.gov/pubmed/30218125" TargetMode="External"/><Relationship Id="rId151" Type="http://schemas.openxmlformats.org/officeDocument/2006/relationships/hyperlink" Target="http://uvidok.rcub.bg.ac.rs/bitstream/handle/123456789/2791/Doktorat.pdf?sequence=1" TargetMode="External"/><Relationship Id="rId172" Type="http://schemas.openxmlformats.org/officeDocument/2006/relationships/hyperlink" Target="http://apps.webofknowledge.com/full_record.do?product=WOS&amp;search_mode=CitationReport&amp;qid=3&amp;SID=E5ycql6llhmSyMHVKBG&amp;page=1&amp;doc=4" TargetMode="External"/><Relationship Id="rId193" Type="http://schemas.openxmlformats.org/officeDocument/2006/relationships/hyperlink" Target="http://uvidok.rcub.bg.ac.rs/bitstream/handle/123456789/2791/Doktorat.pdf?sequence=1" TargetMode="External"/><Relationship Id="rId207" Type="http://schemas.openxmlformats.org/officeDocument/2006/relationships/hyperlink" Target="http://www.doctorate-posdru.ulbsibiu.ro/media/phd/file_31b_bdi_journal_full_article_000367.pdf" TargetMode="External"/><Relationship Id="rId228" Type="http://schemas.openxmlformats.org/officeDocument/2006/relationships/hyperlink" Target="https://link.springer.com/article/10.1007/s11099-018-0827-3" TargetMode="External"/><Relationship Id="rId249" Type="http://schemas.openxmlformats.org/officeDocument/2006/relationships/hyperlink" Target="http://lrc.quangbinhuni.edu.vn:8181/jspui/bitstream/DHQB_123456789/3964/1/9-5-1-PB.pdf" TargetMode="External"/><Relationship Id="rId13" Type="http://schemas.openxmlformats.org/officeDocument/2006/relationships/hyperlink" Target="http://www.publish.csiro.au/an/AN17487" TargetMode="External"/><Relationship Id="rId109" Type="http://schemas.openxmlformats.org/officeDocument/2006/relationships/hyperlink" Target="https://www.sciencedirect.com/science/article/pii/S0308814618300645" TargetMode="External"/><Relationship Id="rId260" Type="http://schemas.openxmlformats.org/officeDocument/2006/relationships/hyperlink" Target="http://dspace.aeipro.com/xmlui/handle/123456789/301" TargetMode="External"/><Relationship Id="rId281" Type="http://schemas.openxmlformats.org/officeDocument/2006/relationships/hyperlink" Target="https://scholars.unh.edu/thesis/1183" TargetMode="External"/><Relationship Id="rId34" Type="http://schemas.openxmlformats.org/officeDocument/2006/relationships/hyperlink" Target="http://cel.webofknowledge.com/full_record.do?product=CEL&amp;search_mode=CitingArticles&amp;qid=1&amp;SID=F1Pc29SMa782sl4L9C9&amp;pReturnLink=&amp;pSrcDesc=&amp;page=1&amp;UT=WOS:000409655400014&amp;doc=1" TargetMode="External"/><Relationship Id="rId55" Type="http://schemas.openxmlformats.org/officeDocument/2006/relationships/hyperlink" Target="https://intellectum.unisabana.edu.co/handle/10818/33440" TargetMode="External"/><Relationship Id="rId76" Type="http://schemas.openxmlformats.org/officeDocument/2006/relationships/hyperlink" Target="http://apps.webofknowledge.com/full_record.do?product=UA&amp;search_mode=GeneralSearch&amp;qid=69&amp;SID=F42UhWD3bg35pGa9RLG&amp;page=1&amp;doc=1" TargetMode="External"/><Relationship Id="rId97" Type="http://schemas.openxmlformats.org/officeDocument/2006/relationships/hyperlink" Target="http://www.rjb.ro/wp-content/uploads/Sitotaw_F.pdf" TargetMode="External"/><Relationship Id="rId120" Type="http://schemas.openxmlformats.org/officeDocument/2006/relationships/hyperlink" Target="http://onlinelibrary.wiley.com/doi/10.1002/ange.201801048/full" TargetMode="External"/><Relationship Id="rId141" Type="http://schemas.openxmlformats.org/officeDocument/2006/relationships/hyperlink" Target="https://www.mdpi.com/1420-3049/23/5/1049" TargetMode="External"/><Relationship Id="rId7" Type="http://schemas.openxmlformats.org/officeDocument/2006/relationships/hyperlink" Target="https://www.scopus.com/record/display.uri?eid=2-s2.0-85047463357&amp;citeCnt=1_DELIM_1_DELIM_CTODS_1042371546_DELIM_1&amp;origin=resultslist&amp;sort=plf-f&amp;refeid=2-s2.0-24344506162&amp;src=s&amp;imp=t&amp;sid=c06574c71b47e1da3ed7cb5df3559ba1&amp;sot=ctocbw&amp;sdt=a&amp;sl=15&amp;s=PUBYEAR+IS+2018&amp;relpos=0&amp;citeCnt=0&amp;searchTerm" TargetMode="External"/><Relationship Id="rId162" Type="http://schemas.openxmlformats.org/officeDocument/2006/relationships/hyperlink" Target="https://doi.org/10.1111/jfpp.13785" TargetMode="External"/><Relationship Id="rId183" Type="http://schemas.openxmlformats.org/officeDocument/2006/relationships/hyperlink" Target="https://www.tandfonline.com/doi/abs/10.1080/10406638.2018.1506991" TargetMode="External"/><Relationship Id="rId218" Type="http://schemas.openxmlformats.org/officeDocument/2006/relationships/hyperlink" Target="http://anale.agro-craiova.ro/index.php/aamc/article/viewFile/722/682" TargetMode="External"/><Relationship Id="rId239" Type="http://schemas.openxmlformats.org/officeDocument/2006/relationships/hyperlink" Target="https://reader.elsevier.com/reader/sd/pii/S1364032118308384?token=D17C0CD50C698846839CCAC1DFA1E60620227F4BE7C888561D5CF01E1F468C0162583A3F9046CB57A11AD4132C170422" TargetMode="External"/><Relationship Id="rId250" Type="http://schemas.openxmlformats.org/officeDocument/2006/relationships/hyperlink" Target="https://www.ceeol.com/search/chapter-detail?id=673596" TargetMode="External"/><Relationship Id="rId271" Type="http://schemas.openxmlformats.org/officeDocument/2006/relationships/hyperlink" Target="https://www.emeraldinsight.com/doi/pdfplus/10.1108/S2040-724620180000008006" TargetMode="External"/><Relationship Id="rId292" Type="http://schemas.openxmlformats.org/officeDocument/2006/relationships/hyperlink" Target="http://doisrpska.nub.rs/index.php/AGR/article/download/4634/4453" TargetMode="External"/><Relationship Id="rId306" Type="http://schemas.openxmlformats.org/officeDocument/2006/relationships/hyperlink" Target="https://www.sciencedirect.com/science/article/pii/S1364032117311267" TargetMode="External"/><Relationship Id="rId24" Type="http://schemas.openxmlformats.org/officeDocument/2006/relationships/hyperlink" Target="https://pen2print.org/index.php/ijr/article/view/15244/14728" TargetMode="External"/><Relationship Id="rId45" Type="http://schemas.openxmlformats.org/officeDocument/2006/relationships/hyperlink" Target="http://cel.webofknowledge.com/full_record.do?product=CEL&amp;search_mode=CitingArticles&amp;qid=1&amp;SID=D24UzmEsvQKz8bJp8R7&amp;pReturnLink=&amp;pSrcDesc=&amp;page=1&amp;UT=WOS:000370990000014&amp;doc=1" TargetMode="External"/><Relationship Id="rId66" Type="http://schemas.openxmlformats.org/officeDocument/2006/relationships/hyperlink" Target="https://www.hindawi.com/journals/bmri/2018/6251546/abs/" TargetMode="External"/><Relationship Id="rId87" Type="http://schemas.openxmlformats.org/officeDocument/2006/relationships/hyperlink" Target="http://scientific.thomsonreuters.com/cgi-bin/jrnlst/jlresults.cgi?PC=MASTER&amp;Word=carpathian" TargetMode="External"/><Relationship Id="rId110" Type="http://schemas.openxmlformats.org/officeDocument/2006/relationships/hyperlink" Target="http://www.ifrj.upm.edu.my/24%20(04)%202017/(43).pdf" TargetMode="External"/><Relationship Id="rId131" Type="http://schemas.openxmlformats.org/officeDocument/2006/relationships/hyperlink" Target="https://www.sciencedirect.com/science/article/pii/S0003986118305009" TargetMode="External"/><Relationship Id="rId61" Type="http://schemas.openxmlformats.org/officeDocument/2006/relationships/hyperlink" Target="https://www.mdpi.com/1996-1944/11/3/373/htm" TargetMode="External"/><Relationship Id="rId82" Type="http://schemas.openxmlformats.org/officeDocument/2006/relationships/hyperlink" Target="https://doi.org/10.24264/icams-2018.I.18" TargetMode="External"/><Relationship Id="rId152" Type="http://schemas.openxmlformats.org/officeDocument/2006/relationships/hyperlink" Target="http://apps.webofknowledge.com/full_record.do?product=WOS&amp;search_mode=GeneralSearch&amp;qid=29&amp;SID=C6YiGmAPIsDzq9aJBUD&amp;page=1&amp;doc=1" TargetMode="External"/><Relationship Id="rId173" Type="http://schemas.openxmlformats.org/officeDocument/2006/relationships/hyperlink" Target="http://www.fia.usv.ro/fiajournal/index.php/FENS/article/view/585/554" TargetMode="External"/><Relationship Id="rId194" Type="http://schemas.openxmlformats.org/officeDocument/2006/relationships/hyperlink" Target="https://www.researchgate.net/profile/Ketney_Otto/publication/240621727_Reserches_regarding_viability_of_probiotic_level_of_some_lactic_bacterium_and_bifidobacterium_colonies_in_the_feta_cheese/links/543baebd0cf24a6ddb9784a2.pdf" TargetMode="External"/><Relationship Id="rId199" Type="http://schemas.openxmlformats.org/officeDocument/2006/relationships/hyperlink" Target="http://www.revistadechimie.ro/pdf/40%20CUCU%2010%2018.pdf" TargetMode="External"/><Relationship Id="rId203" Type="http://schemas.openxmlformats.org/officeDocument/2006/relationships/hyperlink" Target="http://iit.iit.tuiasi.ro/Reviste/reviste1.htm,%20Science%20Citation%20Index%20Expanded,Thomson%20Reuters%20,Scopus" TargetMode="External"/><Relationship Id="rId208" Type="http://schemas.openxmlformats.org/officeDocument/2006/relationships/hyperlink" Target="https://www.researchgate.net/profile/Mohamed_El-Loly/publication/329885433_34-_Antibodies_of_human_milk_within_the_first_week_of_birth/links/5c209200a6fdccfc7064bbcb/34-Antibodies-of-human-milk-within-the-first-week-of-birth.pdf" TargetMode="External"/><Relationship Id="rId229" Type="http://schemas.openxmlformats.org/officeDocument/2006/relationships/hyperlink" Target="https://link.springer.com/article/10.1007/s11356-018-2835-z" TargetMode="External"/><Relationship Id="rId19" Type="http://schemas.openxmlformats.org/officeDocument/2006/relationships/hyperlink" Target="http://www.scielo.org.mx/revistas/rmcp/eaboutj.htm" TargetMode="External"/><Relationship Id="rId224" Type="http://schemas.openxmlformats.org/officeDocument/2006/relationships/hyperlink" Target="http://www.pmf.unsa.ba/hemija/glasnik/files/Issue%2050/5-1-6-Dedi_Mirza.pdf" TargetMode="External"/><Relationship Id="rId240" Type="http://schemas.openxmlformats.org/officeDocument/2006/relationships/hyperlink" Target="http://jitode.ub.ac.id/index.php/jitode/article/view/245" TargetMode="External"/><Relationship Id="rId245" Type="http://schemas.openxmlformats.org/officeDocument/2006/relationships/hyperlink" Target="https://www.researchgate.net/publication/292761674_Seed_dormancy_and_germination_requirements_in_Angelica_palustris_Besser_Hofm_A_critically_endangered_plant" TargetMode="External"/><Relationship Id="rId261" Type="http://schemas.openxmlformats.org/officeDocument/2006/relationships/hyperlink" Target="http://sa.agr.hr/pdf/2010/sa2010_p0205.pdf" TargetMode="External"/><Relationship Id="rId266" Type="http://schemas.openxmlformats.org/officeDocument/2006/relationships/hyperlink" Target="https://doi.org/10.1007/978-3-319-73293-0_29" TargetMode="External"/><Relationship Id="rId287" Type="http://schemas.openxmlformats.org/officeDocument/2006/relationships/hyperlink" Target="https://content.sciendo.com/view/journals/agr/agr-overview.xml" TargetMode="External"/><Relationship Id="rId14" Type="http://schemas.openxmlformats.org/officeDocument/2006/relationships/hyperlink" Target="https://doi.org/10.24264/icams-2018.I.1" TargetMode="External"/><Relationship Id="rId30" Type="http://schemas.openxmlformats.org/officeDocument/2006/relationships/hyperlink" Target="http://jai.ipb.ac.id/index.php/jtip/article/view/19790" TargetMode="External"/><Relationship Id="rId35" Type="http://schemas.openxmlformats.org/officeDocument/2006/relationships/hyperlink" Target="http://cel.webofknowledge.com/full_record.do?product=CEL&amp;search_mode=CitingArticles&amp;qid=4&amp;SID=F1Pc29SMa782sl4L9C9&amp;pReturnLink=&amp;pSrcDesc=&amp;page=1&amp;UT=WOS:000409655400014&amp;doc=2" TargetMode="External"/><Relationship Id="rId56" Type="http://schemas.openxmlformats.org/officeDocument/2006/relationships/hyperlink" Target="https://www.tci-thaijo.org/index.php/JFTSU/article/view/135269" TargetMode="External"/><Relationship Id="rId77" Type="http://schemas.openxmlformats.org/officeDocument/2006/relationships/hyperlink" Target="http://ip-science.thomsonreuters.com/cgi-bin/jrnlst/jlresults.cgi?PC=MASTER&amp;Word=cluj-napoca" TargetMode="External"/><Relationship Id="rId100" Type="http://schemas.openxmlformats.org/officeDocument/2006/relationships/hyperlink" Target="http://www.scielo.br/pdf/abmvz/v70n2/1678-4162-abmvz-70-02-00606.pdf" TargetMode="External"/><Relationship Id="rId105" Type="http://schemas.openxmlformats.org/officeDocument/2006/relationships/hyperlink" Target="http://www.notulaebotanicae.ro/index.php/nbha/article/view/10842" TargetMode="External"/><Relationship Id="rId126" Type="http://schemas.openxmlformats.org/officeDocument/2006/relationships/hyperlink" Target="https://onlinelibrary.wiley.com/doi/full/10.1111/jfpp.13429" TargetMode="External"/><Relationship Id="rId147" Type="http://schemas.openxmlformats.org/officeDocument/2006/relationships/hyperlink" Target="http://apps.webofknowledge.com/full_record.do?product=WOS&amp;search_mode=CitingArticles&amp;qid=69&amp;SID=D4JZg6vQ1VJg9weDsBD&amp;page=1&amp;doc=5" TargetMode="External"/><Relationship Id="rId168" Type="http://schemas.openxmlformats.org/officeDocument/2006/relationships/hyperlink" Target="http://www.revistadechimie.ro/pdf/45%20CIUBARA%205%2018.pdf" TargetMode="External"/><Relationship Id="rId282" Type="http://schemas.openxmlformats.org/officeDocument/2006/relationships/hyperlink" Target="http://www.slpk.sk/eldo/2018/dl/9788075981806/files/08/s8p17.pdf" TargetMode="External"/><Relationship Id="rId312" Type="http://schemas.openxmlformats.org/officeDocument/2006/relationships/drawing" Target="../drawings/drawing2.xml"/><Relationship Id="rId8" Type="http://schemas.openxmlformats.org/officeDocument/2006/relationships/hyperlink" Target="http://www.scopus.com/" TargetMode="External"/><Relationship Id="rId51" Type="http://schemas.openxmlformats.org/officeDocument/2006/relationships/hyperlink" Target="https://pubs.acs.org/doi/abs/10.1021/acs.jafc.8b00535" TargetMode="External"/><Relationship Id="rId72" Type="http://schemas.openxmlformats.org/officeDocument/2006/relationships/hyperlink" Target="https://www.tandfonline.com/action/journalInformation?journalCode=tcyt20" TargetMode="External"/><Relationship Id="rId93" Type="http://schemas.openxmlformats.org/officeDocument/2006/relationships/hyperlink" Target="https://www.mdpi.com/2079-9276/7/4/85" TargetMode="External"/><Relationship Id="rId98" Type="http://schemas.openxmlformats.org/officeDocument/2006/relationships/hyperlink" Target="https://scholar.google.com.br/scholar?cluster=12918748738101802377&amp;hl=en&amp;as_sdt=2005&amp;as_ylo=2018&amp;as_yhi=2018" TargetMode="External"/><Relationship Id="rId121" Type="http://schemas.openxmlformats.org/officeDocument/2006/relationships/hyperlink" Target="https://onlinelibrary.wiley.com/doi/abs/10.1002/asia.201801111" TargetMode="External"/><Relationship Id="rId142" Type="http://schemas.openxmlformats.org/officeDocument/2006/relationships/hyperlink" Target="https://www.hindawi.com/journals/bmri/2018/6251546/abs/" TargetMode="External"/><Relationship Id="rId163" Type="http://schemas.openxmlformats.org/officeDocument/2006/relationships/hyperlink" Target="http://revroum.lew.ro/wp-content/uploads/2015/5/Art%2013.pdf" TargetMode="External"/><Relationship Id="rId184" Type="http://schemas.openxmlformats.org/officeDocument/2006/relationships/hyperlink" Target="http://journal-of-agroalimentary.ro/admin/articole/76642L9_Mihalca_2_Vol.17_4_392-397.pdf" TargetMode="External"/><Relationship Id="rId189" Type="http://schemas.openxmlformats.org/officeDocument/2006/relationships/hyperlink" Target="../../../../TITA/Downloads/1-s2.0-S0889157518305842-main.pdf" TargetMode="External"/><Relationship Id="rId219" Type="http://schemas.openxmlformats.org/officeDocument/2006/relationships/hyperlink" Target="https://www.researchgate.net/publication/330243612" TargetMode="External"/><Relationship Id="rId3" Type="http://schemas.openxmlformats.org/officeDocument/2006/relationships/hyperlink" Target="http://www.scopus.com/" TargetMode="External"/><Relationship Id="rId214" Type="http://schemas.openxmlformats.org/officeDocument/2006/relationships/hyperlink" Target="https://www.researchgate.net/profile/Georgescu_Cecilia/publication/237824942_Nickel_Removal_from_Aqueous_Solutions_by_Flotation_with_Cationic_Collector_Determination_of_the_Optimum_Separation_Conditions/links/0046353b5501a99730000000.pdf" TargetMode="External"/><Relationship Id="rId230" Type="http://schemas.openxmlformats.org/officeDocument/2006/relationships/hyperlink" Target="http://apps.webofknowledge.com/full_record.do?product=UA&amp;search_mode=CitingArticles&amp;qid=15&amp;SID=D5VUIMqjtmSY3URojSB&amp;page=1&amp;doc=1" TargetMode="External"/><Relationship Id="rId235" Type="http://schemas.openxmlformats.org/officeDocument/2006/relationships/hyperlink" Target="http://scholar.google.com/scholar_url?url=http://www.curresweb.com/csi/csi/2018/327-336.pdf&amp;hl=ro&amp;sa=X&amp;d=9063612609077568891&amp;scisig=AAGBfm1dMUd8uWUAq7XpWgQdrpWUiRGgBQ&amp;nossl=1&amp;oi=scholaralrt" TargetMode="External"/><Relationship Id="rId251" Type="http://schemas.openxmlformats.org/officeDocument/2006/relationships/hyperlink" Target="http://eds.b.ebscohost.com/eds/pdfviewer/pdfviewer?vid=1&amp;sid=18dbbc0c-de9f-4e54-86a8-72522de7614b%40pdc-v-sessmgr03" TargetMode="External"/><Relationship Id="rId256" Type="http://schemas.openxmlformats.org/officeDocument/2006/relationships/hyperlink" Target="http://managementjournal.usamv.ro/pdf/vol.18_2/Art45.pdf" TargetMode="External"/><Relationship Id="rId277" Type="http://schemas.openxmlformats.org/officeDocument/2006/relationships/hyperlink" Target="https://link.springer.com/chapter/10.1007/978-3-319-73293-0_29" TargetMode="External"/><Relationship Id="rId298" Type="http://schemas.openxmlformats.org/officeDocument/2006/relationships/hyperlink" Target="https://scholar.google.ro/scholar?cluster=7095187042234637735&amp;hl=ro&amp;as_sdt=2005&amp;sciodt=0,5" TargetMode="External"/><Relationship Id="rId25" Type="http://schemas.openxmlformats.org/officeDocument/2006/relationships/hyperlink" Target="https://www.sciencedirect.com/science/article/pii/S0733521017304551" TargetMode="External"/><Relationship Id="rId46" Type="http://schemas.openxmlformats.org/officeDocument/2006/relationships/hyperlink" Target="https://www.tandfonline.com/doi/abs/10.1080/15287394.2018.1520160" TargetMode="External"/><Relationship Id="rId67" Type="http://schemas.openxmlformats.org/officeDocument/2006/relationships/hyperlink" Target="https://www.researchgate.net/publication/328859844_Scientific_Studies_on_the_Variability_of_Phytochemical_Antioxidant_and_Antimicrobial_Activities_of_Essential_Oils_of_Thymus_hirtus_sp_algeriensis" TargetMode="External"/><Relationship Id="rId116" Type="http://schemas.openxmlformats.org/officeDocument/2006/relationships/hyperlink" Target="http://www.ijcce.ac.ir/article_30699_0.html" TargetMode="External"/><Relationship Id="rId137" Type="http://schemas.openxmlformats.org/officeDocument/2006/relationships/hyperlink" Target="http://cel.webofknowledge.com/full_record.do?product=CEL&amp;search_mode=CitingArticles&amp;qid=1&amp;SID=E36vSIckEodVDUySDrT&amp;pReturnLink=&amp;pSrcDesc=&amp;page=1&amp;UT=WOS:000303274500033&amp;doc=1" TargetMode="External"/><Relationship Id="rId158" Type="http://schemas.openxmlformats.org/officeDocument/2006/relationships/hyperlink" Target="http://www.cellulosechemtechnol.ro/pdf/CCT7-8(2018)/p.505-513.pdf" TargetMode="External"/><Relationship Id="rId272" Type="http://schemas.openxmlformats.org/officeDocument/2006/relationships/hyperlink" Target="http://dspace.aeipro.com/xmlui/handle/123456789/301" TargetMode="External"/><Relationship Id="rId293" Type="http://schemas.openxmlformats.org/officeDocument/2006/relationships/hyperlink" Target="https://www.sciencedirect.com/science/article/pii/S0198971517303794" TargetMode="External"/><Relationship Id="rId302" Type="http://schemas.openxmlformats.org/officeDocument/2006/relationships/hyperlink" Target="https://scholar.google.ro/scholar?cluster=10444552877752777692&amp;hl=ro&amp;as_sdt=2005" TargetMode="External"/><Relationship Id="rId307" Type="http://schemas.openxmlformats.org/officeDocument/2006/relationships/hyperlink" Target="http://dspace.incdecoind.ro/bitstream/123456789/1137/1/4%20DINU%20C%201%2018.pdf" TargetMode="External"/><Relationship Id="rId20" Type="http://schemas.openxmlformats.org/officeDocument/2006/relationships/hyperlink" Target="http://www.scielo.org.mx/scielo.php?pid=S2007-11242018000300601&amp;script=sci_arttext&amp;tlng=pt" TargetMode="External"/><Relationship Id="rId41" Type="http://schemas.openxmlformats.org/officeDocument/2006/relationships/hyperlink" Target="http://cel.webofknowledge.com/full_record.do?product=CEL&amp;search_mode=CitingArticles&amp;qid=1&amp;SID=D2TxHZQhM2NnsZQEeW1&amp;pReturnLink=&amp;pSrcDesc=&amp;page=1&amp;UT=WOS:000428216700076&amp;doc=9" TargetMode="External"/><Relationship Id="rId62" Type="http://schemas.openxmlformats.org/officeDocument/2006/relationships/hyperlink" Target="https://www.tandfonline.com/doi/abs/10.1080/10408398.2017.1317630" TargetMode="External"/><Relationship Id="rId83" Type="http://schemas.openxmlformats.org/officeDocument/2006/relationships/hyperlink" Target="https://doi.org/10.24264/icams-2018.VI.8" TargetMode="External"/><Relationship Id="rId88" Type="http://schemas.openxmlformats.org/officeDocument/2006/relationships/hyperlink" Target="https://doi.org/10.1155/2018/9073763" TargetMode="External"/><Relationship Id="rId111" Type="http://schemas.openxmlformats.org/officeDocument/2006/relationships/hyperlink" Target="https://www.tandfonline.com/doi/citedby/10.1080/09637486.2018.1475551?scroll=top&amp;needAccess=true" TargetMode="External"/><Relationship Id="rId132" Type="http://schemas.openxmlformats.org/officeDocument/2006/relationships/hyperlink" Target="https://www.ncbi.nlm.nih.gov/pubmed/30224593" TargetMode="External"/><Relationship Id="rId153" Type="http://schemas.openxmlformats.org/officeDocument/2006/relationships/hyperlink" Target="https://www.tandfonline.com/doi/abs/10.1080/10406638.2018.1506991" TargetMode="External"/><Relationship Id="rId174" Type="http://schemas.openxmlformats.org/officeDocument/2006/relationships/hyperlink" Target="http://saiapm.ulbsibiu.ro/cercetare/ACTA_E/AUCFT2012_II_3_19.pdf" TargetMode="External"/><Relationship Id="rId179" Type="http://schemas.openxmlformats.org/officeDocument/2006/relationships/hyperlink" Target="https://link.springer.com/article/10.1007/s00704-018-2594-2" TargetMode="External"/><Relationship Id="rId195" Type="http://schemas.openxmlformats.org/officeDocument/2006/relationships/hyperlink" Target="https://www.researchgate.net/profile/Ketney_Otto/publication/240621727_Reserches_regarding_viability_of_probiotic_level_of_some_lactic_bacterium_and_bifidobacterium_colonies_in_the_feta_cheese/links/543baebd0cf24a6ddb9784a2.pdf" TargetMode="External"/><Relationship Id="rId209" Type="http://schemas.openxmlformats.org/officeDocument/2006/relationships/hyperlink" Target="http://search.proquest.com/openview/e9b22053170d6c8d7fbef1f6a7e5e0d0/1?pq-origsite=gscholar&amp;cbl=1536338" TargetMode="External"/><Relationship Id="rId190" Type="http://schemas.openxmlformats.org/officeDocument/2006/relationships/hyperlink" Target="http://journal-of-agroalimentary.ro/admin/articole/76642L9_Mihalca_2_Vol.17_4_392-397.pdf" TargetMode="External"/><Relationship Id="rId204" Type="http://schemas.openxmlformats.org/officeDocument/2006/relationships/hyperlink" Target="http://www.journals.ac.za/index.php/sajev/article/view/3172/1866" TargetMode="External"/><Relationship Id="rId220" Type="http://schemas.openxmlformats.org/officeDocument/2006/relationships/hyperlink" Target="https://www.rombio.eu/vol23nr5/14.pdf" TargetMode="External"/><Relationship Id="rId225" Type="http://schemas.openxmlformats.org/officeDocument/2006/relationships/hyperlink" Target="http://apps.webofknowledge.com/full_record.do?product=UA&amp;search_mode=CitingArticles&amp;qid=8&amp;SID=F5vgoVA1roF6D8Ogr6B&amp;page=1&amp;doc=8" TargetMode="External"/><Relationship Id="rId241" Type="http://schemas.openxmlformats.org/officeDocument/2006/relationships/hyperlink" Target="http://www.jitode.ub.ac.id/index.php/jitode/article/view/264" TargetMode="External"/><Relationship Id="rId246" Type="http://schemas.openxmlformats.org/officeDocument/2006/relationships/hyperlink" Target="http://apps.webofknowledge.com/full_record.do?product=WOS&amp;search_mode=CitingArticles&amp;qid=134&amp;SID=E3Bn9kIJtmGwgkE9LyN&amp;page=1&amp;doc=1" TargetMode="External"/><Relationship Id="rId267" Type="http://schemas.openxmlformats.org/officeDocument/2006/relationships/hyperlink" Target="https://scholars.unh.edu/cgi/viewcontent.cgi?article=2182&amp;context=thesis" TargetMode="External"/><Relationship Id="rId288" Type="http://schemas.openxmlformats.org/officeDocument/2006/relationships/hyperlink" Target="https://scholar.google.com/scholar?cluster=9959112240311008680&amp;hl=ro&amp;as_sdt=2005&amp;as_ylo=2017&amp;as_yhi=2017" TargetMode="External"/><Relationship Id="rId15" Type="http://schemas.openxmlformats.org/officeDocument/2006/relationships/hyperlink" Target="../../../../User/Downloads/The_effect_of_native_faba_bean_seeds_Vicia_faba_L_.pdf" TargetMode="External"/><Relationship Id="rId36" Type="http://schemas.openxmlformats.org/officeDocument/2006/relationships/hyperlink" Target="http://cel.webofknowledge.com/full_record.do?product=CEL&amp;search_mode=CitingArticles&amp;qid=1&amp;SID=E5BcmkazPrzq264plzL&amp;pReturnLink=&amp;pSrcDesc=&amp;page=1&amp;UT=WOS:000428216700076&amp;doc=3" TargetMode="External"/><Relationship Id="rId57" Type="http://schemas.openxmlformats.org/officeDocument/2006/relationships/hyperlink" Target="https://www.mdpi.com/2410-3888/3/1/12" TargetMode="External"/><Relationship Id="rId106" Type="http://schemas.openxmlformats.org/officeDocument/2006/relationships/hyperlink" Target="https://link.springer.com/article/10.1007/s10343-017-0410-z" TargetMode="External"/><Relationship Id="rId127" Type="http://schemas.openxmlformats.org/officeDocument/2006/relationships/hyperlink" Target="https://scindeks-clanci.ceon.rs/data/pdf/2406-2979/2018/2406-29791801020N.pdf" TargetMode="External"/><Relationship Id="rId262" Type="http://schemas.openxmlformats.org/officeDocument/2006/relationships/hyperlink" Target="http://dx.doi.org/10.3390/su9122205" TargetMode="External"/><Relationship Id="rId283" Type="http://schemas.openxmlformats.org/officeDocument/2006/relationships/hyperlink" Target="https://www.biorxiv.org/content/early/2018/11/29/471946.full.pdf" TargetMode="External"/><Relationship Id="rId313" Type="http://schemas.openxmlformats.org/officeDocument/2006/relationships/vmlDrawing" Target="../drawings/vmlDrawing1.vml"/><Relationship Id="rId10" Type="http://schemas.openxmlformats.org/officeDocument/2006/relationships/hyperlink" Target="http://scientific.thomsonreuters.com/cgi-bin/jrnlst/jlresults.cgi?PC=MASTER&amp;Word=carpathian" TargetMode="External"/><Relationship Id="rId31" Type="http://schemas.openxmlformats.org/officeDocument/2006/relationships/hyperlink" Target="https://onlinelibrary.wiley.com/doi/abs/10.1111/ppl.12822" TargetMode="External"/><Relationship Id="rId52" Type="http://schemas.openxmlformats.org/officeDocument/2006/relationships/hyperlink" Target="http://freepaper.me/PDF/?pdfURL=aHR0cHM6Ly9mcmVlcGFwZXIubWUvbi9RSmJlU3pqR2NjcXhxUU1mWF81Qk5BL1BERi84MC84MDk3ZmUzNTkxNTYwYzlhZDkxYTc4ZTYxMjA0YWU3ZC5wZGY=&amp;doi=10.1016/B978-0-08-100596-5.21718-6" TargetMode="External"/><Relationship Id="rId73" Type="http://schemas.openxmlformats.org/officeDocument/2006/relationships/hyperlink" Target="http://icit-journal.icsi.ro/index.php?option=com_content&amp;view=article&amp;id=265:physical-and-chemical-characterization-of-flavored-and-demy-flavored-wines-from-recas-vineyard&amp;catid=45:issue-12012-vol-15&amp;Itemid=70" TargetMode="External"/><Relationship Id="rId78" Type="http://schemas.openxmlformats.org/officeDocument/2006/relationships/hyperlink" Target="http://scientific.thomsonreuters.com/cgi-bin/jrnlst/jlresults.cgi?PC=MASTER&amp;Word=carpathian" TargetMode="External"/><Relationship Id="rId94" Type="http://schemas.openxmlformats.org/officeDocument/2006/relationships/hyperlink" Target="https://doi.org/10.3390/resources7040085" TargetMode="External"/><Relationship Id="rId99" Type="http://schemas.openxmlformats.org/officeDocument/2006/relationships/hyperlink" Target="https://scholar.google.com.br/scholar?cluster=12918748738101802377&amp;hl=en&amp;as_sdt=2005&amp;as_ylo=2018&amp;as_yhi=2018" TargetMode="External"/><Relationship Id="rId101" Type="http://schemas.openxmlformats.org/officeDocument/2006/relationships/hyperlink" Target="https://www.hindawi.com/journals/complexity/2018/4824350/" TargetMode="External"/><Relationship Id="rId122" Type="http://schemas.openxmlformats.org/officeDocument/2006/relationships/hyperlink" Target="https://www.ncbi.nlm.nih.gov/pubmed/30224593" TargetMode="External"/><Relationship Id="rId143" Type="http://schemas.openxmlformats.org/officeDocument/2006/relationships/hyperlink" Target="https://www.scopus.com/record/display.uri?origin=recordpage&amp;eid=2-s2.0-85016132379&amp;citeCnt=0&amp;noHighlight=false&amp;sort=plf-f&amp;cite=2-s2.0-85046024183&amp;refeid=2-s2.0-84905581951&amp;src=s&amp;imp=t&amp;sid=b68f91612db2c7434c893a9f814d432d&amp;sot=cite&amp;sdt=a&amp;sl=0&amp;relpos=2" TargetMode="External"/><Relationship Id="rId148" Type="http://schemas.openxmlformats.org/officeDocument/2006/relationships/hyperlink" Target="http://biotechnologyjournal.usamv.ro/pdf/2018/Art26.pdf" TargetMode="External"/><Relationship Id="rId164" Type="http://schemas.openxmlformats.org/officeDocument/2006/relationships/hyperlink" Target="http://www.academia.edu/download/38643553/Antimicrobial_activity_of_active_biodegradable_starch_films_on_pathogenic_microorganisms_SRBC.pdf" TargetMode="External"/><Relationship Id="rId169" Type="http://schemas.openxmlformats.org/officeDocument/2006/relationships/hyperlink" Target="http://apps.webofknowledge.com/full_record.do?product=WOS&amp;search_mode=CitingArticles&amp;qid=5&amp;SID=E5ycql6llhmSyMHVKBG&amp;page=1&amp;doc=2" TargetMode="External"/><Relationship Id="rId185" Type="http://schemas.openxmlformats.org/officeDocument/2006/relationships/hyperlink" Target="http://journal-of-agroalimentary.ro/admin/articole/76642L9_Mihalca_2_Vol.17_4_392-397.pdf" TargetMode="External"/><Relationship Id="rId4" Type="http://schemas.openxmlformats.org/officeDocument/2006/relationships/hyperlink" Target="http://www.scopus.com/" TargetMode="External"/><Relationship Id="rId9" Type="http://schemas.openxmlformats.org/officeDocument/2006/relationships/hyperlink" Target="http://www.publish.csiro.au/an/AbouttheJournal" TargetMode="External"/><Relationship Id="rId180" Type="http://schemas.openxmlformats.org/officeDocument/2006/relationships/hyperlink" Target="https://link.springer.com/article/10.1007/s00704-018-2594-2" TargetMode="External"/><Relationship Id="rId210" Type="http://schemas.openxmlformats.org/officeDocument/2006/relationships/hyperlink" Target="https://www.mdpi.com/2076-3263/8/11" TargetMode="External"/><Relationship Id="rId215" Type="http://schemas.openxmlformats.org/officeDocument/2006/relationships/hyperlink" Target="https://www.mdpi.com/1996-1944/11/3/373/htm" TargetMode="External"/><Relationship Id="rId236" Type="http://schemas.openxmlformats.org/officeDocument/2006/relationships/hyperlink" Target="https://content.taylorfrancis.com/books/e/download?dac=C2017-0-62050-3&amp;isbn=9781351171236&amp;doi=10.4324/9781351171243-13&amp;format=pdf" TargetMode="External"/><Relationship Id="rId257" Type="http://schemas.openxmlformats.org/officeDocument/2006/relationships/hyperlink" Target="https://content.sciendo.com/abstract/journals/agr/12/2/article-p43.xml" TargetMode="External"/><Relationship Id="rId278" Type="http://schemas.openxmlformats.org/officeDocument/2006/relationships/hyperlink" Target="https://doi.org/10.1007/978-3-319-73293-0_29" TargetMode="External"/><Relationship Id="rId26" Type="http://schemas.openxmlformats.org/officeDocument/2006/relationships/hyperlink" Target="https://www.ijraset.com/fileserve.php?FID=12748DOI:%2010.22214/ijraset.2018.1090" TargetMode="External"/><Relationship Id="rId231" Type="http://schemas.openxmlformats.org/officeDocument/2006/relationships/hyperlink" Target="http://apps.webofknowledge.com/full_record.do?product=UA&amp;search_mode=CitingArticles&amp;qid=15&amp;SID=D5VUIMqjtmSY3URojSB&amp;page=1&amp;doc=2" TargetMode="External"/><Relationship Id="rId252" Type="http://schemas.openxmlformats.org/officeDocument/2006/relationships/hyperlink" Target="http://sa.uasm.md/index.php/sa/article/view/602" TargetMode="External"/><Relationship Id="rId273" Type="http://schemas.openxmlformats.org/officeDocument/2006/relationships/hyperlink" Target="http://sa.agr.hr/pdf/2010/sa2010_p0205.pdf" TargetMode="External"/><Relationship Id="rId294" Type="http://schemas.openxmlformats.org/officeDocument/2006/relationships/hyperlink" Target="http://ojs.umsida.ac.id/index.php/semnasfi/article/view/1151" TargetMode="External"/><Relationship Id="rId308" Type="http://schemas.openxmlformats.org/officeDocument/2006/relationships/hyperlink" Target="https://content.sciendo.com/view/journals/agr/agr-overview.xml" TargetMode="External"/><Relationship Id="rId47" Type="http://schemas.openxmlformats.org/officeDocument/2006/relationships/hyperlink" Target="http://article.sapub.org/10.5923.j.fph.20180802.02.html" TargetMode="External"/><Relationship Id="rId68" Type="http://schemas.openxmlformats.org/officeDocument/2006/relationships/hyperlink" Target="https://www.researchgate.net/publication/328143427_Characterization_and_management_of_fungal_deterioration_of_ancient_limestone_at_different_sites_along_Egypt/stats" TargetMode="External"/><Relationship Id="rId89" Type="http://schemas.openxmlformats.org/officeDocument/2006/relationships/hyperlink" Target="https://www.researchgate.net/profile/Lucian_Rosu/publication/324983229_Passenger_car_dependency_and_consequent_air_pollutants_emissions_in_Iasi_metropolitan_area_Romania/links/5afc0c8daca272e7302caabd/Passenger-car-dependency-and-consequent-air-pollutants-emissions-in-Iasi-metropolitan-area-Romania.pdf" TargetMode="External"/><Relationship Id="rId112" Type="http://schemas.openxmlformats.org/officeDocument/2006/relationships/hyperlink" Target="https://link.springer.com/article/10.1007/s11694-018-0007-y" TargetMode="External"/><Relationship Id="rId133" Type="http://schemas.openxmlformats.org/officeDocument/2006/relationships/hyperlink" Target="http://aip.scitation.org/doi/abs/10.1063/1.5013181" TargetMode="External"/><Relationship Id="rId154" Type="http://schemas.openxmlformats.org/officeDocument/2006/relationships/hyperlink" Target="http://www.revistadechimie.ro/pdf/45%20CIUBARA%205%2018.pdf" TargetMode="External"/><Relationship Id="rId175" Type="http://schemas.openxmlformats.org/officeDocument/2006/relationships/hyperlink" Target="https://link.springer.com/chapter/10.1007/978-981-13-1909-9_10" TargetMode="External"/><Relationship Id="rId196" Type="http://schemas.openxmlformats.org/officeDocument/2006/relationships/hyperlink" Target="https://www.agriculturejournals.cz/publicFiles/246423.pdf" TargetMode="External"/><Relationship Id="rId200" Type="http://schemas.openxmlformats.org/officeDocument/2006/relationships/hyperlink" Target="https://www.researchgate.net/profile/Andrei_Cucu2/publication/328072950_Atypical_meningiomas_of_cerebellopontine_angle_A_five_case_series/links/5bb60a64299bf1a7f8b63c35/Atypical-meningiomas-of-cerebellopontine-angle-A-five-case-series.pdf" TargetMode="External"/><Relationship Id="rId16" Type="http://schemas.openxmlformats.org/officeDocument/2006/relationships/hyperlink" Target="http://www.publish.csiro.au/an/AbouttheJournal" TargetMode="External"/><Relationship Id="rId221" Type="http://schemas.openxmlformats.org/officeDocument/2006/relationships/hyperlink" Target="https://www.tandfonline.com/doi/abs/10.1080/0972060X.2018.1489308" TargetMode="External"/><Relationship Id="rId242" Type="http://schemas.openxmlformats.org/officeDocument/2006/relationships/hyperlink" Target="http://ejournal.forda-mof.org/ejournal-litbang/index.php/IJFR/article/view/1725/4223" TargetMode="External"/><Relationship Id="rId263" Type="http://schemas.openxmlformats.org/officeDocument/2006/relationships/hyperlink" Target="http://managementjournal.usamv.ro/pdf/vol.18_2/Art45.pdf" TargetMode="External"/><Relationship Id="rId284" Type="http://schemas.openxmlformats.org/officeDocument/2006/relationships/hyperlink" Target="http://apps.webofknowledge.com/full_record.do?product=UA&amp;search_mode=CitingArticles&amp;qid=8&amp;SID=F5vgoVA1roF6D8Ogr6B&amp;page=1&amp;doc=8" TargetMode="External"/><Relationship Id="rId37" Type="http://schemas.openxmlformats.org/officeDocument/2006/relationships/hyperlink" Target="http://cel.webofknowledge.com/full_record.do?product=CEL&amp;search_mode=CitingArticles&amp;qid=1&amp;SID=F4oUzXh5IXDNBaSU1LV&amp;pReturnLink=&amp;pSrcDesc=&amp;page=1&amp;UT=WOS:000428216700076&amp;doc=4" TargetMode="External"/><Relationship Id="rId58" Type="http://schemas.openxmlformats.org/officeDocument/2006/relationships/hyperlink" Target="https://smujo.id/biodiv/article/view/2350" TargetMode="External"/><Relationship Id="rId79" Type="http://schemas.openxmlformats.org/officeDocument/2006/relationships/hyperlink" Target="https://doi.org/10.24264/icams-2018.I.1" TargetMode="External"/><Relationship Id="rId102" Type="http://schemas.openxmlformats.org/officeDocument/2006/relationships/hyperlink" Target="http://ac.els-cdn.com/S0956713517304036/1-s2.0-S0956713517304036-main.pdf?_tid=bab8f636-917b-11e7-b196-00000aab0f6c&amp;acdnat=1504534805_ca908cad0e7cf63cd26005bff624b8ad" TargetMode="External"/><Relationship Id="rId123" Type="http://schemas.openxmlformats.org/officeDocument/2006/relationships/hyperlink" Target="http://jurnal.ipb.ac.id/index.php/jtep/article/view/24116" TargetMode="External"/><Relationship Id="rId144" Type="http://schemas.openxmlformats.org/officeDocument/2006/relationships/hyperlink" Target="http://apps.webofknowledge.com/full_record.do?product=WOS&amp;search_mode=CitingArticles&amp;qid=47&amp;SID=D4JZg6vQ1VJg9weDsBD&amp;page=1&amp;doc=3" TargetMode="External"/><Relationship Id="rId90" Type="http://schemas.openxmlformats.org/officeDocument/2006/relationships/hyperlink" Target="https://www.researchgate.net/publication/324983229" TargetMode="External"/><Relationship Id="rId165" Type="http://schemas.openxmlformats.org/officeDocument/2006/relationships/hyperlink" Target="https://link.springer.com/article/10.1007/s11540-018-9397-9" TargetMode="External"/><Relationship Id="rId186" Type="http://schemas.openxmlformats.org/officeDocument/2006/relationships/hyperlink" Target="http://journal-of-agroalimentary.ro/admin/articole/76642L9_Mihalca_2_Vol.17_4_392-397.pdf" TargetMode="External"/><Relationship Id="rId211" Type="http://schemas.openxmlformats.org/officeDocument/2006/relationships/hyperlink" Target="http://journal-of-agroalimentary.ro/admin/articole/76642L9_Mihalca_2_Vol.17_4_392-397.pdf" TargetMode="External"/><Relationship Id="rId232" Type="http://schemas.openxmlformats.org/officeDocument/2006/relationships/hyperlink" Target="http://apps.webofknowledge.com/full_record.do?product=WOS&amp;search_mode=CitingArticles&amp;qid=18&amp;SID=D5VUIMqjtmSY3URojSB&amp;page=1&amp;doc=4" TargetMode="External"/><Relationship Id="rId253" Type="http://schemas.openxmlformats.org/officeDocument/2006/relationships/hyperlink" Target="http://managementjournal.usamv.ro/pdf/vol.18_2/Art45.pdf" TargetMode="External"/><Relationship Id="rId274" Type="http://schemas.openxmlformats.org/officeDocument/2006/relationships/hyperlink" Target="http://dx.doi.org/10.3390/su9122205" TargetMode="External"/><Relationship Id="rId295" Type="http://schemas.openxmlformats.org/officeDocument/2006/relationships/hyperlink" Target="http://ojs.umsida.ac.id/index.php/semnasfi/article/view/1151" TargetMode="External"/><Relationship Id="rId309" Type="http://schemas.openxmlformats.org/officeDocument/2006/relationships/hyperlink" Target="https://uefiscdi.ro/resource-84889?&amp;wtok=c8e7e097fead370f9a9076f4638c1f90c3e5fbe1&amp;wtkps=XY9RDoIwEETvst9Su6WFstzBmHgC0oI2FEsoSILx7gJ+GP2bzM6bzVSU0TOSIpjH1kcoHWGuuZRSlJFSgugsbKogENpYJXpvenWrprGrvI9LUFmbLEujY4JxmPOl2OJI4OBTgIi7kxNY29/Pl2Oac6GF5kpvB7Fmv84BJeqUC675TqmdOv0xyNfen6BYB9T7x1V1wU6+ZmG4sqluXDTWsYerZ1YNozPBQ/l6Aw==&amp;wchk=00e66e839299300c8cd394ea9a084fd1f06b432b" TargetMode="External"/><Relationship Id="rId27" Type="http://schemas.openxmlformats.org/officeDocument/2006/relationships/hyperlink" Target="https://aip.scitation.org/doi/10.1063/1.5013181" TargetMode="External"/><Relationship Id="rId48" Type="http://schemas.openxmlformats.org/officeDocument/2006/relationships/hyperlink" Target="http://www.revistadechimie.ro/pdf/44%20BODESCU%208%2018.pdf" TargetMode="External"/><Relationship Id="rId69" Type="http://schemas.openxmlformats.org/officeDocument/2006/relationships/hyperlink" Target="https://ejm.journals.ekb.eg/article_15892_0e3649399cff39fe07ed42927ad0f80d.pdf" TargetMode="External"/><Relationship Id="rId113" Type="http://schemas.openxmlformats.org/officeDocument/2006/relationships/hyperlink" Target="https://www.emeraldinsight.com/doi/pdfplus/10.1108/PRT-04-2018-0040" TargetMode="External"/><Relationship Id="rId134" Type="http://schemas.openxmlformats.org/officeDocument/2006/relationships/hyperlink" Target="https://www.scopus.com/record/display.uri?origin=recordpage&amp;eid=2-s2.0-85016132379&amp;citeCnt=0&amp;noHighlight=false&amp;sort=plf-f&amp;cite=2-s2.0-85046024183&amp;refeid=2-s2.0-84905581951&amp;src=s&amp;imp=t&amp;sid=b68f91612db2c7434c893a9f814d432d&amp;sot=cite&amp;sdt=a&amp;sl=0&amp;relpos=2" TargetMode="External"/><Relationship Id="rId80" Type="http://schemas.openxmlformats.org/officeDocument/2006/relationships/hyperlink" Target="https://doi.org/10.24264/icams-2018.I.23" TargetMode="External"/><Relationship Id="rId155" Type="http://schemas.openxmlformats.org/officeDocument/2006/relationships/hyperlink" Target="https://www.researchgate.net/profile/Andrei_Cucu2/publication/328072950_Atypical_meningiomas_of_cerebellopontine_angle_A_five_case_series/links/5bb60a64299bf1a7f8b63c35/Atypical-meningiomas-of-cerebellopontine-angle-A-five-case-series.pdf" TargetMode="External"/><Relationship Id="rId176" Type="http://schemas.openxmlformats.org/officeDocument/2006/relationships/hyperlink" Target="http://saiapm.ulbsibiu.ro/cercetare/ACTA_E/AUCFT2012_II_3_19.pdf" TargetMode="External"/><Relationship Id="rId197" Type="http://schemas.openxmlformats.org/officeDocument/2006/relationships/hyperlink" Target="https://www.agriculturejournals.cz/publicFiles/246423.pdf" TargetMode="External"/><Relationship Id="rId201" Type="http://schemas.openxmlformats.org/officeDocument/2006/relationships/hyperlink" Target="https://www.researchgate.net/publication/328829137_Geochemical_Features_of_Fallow_Land_in_Ancient_Plots_in_the_Chora_of_Chersonesos" TargetMode="External"/><Relationship Id="rId222" Type="http://schemas.openxmlformats.org/officeDocument/2006/relationships/hyperlink" Target="https://www.tandfonline.com/toc/teop20/current" TargetMode="External"/><Relationship Id="rId243" Type="http://schemas.openxmlformats.org/officeDocument/2006/relationships/hyperlink" Target="http://managementjournal.usamv.ro/pdf/vol.18_2/Art45.pdf" TargetMode="External"/><Relationship Id="rId264" Type="http://schemas.openxmlformats.org/officeDocument/2006/relationships/hyperlink" Target="http://managementjournal.usamv.ro/pdf/vol.18_2/Art45.pdf" TargetMode="External"/><Relationship Id="rId285" Type="http://schemas.openxmlformats.org/officeDocument/2006/relationships/hyperlink" Target="http://www.springer.com/gp/book/9789811030833" TargetMode="External"/><Relationship Id="rId17" Type="http://schemas.openxmlformats.org/officeDocument/2006/relationships/hyperlink" Target="http://www.mag.go.cr/rev_agr/e-about.html" TargetMode="External"/><Relationship Id="rId38" Type="http://schemas.openxmlformats.org/officeDocument/2006/relationships/hyperlink" Target="http://cel.webofknowledge.com/full_record.do?product=CEL&amp;search_mode=CitingArticles&amp;qid=1&amp;SID=E61Xg3FICZIQJSW4OuB&amp;pReturnLink=&amp;pSrcDesc=&amp;page=1&amp;UT=WOS:000428216700076&amp;doc=6" TargetMode="External"/><Relationship Id="rId59" Type="http://schemas.openxmlformats.org/officeDocument/2006/relationships/hyperlink" Target="https://content.sciendo.com/abstract/journals/aucft/22/2/article-p85.xml" TargetMode="External"/><Relationship Id="rId103" Type="http://schemas.openxmlformats.org/officeDocument/2006/relationships/hyperlink" Target="https://www.sciencedirect.com/science/article/pii/S0956713518301154" TargetMode="External"/><Relationship Id="rId124" Type="http://schemas.openxmlformats.org/officeDocument/2006/relationships/hyperlink" Target="https://www.sciencedirect.com/science/article/pii/S0268005X17321094" TargetMode="External"/><Relationship Id="rId310" Type="http://schemas.openxmlformats.org/officeDocument/2006/relationships/hyperlink" Target="http://www.revistadechimie.ro/pdf/45%20CIUBARA%205%2018.pdf," TargetMode="External"/><Relationship Id="rId70" Type="http://schemas.openxmlformats.org/officeDocument/2006/relationships/hyperlink" Target="https://docs.google.com/a/jepe-journal.info/viewer?a=v&amp;pid=sites&amp;srcid=amVwZS1qb3VybmFsLmluZm98amVwZS1qb3VybmFsfGd4OjZmMjJlZDZjYmI1ZjE2MWY" TargetMode="External"/><Relationship Id="rId91" Type="http://schemas.openxmlformats.org/officeDocument/2006/relationships/hyperlink" Target="https://doi.org/10.3390/resources7030051" TargetMode="External"/><Relationship Id="rId145" Type="http://schemas.openxmlformats.org/officeDocument/2006/relationships/hyperlink" Target="http://apps.webofknowledge.com/full_record.do?product=WOS&amp;search_mode=CitingArticles&amp;qid=47&amp;SID=D4JZg6vQ1VJg9weDsBD&amp;page=1&amp;doc=3" TargetMode="External"/><Relationship Id="rId166" Type="http://schemas.openxmlformats.org/officeDocument/2006/relationships/hyperlink" Target="http://www.revistadechimie.ro/pdf/45%20CIUBARA%205%2018.pdf" TargetMode="External"/><Relationship Id="rId187" Type="http://schemas.openxmlformats.org/officeDocument/2006/relationships/hyperlink" Target="http://journal-of-agroalimentary.ro/admin/articole/76642L9_Mihalca_2_Vol.17_4_392-397.pdf" TargetMode="External"/><Relationship Id="rId1" Type="http://schemas.openxmlformats.org/officeDocument/2006/relationships/hyperlink" Target="http://www.scopus.com/" TargetMode="External"/><Relationship Id="rId212" Type="http://schemas.openxmlformats.org/officeDocument/2006/relationships/hyperlink" Target="http://journal-of-agroalimentary.ro/admin/articole/76642L9_Mihalca_2_Vol.17_4_392-397.pdf" TargetMode="External"/><Relationship Id="rId233" Type="http://schemas.openxmlformats.org/officeDocument/2006/relationships/hyperlink" Target="http://scholar.google.com/scholar_url?url=https://link.springer.com/article/10.1007/s12649-018-0455-y&amp;hl=ro&amp;sa=X&amp;d=10783707468208568623&amp;scisig=AAGBfm1ji2jK4uoey_mTOxJ8Ams7uMX45A&amp;nossl=1&amp;oi=scholaralrt" TargetMode="External"/><Relationship Id="rId254" Type="http://schemas.openxmlformats.org/officeDocument/2006/relationships/hyperlink" Target="http://managementjournal.usamv.ro/pdf/vol.18_2/Art45.pdf" TargetMode="External"/><Relationship Id="rId28" Type="http://schemas.openxmlformats.org/officeDocument/2006/relationships/hyperlink" Target="https://onlinelibrary.wiley.com/doi/pdf/10.1002/fsn3.644" TargetMode="External"/><Relationship Id="rId49" Type="http://schemas.openxmlformats.org/officeDocument/2006/relationships/hyperlink" Target="https://www.ncbi.nlm.nih.gov/pmc/articles/PMC6085487/" TargetMode="External"/><Relationship Id="rId114" Type="http://schemas.openxmlformats.org/officeDocument/2006/relationships/hyperlink" Target="https://www.sciencedirect.com/science/article/pii/S0023643818310740" TargetMode="External"/><Relationship Id="rId275" Type="http://schemas.openxmlformats.org/officeDocument/2006/relationships/hyperlink" Target="http://managementjournal.usamv.ro/pdf/vol.18_2/Art45.pdf" TargetMode="External"/><Relationship Id="rId296" Type="http://schemas.openxmlformats.org/officeDocument/2006/relationships/hyperlink" Target="https://www.researchgate.net/deref/https%3A%2F%2Fcreativecommons.org%2Flicenses%2Fby-sa%2F4.0%2F" TargetMode="External"/><Relationship Id="rId300" Type="http://schemas.openxmlformats.org/officeDocument/2006/relationships/hyperlink" Target="https://cyberleninka.ru/article/n/rural-tourism-and-agritourism-forms-of-sustainable-development-in-marginimea-sibiului" TargetMode="External"/><Relationship Id="rId60" Type="http://schemas.openxmlformats.org/officeDocument/2006/relationships/hyperlink" Target="https://elibrary.ru/item.asp?id=36342245" TargetMode="External"/><Relationship Id="rId81" Type="http://schemas.openxmlformats.org/officeDocument/2006/relationships/hyperlink" Target="https://doi.org/10.24264/icams-2018.I.13" TargetMode="External"/><Relationship Id="rId135" Type="http://schemas.openxmlformats.org/officeDocument/2006/relationships/hyperlink" Target="http://managementjournal.usamv.ro/pdf/vol.18_4/Art5.pdf" TargetMode="External"/><Relationship Id="rId156" Type="http://schemas.openxmlformats.org/officeDocument/2006/relationships/hyperlink" Target="http://www.revistadechimie.ro/pdf/45%20CIUBARA%205%2018.pdf" TargetMode="External"/><Relationship Id="rId177" Type="http://schemas.openxmlformats.org/officeDocument/2006/relationships/hyperlink" Target="https://www.scientific.net/DDF.382.38" TargetMode="External"/><Relationship Id="rId198" Type="http://schemas.openxmlformats.org/officeDocument/2006/relationships/hyperlink" Target="http://www.rjor.ro/direct-relationship-management-between-dentists-the-promotion-system-and-the-distribution-channels-of-dentistry-products/" TargetMode="External"/><Relationship Id="rId202" Type="http://schemas.openxmlformats.org/officeDocument/2006/relationships/hyperlink" Target="https://www.researchgate.net/publication/328829137_Geochemical_Features_of_Fallow_Land_in_Ancient_Plots_in_the_Chora_of_Chersonesos" TargetMode="External"/><Relationship Id="rId223" Type="http://schemas.openxmlformats.org/officeDocument/2006/relationships/hyperlink" Target="https://www.rombio.eu/" TargetMode="External"/><Relationship Id="rId244" Type="http://schemas.openxmlformats.org/officeDocument/2006/relationships/hyperlink" Target="https://content.sciendo.com/view/journals/agr/12/2/article-p21.xml" TargetMode="External"/><Relationship Id="rId18" Type="http://schemas.openxmlformats.org/officeDocument/2006/relationships/hyperlink" Target="https://revistas.ucr.ac.cr/index.php/agrocost/article/view/35673/36305" TargetMode="External"/><Relationship Id="rId39" Type="http://schemas.openxmlformats.org/officeDocument/2006/relationships/hyperlink" Target="http://cel.webofknowledge.com/full_record.do?product=CEL&amp;search_mode=CitingArticles&amp;qid=1&amp;SID=D3amKOd2Tw7DKdC4JZa&amp;pReturnLink=&amp;pSrcDesc=&amp;page=1&amp;UT=WOS:000428216700076&amp;doc=7" TargetMode="External"/><Relationship Id="rId265" Type="http://schemas.openxmlformats.org/officeDocument/2006/relationships/hyperlink" Target="https://link.springer.com/chapter/10.1007/978-3-319-73293-0_29" TargetMode="External"/><Relationship Id="rId286" Type="http://schemas.openxmlformats.org/officeDocument/2006/relationships/hyperlink" Target="http://eds.a.ebscohost.com/abstract?site=eds&amp;scope=site&amp;jrnl=10019332&amp;AN=122764851&amp;h=aEd8Ad8BdM6ZMS8Z58cwkMsY1lgVOEyGbYwWFIN2U3c71eoioKtVTRQC6FzHD%2fk9Xw7ZNFGE1pDYMOHWLrXJZg%3d%3d&amp;crl=c&amp;resultLocal=ErrCrlNoResults&amp;resultNs=Ehost&amp;crlhashurl=login.aspx%3fdirect%3dtrue%26profile%3dehost%26scope%3dsite%26authtype%3dcrawler%26jrnl%3d10019332%26AN%3d122764851" TargetMode="External"/><Relationship Id="rId50" Type="http://schemas.openxmlformats.org/officeDocument/2006/relationships/hyperlink" Target="https://www.scientific.net/MSF.936.3" TargetMode="External"/><Relationship Id="rId104" Type="http://schemas.openxmlformats.org/officeDocument/2006/relationships/hyperlink" Target="https://scialert.net/fulltext/?doi=jbs.2018.144.151" TargetMode="External"/><Relationship Id="rId125" Type="http://schemas.openxmlformats.org/officeDocument/2006/relationships/hyperlink" Target="http://www.ifrj.upm.edu.my/25%20(01)%202018/(17).pdf" TargetMode="External"/><Relationship Id="rId146" Type="http://schemas.openxmlformats.org/officeDocument/2006/relationships/hyperlink" Target="http://apps.webofknowledge.com/full_record.do?product=WOS&amp;search_mode=CitingArticles&amp;qid=69&amp;SID=D4JZg6vQ1VJg9weDsBD&amp;page=1&amp;doc=5" TargetMode="External"/><Relationship Id="rId167" Type="http://schemas.openxmlformats.org/officeDocument/2006/relationships/hyperlink" Target="http://www.revistadechimie.ro/pdf/45%20CIUBARA%205%2018.pdf" TargetMode="External"/><Relationship Id="rId188" Type="http://schemas.openxmlformats.org/officeDocument/2006/relationships/hyperlink" Target="../../../../TITA/Downloads/1-s2.0-S0956713518302834-main.pdf" TargetMode="External"/><Relationship Id="rId311" Type="http://schemas.openxmlformats.org/officeDocument/2006/relationships/printerSettings" Target="../printerSettings/printerSettings10.bin"/><Relationship Id="rId71" Type="http://schemas.openxmlformats.org/officeDocument/2006/relationships/hyperlink" Target="https://www.tandfonline.com/doi/abs/10.1080/19476337.2018.1513077" TargetMode="External"/><Relationship Id="rId92" Type="http://schemas.openxmlformats.org/officeDocument/2006/relationships/hyperlink" Target="https://www.mdpi.com/2079-9276/7/3/51" TargetMode="External"/><Relationship Id="rId213" Type="http://schemas.openxmlformats.org/officeDocument/2006/relationships/hyperlink" Target="http://scholar.google.com/scholar?cluster=11772000572925909065&amp;hl=en&amp;oi=scholarr" TargetMode="External"/><Relationship Id="rId234" Type="http://schemas.openxmlformats.org/officeDocument/2006/relationships/hyperlink" Target="http://scholar.google.com/scholar_url?url=https://www.sciencedirect.com/science/article/pii/S0378382017319665&amp;hl=ro&amp;sa=X&amp;scisig=AAGBfm0oFr9fphEkJ0on968KA1ySMqOlTw&amp;nossl=1&amp;oi=scholaralrt" TargetMode="External"/><Relationship Id="rId2" Type="http://schemas.openxmlformats.org/officeDocument/2006/relationships/hyperlink" Target="http://www.scopus.com/" TargetMode="External"/><Relationship Id="rId29" Type="http://schemas.openxmlformats.org/officeDocument/2006/relationships/hyperlink" Target="https://www.sciencedirect.com/science/article/pii/S0268005X17321094" TargetMode="External"/><Relationship Id="rId255" Type="http://schemas.openxmlformats.org/officeDocument/2006/relationships/hyperlink" Target="http://managementjournal.usamv.ro/pdf/vol.18_2/Art45.pdf" TargetMode="External"/><Relationship Id="rId276" Type="http://schemas.openxmlformats.org/officeDocument/2006/relationships/hyperlink" Target="http://managementjournal.usamv.ro/pdf/vol.18_2/Art45.pdf" TargetMode="External"/><Relationship Id="rId297" Type="http://schemas.openxmlformats.org/officeDocument/2006/relationships/hyperlink" Target="http://www.researchgate/net/deref" TargetMode="External"/><Relationship Id="rId40" Type="http://schemas.openxmlformats.org/officeDocument/2006/relationships/hyperlink" Target="http://cel.webofknowledge.com/full_record.do?product=CEL&amp;search_mode=CitingArticles&amp;qid=1&amp;SID=D1SBypwybAQVVZMNyRY&amp;pReturnLink=&amp;pSrcDesc=&amp;page=1&amp;UT=WOS:000428216700076&amp;doc=8" TargetMode="External"/><Relationship Id="rId115" Type="http://schemas.openxmlformats.org/officeDocument/2006/relationships/hyperlink" Target="https://www.hindawi.com/journals/ijmicro/2018/6475072/" TargetMode="External"/><Relationship Id="rId136" Type="http://schemas.openxmlformats.org/officeDocument/2006/relationships/hyperlink" Target="https://www.mdpi.com/1420-3049/23/5/1049" TargetMode="External"/><Relationship Id="rId157" Type="http://schemas.openxmlformats.org/officeDocument/2006/relationships/hyperlink" Target="http://www.revistadechimie.ro/pdf/45%20CIUBARA%205%2018.pdf" TargetMode="External"/><Relationship Id="rId178" Type="http://schemas.openxmlformats.org/officeDocument/2006/relationships/hyperlink" Target="http://search.ebscohost.com/login.aspx?direct=true&amp;profile=ehost&amp;scope=site&amp;authtype=crawler&amp;jrnl=15822575&amp;AN=103701566&amp;h=b8u6hnNzsPuZuMHnW5z07lrcmcvR2yBAmxJbG2sno2U7H2gVtKEC%2F4kemxuGtc0wm1JycKiPfvW32IrIvB%2FuPQ%3D%3D&amp;crl=c" TargetMode="External"/><Relationship Id="rId301" Type="http://schemas.openxmlformats.org/officeDocument/2006/relationships/hyperlink" Target="http://www.irbis-nbuv.gov.ua/cgi-bin/irbis_nbuv/"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15.bin"/><Relationship Id="rId3" Type="http://schemas.openxmlformats.org/officeDocument/2006/relationships/hyperlink" Target="https://medwinpublishers.com/APCT/editorial-board.php" TargetMode="External"/><Relationship Id="rId7" Type="http://schemas.openxmlformats.org/officeDocument/2006/relationships/hyperlink" Target="http://www.eurostampa.ro/" TargetMode="External"/><Relationship Id="rId2" Type="http://schemas.openxmlformats.org/officeDocument/2006/relationships/hyperlink" Target="http://rrbusiness.ru/en/editorial-board/" TargetMode="External"/><Relationship Id="rId1" Type="http://schemas.openxmlformats.org/officeDocument/2006/relationships/hyperlink" Target="https://www.scipress.com/IJPPE/editorial-board" TargetMode="External"/><Relationship Id="rId6" Type="http://schemas.openxmlformats.org/officeDocument/2006/relationships/hyperlink" Target="http://saiapm.ulbsibiu.ro/ACTA_E/AUCFT.html" TargetMode="External"/><Relationship Id="rId5" Type="http://schemas.openxmlformats.org/officeDocument/2006/relationships/hyperlink" Target="http://www.degruyter.com/view/j/aucft" TargetMode="External"/><Relationship Id="rId4" Type="http://schemas.openxmlformats.org/officeDocument/2006/relationships/hyperlink" Target="http://www.degruyter.com/view/j/aucft"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pubs.ub.ro/?pg=revues&amp;rev=cscc6" TargetMode="External"/><Relationship Id="rId13" Type="http://schemas.openxmlformats.org/officeDocument/2006/relationships/hyperlink" Target="https://content.sciendo.com/view/journals/aucft/aucft-overview.xml" TargetMode="External"/><Relationship Id="rId18" Type="http://schemas.openxmlformats.org/officeDocument/2006/relationships/hyperlink" Target="http://ceefood.conferences.ulbsibiu.ro/2018/wp-content/uploads/2019/01/Abstract-Book.pdf" TargetMode="External"/><Relationship Id="rId26" Type="http://schemas.openxmlformats.org/officeDocument/2006/relationships/hyperlink" Target="http://ceefood.conferences.ulbsibiu.ro/2018/" TargetMode="External"/><Relationship Id="rId3" Type="http://schemas.openxmlformats.org/officeDocument/2006/relationships/hyperlink" Target="https://content.sciendo.com/view/journals/aucft/aucft-overview.xml" TargetMode="External"/><Relationship Id="rId21" Type="http://schemas.openxmlformats.org/officeDocument/2006/relationships/hyperlink" Target="http://ceefood.conferences.ulbsibiu.ro/2018/wp-content/uploads/2019/01/Abstract-Book.pdf" TargetMode="External"/><Relationship Id="rId34" Type="http://schemas.openxmlformats.org/officeDocument/2006/relationships/hyperlink" Target="https://content.sciendo.com/view/journals/arls/arls-overview.xml" TargetMode="External"/><Relationship Id="rId7" Type="http://schemas.openxmlformats.org/officeDocument/2006/relationships/hyperlink" Target="https://content.sciendo.com/view/journals/aucft/aucft-overview.xml" TargetMode="External"/><Relationship Id="rId12" Type="http://schemas.openxmlformats.org/officeDocument/2006/relationships/hyperlink" Target="http://ceefood.conferences.ulbsibiu.ro/2018/" TargetMode="External"/><Relationship Id="rId17" Type="http://schemas.openxmlformats.org/officeDocument/2006/relationships/hyperlink" Target="http://pubs.ub.ro/?pg=revues&amp;rev=cscc6" TargetMode="External"/><Relationship Id="rId25" Type="http://schemas.openxmlformats.org/officeDocument/2006/relationships/hyperlink" Target="http://ceefood.conferences.ulbsibiu.ro/2018/" TargetMode="External"/><Relationship Id="rId33" Type="http://schemas.openxmlformats.org/officeDocument/2006/relationships/hyperlink" Target="https://content.sciendo.com/view/journals/arls/arls-overview.xml" TargetMode="External"/><Relationship Id="rId2" Type="http://schemas.openxmlformats.org/officeDocument/2006/relationships/hyperlink" Target="http://ceefood.conferences.ulbsibiu.ro/2018/" TargetMode="External"/><Relationship Id="rId16" Type="http://schemas.openxmlformats.org/officeDocument/2006/relationships/hyperlink" Target="http://www.bluepenjournals.org/ijambr." TargetMode="External"/><Relationship Id="rId20" Type="http://schemas.openxmlformats.org/officeDocument/2006/relationships/hyperlink" Target="http://ceefood.conferences.ulbsibiu.ro/2018/wp-content/uploads/2019/01/Abstract-Book.pdf" TargetMode="External"/><Relationship Id="rId29" Type="http://schemas.openxmlformats.org/officeDocument/2006/relationships/hyperlink" Target="https://content.sciendo.com/view/journals/arls/arls-overview.xml" TargetMode="External"/><Relationship Id="rId1" Type="http://schemas.openxmlformats.org/officeDocument/2006/relationships/hyperlink" Target="http://ceefood.conferences.ulbsibiu.ro/2018/" TargetMode="External"/><Relationship Id="rId6" Type="http://schemas.openxmlformats.org/officeDocument/2006/relationships/hyperlink" Target="https://onlinelibrary.wiley.com/journal/17503841" TargetMode="External"/><Relationship Id="rId11" Type="http://schemas.openxmlformats.org/officeDocument/2006/relationships/hyperlink" Target="http://www.degruyter.com/view/j/aucft" TargetMode="External"/><Relationship Id="rId24" Type="http://schemas.openxmlformats.org/officeDocument/2006/relationships/hyperlink" Target="http://ceefood.conferences.ulbsibiu.ro/2018/" TargetMode="External"/><Relationship Id="rId32" Type="http://schemas.openxmlformats.org/officeDocument/2006/relationships/hyperlink" Target="https://content.sciendo.com/view/journals/arls/arls-overview.xml" TargetMode="External"/><Relationship Id="rId5" Type="http://schemas.openxmlformats.org/officeDocument/2006/relationships/hyperlink" Target="http://jbcs.sbq.org.br/indexing_sources" TargetMode="External"/><Relationship Id="rId15" Type="http://schemas.openxmlformats.org/officeDocument/2006/relationships/hyperlink" Target="http://www.degruyter.com/view/j/aucft" TargetMode="External"/><Relationship Id="rId23" Type="http://schemas.openxmlformats.org/officeDocument/2006/relationships/hyperlink" Target="http://ceefood.conferences.ulbsibiu.ro/2018/" TargetMode="External"/><Relationship Id="rId28" Type="http://schemas.openxmlformats.org/officeDocument/2006/relationships/hyperlink" Target="../../../../BOOK%20Abstract%20CeFood.pdf" TargetMode="External"/><Relationship Id="rId36" Type="http://schemas.openxmlformats.org/officeDocument/2006/relationships/printerSettings" Target="../printerSettings/printerSettings16.bin"/><Relationship Id="rId10" Type="http://schemas.openxmlformats.org/officeDocument/2006/relationships/hyperlink" Target="http://www.bluepenjournals.org/ijaar/contents/2018/July/Vol._6_Issue_6.php" TargetMode="External"/><Relationship Id="rId19" Type="http://schemas.openxmlformats.org/officeDocument/2006/relationships/hyperlink" Target="http://ceefood.conferences.ulbsibiu.ro/2018/wp-content/uploads/2019/01/Abstract-Book.pdf" TargetMode="External"/><Relationship Id="rId31" Type="http://schemas.openxmlformats.org/officeDocument/2006/relationships/hyperlink" Target="https://content.sciendo.com/view/journals/arls/arls-overview.xml" TargetMode="External"/><Relationship Id="rId4" Type="http://schemas.openxmlformats.org/officeDocument/2006/relationships/hyperlink" Target="https://content.sciendo.com/view/journals/aucft/aucft-overview.xml" TargetMode="External"/><Relationship Id="rId9" Type="http://schemas.openxmlformats.org/officeDocument/2006/relationships/hyperlink" Target="http://ceefood.conferences.ulbsibiu.ro/2018/wp-content/uploads/2018/05/Program-CEFood-Sibiu-2018.pdf" TargetMode="External"/><Relationship Id="rId14" Type="http://schemas.openxmlformats.org/officeDocument/2006/relationships/hyperlink" Target="http://ceefood.conferences.ulbsibiu.ro/2018/" TargetMode="External"/><Relationship Id="rId22" Type="http://schemas.openxmlformats.org/officeDocument/2006/relationships/hyperlink" Target="http://ceefood.conferences.ulbsibiu.ro/2018/" TargetMode="External"/><Relationship Id="rId27" Type="http://schemas.openxmlformats.org/officeDocument/2006/relationships/hyperlink" Target="http://ceefood.conferences.ulbsibiu.ro/2018/" TargetMode="External"/><Relationship Id="rId30" Type="http://schemas.openxmlformats.org/officeDocument/2006/relationships/hyperlink" Target="https://content.sciendo.com/view/journals/arls/arls-overview.xml" TargetMode="External"/><Relationship Id="rId35" Type="http://schemas.openxmlformats.org/officeDocument/2006/relationships/hyperlink" Target="https://content.sciendo.com/view/journals/arls/arls-overview.xml"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ceefood.conferences.ulbsibiu.ro/2018/" TargetMode="External"/><Relationship Id="rId13" Type="http://schemas.openxmlformats.org/officeDocument/2006/relationships/hyperlink" Target="http://saiapm.ulbsibiu.ro/index.php/conferinte/cnsda2018/" TargetMode="External"/><Relationship Id="rId18" Type="http://schemas.openxmlformats.org/officeDocument/2006/relationships/hyperlink" Target="http://ceefood.conferences.ulbsibiu.ro/2018/invitation/" TargetMode="External"/><Relationship Id="rId3" Type="http://schemas.openxmlformats.org/officeDocument/2006/relationships/hyperlink" Target="http://ceefood.conferences.ulbsibiu.ro/2018/committees/" TargetMode="External"/><Relationship Id="rId21" Type="http://schemas.openxmlformats.org/officeDocument/2006/relationships/hyperlink" Target="http://saiapm.ulbsibiu.ro/index.php/" TargetMode="External"/><Relationship Id="rId7" Type="http://schemas.openxmlformats.org/officeDocument/2006/relationships/hyperlink" Target="http://ceefood.conferences.ulbsibiu.ro/2018/" TargetMode="External"/><Relationship Id="rId12" Type="http://schemas.openxmlformats.org/officeDocument/2006/relationships/hyperlink" Target="http://ceefood.conferences.ulbsibiu.ro/2018/" TargetMode="External"/><Relationship Id="rId17" Type="http://schemas.openxmlformats.org/officeDocument/2006/relationships/hyperlink" Target="http://ceefood.conferences.ulbsibiu.ro/2018/committees/" TargetMode="External"/><Relationship Id="rId2" Type="http://schemas.openxmlformats.org/officeDocument/2006/relationships/hyperlink" Target="http://www.cedc.ro/confpippsibiu/pages/home/comitet-de-organizare.php" TargetMode="External"/><Relationship Id="rId16" Type="http://schemas.openxmlformats.org/officeDocument/2006/relationships/hyperlink" Target="http://ceefood.conferences.ulbsibiu.ro/2018/" TargetMode="External"/><Relationship Id="rId20" Type="http://schemas.openxmlformats.org/officeDocument/2006/relationships/hyperlink" Target="http://saiapm.ulbsibiu.ro/index.php/" TargetMode="External"/><Relationship Id="rId1" Type="http://schemas.openxmlformats.org/officeDocument/2006/relationships/hyperlink" Target="http://ceefood.conferences.ulbsibiu.ro/2018/" TargetMode="External"/><Relationship Id="rId6" Type="http://schemas.openxmlformats.org/officeDocument/2006/relationships/hyperlink" Target="http://ceefood.conferences.ulbsibiu.ro/2018/" TargetMode="External"/><Relationship Id="rId11" Type="http://schemas.openxmlformats.org/officeDocument/2006/relationships/hyperlink" Target="http://ceefood.conferences.ulbsibiu.ro/2018/" TargetMode="External"/><Relationship Id="rId24" Type="http://schemas.openxmlformats.org/officeDocument/2006/relationships/comments" Target="../comments2.xml"/><Relationship Id="rId5" Type="http://schemas.openxmlformats.org/officeDocument/2006/relationships/hyperlink" Target="http://cercetare.ulbsibiu.ro/NoapteaCercetatorilor/NC2018/Program%20NC%202018--scurt.pdf" TargetMode="External"/><Relationship Id="rId15" Type="http://schemas.openxmlformats.org/officeDocument/2006/relationships/hyperlink" Target="http://ceefood.conferences.ulbsibiu.ro/2018/" TargetMode="External"/><Relationship Id="rId23" Type="http://schemas.openxmlformats.org/officeDocument/2006/relationships/vmlDrawing" Target="../drawings/vmlDrawing2.vml"/><Relationship Id="rId10" Type="http://schemas.openxmlformats.org/officeDocument/2006/relationships/hyperlink" Target="http://ceefood.conferences.ulbsibiu.ro/2018/" TargetMode="External"/><Relationship Id="rId19" Type="http://schemas.openxmlformats.org/officeDocument/2006/relationships/hyperlink" Target="../../../../BOOK%20Abstract%20CeFood.pdf" TargetMode="External"/><Relationship Id="rId4" Type="http://schemas.openxmlformats.org/officeDocument/2006/relationships/hyperlink" Target="http://ceefood.conferences.ulbsibiu.ro/2018/" TargetMode="External"/><Relationship Id="rId9" Type="http://schemas.openxmlformats.org/officeDocument/2006/relationships/hyperlink" Target="http://saiapm.ulbsibiu.ro/index.php/conferinte/cnsda2018/" TargetMode="External"/><Relationship Id="rId14" Type="http://schemas.openxmlformats.org/officeDocument/2006/relationships/hyperlink" Target="http://ceefood.conferences.ulbsibiu.ro/2018/committees/" TargetMode="External"/><Relationship Id="rId22"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hyperlink" Target="http://www.cnfis.ro/wp-content/uploads/2018/04/FDI2018-Rezultate-finale-evaluare-CNFIS.pdf" TargetMode="External"/><Relationship Id="rId2" Type="http://schemas.openxmlformats.org/officeDocument/2006/relationships/hyperlink" Target="http://www.research.gov.ro/uploads/manifestari-stiintifice/2018/rezultate/rezultate-partiale-evaluari-2_2018.pdf" TargetMode="External"/><Relationship Id="rId1" Type="http://schemas.openxmlformats.org/officeDocument/2006/relationships/hyperlink" Target="http://www.research.gov.ro/uploads/manifestari-stiintifice/2018/rezultate/rezultate-partiale-evaluari-2_2018.pdf" TargetMode="External"/><Relationship Id="rId5" Type="http://schemas.openxmlformats.org/officeDocument/2006/relationships/printerSettings" Target="../printerSettings/printerSettings18.bin"/><Relationship Id="rId4" Type="http://schemas.openxmlformats.org/officeDocument/2006/relationships/hyperlink" Target="http://www.cnfis.ro/wp-content/uploads/2018/04/FDI2018-Rezultate-finale-evaluare-CNFIS.pdf"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http://www.cnfis.ro/wp-content/uploads/2018/04/FDI2018-Rezultate-finale-evaluare-CNFIS.pdf" TargetMode="External"/><Relationship Id="rId2" Type="http://schemas.openxmlformats.org/officeDocument/2006/relationships/hyperlink" Target="http://www.cnfis.ro/wp-content/uploads/2018/04/FDI2018-Rezultate-finale-evaluare-CNFIS.pdf" TargetMode="External"/><Relationship Id="rId1" Type="http://schemas.openxmlformats.org/officeDocument/2006/relationships/hyperlink" Target="https://online.afir.info/CeiCerere/Istoric?idCeiCerere=272" TargetMode="External"/><Relationship Id="rId6" Type="http://schemas.openxmlformats.org/officeDocument/2006/relationships/printerSettings" Target="../printerSettings/printerSettings19.bin"/><Relationship Id="rId5" Type="http://schemas.openxmlformats.org/officeDocument/2006/relationships/hyperlink" Target="http://www.research.gov.ro/uploads/manifestari-stiintifice/2018/rezultate/rezultate-partiale-evaluari-2_2018.pdf" TargetMode="External"/><Relationship Id="rId4" Type="http://schemas.openxmlformats.org/officeDocument/2006/relationships/hyperlink" Target="http://www.research.gov.ro/uploads/manifestari-stiintifice/2018/rezultate/rezultate-partiale-evaluari-2_2018.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sciencedirect.com/science/article/pii/S0308814618308847" TargetMode="External"/><Relationship Id="rId7" Type="http://schemas.openxmlformats.org/officeDocument/2006/relationships/printerSettings" Target="../printerSettings/printerSettings2.bin"/><Relationship Id="rId2" Type="http://schemas.openxmlformats.org/officeDocument/2006/relationships/hyperlink" Target="http://www.sciencedirect.com/science/article/pii/S0223523417309984" TargetMode="External"/><Relationship Id="rId1" Type="http://schemas.openxmlformats.org/officeDocument/2006/relationships/hyperlink" Target="https://www.sciencedirect.com/science/article/pii/S0308814618308847" TargetMode="External"/><Relationship Id="rId6" Type="http://schemas.openxmlformats.org/officeDocument/2006/relationships/hyperlink" Target="https://doi.org/10.1002/bip.23083" TargetMode="External"/><Relationship Id="rId5" Type="http://schemas.openxmlformats.org/officeDocument/2006/relationships/hyperlink" Target="https://onlinelibrary.wiley.com/doi/full/10.1002/bip.23083" TargetMode="External"/><Relationship Id="rId4" Type="http://schemas.openxmlformats.org/officeDocument/2006/relationships/hyperlink" Target="https://doi.org/10.1016/j.foodchem.2018.05.075"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https://old.upm.ro/cci/CCI-05/CCI05%20Soc.pdf" TargetMode="External"/><Relationship Id="rId2" Type="http://schemas.openxmlformats.org/officeDocument/2006/relationships/hyperlink" Target="https://old.upm.ro/cci/CCI-05/CCI05%20Soc.pdf" TargetMode="External"/><Relationship Id="rId1" Type="http://schemas.openxmlformats.org/officeDocument/2006/relationships/hyperlink" Target="http://www.revista-ferma.ro/articole/traditie/oierii-vrednici-intemeietori-de-neam-si-tara" TargetMode="External"/><Relationship Id="rId4"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3" Type="http://schemas.openxmlformats.org/officeDocument/2006/relationships/hyperlink" Target="http://ceefood.conferences.ulbsibiu.ro/2018/" TargetMode="External"/><Relationship Id="rId18" Type="http://schemas.openxmlformats.org/officeDocument/2006/relationships/hyperlink" Target="http://ceefood.conferences.ulbsibiu.ro/2018/" TargetMode="External"/><Relationship Id="rId26" Type="http://schemas.openxmlformats.org/officeDocument/2006/relationships/hyperlink" Target="http://ceefood.conferences.ulbsibiu.ro/2018/" TargetMode="External"/><Relationship Id="rId39" Type="http://schemas.openxmlformats.org/officeDocument/2006/relationships/hyperlink" Target="http://ceefood.conferences.ulbsibiu.ro/2018/" TargetMode="External"/><Relationship Id="rId21" Type="http://schemas.openxmlformats.org/officeDocument/2006/relationships/hyperlink" Target="http://cercetare.ulbsibiu.ro/NoapteaCercetatorilor/NC2018/Program%20NC%202018--lung.pdf" TargetMode="External"/><Relationship Id="rId34" Type="http://schemas.openxmlformats.org/officeDocument/2006/relationships/hyperlink" Target="http://ceefood.conferences.ulbsibiu.ro/2018/wp-content/uploads/2018/05/Program-CEFood-Sibiu-2018.pdf" TargetMode="External"/><Relationship Id="rId42" Type="http://schemas.openxmlformats.org/officeDocument/2006/relationships/hyperlink" Target="https://cercetare.ulbsibiu.ro/nc.html" TargetMode="External"/><Relationship Id="rId47" Type="http://schemas.openxmlformats.org/officeDocument/2006/relationships/hyperlink" Target="http://ceefood.conferences.ulbsibiu.ro/2018/wp-content/uploads/2019/01/Abstract-Book.pdf" TargetMode="External"/><Relationship Id="rId50" Type="http://schemas.openxmlformats.org/officeDocument/2006/relationships/hyperlink" Target="http://ceefood.conferences.ulbsibiu.ro/2018/wp-content/uploads/2019/01/Abstract-Book.pdf" TargetMode="External"/><Relationship Id="rId55" Type="http://schemas.openxmlformats.org/officeDocument/2006/relationships/hyperlink" Target="http://ceefood.conferences.ulbsibiu.ro/2018/wp-content/uploads/2019/01/Abstract-Book.pdf" TargetMode="External"/><Relationship Id="rId63" Type="http://schemas.openxmlformats.org/officeDocument/2006/relationships/hyperlink" Target="http://www.ibiol.ro/ibb/Book_of_abstracts.pdf" TargetMode="External"/><Relationship Id="rId7" Type="http://schemas.openxmlformats.org/officeDocument/2006/relationships/hyperlink" Target="http://cercetare.ulbsibiu.ro/nc.html" TargetMode="External"/><Relationship Id="rId2" Type="http://schemas.openxmlformats.org/officeDocument/2006/relationships/hyperlink" Target="http://ceefood.conferences.ulbsibiu.ro/2018/" TargetMode="External"/><Relationship Id="rId16" Type="http://schemas.openxmlformats.org/officeDocument/2006/relationships/hyperlink" Target="https://proinvent.utcluj.ro/" TargetMode="External"/><Relationship Id="rId29" Type="http://schemas.openxmlformats.org/officeDocument/2006/relationships/hyperlink" Target="http://ceefood.conferences.ulbsibiu.ro/2018/" TargetMode="External"/><Relationship Id="rId1" Type="http://schemas.openxmlformats.org/officeDocument/2006/relationships/hyperlink" Target="http://cercetare.ulbsibiu.ro/NoapteaCercetatorilor/NC2018/Program%20NC%202018--lung.pdf" TargetMode="External"/><Relationship Id="rId6" Type="http://schemas.openxmlformats.org/officeDocument/2006/relationships/hyperlink" Target="http://cercetare.ulbsibiu.ro/nc.html" TargetMode="External"/><Relationship Id="rId11" Type="http://schemas.openxmlformats.org/officeDocument/2006/relationships/hyperlink" Target="http://ceefood.conferences.ulbsibiu.ro/2018/wp-content/uploads/2018/05/Program-CEFood-Sibiu-2018.pdf" TargetMode="External"/><Relationship Id="rId24" Type="http://schemas.openxmlformats.org/officeDocument/2006/relationships/hyperlink" Target="http://ceefood.conferences.ulbsibiu.ro/2018/wp-content/uploads/2018/05/Program-CEFood-Sibiu-2018.pdf" TargetMode="External"/><Relationship Id="rId32" Type="http://schemas.openxmlformats.org/officeDocument/2006/relationships/hyperlink" Target="http://ceefood.conferences.ulbsibiu.ro/2018/" TargetMode="External"/><Relationship Id="rId37" Type="http://schemas.openxmlformats.org/officeDocument/2006/relationships/hyperlink" Target="http://ceefood.conferences.ulbsibiu.ro/2018/" TargetMode="External"/><Relationship Id="rId40" Type="http://schemas.openxmlformats.org/officeDocument/2006/relationships/hyperlink" Target="http://cercetare.ulbsibiu.ro/nc.html" TargetMode="External"/><Relationship Id="rId45" Type="http://schemas.openxmlformats.org/officeDocument/2006/relationships/hyperlink" Target="http://ceefood.conferences.ulbsibiu.ro/2018/wp-content/uploads/2019/01/Abstract-Book.pdf" TargetMode="External"/><Relationship Id="rId53" Type="http://schemas.openxmlformats.org/officeDocument/2006/relationships/hyperlink" Target="http://ceefood.conferences.ulbsibiu.ro/2018/wp-content/uploads/2019/01/Abstract-Book.pdf" TargetMode="External"/><Relationship Id="rId58" Type="http://schemas.openxmlformats.org/officeDocument/2006/relationships/hyperlink" Target="https://moraritsipanificatie.eu/2018/05/23/programul-simpozionului-asmp-de-la-sibiu-25-mai-2018/" TargetMode="External"/><Relationship Id="rId66" Type="http://schemas.openxmlformats.org/officeDocument/2006/relationships/hyperlink" Target="http://cercetare.ulbsibiu.ro/NoapteaCercetatorilor/NC2018" TargetMode="External"/><Relationship Id="rId5" Type="http://schemas.openxmlformats.org/officeDocument/2006/relationships/hyperlink" Target="https://moraritsipanificatie.eu/2018/05/23/programul-simpozionului-asmp-de-la-sibiu-25-mai-2018/" TargetMode="External"/><Relationship Id="rId15" Type="http://schemas.openxmlformats.org/officeDocument/2006/relationships/hyperlink" Target="http://ceefood.conferences.ulbsibiu.ro/2018/" TargetMode="External"/><Relationship Id="rId23" Type="http://schemas.openxmlformats.org/officeDocument/2006/relationships/hyperlink" Target="http://ceefood.conferences.ulbsibiu.ro/2018/wp-content/uploads/2018/05/Program-CEFood-Sibiu-2018.pdf" TargetMode="External"/><Relationship Id="rId28" Type="http://schemas.openxmlformats.org/officeDocument/2006/relationships/hyperlink" Target="http://ceefood.conferences.ulbsibiu.ro/2018/" TargetMode="External"/><Relationship Id="rId36" Type="http://schemas.openxmlformats.org/officeDocument/2006/relationships/hyperlink" Target="http://cercetare.ulbsibiu.ro/NoapteaCercetatorilor/NC2018/Program%20NC%202018--lung.pdf" TargetMode="External"/><Relationship Id="rId49" Type="http://schemas.openxmlformats.org/officeDocument/2006/relationships/hyperlink" Target="http://ceefood.conferences.ulbsibiu.ro/2018/wp-content/uploads/2019/01/Abstract-Book.pdf" TargetMode="External"/><Relationship Id="rId57" Type="http://schemas.openxmlformats.org/officeDocument/2006/relationships/hyperlink" Target="http://cercetare.ulbsibiu.ro/nc.html" TargetMode="External"/><Relationship Id="rId61" Type="http://schemas.openxmlformats.org/officeDocument/2006/relationships/hyperlink" Target="http://cercetare.ulbsibiu.ro/NoapteaCercetatorilor/NC2018/Program%20NC%202018--lung.pdf" TargetMode="External"/><Relationship Id="rId10" Type="http://schemas.openxmlformats.org/officeDocument/2006/relationships/hyperlink" Target="http://cercetare.ulbsibiu.ro/NoapteaCercetatorilor/NC2018/Program%20NC%202018--scurt.pdf" TargetMode="External"/><Relationship Id="rId19" Type="http://schemas.openxmlformats.org/officeDocument/2006/relationships/hyperlink" Target="http://ceefood.conferences.ulbsibiu.ro/2018/" TargetMode="External"/><Relationship Id="rId31" Type="http://schemas.openxmlformats.org/officeDocument/2006/relationships/hyperlink" Target="http://ceefood.conferences.ulbsibiu.ro/2018/" TargetMode="External"/><Relationship Id="rId44" Type="http://schemas.openxmlformats.org/officeDocument/2006/relationships/hyperlink" Target="http://ceefood.conferences.ulbsibiu.ro/2018/wp-content/uploads/2019/01/Abstract-Book.pdf" TargetMode="External"/><Relationship Id="rId52" Type="http://schemas.openxmlformats.org/officeDocument/2006/relationships/hyperlink" Target="http://ceefood.conferences.ulbsibiu.ro/2018/wp-content/uploads/2019/01/Abstract-Book.pdf" TargetMode="External"/><Relationship Id="rId60" Type="http://schemas.openxmlformats.org/officeDocument/2006/relationships/hyperlink" Target="../../../../BOOK%20Abstract%20CeFood.pdf" TargetMode="External"/><Relationship Id="rId65" Type="http://schemas.openxmlformats.org/officeDocument/2006/relationships/hyperlink" Target="https://www.noapteacercetatorilor.eu/sibiu" TargetMode="External"/><Relationship Id="rId4" Type="http://schemas.openxmlformats.org/officeDocument/2006/relationships/hyperlink" Target="http://www.cedc.ro/confpippsibiu/" TargetMode="External"/><Relationship Id="rId9" Type="http://schemas.openxmlformats.org/officeDocument/2006/relationships/hyperlink" Target="http://ceefood.conferences.ulbsibiu.ro/2018/committees/" TargetMode="External"/><Relationship Id="rId14" Type="http://schemas.openxmlformats.org/officeDocument/2006/relationships/hyperlink" Target="http://ceefood.conferences.ulbsibiu.ro/2018/" TargetMode="External"/><Relationship Id="rId22" Type="http://schemas.openxmlformats.org/officeDocument/2006/relationships/hyperlink" Target="http://ceefood.conferences.ulbsibiu.ro/2018/wp-content/uploads/2018/05/Program-CEFood-Sibiu-2018.pdf" TargetMode="External"/><Relationship Id="rId27" Type="http://schemas.openxmlformats.org/officeDocument/2006/relationships/hyperlink" Target="http://ceefood.conferences.ulbsibiu.ro/2018/" TargetMode="External"/><Relationship Id="rId30" Type="http://schemas.openxmlformats.org/officeDocument/2006/relationships/hyperlink" Target="http://ceefood.conferences.ulbsibiu.ro/2018/" TargetMode="External"/><Relationship Id="rId35" Type="http://schemas.openxmlformats.org/officeDocument/2006/relationships/hyperlink" Target="http://ceefood.conferences.ulbsibiu.ro/2018/wp-content/uploads/2018/05/Program-CEFood-Sibiu-2018.pdf" TargetMode="External"/><Relationship Id="rId43" Type="http://schemas.openxmlformats.org/officeDocument/2006/relationships/hyperlink" Target="https://cercetare.ulbsibiu.ro/nc.html" TargetMode="External"/><Relationship Id="rId48" Type="http://schemas.openxmlformats.org/officeDocument/2006/relationships/hyperlink" Target="http://ceefood.conferences.ulbsibiu.ro/2018/wp-content/uploads/2019/01/Abstract-Book.pdf" TargetMode="External"/><Relationship Id="rId56" Type="http://schemas.openxmlformats.org/officeDocument/2006/relationships/hyperlink" Target="http://ceefood.conferences.ulbsibiu.ro/2018/wp-content/uploads/2019/01/Abstract-Book.pdf" TargetMode="External"/><Relationship Id="rId64" Type="http://schemas.openxmlformats.org/officeDocument/2006/relationships/hyperlink" Target="http://www.ibiol.ro/ibb/Book_of_abstracts.pdf" TargetMode="External"/><Relationship Id="rId8" Type="http://schemas.openxmlformats.org/officeDocument/2006/relationships/hyperlink" Target="http://cercetare.ulbsibiu.ro/NoapteaCercetatorilor/NC2018/Program%20NC%202018--lung.pdf" TargetMode="External"/><Relationship Id="rId51" Type="http://schemas.openxmlformats.org/officeDocument/2006/relationships/hyperlink" Target="http://ceefood.conferences.ulbsibiu.ro/2018/wp-content/uploads/2019/01/Abstract-Book.pdf" TargetMode="External"/><Relationship Id="rId3" Type="http://schemas.openxmlformats.org/officeDocument/2006/relationships/hyperlink" Target="http://ceefood.conferences.ulbsibiu.ro/2018/" TargetMode="External"/><Relationship Id="rId12" Type="http://schemas.openxmlformats.org/officeDocument/2006/relationships/hyperlink" Target="http://ceefood.conferences.ulbsibiu.ro/2018/" TargetMode="External"/><Relationship Id="rId17" Type="http://schemas.openxmlformats.org/officeDocument/2006/relationships/hyperlink" Target="http://cercetare.ulbsibiu.ro/NoapteaCercetatorilor/NC2018/Program%20NC%202018--scurt.pdf" TargetMode="External"/><Relationship Id="rId25" Type="http://schemas.openxmlformats.org/officeDocument/2006/relationships/hyperlink" Target="http://ceefood.conferences.ulbsibiu.ro/2018/" TargetMode="External"/><Relationship Id="rId33" Type="http://schemas.openxmlformats.org/officeDocument/2006/relationships/hyperlink" Target="http://ceefood.conferences.ulbsibiu.ro/2018/wp-content/uploads/2018/05/Program-CEFood-Sibiu-2018.pdf" TargetMode="External"/><Relationship Id="rId38" Type="http://schemas.openxmlformats.org/officeDocument/2006/relationships/hyperlink" Target="http://ceefood.conferences.ulbsibiu.ro/2018/" TargetMode="External"/><Relationship Id="rId46" Type="http://schemas.openxmlformats.org/officeDocument/2006/relationships/hyperlink" Target="http://ceefood.conferences.ulbsibiu.ro/2018/wp-content/uploads/2019/01/Abstract-Book.pdf" TargetMode="External"/><Relationship Id="rId59" Type="http://schemas.openxmlformats.org/officeDocument/2006/relationships/hyperlink" Target="http://ceefood.conferences.ulbsibiu.ro/2018/wp-content/uploads/2019/01/Abstract-Book.pdf" TargetMode="External"/><Relationship Id="rId67" Type="http://schemas.openxmlformats.org/officeDocument/2006/relationships/printerSettings" Target="../printerSettings/printerSettings21.bin"/><Relationship Id="rId20" Type="http://schemas.openxmlformats.org/officeDocument/2006/relationships/hyperlink" Target="https://www.aeplan.co.jp/10thips/files/OralProgram.pdf?1115" TargetMode="External"/><Relationship Id="rId41" Type="http://schemas.openxmlformats.org/officeDocument/2006/relationships/hyperlink" Target="http://ceefood.conferences.ulbsibiu.ro/2018/" TargetMode="External"/><Relationship Id="rId54" Type="http://schemas.openxmlformats.org/officeDocument/2006/relationships/hyperlink" Target="http://ceefood.conferences.ulbsibiu.ro/2018/wp-content/uploads/2019/01/Abstract-Book.pdf" TargetMode="External"/><Relationship Id="rId62" Type="http://schemas.openxmlformats.org/officeDocument/2006/relationships/hyperlink" Target="http://cercetare.ulbsibiu.ro/NoapteaCercetatorilor/NC2017/ProgramLung2017.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rombio.eu/vol23nr5/15.pdf" TargetMode="External"/><Relationship Id="rId7" Type="http://schemas.openxmlformats.org/officeDocument/2006/relationships/printerSettings" Target="../printerSettings/printerSettings3.bin"/><Relationship Id="rId2" Type="http://schemas.openxmlformats.org/officeDocument/2006/relationships/hyperlink" Target="https://aip.scitation.org/doi/10.1063/1.5039808" TargetMode="External"/><Relationship Id="rId1" Type="http://schemas.openxmlformats.org/officeDocument/2006/relationships/hyperlink" Target="https://doi.org/10.1063/1.5039808" TargetMode="External"/><Relationship Id="rId6" Type="http://schemas.openxmlformats.org/officeDocument/2006/relationships/hyperlink" Target="http://apps.webofknowledge.com/full_record.do?product=WOS&amp;search_mode=Analyze&amp;qid=4&amp;SID=E6vQbUqJTcL93vus5lp&amp;page=1&amp;doc=1" TargetMode="External"/><Relationship Id="rId5" Type="http://schemas.openxmlformats.org/officeDocument/2006/relationships/hyperlink" Target="http://univagora.ro/jour/index.php/ijccc/article/view/3308/pdf" TargetMode="External"/><Relationship Id="rId4" Type="http://schemas.openxmlformats.org/officeDocument/2006/relationships/hyperlink" Target="https://www.rombio.eu/vol23nr6/3.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doi.org/10.5593/sgem2018/6.2" TargetMode="External"/><Relationship Id="rId13" Type="http://schemas.openxmlformats.org/officeDocument/2006/relationships/hyperlink" Target="http://managementjournal.usamv.ro/pdf/vol.18_1/Art59.pdf" TargetMode="External"/><Relationship Id="rId18" Type="http://schemas.openxmlformats.org/officeDocument/2006/relationships/hyperlink" Target="http://animalsciencejournal.usamv.ro/pdf/2018/issue_2/Art30.pdf" TargetMode="External"/><Relationship Id="rId26" Type="http://schemas.openxmlformats.org/officeDocument/2006/relationships/hyperlink" Target="http://managementjournal.usamv.ro/index.php/scientific-papers/1612-specific-methods-applied-within-the-strategy-for-sustainable-development-of-agricultural-exploitations-1612" TargetMode="External"/><Relationship Id="rId3" Type="http://schemas.openxmlformats.org/officeDocument/2006/relationships/hyperlink" Target="http://pubs.ub.ro/?pg=revues&amp;rev=cscc6&amp;num=201801&amp;vol=1&amp;aid=4689" TargetMode="External"/><Relationship Id="rId21" Type="http://schemas.openxmlformats.org/officeDocument/2006/relationships/hyperlink" Target="http://mjl.clarivate.com/cgi-bin/jrnlst/jlresults.cgi?PC=B7&amp;ISSN=*1454-6914" TargetMode="External"/><Relationship Id="rId7" Type="http://schemas.openxmlformats.org/officeDocument/2006/relationships/hyperlink" Target="http://www.bcc.bas.bg/" TargetMode="External"/><Relationship Id="rId12" Type="http://schemas.openxmlformats.org/officeDocument/2006/relationships/hyperlink" Target="http://managementjournal.usamv.ro/pdf/vol.18_4/Art4.pdf" TargetMode="External"/><Relationship Id="rId17" Type="http://schemas.openxmlformats.org/officeDocument/2006/relationships/hyperlink" Target="http://animalsciencejournal.usamv.ro/pdf/2018/issue_1/Art37.pdf" TargetMode="External"/><Relationship Id="rId25" Type="http://schemas.openxmlformats.org/officeDocument/2006/relationships/hyperlink" Target="http://managementjournal.usamv.ro/pdf/vol.18_1/Art55.pdf" TargetMode="External"/><Relationship Id="rId33" Type="http://schemas.openxmlformats.org/officeDocument/2006/relationships/printerSettings" Target="../printerSettings/printerSettings4.bin"/><Relationship Id="rId2" Type="http://schemas.openxmlformats.org/officeDocument/2006/relationships/hyperlink" Target="http://pubs.ub.ro/?pg=revues&amp;rev=cscc6&amp;num=201803&amp;vol=3&amp;aid=4777" TargetMode="External"/><Relationship Id="rId16" Type="http://schemas.openxmlformats.org/officeDocument/2006/relationships/hyperlink" Target="http://managementjournal.usamv.ro/pdf/vol.18_4/Art10.pdf" TargetMode="External"/><Relationship Id="rId20" Type="http://schemas.openxmlformats.org/officeDocument/2006/relationships/hyperlink" Target="http://www.bioresearch.ro/bioresearch/oradea.html" TargetMode="External"/><Relationship Id="rId29" Type="http://schemas.openxmlformats.org/officeDocument/2006/relationships/hyperlink" Target="http://managementjournal.usamv.ro/pdf/vol.18_4/volume_18_4_2018.pdf" TargetMode="External"/><Relationship Id="rId1" Type="http://schemas.openxmlformats.org/officeDocument/2006/relationships/hyperlink" Target="https://www-scopus-com.am.e-nformation.ro/record/display.uri?eid=2-s2.0-85058888683&amp;origin=resultslist&amp;sort=plf-f&amp;src=s&amp;sid=bde4856af63bea27c5bfe1098ae1523f&amp;sot=autdocs&amp;sdt=autdocs&amp;sl=18&amp;s=AU-5992468400%29&amp;relpos=1&amp;citeCnt=0&amp;searchTerm=" TargetMode="External"/><Relationship Id="rId6" Type="http://schemas.openxmlformats.org/officeDocument/2006/relationships/hyperlink" Target="http://protmed.uoradea.ro/facultate/anale/ecotox_zooteh_ind_alim/ecotox_zooteh_ind_alim.html" TargetMode="External"/><Relationship Id="rId11" Type="http://schemas.openxmlformats.org/officeDocument/2006/relationships/hyperlink" Target="http://managementjournal.usamv.ro/pdf/vol.18_4/Art5.pdf" TargetMode="External"/><Relationship Id="rId24" Type="http://schemas.openxmlformats.org/officeDocument/2006/relationships/hyperlink" Target="http://managementjournal.usamv.ro/index.php/scientific-papers/1611-analysis-of-the-extension-of-a-business-in-the-field-of-public-food-1611" TargetMode="External"/><Relationship Id="rId32" Type="http://schemas.openxmlformats.org/officeDocument/2006/relationships/hyperlink" Target="http://managementjournal.usamv.ro/pdf/vol.18_4/Art47.pdf" TargetMode="External"/><Relationship Id="rId5" Type="http://schemas.openxmlformats.org/officeDocument/2006/relationships/hyperlink" Target="http://scibulcom.net/" TargetMode="External"/><Relationship Id="rId15" Type="http://schemas.openxmlformats.org/officeDocument/2006/relationships/hyperlink" Target="http://managementjournal.usamv.ro/pdf/vol.18_4/volume_18_4_2018.pdf" TargetMode="External"/><Relationship Id="rId23" Type="http://schemas.openxmlformats.org/officeDocument/2006/relationships/hyperlink" Target="http://www.studiauniversitatis.ro/pdf/28-2018/28-3-2018/Art.%201.%20A%20STUDY%20UPON%20THE%20EVOLUTION%20OF%20THE%20PESTS%20ON%20THE%20TRUNK%20AND%20THE%20BARK%20WITHIN%20THE%20FRAME%20OF%20THE%20FOREST%20DIRECTION%20SIBIU,%20IN%20THE%20YEAR%202017.pdf" TargetMode="External"/><Relationship Id="rId28" Type="http://schemas.openxmlformats.org/officeDocument/2006/relationships/hyperlink" Target="http://managementjournal.usamv.ro/pdf/vol.18_4/volume_18_4_2018.pdf" TargetMode="External"/><Relationship Id="rId10" Type="http://schemas.openxmlformats.org/officeDocument/2006/relationships/hyperlink" Target="../../../../TITA/Downloads/CSCC6201801V01S01A0005%20(3).pdf" TargetMode="External"/><Relationship Id="rId19" Type="http://schemas.openxmlformats.org/officeDocument/2006/relationships/hyperlink" Target="http://managementjournal.usamv.ro/pdf/vol.18_4/Art.14.pdf" TargetMode="External"/><Relationship Id="rId31" Type="http://schemas.openxmlformats.org/officeDocument/2006/relationships/hyperlink" Target="http://managementjournal.usamv.ro/pdf/vol.18_4/volume_18_4_2018.pdf" TargetMode="External"/><Relationship Id="rId4" Type="http://schemas.openxmlformats.org/officeDocument/2006/relationships/hyperlink" Target="http://pubs.ub.ro/?pg=revues&amp;rev=cscc6&amp;num=201803&amp;vol=3&amp;aid=4770" TargetMode="External"/><Relationship Id="rId9" Type="http://schemas.openxmlformats.org/officeDocument/2006/relationships/hyperlink" Target="https://www.sgem.org/index.php/call-for-papers/jresearch?view=publication&amp;task=show&amp;id=1882" TargetMode="External"/><Relationship Id="rId14" Type="http://schemas.openxmlformats.org/officeDocument/2006/relationships/hyperlink" Target="http://www.bioresearch.ro/bioresearch/2018-1/019-025-AUOFB.25.1.2018-STANCA-MOISE.C.-New.contribution.pdf" TargetMode="External"/><Relationship Id="rId22" Type="http://schemas.openxmlformats.org/officeDocument/2006/relationships/hyperlink" Target="http://mjl.clarivate.com/cgi-bin/jrnlst/jlresults.cgi?PC=B7&amp;ISSN=*1454-6914" TargetMode="External"/><Relationship Id="rId27" Type="http://schemas.openxmlformats.org/officeDocument/2006/relationships/hyperlink" Target="http://managementjournal.usamv.ro/pdf/vol.18_1/Art56.pdf" TargetMode="External"/><Relationship Id="rId30" Type="http://schemas.openxmlformats.org/officeDocument/2006/relationships/hyperlink" Target="http://managementjournal.usamv.ro/pdf/vol.18_4/volume_18_4_2018.pdf"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sgemworld.at/sgemlib/spip.php?article11536&amp;lang=en" TargetMode="External"/><Relationship Id="rId7" Type="http://schemas.openxmlformats.org/officeDocument/2006/relationships/hyperlink" Target="https://sgemworld.at/sgemlib/spip.php?article11536&amp;lang=en" TargetMode="External"/><Relationship Id="rId2" Type="http://schemas.openxmlformats.org/officeDocument/2006/relationships/hyperlink" Target="https://ieeexplore.ieee.org/xpl/mostRecentIssue.jsp?filter=issueId%20EQ%20%228402681%22&amp;refinements=Author:Anca%20%C5%9Eipo%C5%9F&amp;pageNumber=1&amp;resultAction=REFINE" TargetMode="External"/><Relationship Id="rId1" Type="http://schemas.openxmlformats.org/officeDocument/2006/relationships/hyperlink" Target="http://www.aqtr.ro/" TargetMode="External"/><Relationship Id="rId6" Type="http://schemas.openxmlformats.org/officeDocument/2006/relationships/hyperlink" Target="https://sgemworld.at/sgemlib/spip.php?article11536&amp;lang=en" TargetMode="External"/><Relationship Id="rId5" Type="http://schemas.openxmlformats.org/officeDocument/2006/relationships/hyperlink" Target="http://www.conferenceie.ase.ro/?page_id=744" TargetMode="External"/><Relationship Id="rId4" Type="http://schemas.openxmlformats.org/officeDocument/2006/relationships/hyperlink" Target="https://sgemworld.at/sgemlib/spip.php?article11536&amp;lang=en"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rosita.ro/jeat/archive/2_2018.pdf" TargetMode="External"/><Relationship Id="rId13" Type="http://schemas.openxmlformats.org/officeDocument/2006/relationships/hyperlink" Target="https://www.cabdirect.org/cabdirect/search/?q=sn%3a%221844-8577%22" TargetMode="External"/><Relationship Id="rId18" Type="http://schemas.openxmlformats.org/officeDocument/2006/relationships/hyperlink" Target="http://journals.usamvcluj.ro/index.php/zootehnie/article/viewFile/12979/10609" TargetMode="External"/><Relationship Id="rId26" Type="http://schemas.openxmlformats.org/officeDocument/2006/relationships/hyperlink" Target="https://content.sciendo.com/view/journals/agr/12/2/article-p21.xml" TargetMode="External"/><Relationship Id="rId3" Type="http://schemas.openxmlformats.org/officeDocument/2006/relationships/hyperlink" Target="http://agrofor.ues.rs.ba/journal_details.php?id=16" TargetMode="External"/><Relationship Id="rId21" Type="http://schemas.openxmlformats.org/officeDocument/2006/relationships/hyperlink" Target="https://medwinpublishers.com/IPCM/IPCM16000143.pdf" TargetMode="External"/><Relationship Id="rId34" Type="http://schemas.openxmlformats.org/officeDocument/2006/relationships/drawing" Target="../drawings/drawing1.xml"/><Relationship Id="rId7" Type="http://schemas.openxmlformats.org/officeDocument/2006/relationships/hyperlink" Target="https://www.cabdirect.org/cabdirect/search/?q=sn%3a%221844-8577%22" TargetMode="External"/><Relationship Id="rId12" Type="http://schemas.openxmlformats.org/officeDocument/2006/relationships/hyperlink" Target="https://www.cabdirect.org/cabdirect/abstract/20183332887" TargetMode="External"/><Relationship Id="rId17" Type="http://schemas.openxmlformats.org/officeDocument/2006/relationships/hyperlink" Target="http://ojs.kaunokolegija.lt/index.php/mttlk/article/view/263" TargetMode="External"/><Relationship Id="rId25" Type="http://schemas.openxmlformats.org/officeDocument/2006/relationships/hyperlink" Target="https://www.rjas.ro/paper_detail/2749" TargetMode="External"/><Relationship Id="rId33" Type="http://schemas.openxmlformats.org/officeDocument/2006/relationships/printerSettings" Target="../printerSettings/printerSettings6.bin"/><Relationship Id="rId2" Type="http://schemas.openxmlformats.org/officeDocument/2006/relationships/hyperlink" Target="http://www.pscipub.com/ASR" TargetMode="External"/><Relationship Id="rId16" Type="http://schemas.openxmlformats.org/officeDocument/2006/relationships/hyperlink" Target="http://www.cedc.ro/media/MSD/Papers/Volume10_Issue_2_04paper.pdf" TargetMode="External"/><Relationship Id="rId20" Type="http://schemas.openxmlformats.org/officeDocument/2006/relationships/hyperlink" Target="http://eds.b.ebscohost.com/abstract?site=eds&amp;scope=site&amp;jrnl=18435262&amp;AN=131285972&amp;h=TMgzMbxaWC3NPn3WFOIDUBhYshS0cZ9EAW%2fegAxdYL4Nwfrx4oFgwqjG7IMOtCkID3XClHa3ZQPyyg%2b60%2b%2bFYA%3d%3d&amp;crl=c&amp;resultLocal=ErrCrlNoResults&amp;resultNs=Ehost&amp;crlhashurl=login.aspx%3fdirect%3dtrue%26profile%3dehost%26scope%3dsite%26authtype%3dcrawler%26jrnl%3d18435262%26AN%3d131285972" TargetMode="External"/><Relationship Id="rId29" Type="http://schemas.openxmlformats.org/officeDocument/2006/relationships/hyperlink" Target="http://www.afst.valahia.ro/images/documente/2018/issue3/V.3_Alexandrescu_2.pdf" TargetMode="External"/><Relationship Id="rId1" Type="http://schemas.openxmlformats.org/officeDocument/2006/relationships/hyperlink" Target="http://jmb.tums.ac.ir/index.php/jmb/article/view/375" TargetMode="External"/><Relationship Id="rId6" Type="http://schemas.openxmlformats.org/officeDocument/2006/relationships/hyperlink" Target="https://www.cabdirect.org/cabdirect/abstract/20183332887" TargetMode="External"/><Relationship Id="rId11" Type="http://schemas.openxmlformats.org/officeDocument/2006/relationships/hyperlink" Target="https://www.degruyter.com/view/j/msd.2018.10.issue-1/msd-2018-0002/msd-2018-0002.xml" TargetMode="External"/><Relationship Id="rId24" Type="http://schemas.openxmlformats.org/officeDocument/2006/relationships/hyperlink" Target="https://content.sciendo.com/abstract/journals/agr/12/2/article-p43.xml" TargetMode="External"/><Relationship Id="rId32" Type="http://schemas.openxmlformats.org/officeDocument/2006/relationships/hyperlink" Target="http://bulletin-econom.univ.kiev.ua/archives/category/n201" TargetMode="External"/><Relationship Id="rId5" Type="http://schemas.openxmlformats.org/officeDocument/2006/relationships/hyperlink" Target="https://www.degruyter.com/view/j/msd.2018.10.issue-1/msd-2018-0002/msd-2018-0002.xml" TargetMode="External"/><Relationship Id="rId15" Type="http://schemas.openxmlformats.org/officeDocument/2006/relationships/hyperlink" Target="http://journals.usamvcluj.ro/index.php/zootehnie/article/view/12973/10603" TargetMode="External"/><Relationship Id="rId23" Type="http://schemas.openxmlformats.org/officeDocument/2006/relationships/hyperlink" Target="https://www.researchgate.net/publication/330580130_AUGUST_VON_SPIESS-UNDER_THE_SIGN_OF_THE_DESTINY" TargetMode="External"/><Relationship Id="rId28" Type="http://schemas.openxmlformats.org/officeDocument/2006/relationships/hyperlink" Target="http://www.afst.valahia.ro/images/documente/2018/issue3/V.2_Alexandrescu_1.pdf" TargetMode="External"/><Relationship Id="rId10" Type="http://schemas.openxmlformats.org/officeDocument/2006/relationships/hyperlink" Target="https://www.degruyter.com/view/j/aucft.2018.22.issue-1/aucft-2018-0006/aucft-2018-0006.xml" TargetMode="External"/><Relationship Id="rId19" Type="http://schemas.openxmlformats.org/officeDocument/2006/relationships/hyperlink" Target="http://search.ebscohost.com/login.aspx?direct=true&amp;profile=ehost&amp;scope=site&amp;authtype=crawler&amp;jrnl=18435262&amp;AN=131285972&amp;h=TMgzMbxaWC3NPn3WFOIDUBhYshS0cZ9EAW%2FegAxdYL4Nwfrx4oFgwqjG7IMOtCkID3XClHa3ZQPyyg%2B60%2B%2BFYA%3D%3D&amp;crl=c" TargetMode="External"/><Relationship Id="rId31" Type="http://schemas.openxmlformats.org/officeDocument/2006/relationships/hyperlink" Target="http://www.visokaturisticka.edu.rs/" TargetMode="External"/><Relationship Id="rId4" Type="http://schemas.openxmlformats.org/officeDocument/2006/relationships/hyperlink" Target="https://www.degruyter.com/view/j/aucft.2018.22.issue-1/aucft-2018-0006/aucft-2018-0006.xml" TargetMode="External"/><Relationship Id="rId9" Type="http://schemas.openxmlformats.org/officeDocument/2006/relationships/hyperlink" Target="http://jmb.tums.ac.ir/index.php/jmb/article/view/375" TargetMode="External"/><Relationship Id="rId14" Type="http://schemas.openxmlformats.org/officeDocument/2006/relationships/hyperlink" Target="http://rosita.ro/jeat/archive/2_2018.pdf" TargetMode="External"/><Relationship Id="rId22" Type="http://schemas.openxmlformats.org/officeDocument/2006/relationships/hyperlink" Target="http://agrofor.ues.rs.ba/page.php?id=4" TargetMode="External"/><Relationship Id="rId27" Type="http://schemas.openxmlformats.org/officeDocument/2006/relationships/hyperlink" Target="https://content.sciendo.com/view/journals/agr/12/2/article-p48.xml" TargetMode="External"/><Relationship Id="rId30" Type="http://schemas.openxmlformats.org/officeDocument/2006/relationships/hyperlink" Target="http://agrofor.ues.rs.ba/page.php?id=4"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trivent-publishing.eu/digitallibrary.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diturauniversitara.ro/carte/pedagogie-95/scoala_incluziva_in_societatea_actuala/11773"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ceefood.conferences.ulbsibiu.ro/2018/invitation/" TargetMode="External"/></Relationships>
</file>

<file path=xl/worksheets/sheet1.xml><?xml version="1.0" encoding="utf-8"?>
<worksheet xmlns="http://schemas.openxmlformats.org/spreadsheetml/2006/main" xmlns:r="http://schemas.openxmlformats.org/officeDocument/2006/relationships">
  <dimension ref="A1:AD58"/>
  <sheetViews>
    <sheetView tabSelected="1" topLeftCell="A19" zoomScale="40" zoomScaleNormal="40" workbookViewId="0">
      <selection activeCell="J78" sqref="J78"/>
    </sheetView>
  </sheetViews>
  <sheetFormatPr defaultRowHeight="14.5"/>
  <cols>
    <col min="1" max="1" width="12.26953125" style="1" customWidth="1"/>
    <col min="2" max="2" width="42.1796875" style="1" customWidth="1"/>
    <col min="3" max="3" width="17.1796875" style="1" customWidth="1"/>
    <col min="4" max="4" width="12.81640625" style="1" customWidth="1"/>
    <col min="5" max="5" width="13.54296875" style="1" customWidth="1"/>
    <col min="6" max="6" width="9.90625" style="146" customWidth="1"/>
    <col min="7" max="7" width="7.81640625" style="146" customWidth="1"/>
    <col min="8" max="8" width="10.7265625" style="147" customWidth="1"/>
    <col min="9" max="9" width="7.81640625" style="147" customWidth="1"/>
    <col min="10" max="10" width="7.81640625" style="148" customWidth="1"/>
    <col min="11" max="11" width="7.81640625" style="147" customWidth="1"/>
    <col min="12" max="12" width="11.81640625" style="147" customWidth="1"/>
    <col min="13" max="13" width="7.81640625" style="147" customWidth="1"/>
    <col min="14" max="14" width="9.54296875" style="148" customWidth="1"/>
    <col min="15" max="22" width="7.81640625" style="147" customWidth="1"/>
    <col min="23" max="23" width="10.26953125" style="147" customWidth="1"/>
    <col min="24" max="25" width="7.81640625" style="147" customWidth="1"/>
    <col min="26" max="26" width="12.1796875" customWidth="1"/>
    <col min="27" max="28" width="13" hidden="1" customWidth="1"/>
    <col min="29" max="30" width="14.26953125" hidden="1" customWidth="1"/>
  </cols>
  <sheetData>
    <row r="1" spans="1:30" ht="43.5" customHeight="1"/>
    <row r="2" spans="1:30" ht="24.75" customHeight="1">
      <c r="A2" s="80" t="s">
        <v>172</v>
      </c>
      <c r="B2" s="81" t="s">
        <v>217</v>
      </c>
      <c r="C2" s="138"/>
      <c r="D2" s="41"/>
      <c r="E2" s="41"/>
    </row>
    <row r="3" spans="1:30" ht="108" customHeight="1">
      <c r="D3" s="82" t="s">
        <v>205</v>
      </c>
      <c r="E3" s="82" t="s">
        <v>173</v>
      </c>
      <c r="F3" s="149"/>
      <c r="G3" s="149"/>
      <c r="H3" s="149"/>
      <c r="I3" s="149"/>
      <c r="J3" s="150"/>
      <c r="K3" s="151" t="s">
        <v>210</v>
      </c>
      <c r="L3" s="151" t="s">
        <v>210</v>
      </c>
      <c r="M3" s="151" t="s">
        <v>210</v>
      </c>
      <c r="N3" s="150"/>
      <c r="O3" s="151"/>
      <c r="P3" s="151" t="s">
        <v>210</v>
      </c>
      <c r="Q3" s="151" t="s">
        <v>210</v>
      </c>
      <c r="R3" s="151" t="s">
        <v>210</v>
      </c>
      <c r="S3" s="151" t="s">
        <v>210</v>
      </c>
      <c r="T3" s="151" t="s">
        <v>210</v>
      </c>
      <c r="U3" s="151" t="s">
        <v>210</v>
      </c>
      <c r="V3" s="151"/>
      <c r="W3" s="151"/>
      <c r="X3" s="151" t="s">
        <v>210</v>
      </c>
      <c r="Y3" s="151" t="s">
        <v>210</v>
      </c>
      <c r="AC3" s="83" t="s">
        <v>174</v>
      </c>
      <c r="AD3" s="83" t="s">
        <v>174</v>
      </c>
    </row>
    <row r="4" spans="1:30" s="4" customFormat="1" ht="86.25" customHeight="1">
      <c r="A4" s="84" t="s">
        <v>175</v>
      </c>
      <c r="B4" s="85" t="s">
        <v>22</v>
      </c>
      <c r="C4" s="85" t="s">
        <v>25</v>
      </c>
      <c r="D4" s="85" t="s">
        <v>278</v>
      </c>
      <c r="E4" s="85" t="s">
        <v>176</v>
      </c>
      <c r="F4" s="152" t="s">
        <v>177</v>
      </c>
      <c r="G4" s="152" t="s">
        <v>178</v>
      </c>
      <c r="H4" s="152" t="s">
        <v>179</v>
      </c>
      <c r="I4" s="165" t="s">
        <v>180</v>
      </c>
      <c r="J4" s="165" t="s">
        <v>181</v>
      </c>
      <c r="K4" s="165" t="s">
        <v>182</v>
      </c>
      <c r="L4" s="165" t="s">
        <v>183</v>
      </c>
      <c r="M4" s="165" t="s">
        <v>184</v>
      </c>
      <c r="N4" s="165" t="s">
        <v>185</v>
      </c>
      <c r="O4" s="152" t="s">
        <v>186</v>
      </c>
      <c r="P4" s="152" t="s">
        <v>187</v>
      </c>
      <c r="Q4" s="152" t="s">
        <v>188</v>
      </c>
      <c r="R4" s="152" t="s">
        <v>189</v>
      </c>
      <c r="S4" s="152" t="s">
        <v>190</v>
      </c>
      <c r="T4" s="152" t="s">
        <v>191</v>
      </c>
      <c r="U4" s="152" t="s">
        <v>192</v>
      </c>
      <c r="V4" s="152" t="s">
        <v>193</v>
      </c>
      <c r="W4" s="152" t="s">
        <v>194</v>
      </c>
      <c r="X4" s="152" t="s">
        <v>195</v>
      </c>
      <c r="Y4" s="152" t="s">
        <v>196</v>
      </c>
      <c r="Z4" s="86" t="s">
        <v>197</v>
      </c>
      <c r="AA4" s="84" t="s">
        <v>206</v>
      </c>
      <c r="AB4" s="84" t="s">
        <v>207</v>
      </c>
      <c r="AC4" s="87" t="s">
        <v>208</v>
      </c>
      <c r="AD4" s="87" t="s">
        <v>209</v>
      </c>
    </row>
    <row r="5" spans="1:30" ht="15.5">
      <c r="A5" s="88">
        <v>27</v>
      </c>
      <c r="B5" s="89" t="s">
        <v>248</v>
      </c>
      <c r="C5" s="89" t="s">
        <v>218</v>
      </c>
      <c r="D5" s="90" t="s">
        <v>249</v>
      </c>
      <c r="E5" s="90">
        <v>300</v>
      </c>
      <c r="F5" s="167">
        <v>0</v>
      </c>
      <c r="G5" s="167">
        <v>0</v>
      </c>
      <c r="H5" s="167">
        <v>366.67</v>
      </c>
      <c r="I5" s="167">
        <v>0</v>
      </c>
      <c r="J5" s="167">
        <v>35</v>
      </c>
      <c r="K5" s="167">
        <v>0</v>
      </c>
      <c r="L5" s="167">
        <v>40</v>
      </c>
      <c r="M5" s="167">
        <v>50</v>
      </c>
      <c r="N5" s="167">
        <v>186.09</v>
      </c>
      <c r="O5" s="167">
        <v>0</v>
      </c>
      <c r="P5" s="167">
        <v>0</v>
      </c>
      <c r="Q5" s="167">
        <v>0</v>
      </c>
      <c r="R5" s="167">
        <v>0</v>
      </c>
      <c r="S5" s="167">
        <v>200</v>
      </c>
      <c r="T5" s="167">
        <v>50</v>
      </c>
      <c r="U5" s="167">
        <v>100</v>
      </c>
      <c r="V5" s="167">
        <v>625</v>
      </c>
      <c r="W5" s="167">
        <v>0</v>
      </c>
      <c r="X5" s="167">
        <v>0</v>
      </c>
      <c r="Y5" s="167">
        <v>60</v>
      </c>
      <c r="Z5" s="166">
        <f t="shared" ref="Z5:Z36" si="0">SUM(F5:Y5)</f>
        <v>1712.76</v>
      </c>
      <c r="AA5" s="91">
        <v>1712.76</v>
      </c>
      <c r="AB5" s="91">
        <v>1712.76</v>
      </c>
      <c r="AC5" s="93">
        <v>0</v>
      </c>
      <c r="AD5" s="94">
        <v>0</v>
      </c>
    </row>
    <row r="6" spans="1:30" ht="15.5">
      <c r="A6" s="88">
        <v>28</v>
      </c>
      <c r="B6" s="89" t="s">
        <v>250</v>
      </c>
      <c r="C6" s="89" t="s">
        <v>218</v>
      </c>
      <c r="D6" s="90" t="s">
        <v>251</v>
      </c>
      <c r="E6" s="90">
        <v>250</v>
      </c>
      <c r="F6" s="167">
        <v>0</v>
      </c>
      <c r="G6" s="167">
        <v>0</v>
      </c>
      <c r="H6" s="167">
        <v>200</v>
      </c>
      <c r="I6" s="167">
        <v>0</v>
      </c>
      <c r="J6" s="167">
        <v>70</v>
      </c>
      <c r="K6" s="167">
        <v>0</v>
      </c>
      <c r="L6" s="167">
        <v>0</v>
      </c>
      <c r="M6" s="167">
        <v>0</v>
      </c>
      <c r="N6" s="167">
        <v>45.41</v>
      </c>
      <c r="O6" s="167">
        <v>0</v>
      </c>
      <c r="P6" s="167">
        <v>0</v>
      </c>
      <c r="Q6" s="167">
        <v>0</v>
      </c>
      <c r="R6" s="167">
        <v>0</v>
      </c>
      <c r="S6" s="167">
        <v>0</v>
      </c>
      <c r="T6" s="167">
        <v>0</v>
      </c>
      <c r="U6" s="167">
        <v>0</v>
      </c>
      <c r="V6" s="167">
        <v>0</v>
      </c>
      <c r="W6" s="167">
        <v>0</v>
      </c>
      <c r="X6" s="167">
        <v>0</v>
      </c>
      <c r="Y6" s="167">
        <v>40</v>
      </c>
      <c r="Z6" s="166">
        <f t="shared" si="0"/>
        <v>355.40999999999997</v>
      </c>
      <c r="AA6" s="91">
        <v>355.41</v>
      </c>
      <c r="AB6" s="91">
        <v>355.41</v>
      </c>
      <c r="AC6" s="93">
        <v>0</v>
      </c>
      <c r="AD6" s="94">
        <v>0</v>
      </c>
    </row>
    <row r="7" spans="1:30" ht="15.5">
      <c r="A7" s="88">
        <v>29</v>
      </c>
      <c r="B7" s="89" t="s">
        <v>252</v>
      </c>
      <c r="C7" s="89" t="s">
        <v>218</v>
      </c>
      <c r="D7" s="90" t="s">
        <v>253</v>
      </c>
      <c r="E7" s="90">
        <v>350</v>
      </c>
      <c r="F7" s="167">
        <v>0</v>
      </c>
      <c r="G7" s="167">
        <v>0</v>
      </c>
      <c r="H7" s="167">
        <v>0</v>
      </c>
      <c r="I7" s="167">
        <v>100</v>
      </c>
      <c r="J7" s="167">
        <v>0</v>
      </c>
      <c r="K7" s="167">
        <v>0</v>
      </c>
      <c r="L7" s="167">
        <v>0</v>
      </c>
      <c r="M7" s="167">
        <v>0</v>
      </c>
      <c r="N7" s="167">
        <v>243.03</v>
      </c>
      <c r="O7" s="167">
        <v>0</v>
      </c>
      <c r="P7" s="167">
        <v>0</v>
      </c>
      <c r="Q7" s="167">
        <v>0</v>
      </c>
      <c r="R7" s="167">
        <v>0</v>
      </c>
      <c r="S7" s="167">
        <v>0</v>
      </c>
      <c r="T7" s="167">
        <v>0</v>
      </c>
      <c r="U7" s="167">
        <v>0</v>
      </c>
      <c r="V7" s="167">
        <v>0</v>
      </c>
      <c r="W7" s="167">
        <v>0</v>
      </c>
      <c r="X7" s="167">
        <v>0</v>
      </c>
      <c r="Y7" s="167">
        <v>20</v>
      </c>
      <c r="Z7" s="166">
        <f t="shared" si="0"/>
        <v>363.03</v>
      </c>
      <c r="AA7" s="91">
        <v>363.03</v>
      </c>
      <c r="AB7" s="91">
        <v>363.03</v>
      </c>
      <c r="AC7" s="93">
        <v>0</v>
      </c>
      <c r="AD7" s="94">
        <v>0</v>
      </c>
    </row>
    <row r="8" spans="1:30" ht="15.5">
      <c r="A8" s="88">
        <v>30</v>
      </c>
      <c r="B8" s="89" t="s">
        <v>254</v>
      </c>
      <c r="C8" s="89" t="s">
        <v>218</v>
      </c>
      <c r="D8" s="90" t="s">
        <v>251</v>
      </c>
      <c r="E8" s="90">
        <v>250</v>
      </c>
      <c r="F8" s="167">
        <v>0</v>
      </c>
      <c r="G8" s="167">
        <v>0</v>
      </c>
      <c r="H8" s="167">
        <v>66.7</v>
      </c>
      <c r="I8" s="167">
        <v>0</v>
      </c>
      <c r="J8" s="167">
        <v>0</v>
      </c>
      <c r="K8" s="167">
        <v>0</v>
      </c>
      <c r="L8" s="167">
        <v>0</v>
      </c>
      <c r="M8" s="167">
        <v>0</v>
      </c>
      <c r="N8" s="167">
        <v>3.75</v>
      </c>
      <c r="O8" s="167">
        <v>0</v>
      </c>
      <c r="P8" s="167">
        <v>0</v>
      </c>
      <c r="Q8" s="167">
        <v>0</v>
      </c>
      <c r="R8" s="167">
        <v>0</v>
      </c>
      <c r="S8" s="167">
        <v>0</v>
      </c>
      <c r="T8" s="167">
        <v>0</v>
      </c>
      <c r="U8" s="167">
        <v>0</v>
      </c>
      <c r="V8" s="167">
        <v>75</v>
      </c>
      <c r="W8" s="167">
        <v>0</v>
      </c>
      <c r="X8" s="167">
        <v>0</v>
      </c>
      <c r="Y8" s="167">
        <v>20</v>
      </c>
      <c r="Z8" s="166">
        <f t="shared" si="0"/>
        <v>165.45</v>
      </c>
      <c r="AA8" s="91">
        <v>165.45</v>
      </c>
      <c r="AB8" s="91">
        <v>165.45</v>
      </c>
      <c r="AC8" s="93">
        <v>0</v>
      </c>
      <c r="AD8" s="94">
        <v>0</v>
      </c>
    </row>
    <row r="9" spans="1:30" ht="15.5">
      <c r="A9" s="88">
        <v>31</v>
      </c>
      <c r="B9" s="89" t="s">
        <v>255</v>
      </c>
      <c r="C9" s="89" t="s">
        <v>218</v>
      </c>
      <c r="D9" s="90" t="s">
        <v>249</v>
      </c>
      <c r="E9" s="90">
        <v>300</v>
      </c>
      <c r="F9" s="167">
        <v>0</v>
      </c>
      <c r="G9" s="167">
        <v>0</v>
      </c>
      <c r="H9" s="167">
        <v>267</v>
      </c>
      <c r="I9" s="167">
        <v>0</v>
      </c>
      <c r="J9" s="167">
        <v>70</v>
      </c>
      <c r="K9" s="167">
        <v>0</v>
      </c>
      <c r="L9" s="167">
        <v>0</v>
      </c>
      <c r="M9" s="167">
        <v>0</v>
      </c>
      <c r="N9" s="167">
        <v>95.25</v>
      </c>
      <c r="O9" s="167">
        <v>0</v>
      </c>
      <c r="P9" s="167">
        <v>0</v>
      </c>
      <c r="Q9" s="167">
        <v>0</v>
      </c>
      <c r="R9" s="167">
        <v>0</v>
      </c>
      <c r="S9" s="167">
        <v>0</v>
      </c>
      <c r="T9" s="167">
        <v>0</v>
      </c>
      <c r="U9" s="167">
        <v>0</v>
      </c>
      <c r="V9" s="167">
        <v>0</v>
      </c>
      <c r="W9" s="167">
        <v>0</v>
      </c>
      <c r="X9" s="167">
        <v>0</v>
      </c>
      <c r="Y9" s="167">
        <v>40</v>
      </c>
      <c r="Z9" s="166">
        <f t="shared" si="0"/>
        <v>472.25</v>
      </c>
      <c r="AA9" s="91">
        <v>472.25</v>
      </c>
      <c r="AB9" s="91">
        <v>472.25</v>
      </c>
      <c r="AC9" s="93">
        <v>0</v>
      </c>
      <c r="AD9" s="94">
        <v>0</v>
      </c>
    </row>
    <row r="10" spans="1:30" ht="15.5">
      <c r="A10" s="88">
        <v>32</v>
      </c>
      <c r="B10" s="89" t="s">
        <v>256</v>
      </c>
      <c r="C10" s="89" t="s">
        <v>218</v>
      </c>
      <c r="D10" s="90" t="s">
        <v>251</v>
      </c>
      <c r="E10" s="90">
        <v>250</v>
      </c>
      <c r="F10" s="167">
        <v>0</v>
      </c>
      <c r="G10" s="167">
        <v>0</v>
      </c>
      <c r="H10" s="167">
        <v>66.67</v>
      </c>
      <c r="I10" s="167">
        <v>100</v>
      </c>
      <c r="J10" s="167">
        <v>23.33</v>
      </c>
      <c r="K10" s="167">
        <v>0</v>
      </c>
      <c r="L10" s="167">
        <v>0</v>
      </c>
      <c r="M10" s="167">
        <v>0</v>
      </c>
      <c r="N10" s="167">
        <v>100</v>
      </c>
      <c r="O10" s="167">
        <v>0</v>
      </c>
      <c r="P10" s="167">
        <v>0</v>
      </c>
      <c r="Q10" s="167">
        <v>0</v>
      </c>
      <c r="R10" s="167">
        <v>0</v>
      </c>
      <c r="S10" s="167">
        <v>0</v>
      </c>
      <c r="T10" s="167">
        <v>0</v>
      </c>
      <c r="U10" s="167">
        <v>0</v>
      </c>
      <c r="V10" s="167">
        <v>0</v>
      </c>
      <c r="W10" s="167">
        <v>0</v>
      </c>
      <c r="X10" s="167">
        <v>0</v>
      </c>
      <c r="Y10" s="167">
        <v>0</v>
      </c>
      <c r="Z10" s="166">
        <f t="shared" si="0"/>
        <v>290</v>
      </c>
      <c r="AA10" s="91">
        <v>290</v>
      </c>
      <c r="AB10" s="91">
        <v>290</v>
      </c>
      <c r="AC10" s="93">
        <v>0</v>
      </c>
      <c r="AD10" s="94">
        <v>0</v>
      </c>
    </row>
    <row r="11" spans="1:30" ht="15.5">
      <c r="A11" s="88">
        <v>1</v>
      </c>
      <c r="B11" s="89" t="s">
        <v>219</v>
      </c>
      <c r="C11" s="89" t="s">
        <v>218</v>
      </c>
      <c r="D11" s="90" t="s">
        <v>244</v>
      </c>
      <c r="E11" s="90">
        <v>250</v>
      </c>
      <c r="F11" s="159">
        <v>0</v>
      </c>
      <c r="G11" s="159">
        <v>0</v>
      </c>
      <c r="H11" s="159">
        <v>0</v>
      </c>
      <c r="I11" s="159">
        <v>0</v>
      </c>
      <c r="J11" s="159">
        <v>0</v>
      </c>
      <c r="K11" s="159">
        <v>0</v>
      </c>
      <c r="L11" s="168">
        <v>300</v>
      </c>
      <c r="M11" s="159">
        <v>0</v>
      </c>
      <c r="N11" s="159">
        <v>0</v>
      </c>
      <c r="O11" s="159">
        <v>0</v>
      </c>
      <c r="P11" s="159">
        <v>0</v>
      </c>
      <c r="Q11" s="159">
        <v>0</v>
      </c>
      <c r="R11" s="159">
        <v>0</v>
      </c>
      <c r="S11" s="159">
        <v>0</v>
      </c>
      <c r="T11" s="159">
        <v>0</v>
      </c>
      <c r="U11" s="159">
        <v>0</v>
      </c>
      <c r="V11" s="159">
        <v>0</v>
      </c>
      <c r="W11" s="159">
        <v>0</v>
      </c>
      <c r="X11" s="159">
        <v>0</v>
      </c>
      <c r="Y11" s="159">
        <v>0</v>
      </c>
      <c r="Z11" s="92">
        <f t="shared" si="0"/>
        <v>300</v>
      </c>
      <c r="AA11" s="91">
        <v>300</v>
      </c>
      <c r="AB11" s="91">
        <v>300</v>
      </c>
      <c r="AC11" s="93">
        <v>0</v>
      </c>
      <c r="AD11" s="94">
        <v>0</v>
      </c>
    </row>
    <row r="12" spans="1:30" s="95" customFormat="1" ht="15.5">
      <c r="A12" s="88">
        <v>33</v>
      </c>
      <c r="B12" s="89" t="s">
        <v>257</v>
      </c>
      <c r="C12" s="89" t="s">
        <v>218</v>
      </c>
      <c r="D12" s="90" t="s">
        <v>249</v>
      </c>
      <c r="E12" s="90">
        <v>300</v>
      </c>
      <c r="F12" s="167">
        <v>0</v>
      </c>
      <c r="G12" s="167">
        <v>0</v>
      </c>
      <c r="H12" s="167">
        <v>365</v>
      </c>
      <c r="I12" s="167">
        <v>0</v>
      </c>
      <c r="J12" s="167">
        <v>210</v>
      </c>
      <c r="K12" s="167">
        <v>0</v>
      </c>
      <c r="L12" s="167">
        <v>0</v>
      </c>
      <c r="M12" s="167">
        <v>0</v>
      </c>
      <c r="N12" s="167">
        <v>184.66</v>
      </c>
      <c r="O12" s="167">
        <v>0</v>
      </c>
      <c r="P12" s="167">
        <v>0</v>
      </c>
      <c r="Q12" s="167">
        <v>0</v>
      </c>
      <c r="R12" s="167">
        <v>0</v>
      </c>
      <c r="S12" s="167">
        <v>0</v>
      </c>
      <c r="T12" s="167">
        <v>0</v>
      </c>
      <c r="U12" s="167">
        <v>0</v>
      </c>
      <c r="V12" s="167">
        <v>0</v>
      </c>
      <c r="W12" s="167">
        <v>0</v>
      </c>
      <c r="X12" s="167">
        <v>10</v>
      </c>
      <c r="Y12" s="167">
        <v>60</v>
      </c>
      <c r="Z12" s="166">
        <f t="shared" si="0"/>
        <v>829.66</v>
      </c>
      <c r="AA12" s="91">
        <v>829.66</v>
      </c>
      <c r="AB12" s="91">
        <v>829.66</v>
      </c>
      <c r="AC12" s="93">
        <v>0</v>
      </c>
      <c r="AD12" s="94">
        <v>0</v>
      </c>
    </row>
    <row r="13" spans="1:30" s="95" customFormat="1" ht="15.5">
      <c r="A13" s="88">
        <v>3</v>
      </c>
      <c r="B13" s="89" t="s">
        <v>220</v>
      </c>
      <c r="C13" s="89" t="s">
        <v>218</v>
      </c>
      <c r="D13" s="90" t="s">
        <v>245</v>
      </c>
      <c r="E13" s="90">
        <v>300</v>
      </c>
      <c r="F13" s="159">
        <v>0</v>
      </c>
      <c r="G13" s="159">
        <v>0</v>
      </c>
      <c r="H13" s="159">
        <v>0</v>
      </c>
      <c r="I13" s="159">
        <v>0</v>
      </c>
      <c r="J13" s="159">
        <v>0</v>
      </c>
      <c r="K13" s="159">
        <v>0</v>
      </c>
      <c r="L13" s="160">
        <v>220</v>
      </c>
      <c r="M13" s="160">
        <v>0</v>
      </c>
      <c r="N13" s="159">
        <v>91.69</v>
      </c>
      <c r="O13" s="159">
        <v>0</v>
      </c>
      <c r="P13" s="159">
        <v>0</v>
      </c>
      <c r="Q13" s="159">
        <v>0</v>
      </c>
      <c r="R13" s="159">
        <v>0</v>
      </c>
      <c r="S13" s="159">
        <v>0</v>
      </c>
      <c r="T13" s="160">
        <v>0</v>
      </c>
      <c r="U13" s="160">
        <v>50</v>
      </c>
      <c r="V13" s="159">
        <v>0</v>
      </c>
      <c r="W13" s="159">
        <v>0</v>
      </c>
      <c r="X13" s="159">
        <v>0</v>
      </c>
      <c r="Y13" s="159">
        <v>40</v>
      </c>
      <c r="Z13" s="92">
        <f t="shared" si="0"/>
        <v>401.69</v>
      </c>
      <c r="AA13" s="91">
        <v>401.69</v>
      </c>
      <c r="AB13" s="91">
        <v>401.69</v>
      </c>
      <c r="AC13" s="93">
        <v>0</v>
      </c>
      <c r="AD13" s="94">
        <v>0</v>
      </c>
    </row>
    <row r="14" spans="1:30" ht="15.5">
      <c r="A14" s="88">
        <v>2</v>
      </c>
      <c r="B14" s="89" t="s">
        <v>276</v>
      </c>
      <c r="C14" s="89" t="s">
        <v>218</v>
      </c>
      <c r="D14" s="90" t="s">
        <v>277</v>
      </c>
      <c r="E14" s="90">
        <v>250</v>
      </c>
      <c r="F14" s="159">
        <v>0</v>
      </c>
      <c r="G14" s="159">
        <v>0</v>
      </c>
      <c r="H14" s="159">
        <v>0</v>
      </c>
      <c r="I14" s="159">
        <v>0</v>
      </c>
      <c r="J14" s="159">
        <v>0</v>
      </c>
      <c r="K14" s="159">
        <v>0</v>
      </c>
      <c r="L14" s="168">
        <v>0</v>
      </c>
      <c r="M14" s="159">
        <v>0</v>
      </c>
      <c r="N14" s="159">
        <v>127.13</v>
      </c>
      <c r="O14" s="159">
        <v>0</v>
      </c>
      <c r="P14" s="159">
        <v>0</v>
      </c>
      <c r="Q14" s="159">
        <v>0</v>
      </c>
      <c r="R14" s="159">
        <v>0</v>
      </c>
      <c r="S14" s="159">
        <v>0</v>
      </c>
      <c r="T14" s="159">
        <v>50</v>
      </c>
      <c r="U14" s="159">
        <v>50</v>
      </c>
      <c r="V14" s="159">
        <v>0</v>
      </c>
      <c r="W14" s="159">
        <v>0</v>
      </c>
      <c r="X14" s="159">
        <v>0</v>
      </c>
      <c r="Y14" s="159">
        <v>50</v>
      </c>
      <c r="Z14" s="92">
        <f t="shared" si="0"/>
        <v>277.13</v>
      </c>
      <c r="AA14" s="91">
        <v>277.13</v>
      </c>
      <c r="AB14" s="91">
        <v>277.13</v>
      </c>
      <c r="AC14" s="93">
        <v>0</v>
      </c>
      <c r="AD14" s="94">
        <v>0</v>
      </c>
    </row>
    <row r="15" spans="1:30" ht="15.5">
      <c r="A15" s="88">
        <v>4</v>
      </c>
      <c r="B15" s="89" t="s">
        <v>221</v>
      </c>
      <c r="C15" s="89" t="s">
        <v>218</v>
      </c>
      <c r="D15" s="90" t="s">
        <v>244</v>
      </c>
      <c r="E15" s="90">
        <v>250</v>
      </c>
      <c r="F15" s="159">
        <v>0</v>
      </c>
      <c r="G15" s="159">
        <v>0</v>
      </c>
      <c r="H15" s="159">
        <v>200</v>
      </c>
      <c r="I15" s="159">
        <v>0</v>
      </c>
      <c r="J15" s="159">
        <v>0</v>
      </c>
      <c r="K15" s="159">
        <v>0</v>
      </c>
      <c r="L15" s="159">
        <v>177</v>
      </c>
      <c r="M15" s="159">
        <v>0</v>
      </c>
      <c r="N15" s="159">
        <v>0</v>
      </c>
      <c r="O15" s="159">
        <v>0</v>
      </c>
      <c r="P15" s="159">
        <v>0</v>
      </c>
      <c r="Q15" s="159">
        <v>0</v>
      </c>
      <c r="R15" s="159">
        <v>0</v>
      </c>
      <c r="S15" s="159">
        <v>0</v>
      </c>
      <c r="T15" s="161">
        <v>25</v>
      </c>
      <c r="U15" s="161">
        <v>75</v>
      </c>
      <c r="V15" s="159">
        <v>20</v>
      </c>
      <c r="W15" s="159">
        <v>0</v>
      </c>
      <c r="X15" s="159">
        <v>0</v>
      </c>
      <c r="Y15" s="161">
        <v>60</v>
      </c>
      <c r="Z15" s="92">
        <f t="shared" si="0"/>
        <v>557</v>
      </c>
      <c r="AA15" s="91">
        <v>557</v>
      </c>
      <c r="AB15" s="91">
        <v>557</v>
      </c>
      <c r="AC15" s="93">
        <v>0</v>
      </c>
      <c r="AD15" s="94">
        <v>0</v>
      </c>
    </row>
    <row r="16" spans="1:30" ht="15.5">
      <c r="A16" s="88">
        <v>5</v>
      </c>
      <c r="B16" s="89" t="s">
        <v>222</v>
      </c>
      <c r="C16" s="89" t="s">
        <v>218</v>
      </c>
      <c r="D16" s="90" t="s">
        <v>246</v>
      </c>
      <c r="E16" s="90">
        <v>350</v>
      </c>
      <c r="F16" s="159">
        <v>0</v>
      </c>
      <c r="G16" s="159">
        <v>0</v>
      </c>
      <c r="H16" s="159">
        <v>0</v>
      </c>
      <c r="I16" s="159">
        <v>0</v>
      </c>
      <c r="J16" s="159">
        <v>0</v>
      </c>
      <c r="K16" s="159">
        <v>0</v>
      </c>
      <c r="L16" s="159">
        <v>300</v>
      </c>
      <c r="M16" s="159">
        <v>0</v>
      </c>
      <c r="N16" s="159">
        <v>65</v>
      </c>
      <c r="O16" s="159">
        <v>0</v>
      </c>
      <c r="P16" s="159">
        <v>0</v>
      </c>
      <c r="Q16" s="159">
        <v>0</v>
      </c>
      <c r="R16" s="159">
        <v>0</v>
      </c>
      <c r="S16" s="159">
        <v>0</v>
      </c>
      <c r="T16" s="159">
        <v>0</v>
      </c>
      <c r="U16" s="160">
        <v>50</v>
      </c>
      <c r="V16" s="159">
        <v>0</v>
      </c>
      <c r="W16" s="159">
        <v>0</v>
      </c>
      <c r="X16" s="159">
        <v>0</v>
      </c>
      <c r="Y16" s="159">
        <v>40</v>
      </c>
      <c r="Z16" s="92">
        <f t="shared" si="0"/>
        <v>455</v>
      </c>
      <c r="AA16" s="91">
        <v>455</v>
      </c>
      <c r="AB16" s="91">
        <v>455</v>
      </c>
      <c r="AC16" s="93">
        <v>0</v>
      </c>
      <c r="AD16" s="94">
        <v>0</v>
      </c>
    </row>
    <row r="17" spans="1:30" ht="15.5">
      <c r="A17" s="88">
        <v>6</v>
      </c>
      <c r="B17" s="89" t="s">
        <v>223</v>
      </c>
      <c r="C17" s="89" t="s">
        <v>218</v>
      </c>
      <c r="D17" s="90" t="s">
        <v>244</v>
      </c>
      <c r="E17" s="90">
        <v>250</v>
      </c>
      <c r="F17" s="159">
        <v>500</v>
      </c>
      <c r="G17" s="159">
        <v>250</v>
      </c>
      <c r="H17" s="159">
        <v>66.67</v>
      </c>
      <c r="I17" s="159">
        <v>0</v>
      </c>
      <c r="J17" s="159">
        <v>0</v>
      </c>
      <c r="K17" s="159">
        <v>0</v>
      </c>
      <c r="L17" s="159">
        <v>0</v>
      </c>
      <c r="M17" s="160">
        <v>0</v>
      </c>
      <c r="N17" s="159">
        <v>156.66999999999999</v>
      </c>
      <c r="O17" s="159">
        <v>50</v>
      </c>
      <c r="P17" s="159">
        <v>0</v>
      </c>
      <c r="Q17" s="159">
        <v>0</v>
      </c>
      <c r="R17" s="159">
        <v>0</v>
      </c>
      <c r="S17" s="159">
        <v>0</v>
      </c>
      <c r="T17" s="160">
        <v>200</v>
      </c>
      <c r="U17" s="160">
        <v>50</v>
      </c>
      <c r="V17" s="159">
        <v>0</v>
      </c>
      <c r="W17" s="159">
        <v>0</v>
      </c>
      <c r="X17" s="159">
        <v>0</v>
      </c>
      <c r="Y17" s="159">
        <v>40</v>
      </c>
      <c r="Z17" s="92">
        <f t="shared" si="0"/>
        <v>1313.34</v>
      </c>
      <c r="AA17" s="91">
        <v>1313.34</v>
      </c>
      <c r="AB17" s="91">
        <v>1313.34</v>
      </c>
      <c r="AC17" s="93">
        <v>0</v>
      </c>
      <c r="AD17" s="94">
        <v>0</v>
      </c>
    </row>
    <row r="18" spans="1:30" s="95" customFormat="1" ht="15.5">
      <c r="A18" s="88">
        <v>34</v>
      </c>
      <c r="B18" s="89" t="s">
        <v>258</v>
      </c>
      <c r="C18" s="89" t="s">
        <v>218</v>
      </c>
      <c r="D18" s="90" t="s">
        <v>249</v>
      </c>
      <c r="E18" s="90">
        <v>300</v>
      </c>
      <c r="F18" s="167">
        <v>0</v>
      </c>
      <c r="G18" s="167">
        <v>0</v>
      </c>
      <c r="H18" s="167">
        <v>200</v>
      </c>
      <c r="I18" s="167">
        <v>0</v>
      </c>
      <c r="J18" s="167">
        <v>0</v>
      </c>
      <c r="K18" s="167">
        <v>0</v>
      </c>
      <c r="L18" s="167">
        <v>0</v>
      </c>
      <c r="M18" s="167">
        <v>0</v>
      </c>
      <c r="N18" s="167">
        <v>31.66</v>
      </c>
      <c r="O18" s="167">
        <v>0</v>
      </c>
      <c r="P18" s="167">
        <v>0</v>
      </c>
      <c r="Q18" s="167">
        <v>0</v>
      </c>
      <c r="R18" s="167">
        <v>0</v>
      </c>
      <c r="S18" s="167">
        <v>0</v>
      </c>
      <c r="T18" s="167">
        <v>0</v>
      </c>
      <c r="U18" s="167">
        <v>0</v>
      </c>
      <c r="V18" s="167">
        <v>0</v>
      </c>
      <c r="W18" s="167">
        <v>0</v>
      </c>
      <c r="X18" s="167">
        <v>0</v>
      </c>
      <c r="Y18" s="167">
        <v>20</v>
      </c>
      <c r="Z18" s="166">
        <f t="shared" si="0"/>
        <v>251.66</v>
      </c>
      <c r="AA18" s="91">
        <v>251.66</v>
      </c>
      <c r="AB18" s="91">
        <v>251.66</v>
      </c>
      <c r="AC18" s="93">
        <v>0</v>
      </c>
      <c r="AD18" s="94">
        <v>0</v>
      </c>
    </row>
    <row r="19" spans="1:30" ht="15.5">
      <c r="A19" s="88">
        <v>35</v>
      </c>
      <c r="B19" s="89" t="s">
        <v>259</v>
      </c>
      <c r="C19" s="89" t="s">
        <v>218</v>
      </c>
      <c r="D19" s="90" t="s">
        <v>251</v>
      </c>
      <c r="E19" s="90">
        <v>250</v>
      </c>
      <c r="F19" s="167">
        <v>0</v>
      </c>
      <c r="G19" s="167">
        <v>0</v>
      </c>
      <c r="H19" s="167">
        <v>0</v>
      </c>
      <c r="I19" s="167">
        <v>100</v>
      </c>
      <c r="J19" s="167">
        <v>0</v>
      </c>
      <c r="K19" s="167">
        <v>0</v>
      </c>
      <c r="L19" s="167">
        <v>0</v>
      </c>
      <c r="M19" s="167">
        <v>0</v>
      </c>
      <c r="N19" s="167">
        <v>0</v>
      </c>
      <c r="O19" s="167">
        <v>0</v>
      </c>
      <c r="P19" s="167">
        <v>0</v>
      </c>
      <c r="Q19" s="167">
        <v>0</v>
      </c>
      <c r="R19" s="167">
        <v>0</v>
      </c>
      <c r="S19" s="167">
        <v>0</v>
      </c>
      <c r="T19" s="167">
        <v>0</v>
      </c>
      <c r="U19" s="167">
        <v>0</v>
      </c>
      <c r="V19" s="167">
        <v>0</v>
      </c>
      <c r="W19" s="167">
        <v>0</v>
      </c>
      <c r="X19" s="167">
        <v>0</v>
      </c>
      <c r="Y19" s="167">
        <v>20</v>
      </c>
      <c r="Z19" s="166">
        <f t="shared" si="0"/>
        <v>120</v>
      </c>
      <c r="AA19" s="91">
        <v>120</v>
      </c>
      <c r="AB19" s="91">
        <v>120</v>
      </c>
      <c r="AC19" s="93">
        <v>0</v>
      </c>
      <c r="AD19" s="94">
        <v>0</v>
      </c>
    </row>
    <row r="20" spans="1:30" s="95" customFormat="1" ht="15.5">
      <c r="A20" s="88">
        <v>7</v>
      </c>
      <c r="B20" s="89" t="s">
        <v>224</v>
      </c>
      <c r="C20" s="89" t="s">
        <v>218</v>
      </c>
      <c r="D20" s="90" t="s">
        <v>245</v>
      </c>
      <c r="E20" s="90">
        <v>300</v>
      </c>
      <c r="F20" s="159">
        <v>300</v>
      </c>
      <c r="G20" s="159">
        <v>0</v>
      </c>
      <c r="H20" s="159">
        <v>228.57</v>
      </c>
      <c r="I20" s="159">
        <v>0</v>
      </c>
      <c r="J20" s="159">
        <v>35</v>
      </c>
      <c r="K20" s="159">
        <v>0</v>
      </c>
      <c r="L20" s="159">
        <v>0</v>
      </c>
      <c r="M20" s="160">
        <v>0</v>
      </c>
      <c r="N20" s="159">
        <v>484.29</v>
      </c>
      <c r="O20" s="159">
        <v>0</v>
      </c>
      <c r="P20" s="159">
        <v>0</v>
      </c>
      <c r="Q20" s="159">
        <v>0</v>
      </c>
      <c r="R20" s="160">
        <v>0</v>
      </c>
      <c r="S20" s="159">
        <v>150</v>
      </c>
      <c r="T20" s="160">
        <v>200</v>
      </c>
      <c r="U20" s="160">
        <v>70</v>
      </c>
      <c r="V20" s="159">
        <v>0</v>
      </c>
      <c r="W20" s="159">
        <v>0</v>
      </c>
      <c r="X20" s="159">
        <v>0</v>
      </c>
      <c r="Y20" s="159">
        <v>43.33</v>
      </c>
      <c r="Z20" s="92">
        <f t="shared" si="0"/>
        <v>1511.1899999999998</v>
      </c>
      <c r="AA20" s="91">
        <v>1511.19</v>
      </c>
      <c r="AB20" s="91">
        <v>1511.19</v>
      </c>
      <c r="AC20" s="93">
        <v>0</v>
      </c>
      <c r="AD20" s="94">
        <v>0</v>
      </c>
    </row>
    <row r="21" spans="1:30" s="95" customFormat="1" ht="15.5">
      <c r="A21" s="88">
        <v>36</v>
      </c>
      <c r="B21" s="89" t="s">
        <v>260</v>
      </c>
      <c r="C21" s="89" t="s">
        <v>218</v>
      </c>
      <c r="D21" s="90" t="s">
        <v>251</v>
      </c>
      <c r="E21" s="90">
        <v>250</v>
      </c>
      <c r="F21" s="167">
        <v>0</v>
      </c>
      <c r="G21" s="167">
        <v>0</v>
      </c>
      <c r="H21" s="167">
        <v>0</v>
      </c>
      <c r="I21" s="167">
        <v>0</v>
      </c>
      <c r="J21" s="167">
        <v>0</v>
      </c>
      <c r="K21" s="167">
        <v>0</v>
      </c>
      <c r="L21" s="167">
        <v>0</v>
      </c>
      <c r="M21" s="167">
        <v>0</v>
      </c>
      <c r="N21" s="167">
        <v>142.5</v>
      </c>
      <c r="O21" s="167">
        <v>0</v>
      </c>
      <c r="P21" s="167">
        <v>0</v>
      </c>
      <c r="Q21" s="167">
        <v>0</v>
      </c>
      <c r="R21" s="167">
        <v>0</v>
      </c>
      <c r="S21" s="167">
        <v>0</v>
      </c>
      <c r="T21" s="167">
        <v>100</v>
      </c>
      <c r="U21" s="167">
        <v>0</v>
      </c>
      <c r="V21" s="167">
        <v>0</v>
      </c>
      <c r="W21" s="167">
        <v>300</v>
      </c>
      <c r="X21" s="167">
        <v>0</v>
      </c>
      <c r="Y21" s="167">
        <v>20</v>
      </c>
      <c r="Z21" s="166">
        <f t="shared" si="0"/>
        <v>562.5</v>
      </c>
      <c r="AA21" s="91">
        <v>562.5</v>
      </c>
      <c r="AB21" s="91">
        <v>562.5</v>
      </c>
      <c r="AC21" s="93">
        <v>0</v>
      </c>
      <c r="AD21" s="94">
        <v>0</v>
      </c>
    </row>
    <row r="22" spans="1:30" s="95" customFormat="1" ht="15.5">
      <c r="A22" s="88">
        <v>37</v>
      </c>
      <c r="B22" s="89" t="s">
        <v>261</v>
      </c>
      <c r="C22" s="89" t="s">
        <v>218</v>
      </c>
      <c r="D22" s="90" t="s">
        <v>253</v>
      </c>
      <c r="E22" s="90">
        <v>350</v>
      </c>
      <c r="F22" s="167">
        <v>0</v>
      </c>
      <c r="G22" s="167">
        <v>0</v>
      </c>
      <c r="H22" s="167">
        <v>0</v>
      </c>
      <c r="I22" s="167">
        <v>0</v>
      </c>
      <c r="J22" s="167">
        <v>0</v>
      </c>
      <c r="K22" s="167">
        <v>0</v>
      </c>
      <c r="L22" s="167">
        <v>0</v>
      </c>
      <c r="M22" s="167">
        <v>0</v>
      </c>
      <c r="N22" s="167">
        <v>142.5</v>
      </c>
      <c r="O22" s="167">
        <v>0</v>
      </c>
      <c r="P22" s="167">
        <v>0</v>
      </c>
      <c r="Q22" s="167">
        <v>0</v>
      </c>
      <c r="R22" s="167">
        <v>0</v>
      </c>
      <c r="S22" s="167">
        <v>50</v>
      </c>
      <c r="T22" s="167">
        <v>200</v>
      </c>
      <c r="U22" s="167">
        <v>0</v>
      </c>
      <c r="V22" s="167">
        <v>300</v>
      </c>
      <c r="W22" s="167">
        <v>0</v>
      </c>
      <c r="X22" s="167">
        <v>40</v>
      </c>
      <c r="Y22" s="167">
        <v>20</v>
      </c>
      <c r="Z22" s="166">
        <f t="shared" si="0"/>
        <v>752.5</v>
      </c>
      <c r="AA22" s="91">
        <v>752.5</v>
      </c>
      <c r="AB22" s="91">
        <v>752.5</v>
      </c>
      <c r="AC22" s="93">
        <v>0</v>
      </c>
      <c r="AD22" s="94">
        <v>0</v>
      </c>
    </row>
    <row r="23" spans="1:30" s="95" customFormat="1" ht="15.5">
      <c r="A23" s="88">
        <v>8</v>
      </c>
      <c r="B23" s="89" t="s">
        <v>225</v>
      </c>
      <c r="C23" s="89" t="s">
        <v>218</v>
      </c>
      <c r="D23" s="90" t="s">
        <v>244</v>
      </c>
      <c r="E23" s="90">
        <v>250</v>
      </c>
      <c r="F23" s="159">
        <v>0</v>
      </c>
      <c r="G23" s="159">
        <v>0</v>
      </c>
      <c r="H23" s="159">
        <v>200</v>
      </c>
      <c r="I23" s="159">
        <v>0</v>
      </c>
      <c r="J23" s="162">
        <v>0</v>
      </c>
      <c r="K23" s="159">
        <v>0</v>
      </c>
      <c r="L23" s="159">
        <v>0</v>
      </c>
      <c r="M23" s="159">
        <v>0</v>
      </c>
      <c r="N23" s="162">
        <v>16.670000000000002</v>
      </c>
      <c r="O23" s="159">
        <v>0</v>
      </c>
      <c r="P23" s="159">
        <v>0</v>
      </c>
      <c r="Q23" s="159">
        <v>0</v>
      </c>
      <c r="R23" s="159">
        <v>0</v>
      </c>
      <c r="S23" s="159">
        <v>0</v>
      </c>
      <c r="T23" s="163">
        <v>25</v>
      </c>
      <c r="U23" s="163">
        <v>75</v>
      </c>
      <c r="V23" s="159">
        <v>0</v>
      </c>
      <c r="W23" s="159">
        <v>0</v>
      </c>
      <c r="X23" s="159">
        <v>26.66</v>
      </c>
      <c r="Y23" s="162">
        <v>60</v>
      </c>
      <c r="Z23" s="92">
        <f t="shared" si="0"/>
        <v>403.33000000000004</v>
      </c>
      <c r="AA23" s="91">
        <v>403.33</v>
      </c>
      <c r="AB23" s="91">
        <v>403.33</v>
      </c>
      <c r="AC23" s="93">
        <v>0</v>
      </c>
      <c r="AD23" s="94">
        <v>0</v>
      </c>
    </row>
    <row r="24" spans="1:30" s="95" customFormat="1" ht="15.5">
      <c r="A24" s="88">
        <v>9</v>
      </c>
      <c r="B24" s="89" t="s">
        <v>226</v>
      </c>
      <c r="C24" s="89" t="s">
        <v>218</v>
      </c>
      <c r="D24" s="90" t="s">
        <v>244</v>
      </c>
      <c r="E24" s="90">
        <v>250</v>
      </c>
      <c r="F24" s="162">
        <v>0</v>
      </c>
      <c r="G24" s="162">
        <v>0</v>
      </c>
      <c r="H24" s="162">
        <v>0</v>
      </c>
      <c r="I24" s="162">
        <v>0</v>
      </c>
      <c r="J24" s="162">
        <v>0</v>
      </c>
      <c r="K24" s="162">
        <v>0</v>
      </c>
      <c r="L24" s="163">
        <v>0</v>
      </c>
      <c r="M24" s="163">
        <v>0</v>
      </c>
      <c r="N24" s="162">
        <v>311.81</v>
      </c>
      <c r="O24" s="162">
        <v>0</v>
      </c>
      <c r="P24" s="162">
        <v>0</v>
      </c>
      <c r="Q24" s="162">
        <v>0</v>
      </c>
      <c r="R24" s="163">
        <v>0</v>
      </c>
      <c r="S24" s="162">
        <v>0</v>
      </c>
      <c r="T24" s="163">
        <v>100</v>
      </c>
      <c r="U24" s="163">
        <v>50</v>
      </c>
      <c r="V24" s="162">
        <v>0</v>
      </c>
      <c r="W24" s="162">
        <v>0</v>
      </c>
      <c r="X24" s="162">
        <v>0</v>
      </c>
      <c r="Y24" s="162">
        <v>20</v>
      </c>
      <c r="Z24" s="92">
        <f t="shared" si="0"/>
        <v>481.81</v>
      </c>
      <c r="AA24" s="91">
        <v>481.81</v>
      </c>
      <c r="AB24" s="91">
        <v>481.81</v>
      </c>
      <c r="AC24" s="93">
        <v>0</v>
      </c>
      <c r="AD24" s="94">
        <v>0</v>
      </c>
    </row>
    <row r="25" spans="1:30" s="95" customFormat="1" ht="15.5">
      <c r="A25" s="88">
        <v>10</v>
      </c>
      <c r="B25" s="89" t="s">
        <v>227</v>
      </c>
      <c r="C25" s="89" t="s">
        <v>218</v>
      </c>
      <c r="D25" s="90" t="s">
        <v>244</v>
      </c>
      <c r="E25" s="90">
        <v>250</v>
      </c>
      <c r="F25" s="162">
        <v>0</v>
      </c>
      <c r="G25" s="162">
        <v>0</v>
      </c>
      <c r="H25" s="162">
        <v>28.57</v>
      </c>
      <c r="I25" s="162">
        <v>0</v>
      </c>
      <c r="J25" s="162">
        <v>35</v>
      </c>
      <c r="K25" s="162">
        <v>0</v>
      </c>
      <c r="L25" s="163">
        <v>0</v>
      </c>
      <c r="M25" s="163">
        <v>0</v>
      </c>
      <c r="N25" s="162">
        <v>355.88</v>
      </c>
      <c r="O25" s="162">
        <v>0</v>
      </c>
      <c r="P25" s="162">
        <v>0</v>
      </c>
      <c r="Q25" s="162">
        <v>0</v>
      </c>
      <c r="R25" s="163">
        <v>0</v>
      </c>
      <c r="S25" s="162">
        <v>0</v>
      </c>
      <c r="T25" s="163">
        <v>0</v>
      </c>
      <c r="U25" s="163">
        <v>50</v>
      </c>
      <c r="V25" s="162">
        <v>0</v>
      </c>
      <c r="W25" s="162">
        <v>0</v>
      </c>
      <c r="X25" s="162">
        <v>0</v>
      </c>
      <c r="Y25" s="162">
        <v>60</v>
      </c>
      <c r="Z25" s="92">
        <f t="shared" si="0"/>
        <v>529.45000000000005</v>
      </c>
      <c r="AA25" s="91">
        <v>529.45000000000005</v>
      </c>
      <c r="AB25" s="91">
        <v>529.45000000000005</v>
      </c>
      <c r="AC25" s="93">
        <v>0</v>
      </c>
      <c r="AD25" s="94">
        <v>0</v>
      </c>
    </row>
    <row r="26" spans="1:30" s="95" customFormat="1" ht="15.5">
      <c r="A26" s="88">
        <v>11</v>
      </c>
      <c r="B26" s="89" t="s">
        <v>228</v>
      </c>
      <c r="C26" s="89" t="s">
        <v>218</v>
      </c>
      <c r="D26" s="90" t="s">
        <v>245</v>
      </c>
      <c r="E26" s="90">
        <v>300</v>
      </c>
      <c r="F26" s="162">
        <v>0</v>
      </c>
      <c r="G26" s="162">
        <v>250</v>
      </c>
      <c r="H26" s="162">
        <v>0</v>
      </c>
      <c r="I26" s="162">
        <v>0</v>
      </c>
      <c r="J26" s="162">
        <v>70</v>
      </c>
      <c r="K26" s="162">
        <v>0</v>
      </c>
      <c r="L26" s="163">
        <v>0</v>
      </c>
      <c r="M26" s="163">
        <v>0</v>
      </c>
      <c r="N26" s="162">
        <v>75</v>
      </c>
      <c r="O26" s="162">
        <v>0</v>
      </c>
      <c r="P26" s="162">
        <v>0</v>
      </c>
      <c r="Q26" s="162">
        <v>0</v>
      </c>
      <c r="R26" s="163">
        <v>0</v>
      </c>
      <c r="S26" s="162">
        <v>200</v>
      </c>
      <c r="T26" s="163">
        <v>75</v>
      </c>
      <c r="U26" s="163">
        <v>50</v>
      </c>
      <c r="V26" s="162">
        <v>0</v>
      </c>
      <c r="W26" s="162">
        <v>0</v>
      </c>
      <c r="X26" s="162">
        <v>0</v>
      </c>
      <c r="Y26" s="162">
        <v>60</v>
      </c>
      <c r="Z26" s="92">
        <f t="shared" si="0"/>
        <v>780</v>
      </c>
      <c r="AA26" s="91">
        <v>2223.12</v>
      </c>
      <c r="AB26" s="91">
        <v>2223.12</v>
      </c>
      <c r="AC26" s="93">
        <v>0</v>
      </c>
      <c r="AD26" s="94">
        <v>0</v>
      </c>
    </row>
    <row r="27" spans="1:30" s="95" customFormat="1" ht="15.5">
      <c r="A27" s="88">
        <v>12</v>
      </c>
      <c r="B27" s="89" t="s">
        <v>229</v>
      </c>
      <c r="C27" s="89" t="s">
        <v>218</v>
      </c>
      <c r="D27" s="90" t="s">
        <v>245</v>
      </c>
      <c r="E27" s="90">
        <v>300</v>
      </c>
      <c r="F27" s="162">
        <v>0</v>
      </c>
      <c r="G27" s="162">
        <v>0</v>
      </c>
      <c r="H27" s="162">
        <v>0</v>
      </c>
      <c r="I27" s="162">
        <v>0</v>
      </c>
      <c r="J27" s="162">
        <v>35</v>
      </c>
      <c r="K27" s="162">
        <v>0</v>
      </c>
      <c r="L27" s="163">
        <v>0</v>
      </c>
      <c r="M27" s="163">
        <v>50</v>
      </c>
      <c r="N27" s="162">
        <v>121.67</v>
      </c>
      <c r="O27" s="162">
        <v>0</v>
      </c>
      <c r="P27" s="162">
        <v>0</v>
      </c>
      <c r="Q27" s="162">
        <v>0</v>
      </c>
      <c r="R27" s="163">
        <v>0</v>
      </c>
      <c r="S27" s="162">
        <v>0</v>
      </c>
      <c r="T27" s="163">
        <v>200</v>
      </c>
      <c r="U27" s="163">
        <v>50</v>
      </c>
      <c r="V27" s="162">
        <v>0</v>
      </c>
      <c r="W27" s="162">
        <v>0</v>
      </c>
      <c r="X27" s="162">
        <v>0</v>
      </c>
      <c r="Y27" s="162">
        <v>60</v>
      </c>
      <c r="Z27" s="92">
        <f t="shared" si="0"/>
        <v>516.67000000000007</v>
      </c>
      <c r="AA27" s="91">
        <v>923.15</v>
      </c>
      <c r="AB27" s="91">
        <v>923.15</v>
      </c>
      <c r="AC27" s="93">
        <v>0</v>
      </c>
      <c r="AD27" s="94">
        <v>0</v>
      </c>
    </row>
    <row r="28" spans="1:30" s="95" customFormat="1" ht="15.5">
      <c r="A28" s="88">
        <v>13</v>
      </c>
      <c r="B28" s="89" t="s">
        <v>230</v>
      </c>
      <c r="C28" s="89" t="s">
        <v>218</v>
      </c>
      <c r="D28" s="90" t="s">
        <v>244</v>
      </c>
      <c r="E28" s="90">
        <v>250</v>
      </c>
      <c r="F28" s="162">
        <v>0</v>
      </c>
      <c r="G28" s="162">
        <v>0</v>
      </c>
      <c r="H28" s="162">
        <v>0</v>
      </c>
      <c r="I28" s="162">
        <v>0</v>
      </c>
      <c r="J28" s="162">
        <v>0</v>
      </c>
      <c r="K28" s="162">
        <v>0</v>
      </c>
      <c r="L28" s="163">
        <v>0</v>
      </c>
      <c r="M28" s="163">
        <v>0</v>
      </c>
      <c r="N28" s="162">
        <v>200</v>
      </c>
      <c r="O28" s="162">
        <v>0</v>
      </c>
      <c r="P28" s="162">
        <v>0</v>
      </c>
      <c r="Q28" s="162">
        <v>0</v>
      </c>
      <c r="R28" s="163">
        <v>0</v>
      </c>
      <c r="S28" s="162">
        <v>0</v>
      </c>
      <c r="T28" s="163">
        <v>0</v>
      </c>
      <c r="U28" s="163">
        <v>50</v>
      </c>
      <c r="V28" s="162">
        <v>50</v>
      </c>
      <c r="W28" s="162">
        <v>0</v>
      </c>
      <c r="X28" s="162">
        <v>0</v>
      </c>
      <c r="Y28" s="162">
        <v>40</v>
      </c>
      <c r="Z28" s="92">
        <f t="shared" si="0"/>
        <v>340</v>
      </c>
      <c r="AA28" s="91">
        <v>340</v>
      </c>
      <c r="AB28" s="91">
        <v>340</v>
      </c>
      <c r="AC28" s="93">
        <v>0</v>
      </c>
      <c r="AD28" s="94">
        <v>0</v>
      </c>
    </row>
    <row r="29" spans="1:30" s="95" customFormat="1" ht="15.5">
      <c r="A29" s="88">
        <v>38</v>
      </c>
      <c r="B29" s="89" t="s">
        <v>262</v>
      </c>
      <c r="C29" s="89" t="s">
        <v>218</v>
      </c>
      <c r="D29" s="90" t="s">
        <v>251</v>
      </c>
      <c r="E29" s="90">
        <v>250</v>
      </c>
      <c r="F29" s="167">
        <v>0</v>
      </c>
      <c r="G29" s="167">
        <v>0</v>
      </c>
      <c r="H29" s="167">
        <v>740</v>
      </c>
      <c r="I29" s="167">
        <v>0</v>
      </c>
      <c r="J29" s="167">
        <v>0</v>
      </c>
      <c r="K29" s="167">
        <v>0</v>
      </c>
      <c r="L29" s="167">
        <v>0</v>
      </c>
      <c r="M29" s="167">
        <v>0</v>
      </c>
      <c r="N29" s="167">
        <v>350</v>
      </c>
      <c r="O29" s="167">
        <v>0</v>
      </c>
      <c r="P29" s="167">
        <v>0</v>
      </c>
      <c r="Q29" s="167">
        <v>0</v>
      </c>
      <c r="R29" s="167">
        <v>0</v>
      </c>
      <c r="S29" s="167">
        <v>0</v>
      </c>
      <c r="T29" s="167">
        <v>0</v>
      </c>
      <c r="U29" s="167">
        <v>25</v>
      </c>
      <c r="V29" s="167">
        <v>50</v>
      </c>
      <c r="W29" s="167">
        <v>0</v>
      </c>
      <c r="X29" s="167">
        <v>0</v>
      </c>
      <c r="Y29" s="167">
        <v>40</v>
      </c>
      <c r="Z29" s="166">
        <f t="shared" si="0"/>
        <v>1205</v>
      </c>
      <c r="AA29" s="91">
        <v>1205</v>
      </c>
      <c r="AB29" s="91">
        <v>1205</v>
      </c>
      <c r="AC29" s="93">
        <v>0</v>
      </c>
      <c r="AD29" s="94">
        <v>0</v>
      </c>
    </row>
    <row r="30" spans="1:30" s="95" customFormat="1" ht="15.5">
      <c r="A30" s="88">
        <v>14</v>
      </c>
      <c r="B30" s="89" t="s">
        <v>231</v>
      </c>
      <c r="C30" s="89" t="s">
        <v>218</v>
      </c>
      <c r="D30" s="90" t="s">
        <v>246</v>
      </c>
      <c r="E30" s="90">
        <v>350</v>
      </c>
      <c r="F30" s="162">
        <v>0</v>
      </c>
      <c r="G30" s="162">
        <v>0</v>
      </c>
      <c r="H30" s="162">
        <v>0</v>
      </c>
      <c r="I30" s="162">
        <v>0</v>
      </c>
      <c r="J30" s="162">
        <v>0</v>
      </c>
      <c r="K30" s="162">
        <v>0</v>
      </c>
      <c r="L30" s="163">
        <v>0</v>
      </c>
      <c r="M30" s="163">
        <v>0</v>
      </c>
      <c r="N30" s="162">
        <v>43.75</v>
      </c>
      <c r="O30" s="162">
        <v>0</v>
      </c>
      <c r="P30" s="162">
        <v>0</v>
      </c>
      <c r="Q30" s="162">
        <v>0</v>
      </c>
      <c r="R30" s="163">
        <v>0</v>
      </c>
      <c r="S30" s="162">
        <v>0</v>
      </c>
      <c r="T30" s="163">
        <v>0</v>
      </c>
      <c r="U30" s="163">
        <v>0</v>
      </c>
      <c r="V30" s="162">
        <v>0</v>
      </c>
      <c r="W30" s="162">
        <v>0</v>
      </c>
      <c r="X30" s="162">
        <v>0</v>
      </c>
      <c r="Y30" s="162">
        <v>0</v>
      </c>
      <c r="Z30" s="92">
        <f t="shared" si="0"/>
        <v>43.75</v>
      </c>
      <c r="AA30" s="91">
        <v>43.75</v>
      </c>
      <c r="AB30" s="91">
        <v>43.75</v>
      </c>
      <c r="AC30" s="93">
        <v>0</v>
      </c>
      <c r="AD30" s="94">
        <v>0</v>
      </c>
    </row>
    <row r="31" spans="1:30" s="95" customFormat="1" ht="15.5">
      <c r="A31" s="88">
        <v>15</v>
      </c>
      <c r="B31" s="89" t="s">
        <v>232</v>
      </c>
      <c r="C31" s="89" t="s">
        <v>218</v>
      </c>
      <c r="D31" s="90" t="s">
        <v>246</v>
      </c>
      <c r="E31" s="90">
        <v>500</v>
      </c>
      <c r="F31" s="162">
        <v>1000</v>
      </c>
      <c r="G31" s="162">
        <v>600</v>
      </c>
      <c r="H31" s="162">
        <v>433.33</v>
      </c>
      <c r="I31" s="162">
        <v>0</v>
      </c>
      <c r="J31" s="162">
        <v>70</v>
      </c>
      <c r="K31" s="162">
        <v>0</v>
      </c>
      <c r="L31" s="163">
        <v>0</v>
      </c>
      <c r="M31" s="163">
        <v>0</v>
      </c>
      <c r="N31" s="162">
        <v>890.03</v>
      </c>
      <c r="O31" s="162">
        <v>383.33</v>
      </c>
      <c r="P31" s="162">
        <v>0</v>
      </c>
      <c r="Q31" s="162">
        <v>0</v>
      </c>
      <c r="R31" s="163">
        <v>0</v>
      </c>
      <c r="S31" s="162">
        <v>100</v>
      </c>
      <c r="T31" s="163">
        <v>0</v>
      </c>
      <c r="U31" s="163">
        <v>50</v>
      </c>
      <c r="V31" s="162">
        <v>0</v>
      </c>
      <c r="W31" s="162">
        <v>450</v>
      </c>
      <c r="X31" s="162">
        <v>0</v>
      </c>
      <c r="Y31" s="162">
        <v>60</v>
      </c>
      <c r="Z31" s="92">
        <f t="shared" si="0"/>
        <v>4036.6899999999996</v>
      </c>
      <c r="AA31" s="91">
        <v>4036.69</v>
      </c>
      <c r="AB31" s="91">
        <v>4036.69</v>
      </c>
      <c r="AC31" s="93">
        <v>0</v>
      </c>
      <c r="AD31" s="94">
        <v>0</v>
      </c>
    </row>
    <row r="32" spans="1:30" s="95" customFormat="1" ht="15.5">
      <c r="A32" s="88">
        <v>16</v>
      </c>
      <c r="B32" s="89" t="s">
        <v>233</v>
      </c>
      <c r="C32" s="89" t="s">
        <v>218</v>
      </c>
      <c r="D32" s="90" t="s">
        <v>244</v>
      </c>
      <c r="E32" s="90">
        <v>250</v>
      </c>
      <c r="F32" s="162">
        <v>0</v>
      </c>
      <c r="G32" s="162">
        <v>0</v>
      </c>
      <c r="H32" s="162">
        <v>0</v>
      </c>
      <c r="I32" s="162">
        <v>0</v>
      </c>
      <c r="J32" s="162">
        <v>52.5</v>
      </c>
      <c r="K32" s="162">
        <v>0</v>
      </c>
      <c r="L32" s="163">
        <v>0</v>
      </c>
      <c r="M32" s="163">
        <v>0</v>
      </c>
      <c r="N32" s="162">
        <v>98.35</v>
      </c>
      <c r="O32" s="162">
        <v>0</v>
      </c>
      <c r="P32" s="162">
        <v>0</v>
      </c>
      <c r="Q32" s="162">
        <v>0</v>
      </c>
      <c r="R32" s="163">
        <v>0</v>
      </c>
      <c r="S32" s="162">
        <v>0</v>
      </c>
      <c r="T32" s="163">
        <v>200</v>
      </c>
      <c r="U32" s="163">
        <v>75</v>
      </c>
      <c r="V32" s="162">
        <v>0</v>
      </c>
      <c r="W32" s="162">
        <v>0</v>
      </c>
      <c r="X32" s="162">
        <v>0</v>
      </c>
      <c r="Y32" s="162">
        <v>41.67</v>
      </c>
      <c r="Z32" s="92">
        <f t="shared" si="0"/>
        <v>467.52000000000004</v>
      </c>
      <c r="AA32" s="91">
        <v>467.52</v>
      </c>
      <c r="AB32" s="91">
        <v>467.52</v>
      </c>
      <c r="AC32" s="93">
        <v>0</v>
      </c>
      <c r="AD32" s="94">
        <v>0</v>
      </c>
    </row>
    <row r="33" spans="1:30" s="95" customFormat="1" ht="15.5">
      <c r="A33" s="88">
        <v>17</v>
      </c>
      <c r="B33" s="89" t="s">
        <v>234</v>
      </c>
      <c r="C33" s="89" t="s">
        <v>218</v>
      </c>
      <c r="D33" s="90" t="s">
        <v>244</v>
      </c>
      <c r="E33" s="90">
        <v>250</v>
      </c>
      <c r="F33" s="162">
        <v>0</v>
      </c>
      <c r="G33" s="162">
        <v>0</v>
      </c>
      <c r="H33" s="162">
        <v>0</v>
      </c>
      <c r="I33" s="162">
        <v>0</v>
      </c>
      <c r="J33" s="162">
        <v>52.5</v>
      </c>
      <c r="K33" s="162">
        <v>0</v>
      </c>
      <c r="L33" s="163">
        <v>0</v>
      </c>
      <c r="M33" s="163">
        <v>0</v>
      </c>
      <c r="N33" s="162">
        <v>153.36000000000001</v>
      </c>
      <c r="O33" s="162">
        <v>0</v>
      </c>
      <c r="P33" s="162">
        <v>0</v>
      </c>
      <c r="Q33" s="162">
        <v>0</v>
      </c>
      <c r="R33" s="163">
        <v>0</v>
      </c>
      <c r="S33" s="162">
        <v>0</v>
      </c>
      <c r="T33" s="163">
        <v>200</v>
      </c>
      <c r="U33" s="163">
        <v>75</v>
      </c>
      <c r="V33" s="162">
        <v>0</v>
      </c>
      <c r="W33" s="162">
        <v>0</v>
      </c>
      <c r="X33" s="162">
        <v>0</v>
      </c>
      <c r="Y33" s="162">
        <v>46.67</v>
      </c>
      <c r="Z33" s="92">
        <f t="shared" si="0"/>
        <v>527.53</v>
      </c>
      <c r="AA33" s="91">
        <v>527.53</v>
      </c>
      <c r="AB33" s="91">
        <v>527.53</v>
      </c>
      <c r="AC33" s="93">
        <v>0</v>
      </c>
      <c r="AD33" s="94">
        <v>0</v>
      </c>
    </row>
    <row r="34" spans="1:30" s="95" customFormat="1" ht="15.5">
      <c r="A34" s="88">
        <v>18</v>
      </c>
      <c r="B34" s="89" t="s">
        <v>235</v>
      </c>
      <c r="C34" s="89" t="s">
        <v>218</v>
      </c>
      <c r="D34" s="90" t="s">
        <v>244</v>
      </c>
      <c r="E34" s="90">
        <v>250</v>
      </c>
      <c r="F34" s="162">
        <v>500</v>
      </c>
      <c r="G34" s="162">
        <v>0</v>
      </c>
      <c r="H34" s="162">
        <v>0</v>
      </c>
      <c r="I34" s="162">
        <v>0</v>
      </c>
      <c r="J34" s="162">
        <v>0</v>
      </c>
      <c r="K34" s="162">
        <v>0</v>
      </c>
      <c r="L34" s="163">
        <v>0</v>
      </c>
      <c r="M34" s="163">
        <v>0</v>
      </c>
      <c r="N34" s="162">
        <v>50</v>
      </c>
      <c r="O34" s="162">
        <v>0</v>
      </c>
      <c r="P34" s="162">
        <v>0</v>
      </c>
      <c r="Q34" s="162">
        <v>0</v>
      </c>
      <c r="R34" s="163">
        <v>0</v>
      </c>
      <c r="S34" s="162">
        <v>0</v>
      </c>
      <c r="T34" s="163">
        <v>0</v>
      </c>
      <c r="U34" s="163">
        <v>50</v>
      </c>
      <c r="V34" s="162">
        <v>0</v>
      </c>
      <c r="W34" s="162">
        <v>0</v>
      </c>
      <c r="X34" s="162">
        <v>0</v>
      </c>
      <c r="Y34" s="162">
        <v>60</v>
      </c>
      <c r="Z34" s="92">
        <f t="shared" si="0"/>
        <v>660</v>
      </c>
      <c r="AA34" s="91">
        <v>660</v>
      </c>
      <c r="AB34" s="91">
        <v>660</v>
      </c>
      <c r="AC34" s="93">
        <v>0</v>
      </c>
      <c r="AD34" s="94">
        <v>0</v>
      </c>
    </row>
    <row r="35" spans="1:30" s="95" customFormat="1" ht="15.5">
      <c r="A35" s="88">
        <v>39</v>
      </c>
      <c r="B35" s="89" t="s">
        <v>263</v>
      </c>
      <c r="C35" s="89" t="s">
        <v>218</v>
      </c>
      <c r="D35" s="90" t="s">
        <v>251</v>
      </c>
      <c r="E35" s="90">
        <v>250</v>
      </c>
      <c r="F35" s="167">
        <v>0</v>
      </c>
      <c r="G35" s="167">
        <v>0</v>
      </c>
      <c r="H35" s="167">
        <v>0</v>
      </c>
      <c r="I35" s="167">
        <v>0</v>
      </c>
      <c r="J35" s="167">
        <v>0</v>
      </c>
      <c r="K35" s="167">
        <v>0</v>
      </c>
      <c r="L35" s="167">
        <v>0</v>
      </c>
      <c r="M35" s="167">
        <v>0</v>
      </c>
      <c r="N35" s="167">
        <v>0</v>
      </c>
      <c r="O35" s="167">
        <v>0</v>
      </c>
      <c r="P35" s="167">
        <v>0</v>
      </c>
      <c r="Q35" s="167">
        <v>0</v>
      </c>
      <c r="R35" s="167">
        <v>0</v>
      </c>
      <c r="S35" s="167">
        <v>0</v>
      </c>
      <c r="T35" s="167">
        <v>0</v>
      </c>
      <c r="U35" s="167">
        <v>0</v>
      </c>
      <c r="V35" s="167">
        <v>75</v>
      </c>
      <c r="W35" s="167">
        <v>0</v>
      </c>
      <c r="X35" s="167">
        <v>0</v>
      </c>
      <c r="Y35" s="167">
        <v>20</v>
      </c>
      <c r="Z35" s="166">
        <f t="shared" si="0"/>
        <v>95</v>
      </c>
      <c r="AA35" s="91">
        <v>100</v>
      </c>
      <c r="AB35" s="91">
        <v>100</v>
      </c>
      <c r="AC35" s="93">
        <v>0</v>
      </c>
      <c r="AD35" s="94">
        <v>0</v>
      </c>
    </row>
    <row r="36" spans="1:30" s="95" customFormat="1" ht="15.5">
      <c r="A36" s="88">
        <v>40</v>
      </c>
      <c r="B36" s="89" t="s">
        <v>264</v>
      </c>
      <c r="C36" s="89" t="s">
        <v>218</v>
      </c>
      <c r="D36" s="90" t="s">
        <v>251</v>
      </c>
      <c r="E36" s="90">
        <v>250</v>
      </c>
      <c r="F36" s="167">
        <v>0</v>
      </c>
      <c r="G36" s="167">
        <v>0</v>
      </c>
      <c r="H36" s="167">
        <v>0</v>
      </c>
      <c r="I36" s="167">
        <v>0</v>
      </c>
      <c r="J36" s="167">
        <v>0</v>
      </c>
      <c r="K36" s="167">
        <v>0</v>
      </c>
      <c r="L36" s="167">
        <v>0</v>
      </c>
      <c r="M36" s="167">
        <v>0</v>
      </c>
      <c r="N36" s="167">
        <v>23.75</v>
      </c>
      <c r="O36" s="167">
        <v>0</v>
      </c>
      <c r="P36" s="167">
        <v>0</v>
      </c>
      <c r="Q36" s="167">
        <v>0</v>
      </c>
      <c r="R36" s="167">
        <v>0</v>
      </c>
      <c r="S36" s="167">
        <v>0</v>
      </c>
      <c r="T36" s="167">
        <v>0</v>
      </c>
      <c r="U36" s="167">
        <v>0</v>
      </c>
      <c r="V36" s="167">
        <v>0</v>
      </c>
      <c r="W36" s="167">
        <v>0</v>
      </c>
      <c r="X36" s="167">
        <v>0</v>
      </c>
      <c r="Y36" s="167">
        <v>20</v>
      </c>
      <c r="Z36" s="166">
        <f t="shared" si="0"/>
        <v>43.75</v>
      </c>
      <c r="AA36" s="91">
        <v>43.75</v>
      </c>
      <c r="AB36" s="91">
        <v>43.75</v>
      </c>
      <c r="AC36" s="93">
        <v>0</v>
      </c>
      <c r="AD36" s="94">
        <v>0</v>
      </c>
    </row>
    <row r="37" spans="1:30" s="95" customFormat="1" ht="15.5">
      <c r="A37" s="88">
        <v>19</v>
      </c>
      <c r="B37" s="89" t="s">
        <v>236</v>
      </c>
      <c r="C37" s="89" t="s">
        <v>218</v>
      </c>
      <c r="D37" s="90" t="s">
        <v>247</v>
      </c>
      <c r="E37" s="90">
        <v>200</v>
      </c>
      <c r="F37" s="162">
        <v>0</v>
      </c>
      <c r="G37" s="162">
        <v>0</v>
      </c>
      <c r="H37" s="162">
        <v>0</v>
      </c>
      <c r="I37" s="162">
        <v>0</v>
      </c>
      <c r="J37" s="162">
        <v>0</v>
      </c>
      <c r="K37" s="162">
        <v>0</v>
      </c>
      <c r="L37" s="163">
        <v>133</v>
      </c>
      <c r="M37" s="163">
        <v>0</v>
      </c>
      <c r="N37" s="162">
        <v>50</v>
      </c>
      <c r="O37" s="162">
        <v>0</v>
      </c>
      <c r="P37" s="162">
        <v>0</v>
      </c>
      <c r="Q37" s="162">
        <v>0</v>
      </c>
      <c r="R37" s="163">
        <v>0</v>
      </c>
      <c r="S37" s="162">
        <v>0</v>
      </c>
      <c r="T37" s="163">
        <v>0</v>
      </c>
      <c r="U37" s="163">
        <v>50</v>
      </c>
      <c r="V37" s="162">
        <v>0</v>
      </c>
      <c r="W37" s="162">
        <v>0</v>
      </c>
      <c r="X37" s="162">
        <v>0</v>
      </c>
      <c r="Y37" s="162">
        <v>60</v>
      </c>
      <c r="Z37" s="92">
        <f t="shared" ref="Z37:Z54" si="1">SUM(F37:Y37)</f>
        <v>293</v>
      </c>
      <c r="AA37" s="91">
        <v>293</v>
      </c>
      <c r="AB37" s="91">
        <v>293</v>
      </c>
      <c r="AC37" s="93">
        <v>0</v>
      </c>
      <c r="AD37" s="94">
        <v>0</v>
      </c>
    </row>
    <row r="38" spans="1:30" s="95" customFormat="1" ht="15.5">
      <c r="A38" s="88">
        <v>41</v>
      </c>
      <c r="B38" s="89" t="s">
        <v>265</v>
      </c>
      <c r="C38" s="89" t="s">
        <v>218</v>
      </c>
      <c r="D38" s="90" t="s">
        <v>253</v>
      </c>
      <c r="E38" s="90">
        <v>350</v>
      </c>
      <c r="F38" s="167">
        <v>0</v>
      </c>
      <c r="G38" s="167">
        <v>0</v>
      </c>
      <c r="H38" s="167">
        <v>366.67</v>
      </c>
      <c r="I38" s="167">
        <v>0</v>
      </c>
      <c r="J38" s="167">
        <v>35</v>
      </c>
      <c r="K38" s="167">
        <v>0</v>
      </c>
      <c r="L38" s="167">
        <v>40</v>
      </c>
      <c r="M38" s="167">
        <v>50</v>
      </c>
      <c r="N38" s="167">
        <v>38.58</v>
      </c>
      <c r="O38" s="167">
        <v>0</v>
      </c>
      <c r="P38" s="167">
        <v>0</v>
      </c>
      <c r="Q38" s="167">
        <v>0</v>
      </c>
      <c r="R38" s="167">
        <v>0</v>
      </c>
      <c r="S38" s="167">
        <v>200</v>
      </c>
      <c r="T38" s="167">
        <v>50</v>
      </c>
      <c r="U38" s="167">
        <v>100</v>
      </c>
      <c r="V38" s="167">
        <v>150</v>
      </c>
      <c r="W38" s="167">
        <v>0</v>
      </c>
      <c r="X38" s="167">
        <v>0</v>
      </c>
      <c r="Y38" s="167">
        <v>60</v>
      </c>
      <c r="Z38" s="166">
        <f t="shared" si="1"/>
        <v>1090.25</v>
      </c>
      <c r="AA38" s="166">
        <v>1090.25</v>
      </c>
      <c r="AB38" s="166">
        <v>1090.25</v>
      </c>
      <c r="AC38" s="93">
        <v>0</v>
      </c>
      <c r="AD38" s="94">
        <v>0</v>
      </c>
    </row>
    <row r="39" spans="1:30" s="95" customFormat="1" ht="15.5">
      <c r="A39" s="88">
        <v>42</v>
      </c>
      <c r="B39" s="89" t="s">
        <v>266</v>
      </c>
      <c r="C39" s="89" t="s">
        <v>218</v>
      </c>
      <c r="D39" s="90" t="s">
        <v>251</v>
      </c>
      <c r="E39" s="90">
        <v>250</v>
      </c>
      <c r="F39" s="167">
        <v>0</v>
      </c>
      <c r="G39" s="167">
        <v>0</v>
      </c>
      <c r="H39" s="167">
        <v>0</v>
      </c>
      <c r="I39" s="167">
        <v>0</v>
      </c>
      <c r="J39" s="167">
        <v>0</v>
      </c>
      <c r="K39" s="167">
        <v>0</v>
      </c>
      <c r="L39" s="167">
        <v>0</v>
      </c>
      <c r="M39" s="167">
        <v>0</v>
      </c>
      <c r="N39" s="167">
        <v>0</v>
      </c>
      <c r="O39" s="167">
        <v>0</v>
      </c>
      <c r="P39" s="167">
        <v>0</v>
      </c>
      <c r="Q39" s="167">
        <v>0</v>
      </c>
      <c r="R39" s="167">
        <v>0</v>
      </c>
      <c r="S39" s="167">
        <v>0</v>
      </c>
      <c r="T39" s="167">
        <v>0</v>
      </c>
      <c r="U39" s="167">
        <v>0</v>
      </c>
      <c r="V39" s="167">
        <v>0</v>
      </c>
      <c r="W39" s="167">
        <v>0</v>
      </c>
      <c r="X39" s="167">
        <v>0</v>
      </c>
      <c r="Y39" s="167">
        <v>20</v>
      </c>
      <c r="Z39" s="166">
        <f t="shared" si="1"/>
        <v>20</v>
      </c>
      <c r="AA39" s="91">
        <v>20</v>
      </c>
      <c r="AB39" s="91">
        <v>20</v>
      </c>
      <c r="AC39" s="93">
        <v>0</v>
      </c>
      <c r="AD39" s="94">
        <v>0</v>
      </c>
    </row>
    <row r="40" spans="1:30" s="95" customFormat="1" ht="15.5">
      <c r="A40" s="88">
        <v>43</v>
      </c>
      <c r="B40" s="89" t="s">
        <v>267</v>
      </c>
      <c r="C40" s="89" t="s">
        <v>218</v>
      </c>
      <c r="D40" s="90" t="s">
        <v>251</v>
      </c>
      <c r="E40" s="90">
        <v>250</v>
      </c>
      <c r="F40" s="167">
        <v>0</v>
      </c>
      <c r="G40" s="167">
        <v>0</v>
      </c>
      <c r="H40" s="167">
        <v>400</v>
      </c>
      <c r="I40" s="167">
        <v>0</v>
      </c>
      <c r="J40" s="167">
        <v>0</v>
      </c>
      <c r="K40" s="167">
        <v>0</v>
      </c>
      <c r="L40" s="167">
        <v>0</v>
      </c>
      <c r="M40" s="167">
        <v>0</v>
      </c>
      <c r="N40" s="167">
        <v>50</v>
      </c>
      <c r="O40" s="167">
        <v>0</v>
      </c>
      <c r="P40" s="167">
        <v>0</v>
      </c>
      <c r="Q40" s="167">
        <v>0</v>
      </c>
      <c r="R40" s="167">
        <v>0</v>
      </c>
      <c r="S40" s="167">
        <v>0</v>
      </c>
      <c r="T40" s="167">
        <v>0</v>
      </c>
      <c r="U40" s="167">
        <v>0</v>
      </c>
      <c r="V40" s="167">
        <v>0</v>
      </c>
      <c r="W40" s="167">
        <v>0</v>
      </c>
      <c r="X40" s="167">
        <v>0</v>
      </c>
      <c r="Y40" s="167">
        <v>20</v>
      </c>
      <c r="Z40" s="166">
        <f t="shared" si="1"/>
        <v>470</v>
      </c>
      <c r="AA40" s="91">
        <v>470</v>
      </c>
      <c r="AB40" s="91">
        <v>470</v>
      </c>
      <c r="AC40" s="93">
        <v>0</v>
      </c>
      <c r="AD40" s="94">
        <v>0</v>
      </c>
    </row>
    <row r="41" spans="1:30" s="95" customFormat="1" ht="15.5">
      <c r="A41" s="88">
        <v>20</v>
      </c>
      <c r="B41" s="89" t="s">
        <v>237</v>
      </c>
      <c r="C41" s="89" t="s">
        <v>218</v>
      </c>
      <c r="D41" s="90" t="s">
        <v>246</v>
      </c>
      <c r="E41" s="90">
        <v>350</v>
      </c>
      <c r="F41" s="162">
        <v>0</v>
      </c>
      <c r="G41" s="162">
        <v>0</v>
      </c>
      <c r="H41" s="162">
        <v>0</v>
      </c>
      <c r="I41" s="162">
        <v>100</v>
      </c>
      <c r="J41" s="162">
        <v>0</v>
      </c>
      <c r="K41" s="162">
        <v>0</v>
      </c>
      <c r="L41" s="163">
        <v>300</v>
      </c>
      <c r="M41" s="163">
        <v>0</v>
      </c>
      <c r="N41" s="162">
        <v>0</v>
      </c>
      <c r="O41" s="162">
        <v>0</v>
      </c>
      <c r="P41" s="162">
        <v>0</v>
      </c>
      <c r="Q41" s="162">
        <v>0</v>
      </c>
      <c r="R41" s="163">
        <v>0</v>
      </c>
      <c r="S41" s="162">
        <v>0</v>
      </c>
      <c r="T41" s="163">
        <v>0</v>
      </c>
      <c r="U41" s="163">
        <v>0</v>
      </c>
      <c r="V41" s="162">
        <v>0</v>
      </c>
      <c r="W41" s="162">
        <v>0</v>
      </c>
      <c r="X41" s="162">
        <v>0</v>
      </c>
      <c r="Y41" s="162">
        <v>20</v>
      </c>
      <c r="Z41" s="92">
        <f t="shared" si="1"/>
        <v>420</v>
      </c>
      <c r="AA41" s="91">
        <v>420</v>
      </c>
      <c r="AB41" s="91">
        <v>420</v>
      </c>
      <c r="AC41" s="93">
        <v>0</v>
      </c>
      <c r="AD41" s="94">
        <v>0</v>
      </c>
    </row>
    <row r="42" spans="1:30" s="95" customFormat="1" ht="15.5">
      <c r="A42" s="88">
        <v>44</v>
      </c>
      <c r="B42" s="89" t="s">
        <v>268</v>
      </c>
      <c r="C42" s="89" t="s">
        <v>218</v>
      </c>
      <c r="D42" s="90" t="s">
        <v>251</v>
      </c>
      <c r="E42" s="90">
        <v>250</v>
      </c>
      <c r="F42" s="167">
        <v>0</v>
      </c>
      <c r="G42" s="167">
        <v>0</v>
      </c>
      <c r="H42" s="167">
        <v>166.66</v>
      </c>
      <c r="I42" s="167">
        <v>0</v>
      </c>
      <c r="J42" s="167">
        <f>93.33+35</f>
        <v>128.32999999999998</v>
      </c>
      <c r="K42" s="167">
        <v>85</v>
      </c>
      <c r="L42" s="167">
        <v>89.25</v>
      </c>
      <c r="M42" s="167">
        <v>0</v>
      </c>
      <c r="N42" s="167">
        <v>50</v>
      </c>
      <c r="O42" s="167">
        <v>0</v>
      </c>
      <c r="P42" s="167">
        <v>0</v>
      </c>
      <c r="Q42" s="167">
        <v>0</v>
      </c>
      <c r="R42" s="167">
        <v>0</v>
      </c>
      <c r="S42" s="167">
        <v>0</v>
      </c>
      <c r="T42" s="167">
        <v>50</v>
      </c>
      <c r="U42" s="167">
        <v>0</v>
      </c>
      <c r="V42" s="167">
        <v>20</v>
      </c>
      <c r="W42" s="167">
        <v>0</v>
      </c>
      <c r="X42" s="167">
        <v>0</v>
      </c>
      <c r="Y42" s="167">
        <v>46.66</v>
      </c>
      <c r="Z42" s="166">
        <f t="shared" si="1"/>
        <v>635.9</v>
      </c>
      <c r="AA42" s="91">
        <v>650.9</v>
      </c>
      <c r="AB42" s="91">
        <v>650.9</v>
      </c>
      <c r="AC42" s="93">
        <v>0</v>
      </c>
      <c r="AD42" s="94">
        <v>0</v>
      </c>
    </row>
    <row r="43" spans="1:30" s="95" customFormat="1" ht="15.5">
      <c r="A43" s="88">
        <v>45</v>
      </c>
      <c r="B43" s="89" t="s">
        <v>269</v>
      </c>
      <c r="C43" s="89" t="s">
        <v>218</v>
      </c>
      <c r="D43" s="90" t="s">
        <v>249</v>
      </c>
      <c r="E43" s="90">
        <v>300</v>
      </c>
      <c r="F43" s="167">
        <v>0</v>
      </c>
      <c r="G43" s="167">
        <v>0</v>
      </c>
      <c r="H43" s="167">
        <v>400</v>
      </c>
      <c r="I43" s="167">
        <v>0</v>
      </c>
      <c r="J43" s="167">
        <v>0</v>
      </c>
      <c r="K43" s="167">
        <v>0</v>
      </c>
      <c r="L43" s="167">
        <v>0</v>
      </c>
      <c r="M43" s="167">
        <v>0</v>
      </c>
      <c r="N43" s="167">
        <v>66.67</v>
      </c>
      <c r="O43" s="167">
        <v>0</v>
      </c>
      <c r="P43" s="167">
        <v>0</v>
      </c>
      <c r="Q43" s="167">
        <v>0</v>
      </c>
      <c r="R43" s="167">
        <v>0</v>
      </c>
      <c r="S43" s="167">
        <v>0</v>
      </c>
      <c r="T43" s="167">
        <v>0</v>
      </c>
      <c r="U43" s="167">
        <v>0</v>
      </c>
      <c r="V43" s="167">
        <v>0</v>
      </c>
      <c r="W43" s="167">
        <v>0</v>
      </c>
      <c r="X43" s="167">
        <v>0</v>
      </c>
      <c r="Y43" s="167">
        <v>20</v>
      </c>
      <c r="Z43" s="166">
        <f t="shared" si="1"/>
        <v>486.67</v>
      </c>
      <c r="AA43" s="91">
        <v>486.67</v>
      </c>
      <c r="AB43" s="91">
        <v>486.67</v>
      </c>
      <c r="AC43" s="93">
        <v>0</v>
      </c>
      <c r="AD43" s="94">
        <v>0</v>
      </c>
    </row>
    <row r="44" spans="1:30" s="95" customFormat="1" ht="15.5">
      <c r="A44" s="88">
        <v>21</v>
      </c>
      <c r="B44" s="89" t="s">
        <v>238</v>
      </c>
      <c r="C44" s="89" t="s">
        <v>218</v>
      </c>
      <c r="D44" s="90" t="s">
        <v>246</v>
      </c>
      <c r="E44" s="90">
        <v>350</v>
      </c>
      <c r="F44" s="162">
        <v>0</v>
      </c>
      <c r="G44" s="162">
        <v>0</v>
      </c>
      <c r="H44" s="162">
        <v>0</v>
      </c>
      <c r="I44" s="162">
        <v>0</v>
      </c>
      <c r="J44" s="162">
        <v>110.83</v>
      </c>
      <c r="K44" s="162">
        <v>315</v>
      </c>
      <c r="L44" s="163">
        <v>287</v>
      </c>
      <c r="M44" s="163">
        <v>0</v>
      </c>
      <c r="N44" s="162">
        <v>74.62</v>
      </c>
      <c r="O44" s="162">
        <v>0</v>
      </c>
      <c r="P44" s="162">
        <v>0</v>
      </c>
      <c r="Q44" s="162">
        <v>0</v>
      </c>
      <c r="R44" s="163">
        <v>0</v>
      </c>
      <c r="S44" s="162">
        <v>0</v>
      </c>
      <c r="T44" s="163">
        <v>200</v>
      </c>
      <c r="U44" s="163">
        <v>75</v>
      </c>
      <c r="V44" s="162">
        <v>41</v>
      </c>
      <c r="W44" s="162">
        <v>0</v>
      </c>
      <c r="X44" s="162">
        <v>0</v>
      </c>
      <c r="Y44" s="162">
        <v>60</v>
      </c>
      <c r="Z44" s="92">
        <f t="shared" si="1"/>
        <v>1163.4499999999998</v>
      </c>
      <c r="AA44" s="91">
        <v>1272.45</v>
      </c>
      <c r="AB44" s="91">
        <v>1272.45</v>
      </c>
      <c r="AC44" s="93">
        <v>0</v>
      </c>
      <c r="AD44" s="94">
        <v>0</v>
      </c>
    </row>
    <row r="45" spans="1:30" s="95" customFormat="1" ht="15.5">
      <c r="A45" s="88">
        <v>22</v>
      </c>
      <c r="B45" s="89" t="s">
        <v>239</v>
      </c>
      <c r="C45" s="89" t="s">
        <v>218</v>
      </c>
      <c r="D45" s="90" t="s">
        <v>246</v>
      </c>
      <c r="E45" s="90">
        <v>500</v>
      </c>
      <c r="F45" s="162">
        <v>0</v>
      </c>
      <c r="G45" s="162">
        <v>83.33</v>
      </c>
      <c r="H45" s="162">
        <v>33.33</v>
      </c>
      <c r="I45" s="162">
        <v>0</v>
      </c>
      <c r="J45" s="162">
        <v>128.33000000000001</v>
      </c>
      <c r="K45" s="162">
        <v>0</v>
      </c>
      <c r="L45" s="163">
        <v>299</v>
      </c>
      <c r="M45" s="163">
        <v>200</v>
      </c>
      <c r="N45" s="162">
        <v>416.23</v>
      </c>
      <c r="O45" s="162">
        <v>0</v>
      </c>
      <c r="P45" s="162">
        <v>0</v>
      </c>
      <c r="Q45" s="162">
        <v>0</v>
      </c>
      <c r="R45" s="163">
        <v>0</v>
      </c>
      <c r="S45" s="162">
        <v>200</v>
      </c>
      <c r="T45" s="163">
        <v>200</v>
      </c>
      <c r="U45" s="163">
        <v>100</v>
      </c>
      <c r="V45" s="162">
        <v>41</v>
      </c>
      <c r="W45" s="162">
        <v>0</v>
      </c>
      <c r="X45" s="162">
        <v>0</v>
      </c>
      <c r="Y45" s="162">
        <v>60</v>
      </c>
      <c r="Z45" s="92">
        <f t="shared" si="1"/>
        <v>1761.22</v>
      </c>
      <c r="AA45" s="91">
        <v>2020.22</v>
      </c>
      <c r="AB45" s="91">
        <v>2020.22</v>
      </c>
      <c r="AC45" s="93">
        <v>0</v>
      </c>
      <c r="AD45" s="94">
        <v>0</v>
      </c>
    </row>
    <row r="46" spans="1:30" s="95" customFormat="1" ht="15.5">
      <c r="A46" s="88">
        <v>23</v>
      </c>
      <c r="B46" s="89" t="s">
        <v>240</v>
      </c>
      <c r="C46" s="89" t="s">
        <v>218</v>
      </c>
      <c r="D46" s="90" t="s">
        <v>244</v>
      </c>
      <c r="E46" s="90">
        <v>250</v>
      </c>
      <c r="F46" s="162">
        <v>0</v>
      </c>
      <c r="G46" s="162">
        <v>0</v>
      </c>
      <c r="H46" s="162">
        <v>200</v>
      </c>
      <c r="I46" s="162">
        <v>0</v>
      </c>
      <c r="J46" s="162">
        <v>0</v>
      </c>
      <c r="K46" s="162">
        <v>0</v>
      </c>
      <c r="L46" s="163">
        <v>133</v>
      </c>
      <c r="M46" s="163">
        <v>0</v>
      </c>
      <c r="N46" s="162">
        <v>0</v>
      </c>
      <c r="O46" s="162">
        <v>0</v>
      </c>
      <c r="P46" s="162">
        <v>0</v>
      </c>
      <c r="Q46" s="162">
        <v>0</v>
      </c>
      <c r="R46" s="163">
        <v>0</v>
      </c>
      <c r="S46" s="162">
        <v>0</v>
      </c>
      <c r="T46" s="163">
        <v>0</v>
      </c>
      <c r="U46" s="163">
        <v>0</v>
      </c>
      <c r="V46" s="162">
        <v>20</v>
      </c>
      <c r="W46" s="162">
        <v>0</v>
      </c>
      <c r="X46" s="162">
        <v>0</v>
      </c>
      <c r="Y46" s="162">
        <v>46</v>
      </c>
      <c r="Z46" s="92">
        <f t="shared" si="1"/>
        <v>399</v>
      </c>
      <c r="AA46" s="91">
        <v>399</v>
      </c>
      <c r="AB46" s="91">
        <v>399</v>
      </c>
      <c r="AC46" s="93">
        <v>0</v>
      </c>
      <c r="AD46" s="94">
        <v>0</v>
      </c>
    </row>
    <row r="47" spans="1:30" s="95" customFormat="1" ht="15.5">
      <c r="A47" s="88">
        <v>24</v>
      </c>
      <c r="B47" s="89" t="s">
        <v>241</v>
      </c>
      <c r="C47" s="89" t="s">
        <v>218</v>
      </c>
      <c r="D47" s="90" t="s">
        <v>245</v>
      </c>
      <c r="E47" s="90">
        <v>300</v>
      </c>
      <c r="F47" s="162">
        <v>0</v>
      </c>
      <c r="G47" s="162">
        <v>0</v>
      </c>
      <c r="H47" s="162">
        <v>0</v>
      </c>
      <c r="I47" s="162">
        <v>0</v>
      </c>
      <c r="J47" s="162">
        <v>0</v>
      </c>
      <c r="K47" s="162">
        <v>0</v>
      </c>
      <c r="L47" s="163">
        <v>0</v>
      </c>
      <c r="M47" s="163">
        <v>0</v>
      </c>
      <c r="N47" s="162">
        <v>5</v>
      </c>
      <c r="O47" s="162">
        <v>0</v>
      </c>
      <c r="P47" s="162">
        <v>0</v>
      </c>
      <c r="Q47" s="162">
        <v>0</v>
      </c>
      <c r="R47" s="163">
        <v>0</v>
      </c>
      <c r="S47" s="162">
        <v>0</v>
      </c>
      <c r="T47" s="163">
        <v>25</v>
      </c>
      <c r="U47" s="163">
        <v>50</v>
      </c>
      <c r="V47" s="162">
        <v>0</v>
      </c>
      <c r="W47" s="162">
        <v>0</v>
      </c>
      <c r="X47" s="162">
        <v>0</v>
      </c>
      <c r="Y47" s="162">
        <v>40</v>
      </c>
      <c r="Z47" s="92">
        <f t="shared" si="1"/>
        <v>120</v>
      </c>
      <c r="AA47" s="91">
        <v>120</v>
      </c>
      <c r="AB47" s="91">
        <v>120</v>
      </c>
      <c r="AC47" s="93">
        <v>0</v>
      </c>
      <c r="AD47" s="94">
        <v>0</v>
      </c>
    </row>
    <row r="48" spans="1:30" s="95" customFormat="1" ht="15.5">
      <c r="A48" s="88">
        <v>25</v>
      </c>
      <c r="B48" s="89" t="s">
        <v>242</v>
      </c>
      <c r="C48" s="89" t="s">
        <v>218</v>
      </c>
      <c r="D48" s="90" t="s">
        <v>244</v>
      </c>
      <c r="E48" s="90">
        <v>250</v>
      </c>
      <c r="F48" s="162">
        <v>0</v>
      </c>
      <c r="G48" s="162">
        <v>0</v>
      </c>
      <c r="H48" s="162">
        <v>0</v>
      </c>
      <c r="I48" s="162">
        <v>0</v>
      </c>
      <c r="J48" s="162">
        <v>0</v>
      </c>
      <c r="K48" s="162">
        <v>0</v>
      </c>
      <c r="L48" s="163">
        <v>0</v>
      </c>
      <c r="M48" s="163">
        <v>0</v>
      </c>
      <c r="N48" s="162">
        <v>0</v>
      </c>
      <c r="O48" s="162">
        <v>0</v>
      </c>
      <c r="P48" s="162">
        <v>0</v>
      </c>
      <c r="Q48" s="162">
        <v>0</v>
      </c>
      <c r="R48" s="163">
        <v>0</v>
      </c>
      <c r="S48" s="162">
        <v>0</v>
      </c>
      <c r="T48" s="163">
        <v>0</v>
      </c>
      <c r="U48" s="163">
        <v>0</v>
      </c>
      <c r="V48" s="162">
        <v>0</v>
      </c>
      <c r="W48" s="162">
        <v>0</v>
      </c>
      <c r="X48" s="162">
        <v>0</v>
      </c>
      <c r="Y48" s="162">
        <v>0</v>
      </c>
      <c r="Z48" s="92">
        <f t="shared" si="1"/>
        <v>0</v>
      </c>
      <c r="AA48" s="91">
        <v>0</v>
      </c>
      <c r="AB48" s="91">
        <v>0</v>
      </c>
      <c r="AC48" s="93">
        <v>0</v>
      </c>
      <c r="AD48" s="94">
        <v>0</v>
      </c>
    </row>
    <row r="49" spans="1:30" s="95" customFormat="1" ht="15.5">
      <c r="A49" s="88">
        <v>46</v>
      </c>
      <c r="B49" s="89" t="s">
        <v>270</v>
      </c>
      <c r="C49" s="89" t="s">
        <v>218</v>
      </c>
      <c r="D49" s="90" t="s">
        <v>251</v>
      </c>
      <c r="E49" s="90">
        <v>250</v>
      </c>
      <c r="F49" s="167">
        <v>0</v>
      </c>
      <c r="G49" s="167">
        <v>0</v>
      </c>
      <c r="H49" s="167">
        <v>0</v>
      </c>
      <c r="I49" s="167">
        <v>0</v>
      </c>
      <c r="J49" s="167">
        <v>0</v>
      </c>
      <c r="K49" s="167">
        <v>0</v>
      </c>
      <c r="L49" s="167">
        <v>0</v>
      </c>
      <c r="M49" s="167">
        <v>0</v>
      </c>
      <c r="N49" s="167">
        <v>539.17999999999995</v>
      </c>
      <c r="O49" s="167">
        <v>0</v>
      </c>
      <c r="P49" s="167">
        <v>0</v>
      </c>
      <c r="Q49" s="167">
        <v>0</v>
      </c>
      <c r="R49" s="167">
        <v>0</v>
      </c>
      <c r="S49" s="167">
        <v>0</v>
      </c>
      <c r="T49" s="167">
        <v>0</v>
      </c>
      <c r="U49" s="167">
        <v>0</v>
      </c>
      <c r="V49" s="167">
        <v>0</v>
      </c>
      <c r="W49" s="167">
        <v>0</v>
      </c>
      <c r="X49" s="167">
        <v>0</v>
      </c>
      <c r="Y49" s="167">
        <v>0</v>
      </c>
      <c r="Z49" s="166">
        <f t="shared" si="1"/>
        <v>539.17999999999995</v>
      </c>
      <c r="AA49" s="91">
        <v>539.17999999999995</v>
      </c>
      <c r="AB49" s="91">
        <v>539.17999999999995</v>
      </c>
      <c r="AC49" s="93">
        <v>0</v>
      </c>
      <c r="AD49" s="94">
        <v>0</v>
      </c>
    </row>
    <row r="50" spans="1:30" s="95" customFormat="1" ht="15.5">
      <c r="A50" s="88">
        <v>26</v>
      </c>
      <c r="B50" s="89" t="s">
        <v>243</v>
      </c>
      <c r="C50" s="89" t="s">
        <v>218</v>
      </c>
      <c r="D50" s="90" t="s">
        <v>245</v>
      </c>
      <c r="E50" s="90">
        <v>300</v>
      </c>
      <c r="F50" s="164">
        <v>0</v>
      </c>
      <c r="G50" s="164">
        <v>0</v>
      </c>
      <c r="H50" s="164">
        <v>0</v>
      </c>
      <c r="I50" s="164">
        <v>0</v>
      </c>
      <c r="J50" s="164">
        <v>0</v>
      </c>
      <c r="K50" s="164">
        <v>0</v>
      </c>
      <c r="L50" s="164">
        <v>0</v>
      </c>
      <c r="M50" s="164">
        <v>0</v>
      </c>
      <c r="N50" s="164">
        <v>0</v>
      </c>
      <c r="O50" s="164">
        <v>0</v>
      </c>
      <c r="P50" s="164">
        <v>0</v>
      </c>
      <c r="Q50" s="164">
        <v>0</v>
      </c>
      <c r="R50" s="164">
        <v>0</v>
      </c>
      <c r="S50" s="164">
        <v>0</v>
      </c>
      <c r="T50" s="164">
        <v>0</v>
      </c>
      <c r="U50" s="164">
        <v>0</v>
      </c>
      <c r="V50" s="164">
        <v>0</v>
      </c>
      <c r="W50" s="164">
        <v>0</v>
      </c>
      <c r="X50" s="164">
        <v>0</v>
      </c>
      <c r="Y50" s="164">
        <v>0</v>
      </c>
      <c r="Z50" s="92">
        <f t="shared" si="1"/>
        <v>0</v>
      </c>
      <c r="AA50" s="91">
        <v>0</v>
      </c>
      <c r="AB50" s="91">
        <v>0</v>
      </c>
      <c r="AC50" s="93">
        <f>Z50-AA50</f>
        <v>0</v>
      </c>
      <c r="AD50" s="94">
        <f>Z50-AB50</f>
        <v>0</v>
      </c>
    </row>
    <row r="51" spans="1:30" s="95" customFormat="1" hidden="1">
      <c r="A51" s="88"/>
      <c r="B51" s="89"/>
      <c r="C51" s="89"/>
      <c r="D51" s="90"/>
      <c r="E51" s="90"/>
      <c r="F51" s="153"/>
      <c r="G51" s="153"/>
      <c r="H51" s="154"/>
      <c r="I51" s="154"/>
      <c r="J51" s="155"/>
      <c r="K51" s="154"/>
      <c r="L51" s="154"/>
      <c r="M51" s="154"/>
      <c r="N51" s="155"/>
      <c r="O51" s="154"/>
      <c r="P51" s="154"/>
      <c r="Q51" s="154"/>
      <c r="R51" s="154"/>
      <c r="S51" s="154"/>
      <c r="T51" s="154"/>
      <c r="U51" s="154"/>
      <c r="V51" s="154"/>
      <c r="W51" s="154"/>
      <c r="X51" s="154"/>
      <c r="Y51" s="154"/>
      <c r="Z51" s="92">
        <f t="shared" si="1"/>
        <v>0</v>
      </c>
      <c r="AA51" s="91"/>
      <c r="AB51" s="91"/>
      <c r="AC51" s="93">
        <f>Z51-AA51</f>
        <v>0</v>
      </c>
      <c r="AD51" s="94">
        <f>Z51-AB51</f>
        <v>0</v>
      </c>
    </row>
    <row r="52" spans="1:30" ht="45" hidden="1" customHeight="1">
      <c r="A52" s="88"/>
      <c r="B52" s="97"/>
      <c r="C52" s="97"/>
      <c r="D52" s="97"/>
      <c r="E52" s="98">
        <f t="shared" ref="E52:Y52" si="2">SUM(E5:E51)</f>
        <v>13200</v>
      </c>
      <c r="F52" s="158">
        <f t="shared" si="2"/>
        <v>2300</v>
      </c>
      <c r="G52" s="158">
        <f t="shared" si="2"/>
        <v>1183.33</v>
      </c>
      <c r="H52" s="158">
        <f t="shared" si="2"/>
        <v>4995.84</v>
      </c>
      <c r="I52" s="158">
        <f t="shared" si="2"/>
        <v>400</v>
      </c>
      <c r="J52" s="158">
        <f t="shared" si="2"/>
        <v>1160.8199999999997</v>
      </c>
      <c r="K52" s="158">
        <f t="shared" si="2"/>
        <v>400</v>
      </c>
      <c r="L52" s="158">
        <f t="shared" si="2"/>
        <v>2318.25</v>
      </c>
      <c r="M52" s="158">
        <f t="shared" si="2"/>
        <v>350</v>
      </c>
      <c r="N52" s="158">
        <f t="shared" si="2"/>
        <v>6080.18</v>
      </c>
      <c r="O52" s="158">
        <f t="shared" si="2"/>
        <v>433.33</v>
      </c>
      <c r="P52" s="158">
        <f t="shared" si="2"/>
        <v>0</v>
      </c>
      <c r="Q52" s="158">
        <f t="shared" si="2"/>
        <v>0</v>
      </c>
      <c r="R52" s="158">
        <f t="shared" si="2"/>
        <v>0</v>
      </c>
      <c r="S52" s="158">
        <f t="shared" si="2"/>
        <v>1100</v>
      </c>
      <c r="T52" s="158">
        <f t="shared" si="2"/>
        <v>2150</v>
      </c>
      <c r="U52" s="158">
        <f t="shared" si="2"/>
        <v>1420</v>
      </c>
      <c r="V52" s="158">
        <f t="shared" si="2"/>
        <v>1467</v>
      </c>
      <c r="W52" s="158">
        <f t="shared" si="2"/>
        <v>750</v>
      </c>
      <c r="X52" s="158">
        <f t="shared" si="2"/>
        <v>76.66</v>
      </c>
      <c r="Y52" s="158">
        <f t="shared" si="2"/>
        <v>1634.3300000000002</v>
      </c>
      <c r="Z52" s="92">
        <f t="shared" si="1"/>
        <v>28219.74</v>
      </c>
      <c r="AA52" s="99"/>
      <c r="AB52" s="99"/>
      <c r="AC52" s="99"/>
      <c r="AD52" s="99"/>
    </row>
    <row r="53" spans="1:30" ht="45" hidden="1" customHeight="1">
      <c r="A53" s="88"/>
      <c r="B53" s="97"/>
      <c r="C53" s="97"/>
      <c r="D53" s="97"/>
      <c r="E53" s="97"/>
      <c r="F53" s="158">
        <f>I.1!P16</f>
        <v>2300</v>
      </c>
      <c r="G53" s="158">
        <f>I.2!P17</f>
        <v>1183.33</v>
      </c>
      <c r="H53" s="158">
        <f>I.3!N56</f>
        <v>4995.84</v>
      </c>
      <c r="I53" s="158">
        <f>I.4!M16</f>
        <v>400</v>
      </c>
      <c r="J53" s="158">
        <f>I.5!M40</f>
        <v>1160.82</v>
      </c>
      <c r="K53" s="158">
        <f>I.6!J14</f>
        <v>400</v>
      </c>
      <c r="L53" s="158">
        <f>I.7!J30</f>
        <v>2318.25</v>
      </c>
      <c r="M53" s="158">
        <f>I.8!I15</f>
        <v>350</v>
      </c>
      <c r="N53" s="158">
        <f>I.9!H355</f>
        <v>6080.18</v>
      </c>
      <c r="O53" s="158">
        <f>I.10!F12</f>
        <v>433.33</v>
      </c>
      <c r="P53" s="158">
        <f>I.11!F28</f>
        <v>0</v>
      </c>
      <c r="Q53" s="158">
        <f>I.12!H60</f>
        <v>0</v>
      </c>
      <c r="R53" s="158">
        <f>I.13!H61</f>
        <v>0</v>
      </c>
      <c r="S53" s="158">
        <f>I.14!G21</f>
        <v>1100</v>
      </c>
      <c r="T53" s="158">
        <f>I.15!G74</f>
        <v>2150</v>
      </c>
      <c r="U53" s="158">
        <f>I.16!I41</f>
        <v>1420</v>
      </c>
      <c r="V53" s="158">
        <f>'I. 17.'!J27</f>
        <v>1467</v>
      </c>
      <c r="W53" s="158">
        <f>'I. 18'!J19</f>
        <v>750</v>
      </c>
      <c r="X53" s="158">
        <f>I.19!K12</f>
        <v>76.66</v>
      </c>
      <c r="Y53" s="158">
        <f>I.20!H120</f>
        <v>1634.33</v>
      </c>
      <c r="Z53" s="92">
        <f t="shared" si="1"/>
        <v>28219.739999999998</v>
      </c>
      <c r="AA53" s="99"/>
      <c r="AB53" s="99"/>
      <c r="AC53" s="99"/>
      <c r="AD53" s="99"/>
    </row>
    <row r="54" spans="1:30" ht="45" hidden="1" customHeight="1">
      <c r="A54" s="88"/>
      <c r="B54" s="101"/>
      <c r="C54" s="101"/>
      <c r="D54" s="101"/>
      <c r="E54" s="101"/>
      <c r="F54" s="156">
        <f t="shared" ref="F54:Y54" si="3">F52-F53</f>
        <v>0</v>
      </c>
      <c r="G54" s="156">
        <f t="shared" si="3"/>
        <v>0</v>
      </c>
      <c r="H54" s="156">
        <f t="shared" si="3"/>
        <v>0</v>
      </c>
      <c r="I54" s="156">
        <f t="shared" si="3"/>
        <v>0</v>
      </c>
      <c r="J54" s="157">
        <f t="shared" si="3"/>
        <v>0</v>
      </c>
      <c r="K54" s="156">
        <f t="shared" si="3"/>
        <v>0</v>
      </c>
      <c r="L54" s="156">
        <f t="shared" si="3"/>
        <v>0</v>
      </c>
      <c r="M54" s="156">
        <f t="shared" si="3"/>
        <v>0</v>
      </c>
      <c r="N54" s="157">
        <f t="shared" si="3"/>
        <v>0</v>
      </c>
      <c r="O54" s="156">
        <f t="shared" si="3"/>
        <v>0</v>
      </c>
      <c r="P54" s="156">
        <f t="shared" si="3"/>
        <v>0</v>
      </c>
      <c r="Q54" s="156">
        <f t="shared" si="3"/>
        <v>0</v>
      </c>
      <c r="R54" s="156">
        <f t="shared" si="3"/>
        <v>0</v>
      </c>
      <c r="S54" s="156">
        <f t="shared" si="3"/>
        <v>0</v>
      </c>
      <c r="T54" s="156">
        <f t="shared" si="3"/>
        <v>0</v>
      </c>
      <c r="U54" s="156">
        <f t="shared" si="3"/>
        <v>0</v>
      </c>
      <c r="V54" s="156">
        <f t="shared" si="3"/>
        <v>0</v>
      </c>
      <c r="W54" s="156">
        <f t="shared" si="3"/>
        <v>0</v>
      </c>
      <c r="X54" s="156">
        <f t="shared" si="3"/>
        <v>0</v>
      </c>
      <c r="Y54" s="156">
        <f t="shared" si="3"/>
        <v>0</v>
      </c>
      <c r="Z54" s="94">
        <f t="shared" si="1"/>
        <v>0</v>
      </c>
      <c r="AA54" s="102" t="s">
        <v>174</v>
      </c>
      <c r="AB54" s="103"/>
      <c r="AC54" s="103"/>
      <c r="AD54" s="103"/>
    </row>
    <row r="55" spans="1:30" hidden="1">
      <c r="A55" s="88"/>
    </row>
    <row r="56" spans="1:30" ht="53.25" hidden="1" customHeight="1">
      <c r="A56" s="96" t="s">
        <v>2</v>
      </c>
      <c r="B56" s="104" t="s">
        <v>200</v>
      </c>
      <c r="C56" s="104"/>
      <c r="D56" s="105">
        <v>46</v>
      </c>
    </row>
    <row r="57" spans="1:30" ht="53.25" hidden="1" customHeight="1">
      <c r="A57" s="96" t="s">
        <v>198</v>
      </c>
      <c r="B57" s="106" t="s">
        <v>201</v>
      </c>
      <c r="C57" s="106"/>
      <c r="D57" s="97">
        <v>46</v>
      </c>
    </row>
    <row r="58" spans="1:30" ht="53.25" hidden="1" customHeight="1">
      <c r="A58" s="100" t="s">
        <v>199</v>
      </c>
      <c r="B58" s="107" t="s">
        <v>202</v>
      </c>
      <c r="C58" s="107"/>
      <c r="D58" s="108">
        <f>D56-D57</f>
        <v>0</v>
      </c>
      <c r="E58" s="83" t="s">
        <v>174</v>
      </c>
    </row>
  </sheetData>
  <conditionalFormatting sqref="F54:Z54 D58 AC5:AD30 AC51:AD51">
    <cfRule type="cellIs" dxfId="19" priority="33" stopIfTrue="1" operator="notEqual">
      <formula>0</formula>
    </cfRule>
  </conditionalFormatting>
  <conditionalFormatting sqref="K13:K29 K51">
    <cfRule type="cellIs" dxfId="18" priority="30" stopIfTrue="1" operator="greaterThan">
      <formula>1500</formula>
    </cfRule>
  </conditionalFormatting>
  <conditionalFormatting sqref="L13:L29 L51">
    <cfRule type="cellIs" dxfId="17" priority="29" stopIfTrue="1" operator="greaterThan">
      <formula>300</formula>
    </cfRule>
  </conditionalFormatting>
  <conditionalFormatting sqref="M13:M29 S13:S29 T12:T29 S51:T51 M51">
    <cfRule type="cellIs" dxfId="16" priority="28" stopIfTrue="1" operator="greaterThan">
      <formula>200</formula>
    </cfRule>
  </conditionalFormatting>
  <conditionalFormatting sqref="P13:P29 P51">
    <cfRule type="cellIs" dxfId="15" priority="27" stopIfTrue="1" operator="greaterThan">
      <formula>600</formula>
    </cfRule>
  </conditionalFormatting>
  <conditionalFormatting sqref="Q13:R29 Q51:R51">
    <cfRule type="cellIs" dxfId="14" priority="26" stopIfTrue="1" operator="greaterThan">
      <formula>1000</formula>
    </cfRule>
  </conditionalFormatting>
  <conditionalFormatting sqref="U12:U29 U51">
    <cfRule type="cellIs" dxfId="13" priority="22" stopIfTrue="1" operator="greaterThan">
      <formula>100</formula>
    </cfRule>
  </conditionalFormatting>
  <conditionalFormatting sqref="X13:X29 Y12:Y29 X51:Y51">
    <cfRule type="cellIs" dxfId="12" priority="21" stopIfTrue="1" operator="greaterThan">
      <formula>60</formula>
    </cfRule>
  </conditionalFormatting>
  <conditionalFormatting sqref="Y7:Y8 Y10:Y11">
    <cfRule type="cellIs" dxfId="11" priority="9" stopIfTrue="1" operator="greaterThan">
      <formula>60</formula>
    </cfRule>
  </conditionalFormatting>
  <conditionalFormatting sqref="K8:S8 O7:S7 M5:Y6 K11:L11 K9:M9 O9:U9 O10:S10 K12:M12">
    <cfRule type="cellIs" dxfId="10" priority="19" stopIfTrue="1" operator="greaterThan">
      <formula>1500</formula>
    </cfRule>
  </conditionalFormatting>
  <conditionalFormatting sqref="L5:L7">
    <cfRule type="cellIs" dxfId="9" priority="18" stopIfTrue="1" operator="greaterThan">
      <formula>300</formula>
    </cfRule>
  </conditionalFormatting>
  <conditionalFormatting sqref="M7 M10:M11">
    <cfRule type="cellIs" dxfId="8" priority="17" stopIfTrue="1" operator="greaterThan">
      <formula>200</formula>
    </cfRule>
  </conditionalFormatting>
  <conditionalFormatting sqref="P11">
    <cfRule type="cellIs" dxfId="7" priority="16" stopIfTrue="1" operator="greaterThan">
      <formula>600</formula>
    </cfRule>
  </conditionalFormatting>
  <conditionalFormatting sqref="Q11">
    <cfRule type="cellIs" dxfId="6" priority="15" stopIfTrue="1" operator="greaterThan">
      <formula>1000</formula>
    </cfRule>
  </conditionalFormatting>
  <conditionalFormatting sqref="R11">
    <cfRule type="cellIs" dxfId="5" priority="14" stopIfTrue="1" operator="greaterThan">
      <formula>1000</formula>
    </cfRule>
  </conditionalFormatting>
  <conditionalFormatting sqref="S11">
    <cfRule type="cellIs" dxfId="4" priority="13" stopIfTrue="1" operator="greaterThan">
      <formula>200</formula>
    </cfRule>
  </conditionalFormatting>
  <conditionalFormatting sqref="T7:T8 T10:T11">
    <cfRule type="cellIs" dxfId="3" priority="12" stopIfTrue="1" operator="greaterThan">
      <formula>200</formula>
    </cfRule>
  </conditionalFormatting>
  <conditionalFormatting sqref="U7:U8 U10:U11">
    <cfRule type="cellIs" dxfId="2" priority="11" stopIfTrue="1" operator="greaterThan">
      <formula>100</formula>
    </cfRule>
  </conditionalFormatting>
  <conditionalFormatting sqref="Y9 X7:X9 X11">
    <cfRule type="cellIs" dxfId="1" priority="10" stopIfTrue="1" operator="greaterThan">
      <formula>60</formula>
    </cfRule>
  </conditionalFormatting>
  <conditionalFormatting sqref="AC31:AD50">
    <cfRule type="cellIs" dxfId="0" priority="8" stopIfTrue="1" operator="notEqual">
      <formula>0</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2:L356"/>
  <sheetViews>
    <sheetView zoomScale="93" zoomScaleNormal="93" workbookViewId="0">
      <selection activeCell="K202" sqref="K202"/>
    </sheetView>
  </sheetViews>
  <sheetFormatPr defaultRowHeight="14.5"/>
  <cols>
    <col min="1" max="1" width="27" style="2" customWidth="1"/>
    <col min="2" max="2" width="11.453125" style="7" customWidth="1"/>
    <col min="3" max="3" width="19" style="7" customWidth="1"/>
    <col min="4" max="4" width="19.81640625" style="1" customWidth="1"/>
    <col min="5" max="5" width="18.1796875" style="1" customWidth="1"/>
    <col min="6" max="6" width="19.453125" style="1" customWidth="1"/>
    <col min="7" max="7" width="11.54296875" style="1" customWidth="1"/>
    <col min="8" max="8" width="10.81640625" style="1" customWidth="1"/>
    <col min="9" max="9" width="20.81640625" customWidth="1"/>
    <col min="11" max="11" width="9.1796875" style="893"/>
  </cols>
  <sheetData>
    <row r="2" spans="1:12" s="4" customFormat="1" ht="15.5">
      <c r="A2" s="1053" t="s">
        <v>38</v>
      </c>
      <c r="B2" s="1086"/>
      <c r="C2" s="1086"/>
      <c r="D2" s="1086"/>
      <c r="E2" s="1086"/>
      <c r="F2" s="1086"/>
      <c r="G2" s="1086"/>
      <c r="H2" s="1087"/>
      <c r="K2" s="932"/>
    </row>
    <row r="3" spans="1:12" s="4" customFormat="1" ht="15" customHeight="1">
      <c r="A3" s="12"/>
      <c r="B3" s="12"/>
      <c r="C3" s="12"/>
      <c r="D3" s="12"/>
      <c r="E3" s="12"/>
      <c r="F3" s="12"/>
      <c r="G3" s="12"/>
      <c r="H3" s="12"/>
      <c r="K3" s="932"/>
    </row>
    <row r="4" spans="1:12" s="4" customFormat="1" ht="15" customHeight="1">
      <c r="A4" s="1098" t="s">
        <v>39</v>
      </c>
      <c r="B4" s="1099"/>
      <c r="C4" s="1099"/>
      <c r="D4" s="1099"/>
      <c r="E4" s="1099"/>
      <c r="F4" s="1099"/>
      <c r="G4" s="1099"/>
      <c r="H4" s="1099"/>
      <c r="K4" s="932"/>
    </row>
    <row r="5" spans="1:12" s="4" customFormat="1" ht="15" customHeight="1">
      <c r="A5" s="1098" t="s">
        <v>40</v>
      </c>
      <c r="B5" s="1056"/>
      <c r="C5" s="1056"/>
      <c r="D5" s="1056"/>
      <c r="E5" s="1056"/>
      <c r="F5" s="1056"/>
      <c r="G5" s="1056"/>
      <c r="H5" s="1056"/>
      <c r="K5" s="932"/>
    </row>
    <row r="6" spans="1:12" s="4" customFormat="1" ht="69" customHeight="1">
      <c r="A6" s="1098" t="s">
        <v>87</v>
      </c>
      <c r="B6" s="1056"/>
      <c r="C6" s="1056"/>
      <c r="D6" s="1056"/>
      <c r="E6" s="1056"/>
      <c r="F6" s="1095"/>
      <c r="G6" s="1095"/>
      <c r="H6" s="1095"/>
      <c r="K6" s="932"/>
    </row>
    <row r="7" spans="1:12" s="4" customFormat="1">
      <c r="A7" s="5"/>
      <c r="B7" s="6"/>
      <c r="C7" s="6"/>
      <c r="D7" s="5"/>
      <c r="E7" s="5"/>
      <c r="F7" s="5"/>
      <c r="G7" s="5"/>
      <c r="H7" s="5"/>
      <c r="K7" s="932"/>
    </row>
    <row r="8" spans="1:12" s="4" customFormat="1" ht="52">
      <c r="A8" s="49" t="s">
        <v>90</v>
      </c>
      <c r="B8" s="51" t="s">
        <v>60</v>
      </c>
      <c r="C8" s="46" t="s">
        <v>88</v>
      </c>
      <c r="D8" s="52" t="s">
        <v>91</v>
      </c>
      <c r="E8" s="51" t="s">
        <v>89</v>
      </c>
      <c r="F8" s="52" t="s">
        <v>92</v>
      </c>
      <c r="G8" s="49" t="s">
        <v>54</v>
      </c>
      <c r="H8" s="49" t="s">
        <v>7</v>
      </c>
      <c r="I8" s="109" t="s">
        <v>203</v>
      </c>
      <c r="K8" s="932"/>
    </row>
    <row r="9" spans="1:12" s="4" customFormat="1" ht="195.5">
      <c r="A9" s="174" t="s">
        <v>285</v>
      </c>
      <c r="B9" s="175" t="s">
        <v>218</v>
      </c>
      <c r="C9" s="170" t="s">
        <v>286</v>
      </c>
      <c r="D9" s="170" t="s">
        <v>287</v>
      </c>
      <c r="E9" s="176" t="s">
        <v>288</v>
      </c>
      <c r="F9" s="177" t="s">
        <v>289</v>
      </c>
      <c r="G9" s="178">
        <v>50</v>
      </c>
      <c r="H9" s="172">
        <v>16.670000000000002</v>
      </c>
      <c r="I9" s="173" t="s">
        <v>284</v>
      </c>
      <c r="K9" s="932"/>
    </row>
    <row r="10" spans="1:12" s="4" customFormat="1" ht="246.5">
      <c r="A10" s="174" t="s">
        <v>285</v>
      </c>
      <c r="B10" s="175" t="s">
        <v>218</v>
      </c>
      <c r="C10" s="170" t="s">
        <v>286</v>
      </c>
      <c r="D10" s="170" t="s">
        <v>290</v>
      </c>
      <c r="E10" s="179" t="s">
        <v>291</v>
      </c>
      <c r="F10" s="177" t="s">
        <v>289</v>
      </c>
      <c r="G10" s="178">
        <v>50</v>
      </c>
      <c r="H10" s="172">
        <v>16.670000000000002</v>
      </c>
      <c r="I10" s="173" t="s">
        <v>284</v>
      </c>
      <c r="K10" s="932"/>
    </row>
    <row r="11" spans="1:12" s="4" customFormat="1" ht="195.5">
      <c r="A11" s="174" t="s">
        <v>285</v>
      </c>
      <c r="B11" s="175" t="s">
        <v>218</v>
      </c>
      <c r="C11" s="170" t="s">
        <v>286</v>
      </c>
      <c r="D11" s="170" t="s">
        <v>292</v>
      </c>
      <c r="E11" s="176" t="s">
        <v>293</v>
      </c>
      <c r="F11" s="177" t="s">
        <v>289</v>
      </c>
      <c r="G11" s="178">
        <v>50</v>
      </c>
      <c r="H11" s="172">
        <v>16.670000000000002</v>
      </c>
      <c r="I11" s="173" t="s">
        <v>284</v>
      </c>
      <c r="K11" s="932"/>
    </row>
    <row r="12" spans="1:12" s="4" customFormat="1" ht="246.5">
      <c r="A12" s="174" t="s">
        <v>294</v>
      </c>
      <c r="B12" s="175" t="s">
        <v>218</v>
      </c>
      <c r="C12" s="170" t="s">
        <v>295</v>
      </c>
      <c r="D12" s="170" t="s">
        <v>296</v>
      </c>
      <c r="E12" s="179" t="s">
        <v>297</v>
      </c>
      <c r="F12" s="177" t="s">
        <v>289</v>
      </c>
      <c r="G12" s="178">
        <v>50</v>
      </c>
      <c r="H12" s="172">
        <v>16.670000000000002</v>
      </c>
      <c r="I12" s="173" t="s">
        <v>284</v>
      </c>
      <c r="K12" s="932"/>
    </row>
    <row r="13" spans="1:12" s="4" customFormat="1" ht="261">
      <c r="A13" s="174" t="s">
        <v>285</v>
      </c>
      <c r="B13" s="175" t="s">
        <v>218</v>
      </c>
      <c r="C13" s="170" t="s">
        <v>286</v>
      </c>
      <c r="D13" s="170" t="s">
        <v>298</v>
      </c>
      <c r="E13" s="180" t="s">
        <v>299</v>
      </c>
      <c r="F13" s="177" t="s">
        <v>289</v>
      </c>
      <c r="G13" s="178">
        <v>50</v>
      </c>
      <c r="H13" s="172">
        <v>16.670000000000002</v>
      </c>
      <c r="I13" s="173" t="s">
        <v>284</v>
      </c>
      <c r="K13" s="932"/>
    </row>
    <row r="14" spans="1:12" s="4" customFormat="1" ht="246.5">
      <c r="A14" s="169" t="s">
        <v>300</v>
      </c>
      <c r="B14" s="175" t="s">
        <v>218</v>
      </c>
      <c r="C14" s="170" t="s">
        <v>301</v>
      </c>
      <c r="D14" s="170" t="s">
        <v>302</v>
      </c>
      <c r="E14" s="180" t="s">
        <v>303</v>
      </c>
      <c r="F14" s="177" t="s">
        <v>289</v>
      </c>
      <c r="G14" s="178">
        <v>50</v>
      </c>
      <c r="H14" s="172">
        <v>8.34</v>
      </c>
      <c r="I14" s="173" t="s">
        <v>284</v>
      </c>
      <c r="K14" s="932">
        <f>SUM(H9:H14)</f>
        <v>91.690000000000012</v>
      </c>
    </row>
    <row r="15" spans="1:12" s="4" customFormat="1" ht="104">
      <c r="A15" s="192" t="s">
        <v>313</v>
      </c>
      <c r="B15" s="193" t="s">
        <v>218</v>
      </c>
      <c r="C15" s="194" t="s">
        <v>314</v>
      </c>
      <c r="D15" s="195" t="s">
        <v>315</v>
      </c>
      <c r="E15" s="196" t="s">
        <v>316</v>
      </c>
      <c r="F15" s="197" t="s">
        <v>317</v>
      </c>
      <c r="G15" s="198">
        <v>50</v>
      </c>
      <c r="H15" s="199">
        <v>12.5</v>
      </c>
      <c r="I15" s="173" t="s">
        <v>347</v>
      </c>
      <c r="K15" s="932"/>
    </row>
    <row r="16" spans="1:12" s="4" customFormat="1" ht="260">
      <c r="A16" s="195" t="s">
        <v>318</v>
      </c>
      <c r="B16" s="193" t="s">
        <v>218</v>
      </c>
      <c r="C16" s="194" t="s">
        <v>319</v>
      </c>
      <c r="D16" s="195" t="s">
        <v>320</v>
      </c>
      <c r="E16" s="200" t="s">
        <v>321</v>
      </c>
      <c r="F16" s="197" t="s">
        <v>322</v>
      </c>
      <c r="G16" s="198">
        <v>50</v>
      </c>
      <c r="H16" s="199">
        <v>10</v>
      </c>
      <c r="I16" s="173" t="s">
        <v>347</v>
      </c>
      <c r="K16" s="932"/>
      <c r="L16" s="890"/>
    </row>
    <row r="17" spans="1:12" s="4" customFormat="1" ht="143">
      <c r="A17" s="192" t="s">
        <v>313</v>
      </c>
      <c r="B17" s="193" t="s">
        <v>218</v>
      </c>
      <c r="C17" s="194" t="s">
        <v>314</v>
      </c>
      <c r="D17" s="201" t="s">
        <v>323</v>
      </c>
      <c r="E17" s="196" t="s">
        <v>324</v>
      </c>
      <c r="F17" s="196" t="s">
        <v>317</v>
      </c>
      <c r="G17" s="198">
        <v>50</v>
      </c>
      <c r="H17" s="199">
        <v>12.5</v>
      </c>
      <c r="I17" s="173" t="s">
        <v>347</v>
      </c>
      <c r="K17" s="932"/>
    </row>
    <row r="18" spans="1:12" s="4" customFormat="1" ht="156">
      <c r="A18" s="202" t="s">
        <v>325</v>
      </c>
      <c r="B18" s="193" t="s">
        <v>218</v>
      </c>
      <c r="C18" s="194" t="s">
        <v>326</v>
      </c>
      <c r="D18" s="201" t="s">
        <v>327</v>
      </c>
      <c r="E18" s="184" t="s">
        <v>328</v>
      </c>
      <c r="F18" s="203" t="s">
        <v>329</v>
      </c>
      <c r="G18" s="204">
        <v>15</v>
      </c>
      <c r="H18" s="891">
        <v>15</v>
      </c>
      <c r="I18" s="173" t="s">
        <v>347</v>
      </c>
      <c r="K18" s="932"/>
    </row>
    <row r="19" spans="1:12" s="4" customFormat="1" ht="182">
      <c r="A19" s="205" t="s">
        <v>330</v>
      </c>
      <c r="B19" s="206" t="s">
        <v>218</v>
      </c>
      <c r="C19" s="207" t="s">
        <v>331</v>
      </c>
      <c r="D19" s="208" t="s">
        <v>332</v>
      </c>
      <c r="E19" s="209" t="s">
        <v>333</v>
      </c>
      <c r="F19" s="210" t="s">
        <v>334</v>
      </c>
      <c r="G19" s="211">
        <v>50</v>
      </c>
      <c r="H19" s="892">
        <v>50</v>
      </c>
      <c r="I19" s="173" t="s">
        <v>347</v>
      </c>
      <c r="K19" s="932"/>
    </row>
    <row r="20" spans="1:12" s="4" customFormat="1" ht="143">
      <c r="A20" s="195" t="s">
        <v>335</v>
      </c>
      <c r="B20" s="195" t="s">
        <v>218</v>
      </c>
      <c r="C20" s="195" t="s">
        <v>336</v>
      </c>
      <c r="D20" s="195" t="s">
        <v>337</v>
      </c>
      <c r="E20" s="195" t="s">
        <v>338</v>
      </c>
      <c r="F20" s="195" t="s">
        <v>339</v>
      </c>
      <c r="G20" s="204">
        <v>15</v>
      </c>
      <c r="H20" s="889">
        <v>2.14</v>
      </c>
      <c r="I20" s="173" t="s">
        <v>347</v>
      </c>
      <c r="K20" s="932"/>
    </row>
    <row r="21" spans="1:12" s="4" customFormat="1" ht="260">
      <c r="A21" s="195" t="s">
        <v>340</v>
      </c>
      <c r="B21" s="195" t="s">
        <v>218</v>
      </c>
      <c r="C21" s="194" t="s">
        <v>341</v>
      </c>
      <c r="D21" s="195" t="s">
        <v>320</v>
      </c>
      <c r="E21" s="200" t="s">
        <v>321</v>
      </c>
      <c r="F21" s="197" t="s">
        <v>322</v>
      </c>
      <c r="G21" s="204">
        <v>50</v>
      </c>
      <c r="H21" s="889">
        <v>8.33</v>
      </c>
      <c r="I21" s="173" t="s">
        <v>347</v>
      </c>
      <c r="K21" s="932"/>
    </row>
    <row r="22" spans="1:12" s="4" customFormat="1" ht="143">
      <c r="A22" s="195" t="s">
        <v>342</v>
      </c>
      <c r="B22" s="195" t="s">
        <v>218</v>
      </c>
      <c r="C22" s="194" t="s">
        <v>343</v>
      </c>
      <c r="D22" s="212" t="s">
        <v>344</v>
      </c>
      <c r="E22" s="195" t="s">
        <v>345</v>
      </c>
      <c r="F22" s="195" t="s">
        <v>346</v>
      </c>
      <c r="G22" s="204">
        <v>50</v>
      </c>
      <c r="H22" s="889">
        <v>16.66</v>
      </c>
      <c r="I22" s="173" t="s">
        <v>347</v>
      </c>
      <c r="K22" s="932">
        <f>SUM(H15:H22)</f>
        <v>127.13</v>
      </c>
      <c r="L22" s="890"/>
    </row>
    <row r="23" spans="1:12" s="4" customFormat="1" ht="130">
      <c r="A23" s="247" t="s">
        <v>415</v>
      </c>
      <c r="B23" s="248" t="s">
        <v>218</v>
      </c>
      <c r="C23" s="249" t="s">
        <v>416</v>
      </c>
      <c r="D23" s="249" t="s">
        <v>417</v>
      </c>
      <c r="E23" s="196" t="s">
        <v>418</v>
      </c>
      <c r="F23" s="249" t="s">
        <v>419</v>
      </c>
      <c r="G23" s="250">
        <v>50</v>
      </c>
      <c r="H23" s="251">
        <v>16.670000000000002</v>
      </c>
      <c r="I23" s="173" t="s">
        <v>414</v>
      </c>
      <c r="K23" s="932"/>
    </row>
    <row r="24" spans="1:12" s="4" customFormat="1" ht="104">
      <c r="A24" s="247" t="s">
        <v>415</v>
      </c>
      <c r="B24" s="248" t="s">
        <v>218</v>
      </c>
      <c r="C24" s="249" t="s">
        <v>420</v>
      </c>
      <c r="D24" s="249" t="s">
        <v>421</v>
      </c>
      <c r="E24" s="196" t="s">
        <v>422</v>
      </c>
      <c r="F24" s="249" t="s">
        <v>423</v>
      </c>
      <c r="G24" s="250">
        <v>50</v>
      </c>
      <c r="H24" s="252">
        <v>16.670000000000002</v>
      </c>
      <c r="I24" s="173" t="s">
        <v>414</v>
      </c>
      <c r="K24" s="932"/>
    </row>
    <row r="25" spans="1:12" s="4" customFormat="1" ht="143.5">
      <c r="A25" s="247" t="s">
        <v>415</v>
      </c>
      <c r="B25" s="248" t="s">
        <v>218</v>
      </c>
      <c r="C25" s="249" t="s">
        <v>416</v>
      </c>
      <c r="D25" s="144" t="s">
        <v>424</v>
      </c>
      <c r="E25" s="196" t="s">
        <v>425</v>
      </c>
      <c r="F25" s="253" t="s">
        <v>426</v>
      </c>
      <c r="G25" s="254">
        <v>15</v>
      </c>
      <c r="H25" s="922">
        <v>5</v>
      </c>
      <c r="I25" s="173" t="s">
        <v>414</v>
      </c>
      <c r="K25" s="932"/>
    </row>
    <row r="26" spans="1:12" s="4" customFormat="1" ht="104">
      <c r="A26" s="247" t="s">
        <v>415</v>
      </c>
      <c r="B26" s="248" t="s">
        <v>218</v>
      </c>
      <c r="C26" s="249" t="s">
        <v>416</v>
      </c>
      <c r="D26" s="170" t="s">
        <v>427</v>
      </c>
      <c r="E26" s="196" t="s">
        <v>428</v>
      </c>
      <c r="F26" s="170" t="s">
        <v>429</v>
      </c>
      <c r="G26" s="254">
        <v>15</v>
      </c>
      <c r="H26" s="922">
        <v>5</v>
      </c>
      <c r="I26" s="173" t="s">
        <v>414</v>
      </c>
      <c r="K26" s="932"/>
    </row>
    <row r="27" spans="1:12" s="4" customFormat="1" ht="390">
      <c r="A27" s="256" t="s">
        <v>430</v>
      </c>
      <c r="B27" s="257" t="s">
        <v>218</v>
      </c>
      <c r="C27" s="256" t="s">
        <v>431</v>
      </c>
      <c r="D27" s="170" t="s">
        <v>432</v>
      </c>
      <c r="E27" s="196" t="s">
        <v>433</v>
      </c>
      <c r="F27" s="253" t="s">
        <v>434</v>
      </c>
      <c r="G27" s="250">
        <v>50</v>
      </c>
      <c r="H27" s="251">
        <v>16.66</v>
      </c>
      <c r="I27" s="173" t="s">
        <v>414</v>
      </c>
      <c r="K27" s="932"/>
    </row>
    <row r="28" spans="1:12" s="4" customFormat="1" ht="156">
      <c r="A28" s="258" t="s">
        <v>435</v>
      </c>
      <c r="B28" s="248" t="s">
        <v>218</v>
      </c>
      <c r="C28" s="249" t="s">
        <v>436</v>
      </c>
      <c r="D28" s="249" t="s">
        <v>437</v>
      </c>
      <c r="E28" s="196" t="s">
        <v>438</v>
      </c>
      <c r="F28" s="170" t="s">
        <v>439</v>
      </c>
      <c r="G28" s="254">
        <v>15</v>
      </c>
      <c r="H28" s="922">
        <v>5</v>
      </c>
      <c r="I28" s="173" t="s">
        <v>414</v>
      </c>
      <c r="K28" s="932">
        <f>SUM(H23:H28)</f>
        <v>65</v>
      </c>
      <c r="L28" s="890"/>
    </row>
    <row r="29" spans="1:12" s="4" customFormat="1" ht="130">
      <c r="A29" s="169" t="s">
        <v>474</v>
      </c>
      <c r="B29" s="183" t="s">
        <v>218</v>
      </c>
      <c r="C29" s="170" t="s">
        <v>475</v>
      </c>
      <c r="D29" s="170" t="s">
        <v>476</v>
      </c>
      <c r="E29" s="281" t="s">
        <v>477</v>
      </c>
      <c r="F29" s="170" t="s">
        <v>478</v>
      </c>
      <c r="G29" s="178">
        <v>50</v>
      </c>
      <c r="H29" s="172">
        <v>16.670000000000002</v>
      </c>
      <c r="I29" s="173" t="s">
        <v>458</v>
      </c>
      <c r="K29" s="932"/>
    </row>
    <row r="30" spans="1:12" s="4" customFormat="1" ht="143">
      <c r="A30" s="169" t="s">
        <v>479</v>
      </c>
      <c r="B30" s="183" t="s">
        <v>218</v>
      </c>
      <c r="C30" s="170" t="s">
        <v>480</v>
      </c>
      <c r="D30" s="170" t="s">
        <v>481</v>
      </c>
      <c r="E30" s="196" t="s">
        <v>482</v>
      </c>
      <c r="F30" s="170" t="s">
        <v>483</v>
      </c>
      <c r="G30" s="178">
        <v>50</v>
      </c>
      <c r="H30" s="172">
        <v>25</v>
      </c>
      <c r="I30" s="173" t="s">
        <v>458</v>
      </c>
      <c r="K30" s="932"/>
    </row>
    <row r="31" spans="1:12" s="4" customFormat="1" ht="130">
      <c r="A31" s="169" t="s">
        <v>479</v>
      </c>
      <c r="B31" s="183" t="s">
        <v>218</v>
      </c>
      <c r="C31" s="170" t="s">
        <v>480</v>
      </c>
      <c r="D31" s="170" t="s">
        <v>484</v>
      </c>
      <c r="E31" s="196" t="s">
        <v>485</v>
      </c>
      <c r="F31" s="170" t="s">
        <v>486</v>
      </c>
      <c r="G31" s="178">
        <v>50</v>
      </c>
      <c r="H31" s="172">
        <v>25</v>
      </c>
      <c r="I31" s="173" t="s">
        <v>458</v>
      </c>
      <c r="K31" s="932"/>
    </row>
    <row r="32" spans="1:12" s="4" customFormat="1" ht="217.5">
      <c r="A32" s="169" t="s">
        <v>479</v>
      </c>
      <c r="B32" s="183" t="s">
        <v>218</v>
      </c>
      <c r="C32" s="170" t="s">
        <v>480</v>
      </c>
      <c r="D32" s="8" t="s">
        <v>487</v>
      </c>
      <c r="E32" s="196" t="s">
        <v>488</v>
      </c>
      <c r="F32" s="282" t="s">
        <v>489</v>
      </c>
      <c r="G32" s="178">
        <v>50</v>
      </c>
      <c r="H32" s="172">
        <v>25</v>
      </c>
      <c r="I32" s="173" t="s">
        <v>458</v>
      </c>
      <c r="K32" s="932"/>
    </row>
    <row r="33" spans="1:11" s="4" customFormat="1" ht="78">
      <c r="A33" s="169" t="s">
        <v>479</v>
      </c>
      <c r="B33" s="183" t="s">
        <v>218</v>
      </c>
      <c r="C33" s="170" t="s">
        <v>480</v>
      </c>
      <c r="D33" s="170" t="s">
        <v>490</v>
      </c>
      <c r="E33" s="196" t="s">
        <v>491</v>
      </c>
      <c r="F33" s="170"/>
      <c r="G33" s="178">
        <v>15</v>
      </c>
      <c r="H33" s="172">
        <v>7.5</v>
      </c>
      <c r="I33" s="173" t="s">
        <v>458</v>
      </c>
      <c r="K33" s="932"/>
    </row>
    <row r="34" spans="1:11" s="4" customFormat="1" ht="169.5">
      <c r="A34" s="169" t="s">
        <v>479</v>
      </c>
      <c r="B34" s="183" t="s">
        <v>218</v>
      </c>
      <c r="C34" s="170" t="s">
        <v>480</v>
      </c>
      <c r="D34" s="283" t="s">
        <v>492</v>
      </c>
      <c r="E34" s="196" t="s">
        <v>493</v>
      </c>
      <c r="F34" s="284" t="s">
        <v>494</v>
      </c>
      <c r="G34" s="178">
        <v>50</v>
      </c>
      <c r="H34" s="172">
        <v>25</v>
      </c>
      <c r="I34" s="173" t="s">
        <v>458</v>
      </c>
      <c r="K34" s="932"/>
    </row>
    <row r="35" spans="1:11" s="4" customFormat="1" ht="156">
      <c r="A35" s="169" t="s">
        <v>479</v>
      </c>
      <c r="B35" s="183" t="s">
        <v>218</v>
      </c>
      <c r="C35" s="170" t="s">
        <v>480</v>
      </c>
      <c r="D35" s="285" t="s">
        <v>495</v>
      </c>
      <c r="E35" s="286" t="s">
        <v>496</v>
      </c>
      <c r="F35" s="287" t="s">
        <v>497</v>
      </c>
      <c r="G35" s="288">
        <v>50</v>
      </c>
      <c r="H35" s="289">
        <v>25</v>
      </c>
      <c r="I35" s="173" t="s">
        <v>458</v>
      </c>
      <c r="K35" s="932"/>
    </row>
    <row r="36" spans="1:11" s="4" customFormat="1" ht="130">
      <c r="A36" s="169" t="s">
        <v>479</v>
      </c>
      <c r="B36" s="183" t="s">
        <v>218</v>
      </c>
      <c r="C36" s="170" t="s">
        <v>480</v>
      </c>
      <c r="D36" s="170" t="s">
        <v>498</v>
      </c>
      <c r="E36" s="196" t="s">
        <v>499</v>
      </c>
      <c r="F36" s="170"/>
      <c r="G36" s="178">
        <v>15</v>
      </c>
      <c r="H36" s="172">
        <v>7.5</v>
      </c>
      <c r="I36" s="173" t="s">
        <v>458</v>
      </c>
      <c r="K36" s="932">
        <f>SUM(H29:H36)</f>
        <v>156.67000000000002</v>
      </c>
    </row>
    <row r="37" spans="1:11" s="4" customFormat="1" ht="143">
      <c r="A37" s="169" t="s">
        <v>545</v>
      </c>
      <c r="B37" s="183" t="s">
        <v>218</v>
      </c>
      <c r="C37" s="174" t="s">
        <v>546</v>
      </c>
      <c r="D37" s="315" t="s">
        <v>547</v>
      </c>
      <c r="E37" s="316" t="s">
        <v>548</v>
      </c>
      <c r="F37" s="170" t="s">
        <v>549</v>
      </c>
      <c r="G37" s="178">
        <v>50</v>
      </c>
      <c r="H37" s="172">
        <v>25</v>
      </c>
      <c r="I37" s="173" t="s">
        <v>523</v>
      </c>
      <c r="K37" s="932"/>
    </row>
    <row r="38" spans="1:11" s="4" customFormat="1" ht="117">
      <c r="A38" s="169" t="s">
        <v>545</v>
      </c>
      <c r="B38" s="183" t="s">
        <v>218</v>
      </c>
      <c r="C38" s="174" t="s">
        <v>546</v>
      </c>
      <c r="D38" s="315" t="s">
        <v>550</v>
      </c>
      <c r="E38" s="196" t="s">
        <v>551</v>
      </c>
      <c r="F38" s="170" t="s">
        <v>552</v>
      </c>
      <c r="G38" s="178">
        <v>15</v>
      </c>
      <c r="H38" s="172">
        <v>7.5</v>
      </c>
      <c r="I38" s="173" t="s">
        <v>523</v>
      </c>
      <c r="K38" s="932"/>
    </row>
    <row r="39" spans="1:11" s="4" customFormat="1" ht="130.5">
      <c r="A39" s="169" t="s">
        <v>545</v>
      </c>
      <c r="B39" s="183" t="s">
        <v>218</v>
      </c>
      <c r="C39" s="174" t="s">
        <v>546</v>
      </c>
      <c r="D39" s="315" t="s">
        <v>553</v>
      </c>
      <c r="E39" s="317" t="s">
        <v>554</v>
      </c>
      <c r="F39" s="170" t="s">
        <v>555</v>
      </c>
      <c r="G39" s="178">
        <v>50</v>
      </c>
      <c r="H39" s="172">
        <v>25</v>
      </c>
      <c r="I39" s="173" t="s">
        <v>523</v>
      </c>
      <c r="K39" s="932"/>
    </row>
    <row r="40" spans="1:11" s="4" customFormat="1" ht="159.5">
      <c r="A40" s="169" t="s">
        <v>545</v>
      </c>
      <c r="B40" s="183" t="s">
        <v>218</v>
      </c>
      <c r="C40" s="174" t="s">
        <v>546</v>
      </c>
      <c r="D40" s="315" t="s">
        <v>556</v>
      </c>
      <c r="E40" s="196" t="s">
        <v>557</v>
      </c>
      <c r="F40" s="170" t="s">
        <v>555</v>
      </c>
      <c r="G40" s="178">
        <v>50</v>
      </c>
      <c r="H40" s="172">
        <v>25</v>
      </c>
      <c r="I40" s="173" t="s">
        <v>523</v>
      </c>
      <c r="K40" s="932"/>
    </row>
    <row r="41" spans="1:11" s="4" customFormat="1" ht="143">
      <c r="A41" s="181" t="s">
        <v>522</v>
      </c>
      <c r="B41" s="183" t="s">
        <v>218</v>
      </c>
      <c r="C41" s="318" t="s">
        <v>515</v>
      </c>
      <c r="D41" s="315" t="s">
        <v>558</v>
      </c>
      <c r="E41" s="316" t="s">
        <v>559</v>
      </c>
      <c r="F41" s="319" t="s">
        <v>560</v>
      </c>
      <c r="G41" s="178">
        <v>50</v>
      </c>
      <c r="H41" s="172">
        <v>10</v>
      </c>
      <c r="I41" s="173" t="s">
        <v>523</v>
      </c>
      <c r="K41" s="932"/>
    </row>
    <row r="42" spans="1:11" s="4" customFormat="1" ht="130">
      <c r="A42" s="181" t="s">
        <v>522</v>
      </c>
      <c r="B42" s="183" t="s">
        <v>218</v>
      </c>
      <c r="C42" s="318" t="s">
        <v>515</v>
      </c>
      <c r="D42" s="315" t="s">
        <v>561</v>
      </c>
      <c r="E42" s="316" t="s">
        <v>562</v>
      </c>
      <c r="F42" s="319" t="s">
        <v>563</v>
      </c>
      <c r="G42" s="178">
        <v>50</v>
      </c>
      <c r="H42" s="172">
        <v>10</v>
      </c>
      <c r="I42" s="173" t="s">
        <v>523</v>
      </c>
      <c r="K42" s="932"/>
    </row>
    <row r="43" spans="1:11" s="4" customFormat="1" ht="156">
      <c r="A43" s="181" t="s">
        <v>522</v>
      </c>
      <c r="B43" s="183" t="s">
        <v>218</v>
      </c>
      <c r="C43" s="318" t="s">
        <v>515</v>
      </c>
      <c r="D43" s="315" t="s">
        <v>564</v>
      </c>
      <c r="E43" s="316" t="s">
        <v>565</v>
      </c>
      <c r="F43" s="319" t="s">
        <v>566</v>
      </c>
      <c r="G43" s="178">
        <v>50</v>
      </c>
      <c r="H43" s="172">
        <v>10</v>
      </c>
      <c r="I43" s="173" t="s">
        <v>523</v>
      </c>
      <c r="K43" s="932"/>
    </row>
    <row r="44" spans="1:11" s="4" customFormat="1" ht="182">
      <c r="A44" s="181" t="s">
        <v>522</v>
      </c>
      <c r="B44" s="183" t="s">
        <v>218</v>
      </c>
      <c r="C44" s="318" t="s">
        <v>515</v>
      </c>
      <c r="D44" s="315" t="s">
        <v>567</v>
      </c>
      <c r="E44" s="316" t="s">
        <v>568</v>
      </c>
      <c r="F44" s="319" t="s">
        <v>569</v>
      </c>
      <c r="G44" s="178">
        <v>50</v>
      </c>
      <c r="H44" s="172">
        <v>10</v>
      </c>
      <c r="I44" s="173" t="s">
        <v>523</v>
      </c>
      <c r="K44" s="932"/>
    </row>
    <row r="45" spans="1:11" s="4" customFormat="1" ht="143">
      <c r="A45" s="181" t="s">
        <v>522</v>
      </c>
      <c r="B45" s="183" t="s">
        <v>218</v>
      </c>
      <c r="C45" s="318" t="s">
        <v>515</v>
      </c>
      <c r="D45" s="315" t="s">
        <v>570</v>
      </c>
      <c r="E45" s="316" t="s">
        <v>571</v>
      </c>
      <c r="F45" s="320" t="s">
        <v>572</v>
      </c>
      <c r="G45" s="178">
        <v>50</v>
      </c>
      <c r="H45" s="172">
        <v>10</v>
      </c>
      <c r="I45" s="173" t="s">
        <v>523</v>
      </c>
      <c r="K45" s="932"/>
    </row>
    <row r="46" spans="1:11" s="4" customFormat="1" ht="156">
      <c r="A46" s="181" t="s">
        <v>522</v>
      </c>
      <c r="B46" s="183" t="s">
        <v>218</v>
      </c>
      <c r="C46" s="318" t="s">
        <v>515</v>
      </c>
      <c r="D46" s="315" t="s">
        <v>573</v>
      </c>
      <c r="E46" s="316" t="s">
        <v>574</v>
      </c>
      <c r="F46" s="320" t="s">
        <v>575</v>
      </c>
      <c r="G46" s="178">
        <v>50</v>
      </c>
      <c r="H46" s="172">
        <v>10</v>
      </c>
      <c r="I46" s="173" t="s">
        <v>523</v>
      </c>
      <c r="K46" s="932"/>
    </row>
    <row r="47" spans="1:11" s="4" customFormat="1" ht="195">
      <c r="A47" s="181" t="s">
        <v>522</v>
      </c>
      <c r="B47" s="183" t="s">
        <v>218</v>
      </c>
      <c r="C47" s="318" t="s">
        <v>515</v>
      </c>
      <c r="D47" s="315" t="s">
        <v>576</v>
      </c>
      <c r="E47" s="316" t="s">
        <v>577</v>
      </c>
      <c r="F47" s="320" t="s">
        <v>578</v>
      </c>
      <c r="G47" s="178">
        <v>50</v>
      </c>
      <c r="H47" s="172">
        <v>10</v>
      </c>
      <c r="I47" s="173" t="s">
        <v>523</v>
      </c>
      <c r="K47" s="932"/>
    </row>
    <row r="48" spans="1:11" s="4" customFormat="1" ht="143">
      <c r="A48" s="181" t="s">
        <v>522</v>
      </c>
      <c r="B48" s="183" t="s">
        <v>218</v>
      </c>
      <c r="C48" s="318" t="s">
        <v>515</v>
      </c>
      <c r="D48" s="315" t="s">
        <v>579</v>
      </c>
      <c r="E48" s="316" t="s">
        <v>580</v>
      </c>
      <c r="F48" s="320" t="s">
        <v>581</v>
      </c>
      <c r="G48" s="178">
        <v>50</v>
      </c>
      <c r="H48" s="172">
        <v>10</v>
      </c>
      <c r="I48" s="173" t="s">
        <v>523</v>
      </c>
      <c r="K48" s="932"/>
    </row>
    <row r="49" spans="1:11" s="4" customFormat="1" ht="169">
      <c r="A49" s="181" t="s">
        <v>522</v>
      </c>
      <c r="B49" s="183" t="s">
        <v>218</v>
      </c>
      <c r="C49" s="318" t="s">
        <v>515</v>
      </c>
      <c r="D49" s="315" t="s">
        <v>582</v>
      </c>
      <c r="E49" s="316" t="s">
        <v>583</v>
      </c>
      <c r="F49" s="320" t="s">
        <v>584</v>
      </c>
      <c r="G49" s="178">
        <v>50</v>
      </c>
      <c r="H49" s="172">
        <v>10</v>
      </c>
      <c r="I49" s="173" t="s">
        <v>523</v>
      </c>
      <c r="K49" s="932"/>
    </row>
    <row r="50" spans="1:11" s="4" customFormat="1" ht="130">
      <c r="A50" s="181" t="s">
        <v>522</v>
      </c>
      <c r="B50" s="183" t="s">
        <v>218</v>
      </c>
      <c r="C50" s="318" t="s">
        <v>515</v>
      </c>
      <c r="D50" s="315" t="s">
        <v>585</v>
      </c>
      <c r="E50" s="196" t="s">
        <v>586</v>
      </c>
      <c r="F50" s="320" t="s">
        <v>587</v>
      </c>
      <c r="G50" s="178">
        <v>15</v>
      </c>
      <c r="H50" s="172">
        <v>3</v>
      </c>
      <c r="I50" s="173" t="s">
        <v>523</v>
      </c>
      <c r="K50" s="932"/>
    </row>
    <row r="51" spans="1:11" s="4" customFormat="1" ht="130">
      <c r="A51" s="181" t="s">
        <v>522</v>
      </c>
      <c r="B51" s="183" t="s">
        <v>218</v>
      </c>
      <c r="C51" s="318" t="s">
        <v>515</v>
      </c>
      <c r="D51" s="315" t="s">
        <v>588</v>
      </c>
      <c r="E51" s="316" t="s">
        <v>589</v>
      </c>
      <c r="F51" s="321" t="s">
        <v>590</v>
      </c>
      <c r="G51" s="178">
        <v>15</v>
      </c>
      <c r="H51" s="172">
        <v>3</v>
      </c>
      <c r="I51" s="173" t="s">
        <v>523</v>
      </c>
      <c r="K51" s="932"/>
    </row>
    <row r="52" spans="1:11" s="4" customFormat="1" ht="130">
      <c r="A52" s="181" t="s">
        <v>522</v>
      </c>
      <c r="B52" s="183" t="s">
        <v>218</v>
      </c>
      <c r="C52" s="318" t="s">
        <v>515</v>
      </c>
      <c r="D52" s="315" t="s">
        <v>591</v>
      </c>
      <c r="E52" s="196" t="s">
        <v>592</v>
      </c>
      <c r="F52" s="320" t="s">
        <v>555</v>
      </c>
      <c r="G52" s="178">
        <v>50</v>
      </c>
      <c r="H52" s="172">
        <v>10</v>
      </c>
      <c r="I52" s="173" t="s">
        <v>523</v>
      </c>
      <c r="K52" s="932"/>
    </row>
    <row r="53" spans="1:11" s="4" customFormat="1" ht="130">
      <c r="A53" s="181" t="s">
        <v>522</v>
      </c>
      <c r="B53" s="183" t="s">
        <v>218</v>
      </c>
      <c r="C53" s="318" t="s">
        <v>515</v>
      </c>
      <c r="D53" s="315" t="s">
        <v>593</v>
      </c>
      <c r="E53" s="316" t="s">
        <v>594</v>
      </c>
      <c r="F53" s="320" t="s">
        <v>595</v>
      </c>
      <c r="G53" s="178">
        <v>50</v>
      </c>
      <c r="H53" s="172">
        <v>10</v>
      </c>
      <c r="I53" s="173" t="s">
        <v>523</v>
      </c>
      <c r="K53" s="932"/>
    </row>
    <row r="54" spans="1:11" s="4" customFormat="1" ht="130">
      <c r="A54" s="181" t="s">
        <v>522</v>
      </c>
      <c r="B54" s="183" t="s">
        <v>218</v>
      </c>
      <c r="C54" s="318" t="s">
        <v>515</v>
      </c>
      <c r="D54" s="315" t="s">
        <v>596</v>
      </c>
      <c r="E54" s="196" t="s">
        <v>597</v>
      </c>
      <c r="F54" s="320" t="s">
        <v>598</v>
      </c>
      <c r="G54" s="178">
        <v>50</v>
      </c>
      <c r="H54" s="172">
        <v>10</v>
      </c>
      <c r="I54" s="173" t="s">
        <v>523</v>
      </c>
      <c r="K54" s="932"/>
    </row>
    <row r="55" spans="1:11" s="4" customFormat="1" ht="130.5">
      <c r="A55" s="181" t="s">
        <v>522</v>
      </c>
      <c r="B55" s="183" t="s">
        <v>218</v>
      </c>
      <c r="C55" s="318" t="s">
        <v>515</v>
      </c>
      <c r="D55" s="315" t="s">
        <v>599</v>
      </c>
      <c r="E55" s="196" t="s">
        <v>600</v>
      </c>
      <c r="F55" s="320" t="s">
        <v>601</v>
      </c>
      <c r="G55" s="178">
        <v>15</v>
      </c>
      <c r="H55" s="172">
        <v>3</v>
      </c>
      <c r="I55" s="173" t="s">
        <v>523</v>
      </c>
      <c r="K55" s="932"/>
    </row>
    <row r="56" spans="1:11" s="4" customFormat="1" ht="130">
      <c r="A56" s="181" t="s">
        <v>522</v>
      </c>
      <c r="B56" s="183" t="s">
        <v>218</v>
      </c>
      <c r="C56" s="318" t="s">
        <v>515</v>
      </c>
      <c r="D56" s="315" t="s">
        <v>602</v>
      </c>
      <c r="E56" s="196" t="s">
        <v>603</v>
      </c>
      <c r="F56" s="170" t="s">
        <v>552</v>
      </c>
      <c r="G56" s="178">
        <v>15</v>
      </c>
      <c r="H56" s="172">
        <v>3</v>
      </c>
      <c r="I56" s="112" t="s">
        <v>523</v>
      </c>
      <c r="K56" s="932"/>
    </row>
    <row r="57" spans="1:11" s="4" customFormat="1" ht="130">
      <c r="A57" s="181" t="s">
        <v>522</v>
      </c>
      <c r="B57" s="183" t="s">
        <v>218</v>
      </c>
      <c r="C57" s="318" t="s">
        <v>515</v>
      </c>
      <c r="D57" s="322" t="s">
        <v>604</v>
      </c>
      <c r="E57" s="196" t="s">
        <v>605</v>
      </c>
      <c r="F57" s="170" t="s">
        <v>552</v>
      </c>
      <c r="G57" s="178">
        <v>15</v>
      </c>
      <c r="H57" s="172">
        <v>3</v>
      </c>
      <c r="I57" s="112" t="s">
        <v>523</v>
      </c>
      <c r="K57" s="932"/>
    </row>
    <row r="58" spans="1:11" s="4" customFormat="1" ht="130.5">
      <c r="A58" s="181" t="s">
        <v>522</v>
      </c>
      <c r="B58" s="183" t="s">
        <v>218</v>
      </c>
      <c r="C58" s="318" t="s">
        <v>515</v>
      </c>
      <c r="D58" s="315" t="s">
        <v>606</v>
      </c>
      <c r="E58" s="196" t="s">
        <v>607</v>
      </c>
      <c r="F58" s="170" t="s">
        <v>608</v>
      </c>
      <c r="G58" s="178">
        <v>15</v>
      </c>
      <c r="H58" s="172">
        <v>3</v>
      </c>
      <c r="I58" s="112" t="s">
        <v>523</v>
      </c>
      <c r="K58" s="932"/>
    </row>
    <row r="59" spans="1:11" s="4" customFormat="1" ht="91">
      <c r="A59" s="169" t="s">
        <v>609</v>
      </c>
      <c r="B59" s="183" t="s">
        <v>218</v>
      </c>
      <c r="C59" s="174" t="s">
        <v>610</v>
      </c>
      <c r="D59" s="145" t="s">
        <v>611</v>
      </c>
      <c r="E59" s="316" t="s">
        <v>612</v>
      </c>
      <c r="F59" s="170" t="s">
        <v>555</v>
      </c>
      <c r="G59" s="323">
        <v>50</v>
      </c>
      <c r="H59" s="923">
        <v>16.66</v>
      </c>
      <c r="I59" s="112" t="s">
        <v>523</v>
      </c>
      <c r="K59" s="932"/>
    </row>
    <row r="60" spans="1:11" s="4" customFormat="1" ht="117">
      <c r="A60" s="169" t="s">
        <v>613</v>
      </c>
      <c r="B60" s="183" t="s">
        <v>218</v>
      </c>
      <c r="C60" s="174" t="s">
        <v>614</v>
      </c>
      <c r="D60" s="174" t="s">
        <v>615</v>
      </c>
      <c r="E60" s="196" t="s">
        <v>616</v>
      </c>
      <c r="F60" s="170" t="s">
        <v>555</v>
      </c>
      <c r="G60" s="178">
        <v>50</v>
      </c>
      <c r="H60" s="172">
        <v>25</v>
      </c>
      <c r="I60" s="112" t="s">
        <v>523</v>
      </c>
      <c r="K60" s="932"/>
    </row>
    <row r="61" spans="1:11" s="4" customFormat="1" ht="143">
      <c r="A61" s="169" t="s">
        <v>617</v>
      </c>
      <c r="B61" s="183" t="s">
        <v>218</v>
      </c>
      <c r="C61" s="174" t="s">
        <v>618</v>
      </c>
      <c r="D61" s="324" t="s">
        <v>619</v>
      </c>
      <c r="E61" s="316" t="s">
        <v>620</v>
      </c>
      <c r="F61" s="170" t="s">
        <v>621</v>
      </c>
      <c r="G61" s="178">
        <v>50</v>
      </c>
      <c r="H61" s="172">
        <v>25</v>
      </c>
      <c r="I61" s="112" t="s">
        <v>523</v>
      </c>
      <c r="K61" s="932"/>
    </row>
    <row r="62" spans="1:11" s="4" customFormat="1" ht="156">
      <c r="A62" s="169" t="s">
        <v>617</v>
      </c>
      <c r="B62" s="183" t="s">
        <v>218</v>
      </c>
      <c r="C62" s="174" t="s">
        <v>618</v>
      </c>
      <c r="D62" s="315" t="s">
        <v>622</v>
      </c>
      <c r="E62" s="316" t="s">
        <v>623</v>
      </c>
      <c r="F62" s="321" t="s">
        <v>624</v>
      </c>
      <c r="G62" s="178">
        <v>50</v>
      </c>
      <c r="H62" s="172">
        <v>25</v>
      </c>
      <c r="I62" s="112" t="s">
        <v>523</v>
      </c>
      <c r="K62" s="932"/>
    </row>
    <row r="63" spans="1:11" s="4" customFormat="1" ht="143">
      <c r="A63" s="169" t="s">
        <v>617</v>
      </c>
      <c r="B63" s="183" t="s">
        <v>218</v>
      </c>
      <c r="C63" s="174" t="s">
        <v>618</v>
      </c>
      <c r="D63" s="315" t="s">
        <v>625</v>
      </c>
      <c r="E63" s="316" t="s">
        <v>626</v>
      </c>
      <c r="F63" s="319" t="s">
        <v>627</v>
      </c>
      <c r="G63" s="178">
        <v>50</v>
      </c>
      <c r="H63" s="172">
        <v>25</v>
      </c>
      <c r="I63" s="112" t="s">
        <v>523</v>
      </c>
      <c r="K63" s="932"/>
    </row>
    <row r="64" spans="1:11" s="4" customFormat="1" ht="78">
      <c r="A64" s="169" t="s">
        <v>617</v>
      </c>
      <c r="B64" s="183" t="s">
        <v>218</v>
      </c>
      <c r="C64" s="174" t="s">
        <v>618</v>
      </c>
      <c r="D64" s="315" t="s">
        <v>628</v>
      </c>
      <c r="E64" s="316" t="s">
        <v>629</v>
      </c>
      <c r="F64" s="325" t="s">
        <v>630</v>
      </c>
      <c r="G64" s="178">
        <v>50</v>
      </c>
      <c r="H64" s="172">
        <v>25</v>
      </c>
      <c r="I64" s="112" t="s">
        <v>523</v>
      </c>
      <c r="K64" s="932"/>
    </row>
    <row r="65" spans="1:11" s="4" customFormat="1" ht="52">
      <c r="A65" s="169" t="s">
        <v>617</v>
      </c>
      <c r="B65" s="183" t="s">
        <v>218</v>
      </c>
      <c r="C65" s="174" t="s">
        <v>618</v>
      </c>
      <c r="D65" s="315" t="s">
        <v>631</v>
      </c>
      <c r="E65" s="316" t="s">
        <v>632</v>
      </c>
      <c r="F65" s="319" t="s">
        <v>552</v>
      </c>
      <c r="G65" s="178">
        <v>15</v>
      </c>
      <c r="H65" s="172">
        <v>7.5</v>
      </c>
      <c r="I65" s="112" t="s">
        <v>523</v>
      </c>
      <c r="K65" s="932"/>
    </row>
    <row r="66" spans="1:11" s="4" customFormat="1" ht="117">
      <c r="A66" s="169" t="s">
        <v>617</v>
      </c>
      <c r="B66" s="183" t="s">
        <v>218</v>
      </c>
      <c r="C66" s="174" t="s">
        <v>618</v>
      </c>
      <c r="D66" s="315" t="s">
        <v>633</v>
      </c>
      <c r="E66" s="316" t="s">
        <v>634</v>
      </c>
      <c r="F66" s="326" t="s">
        <v>635</v>
      </c>
      <c r="G66" s="178">
        <v>50</v>
      </c>
      <c r="H66" s="172">
        <v>25</v>
      </c>
      <c r="I66" s="112" t="s">
        <v>523</v>
      </c>
      <c r="K66" s="932"/>
    </row>
    <row r="67" spans="1:11" s="4" customFormat="1" ht="247">
      <c r="A67" s="169" t="s">
        <v>617</v>
      </c>
      <c r="B67" s="183" t="s">
        <v>218</v>
      </c>
      <c r="C67" s="174" t="s">
        <v>618</v>
      </c>
      <c r="D67" s="315" t="s">
        <v>636</v>
      </c>
      <c r="E67" s="316" t="s">
        <v>637</v>
      </c>
      <c r="F67" s="326" t="s">
        <v>638</v>
      </c>
      <c r="G67" s="178">
        <v>15</v>
      </c>
      <c r="H67" s="172">
        <v>7.5</v>
      </c>
      <c r="I67" s="112" t="s">
        <v>523</v>
      </c>
      <c r="K67" s="932"/>
    </row>
    <row r="68" spans="1:11" s="4" customFormat="1" ht="182">
      <c r="A68" s="169" t="s">
        <v>639</v>
      </c>
      <c r="B68" s="183" t="s">
        <v>218</v>
      </c>
      <c r="C68" s="174" t="s">
        <v>640</v>
      </c>
      <c r="D68" s="145" t="s">
        <v>641</v>
      </c>
      <c r="E68" s="316" t="s">
        <v>642</v>
      </c>
      <c r="F68" s="320" t="s">
        <v>643</v>
      </c>
      <c r="G68" s="178">
        <v>50</v>
      </c>
      <c r="H68" s="172">
        <v>8.33</v>
      </c>
      <c r="I68" s="112" t="s">
        <v>523</v>
      </c>
      <c r="K68" s="932"/>
    </row>
    <row r="69" spans="1:11" s="4" customFormat="1" ht="143">
      <c r="A69" s="174" t="s">
        <v>644</v>
      </c>
      <c r="B69" s="183" t="s">
        <v>218</v>
      </c>
      <c r="C69" s="174" t="s">
        <v>645</v>
      </c>
      <c r="D69" s="327" t="s">
        <v>646</v>
      </c>
      <c r="E69" s="196" t="s">
        <v>647</v>
      </c>
      <c r="F69" s="328" t="s">
        <v>552</v>
      </c>
      <c r="G69" s="178">
        <v>15</v>
      </c>
      <c r="H69" s="172">
        <v>5</v>
      </c>
      <c r="I69" s="112" t="s">
        <v>523</v>
      </c>
      <c r="K69" s="932"/>
    </row>
    <row r="70" spans="1:11" s="4" customFormat="1" ht="104">
      <c r="A70" s="174" t="s">
        <v>644</v>
      </c>
      <c r="B70" s="183" t="s">
        <v>218</v>
      </c>
      <c r="C70" s="174" t="s">
        <v>645</v>
      </c>
      <c r="D70" s="329" t="s">
        <v>648</v>
      </c>
      <c r="E70" s="196" t="s">
        <v>649</v>
      </c>
      <c r="F70" s="170" t="s">
        <v>552</v>
      </c>
      <c r="G70" s="178">
        <v>15</v>
      </c>
      <c r="H70" s="172">
        <v>5</v>
      </c>
      <c r="I70" s="112" t="s">
        <v>523</v>
      </c>
      <c r="K70" s="932"/>
    </row>
    <row r="71" spans="1:11" s="4" customFormat="1" ht="117">
      <c r="A71" s="174" t="s">
        <v>644</v>
      </c>
      <c r="B71" s="183" t="s">
        <v>218</v>
      </c>
      <c r="C71" s="174" t="s">
        <v>645</v>
      </c>
      <c r="D71" s="329" t="s">
        <v>650</v>
      </c>
      <c r="E71" s="196" t="s">
        <v>651</v>
      </c>
      <c r="F71" s="170" t="s">
        <v>608</v>
      </c>
      <c r="G71" s="178">
        <v>15</v>
      </c>
      <c r="H71" s="172">
        <v>5</v>
      </c>
      <c r="I71" s="112" t="s">
        <v>523</v>
      </c>
      <c r="K71" s="932"/>
    </row>
    <row r="72" spans="1:11" s="4" customFormat="1" ht="117">
      <c r="A72" s="174" t="s">
        <v>652</v>
      </c>
      <c r="B72" s="183" t="s">
        <v>218</v>
      </c>
      <c r="C72" s="174" t="s">
        <v>653</v>
      </c>
      <c r="D72" s="174" t="s">
        <v>654</v>
      </c>
      <c r="E72" s="316" t="s">
        <v>655</v>
      </c>
      <c r="F72" s="170" t="s">
        <v>552</v>
      </c>
      <c r="G72" s="178">
        <v>15</v>
      </c>
      <c r="H72" s="172">
        <v>2.14</v>
      </c>
      <c r="I72" s="112" t="s">
        <v>523</v>
      </c>
      <c r="K72" s="932"/>
    </row>
    <row r="73" spans="1:11" s="4" customFormat="1" ht="91">
      <c r="A73" s="174" t="s">
        <v>656</v>
      </c>
      <c r="B73" s="183" t="s">
        <v>218</v>
      </c>
      <c r="C73" s="307" t="s">
        <v>657</v>
      </c>
      <c r="D73" s="174" t="s">
        <v>658</v>
      </c>
      <c r="E73" s="196" t="s">
        <v>659</v>
      </c>
      <c r="F73" s="170" t="s">
        <v>555</v>
      </c>
      <c r="G73" s="178">
        <v>50</v>
      </c>
      <c r="H73" s="172">
        <v>16.66</v>
      </c>
      <c r="I73" s="112" t="s">
        <v>523</v>
      </c>
      <c r="K73" s="932"/>
    </row>
    <row r="74" spans="1:11" s="4" customFormat="1" ht="130">
      <c r="A74" s="174" t="s">
        <v>660</v>
      </c>
      <c r="B74" s="183" t="s">
        <v>218</v>
      </c>
      <c r="C74" s="330" t="s">
        <v>661</v>
      </c>
      <c r="D74" s="174" t="s">
        <v>662</v>
      </c>
      <c r="E74" s="196" t="s">
        <v>663</v>
      </c>
      <c r="F74" s="170" t="s">
        <v>552</v>
      </c>
      <c r="G74" s="178">
        <v>15</v>
      </c>
      <c r="H74" s="172">
        <v>7.5</v>
      </c>
      <c r="I74" s="112" t="s">
        <v>523</v>
      </c>
      <c r="K74" s="932"/>
    </row>
    <row r="75" spans="1:11" s="4" customFormat="1" ht="130">
      <c r="A75" s="174" t="s">
        <v>660</v>
      </c>
      <c r="B75" s="183" t="s">
        <v>218</v>
      </c>
      <c r="C75" s="330" t="s">
        <v>661</v>
      </c>
      <c r="D75" s="174" t="s">
        <v>664</v>
      </c>
      <c r="E75" s="196" t="s">
        <v>665</v>
      </c>
      <c r="F75" s="170" t="s">
        <v>552</v>
      </c>
      <c r="G75" s="178">
        <v>15</v>
      </c>
      <c r="H75" s="172">
        <v>7.5</v>
      </c>
      <c r="I75" s="112" t="s">
        <v>523</v>
      </c>
      <c r="K75" s="932"/>
    </row>
    <row r="76" spans="1:11" s="4" customFormat="1" ht="130">
      <c r="A76" s="174" t="s">
        <v>660</v>
      </c>
      <c r="B76" s="183" t="s">
        <v>218</v>
      </c>
      <c r="C76" s="330" t="s">
        <v>661</v>
      </c>
      <c r="D76" s="329" t="s">
        <v>666</v>
      </c>
      <c r="E76" s="196" t="s">
        <v>667</v>
      </c>
      <c r="F76" s="170" t="s">
        <v>668</v>
      </c>
      <c r="G76" s="178">
        <v>50</v>
      </c>
      <c r="H76" s="172">
        <v>25</v>
      </c>
      <c r="I76" s="112" t="s">
        <v>523</v>
      </c>
      <c r="K76" s="932">
        <f>SUM(H37:H76)</f>
        <v>484.28999999999996</v>
      </c>
    </row>
    <row r="77" spans="1:11" s="4" customFormat="1" ht="325">
      <c r="A77" s="169" t="s">
        <v>716</v>
      </c>
      <c r="B77" s="352" t="s">
        <v>717</v>
      </c>
      <c r="C77" s="170" t="s">
        <v>718</v>
      </c>
      <c r="D77" s="170" t="s">
        <v>719</v>
      </c>
      <c r="E77" s="348" t="s">
        <v>720</v>
      </c>
      <c r="F77" s="355" t="s">
        <v>721</v>
      </c>
      <c r="G77" s="178">
        <v>50</v>
      </c>
      <c r="H77" s="172">
        <v>16.670000000000002</v>
      </c>
      <c r="I77" s="112" t="s">
        <v>715</v>
      </c>
      <c r="K77" s="932">
        <v>16.670000000000002</v>
      </c>
    </row>
    <row r="78" spans="1:11" s="4" customFormat="1" ht="156">
      <c r="A78" s="362" t="s">
        <v>750</v>
      </c>
      <c r="B78" s="363" t="s">
        <v>218</v>
      </c>
      <c r="C78" s="364" t="s">
        <v>751</v>
      </c>
      <c r="D78" s="364" t="s">
        <v>752</v>
      </c>
      <c r="E78" s="365" t="s">
        <v>753</v>
      </c>
      <c r="F78" s="364" t="s">
        <v>754</v>
      </c>
      <c r="G78" s="366">
        <v>50</v>
      </c>
      <c r="H78" s="367">
        <v>25</v>
      </c>
      <c r="I78" s="112" t="s">
        <v>836</v>
      </c>
      <c r="K78" s="932"/>
    </row>
    <row r="79" spans="1:11" s="4" customFormat="1" ht="208">
      <c r="A79" s="362" t="s">
        <v>755</v>
      </c>
      <c r="B79" s="363" t="s">
        <v>218</v>
      </c>
      <c r="C79" s="364" t="s">
        <v>756</v>
      </c>
      <c r="D79" s="364" t="s">
        <v>757</v>
      </c>
      <c r="E79" s="365" t="s">
        <v>758</v>
      </c>
      <c r="F79" s="364" t="s">
        <v>759</v>
      </c>
      <c r="G79" s="366">
        <v>15</v>
      </c>
      <c r="H79" s="367">
        <v>2.5</v>
      </c>
      <c r="I79" s="112" t="s">
        <v>836</v>
      </c>
      <c r="K79" s="932"/>
    </row>
    <row r="80" spans="1:11" s="4" customFormat="1" ht="104">
      <c r="A80" s="362" t="s">
        <v>750</v>
      </c>
      <c r="B80" s="363" t="s">
        <v>218</v>
      </c>
      <c r="C80" s="364" t="s">
        <v>751</v>
      </c>
      <c r="D80" s="364" t="s">
        <v>760</v>
      </c>
      <c r="E80" s="365" t="s">
        <v>761</v>
      </c>
      <c r="F80" s="364" t="s">
        <v>762</v>
      </c>
      <c r="G80" s="366">
        <v>50</v>
      </c>
      <c r="H80" s="367">
        <v>25</v>
      </c>
      <c r="I80" s="112" t="s">
        <v>836</v>
      </c>
      <c r="K80" s="932"/>
    </row>
    <row r="81" spans="1:11" s="4" customFormat="1" ht="117">
      <c r="A81" s="362" t="s">
        <v>763</v>
      </c>
      <c r="B81" s="363" t="s">
        <v>218</v>
      </c>
      <c r="C81" s="364" t="s">
        <v>764</v>
      </c>
      <c r="D81" s="364" t="s">
        <v>765</v>
      </c>
      <c r="E81" s="365" t="s">
        <v>766</v>
      </c>
      <c r="F81" s="364" t="s">
        <v>767</v>
      </c>
      <c r="G81" s="366">
        <v>50</v>
      </c>
      <c r="H81" s="367">
        <v>16.670000000000002</v>
      </c>
      <c r="I81" s="112" t="s">
        <v>836</v>
      </c>
      <c r="K81" s="932"/>
    </row>
    <row r="82" spans="1:11" s="4" customFormat="1" ht="117">
      <c r="A82" s="362" t="s">
        <v>750</v>
      </c>
      <c r="B82" s="363" t="s">
        <v>218</v>
      </c>
      <c r="C82" s="364" t="s">
        <v>751</v>
      </c>
      <c r="D82" s="364" t="s">
        <v>768</v>
      </c>
      <c r="E82" s="365" t="s">
        <v>769</v>
      </c>
      <c r="F82" s="364" t="s">
        <v>770</v>
      </c>
      <c r="G82" s="366">
        <v>50</v>
      </c>
      <c r="H82" s="367">
        <v>25</v>
      </c>
      <c r="I82" s="112" t="s">
        <v>836</v>
      </c>
      <c r="K82" s="932"/>
    </row>
    <row r="83" spans="1:11" s="4" customFormat="1" ht="182">
      <c r="A83" s="362" t="s">
        <v>771</v>
      </c>
      <c r="B83" s="363" t="s">
        <v>218</v>
      </c>
      <c r="C83" s="364" t="s">
        <v>772</v>
      </c>
      <c r="D83" s="364" t="s">
        <v>773</v>
      </c>
      <c r="E83" s="365" t="s">
        <v>774</v>
      </c>
      <c r="F83" s="364" t="s">
        <v>775</v>
      </c>
      <c r="G83" s="366">
        <v>50</v>
      </c>
      <c r="H83" s="367">
        <v>12.5</v>
      </c>
      <c r="I83" s="112" t="s">
        <v>836</v>
      </c>
      <c r="K83" s="932"/>
    </row>
    <row r="84" spans="1:11" s="4" customFormat="1" ht="208">
      <c r="A84" s="362" t="s">
        <v>776</v>
      </c>
      <c r="B84" s="363"/>
      <c r="C84" s="364" t="s">
        <v>777</v>
      </c>
      <c r="D84" s="364" t="s">
        <v>778</v>
      </c>
      <c r="E84" s="365" t="s">
        <v>453</v>
      </c>
      <c r="F84" s="364" t="s">
        <v>779</v>
      </c>
      <c r="G84" s="366">
        <v>50</v>
      </c>
      <c r="H84" s="367">
        <v>12.5</v>
      </c>
      <c r="I84" s="112" t="s">
        <v>836</v>
      </c>
      <c r="K84" s="932"/>
    </row>
    <row r="85" spans="1:11" s="4" customFormat="1" ht="156">
      <c r="A85" s="362" t="s">
        <v>780</v>
      </c>
      <c r="B85" s="363"/>
      <c r="C85" s="364" t="s">
        <v>781</v>
      </c>
      <c r="D85" s="364" t="s">
        <v>782</v>
      </c>
      <c r="E85" s="365" t="s">
        <v>783</v>
      </c>
      <c r="F85" s="364" t="s">
        <v>784</v>
      </c>
      <c r="G85" s="366">
        <v>50</v>
      </c>
      <c r="H85" s="367">
        <v>12.5</v>
      </c>
      <c r="I85" s="112" t="s">
        <v>836</v>
      </c>
      <c r="K85" s="932"/>
    </row>
    <row r="86" spans="1:11" s="4" customFormat="1" ht="169">
      <c r="A86" s="362" t="s">
        <v>750</v>
      </c>
      <c r="B86" s="363" t="s">
        <v>218</v>
      </c>
      <c r="C86" s="364" t="s">
        <v>751</v>
      </c>
      <c r="D86" s="364" t="s">
        <v>785</v>
      </c>
      <c r="E86" s="365" t="s">
        <v>786</v>
      </c>
      <c r="F86" s="364" t="s">
        <v>787</v>
      </c>
      <c r="G86" s="366">
        <v>50</v>
      </c>
      <c r="H86" s="367">
        <v>25</v>
      </c>
      <c r="I86" s="112" t="s">
        <v>836</v>
      </c>
      <c r="K86" s="932"/>
    </row>
    <row r="87" spans="1:11" s="4" customFormat="1" ht="117">
      <c r="A87" s="362" t="s">
        <v>788</v>
      </c>
      <c r="B87" s="363"/>
      <c r="C87" s="364" t="s">
        <v>789</v>
      </c>
      <c r="D87" s="364" t="s">
        <v>790</v>
      </c>
      <c r="E87" s="365" t="s">
        <v>791</v>
      </c>
      <c r="F87" s="364" t="s">
        <v>792</v>
      </c>
      <c r="G87" s="366">
        <v>15</v>
      </c>
      <c r="H87" s="367">
        <v>3.75</v>
      </c>
      <c r="I87" s="112" t="s">
        <v>836</v>
      </c>
      <c r="K87" s="932"/>
    </row>
    <row r="88" spans="1:11" s="4" customFormat="1" ht="91">
      <c r="A88" s="362" t="s">
        <v>750</v>
      </c>
      <c r="B88" s="363" t="s">
        <v>218</v>
      </c>
      <c r="C88" s="364" t="s">
        <v>751</v>
      </c>
      <c r="D88" s="364" t="s">
        <v>793</v>
      </c>
      <c r="E88" s="365" t="s">
        <v>794</v>
      </c>
      <c r="F88" s="364" t="s">
        <v>795</v>
      </c>
      <c r="G88" s="366">
        <v>15</v>
      </c>
      <c r="H88" s="367">
        <v>7.5</v>
      </c>
      <c r="I88" s="112" t="s">
        <v>836</v>
      </c>
      <c r="K88" s="932"/>
    </row>
    <row r="89" spans="1:11" s="4" customFormat="1" ht="130">
      <c r="A89" s="362" t="s">
        <v>750</v>
      </c>
      <c r="B89" s="363" t="s">
        <v>218</v>
      </c>
      <c r="C89" s="364" t="s">
        <v>751</v>
      </c>
      <c r="D89" s="364" t="s">
        <v>796</v>
      </c>
      <c r="E89" s="365" t="s">
        <v>797</v>
      </c>
      <c r="F89" s="364" t="s">
        <v>798</v>
      </c>
      <c r="G89" s="366">
        <v>50</v>
      </c>
      <c r="H89" s="367">
        <v>25</v>
      </c>
      <c r="I89" s="112" t="s">
        <v>836</v>
      </c>
      <c r="K89" s="932"/>
    </row>
    <row r="90" spans="1:11" s="4" customFormat="1" ht="208">
      <c r="A90" s="362" t="s">
        <v>750</v>
      </c>
      <c r="B90" s="363" t="s">
        <v>218</v>
      </c>
      <c r="C90" s="364" t="s">
        <v>799</v>
      </c>
      <c r="D90" s="364" t="s">
        <v>800</v>
      </c>
      <c r="E90" s="365" t="s">
        <v>801</v>
      </c>
      <c r="F90" s="364" t="s">
        <v>802</v>
      </c>
      <c r="G90" s="366">
        <v>50</v>
      </c>
      <c r="H90" s="367">
        <v>25</v>
      </c>
      <c r="I90" s="112" t="s">
        <v>836</v>
      </c>
      <c r="K90" s="932"/>
    </row>
    <row r="91" spans="1:11" s="4" customFormat="1" ht="143">
      <c r="A91" s="362" t="s">
        <v>803</v>
      </c>
      <c r="B91" s="363" t="s">
        <v>218</v>
      </c>
      <c r="C91" s="364" t="s">
        <v>804</v>
      </c>
      <c r="D91" s="364" t="s">
        <v>805</v>
      </c>
      <c r="E91" s="365" t="s">
        <v>806</v>
      </c>
      <c r="F91" s="364" t="s">
        <v>807</v>
      </c>
      <c r="G91" s="366">
        <v>15</v>
      </c>
      <c r="H91" s="367">
        <v>5</v>
      </c>
      <c r="I91" s="112" t="s">
        <v>836</v>
      </c>
      <c r="K91" s="932"/>
    </row>
    <row r="92" spans="1:11" s="4" customFormat="1" ht="169">
      <c r="A92" s="362" t="s">
        <v>750</v>
      </c>
      <c r="B92" s="363" t="s">
        <v>218</v>
      </c>
      <c r="C92" s="364" t="s">
        <v>751</v>
      </c>
      <c r="D92" s="364" t="s">
        <v>808</v>
      </c>
      <c r="E92" s="365" t="s">
        <v>809</v>
      </c>
      <c r="F92" s="364" t="s">
        <v>810</v>
      </c>
      <c r="G92" s="366">
        <v>50</v>
      </c>
      <c r="H92" s="367">
        <v>25</v>
      </c>
      <c r="I92" s="112" t="s">
        <v>836</v>
      </c>
      <c r="K92" s="932"/>
    </row>
    <row r="93" spans="1:11" s="4" customFormat="1" ht="143">
      <c r="A93" s="362" t="s">
        <v>750</v>
      </c>
      <c r="B93" s="363" t="s">
        <v>218</v>
      </c>
      <c r="C93" s="364" t="s">
        <v>751</v>
      </c>
      <c r="D93" s="364" t="s">
        <v>811</v>
      </c>
      <c r="E93" s="365" t="s">
        <v>812</v>
      </c>
      <c r="F93" s="364" t="s">
        <v>813</v>
      </c>
      <c r="G93" s="366">
        <v>15</v>
      </c>
      <c r="H93" s="367">
        <v>7.5</v>
      </c>
      <c r="I93" s="112" t="s">
        <v>836</v>
      </c>
      <c r="K93" s="932"/>
    </row>
    <row r="94" spans="1:11" s="4" customFormat="1" ht="130">
      <c r="A94" s="362" t="s">
        <v>750</v>
      </c>
      <c r="B94" s="363" t="s">
        <v>218</v>
      </c>
      <c r="C94" s="364" t="s">
        <v>751</v>
      </c>
      <c r="D94" s="364" t="s">
        <v>814</v>
      </c>
      <c r="E94" s="365" t="s">
        <v>815</v>
      </c>
      <c r="F94" s="364" t="s">
        <v>816</v>
      </c>
      <c r="G94" s="366">
        <v>50</v>
      </c>
      <c r="H94" s="367">
        <v>25</v>
      </c>
      <c r="I94" s="112" t="s">
        <v>836</v>
      </c>
      <c r="K94" s="932"/>
    </row>
    <row r="95" spans="1:11" s="4" customFormat="1" ht="143">
      <c r="A95" s="362" t="s">
        <v>771</v>
      </c>
      <c r="B95" s="363" t="s">
        <v>218</v>
      </c>
      <c r="C95" s="364" t="s">
        <v>772</v>
      </c>
      <c r="D95" s="364" t="s">
        <v>817</v>
      </c>
      <c r="E95" s="365" t="s">
        <v>818</v>
      </c>
      <c r="F95" s="365" t="s">
        <v>819</v>
      </c>
      <c r="G95" s="366">
        <v>50</v>
      </c>
      <c r="H95" s="367">
        <v>12.5</v>
      </c>
      <c r="I95" s="112" t="s">
        <v>836</v>
      </c>
      <c r="K95" s="932"/>
    </row>
    <row r="96" spans="1:11" s="4" customFormat="1" ht="182">
      <c r="A96" s="362" t="s">
        <v>771</v>
      </c>
      <c r="B96" s="363" t="s">
        <v>218</v>
      </c>
      <c r="C96" s="364" t="s">
        <v>772</v>
      </c>
      <c r="D96" s="364" t="s">
        <v>820</v>
      </c>
      <c r="E96" s="365" t="s">
        <v>821</v>
      </c>
      <c r="F96" s="364" t="s">
        <v>822</v>
      </c>
      <c r="G96" s="366">
        <v>15</v>
      </c>
      <c r="H96" s="367">
        <v>3.75</v>
      </c>
      <c r="I96" s="112" t="s">
        <v>836</v>
      </c>
      <c r="K96" s="932"/>
    </row>
    <row r="97" spans="1:11" s="4" customFormat="1" ht="169">
      <c r="A97" s="362" t="s">
        <v>823</v>
      </c>
      <c r="B97" s="363" t="s">
        <v>218</v>
      </c>
      <c r="C97" s="364" t="s">
        <v>824</v>
      </c>
      <c r="D97" s="364" t="s">
        <v>825</v>
      </c>
      <c r="E97" s="365" t="s">
        <v>826</v>
      </c>
      <c r="F97" s="364" t="s">
        <v>827</v>
      </c>
      <c r="G97" s="366">
        <v>15</v>
      </c>
      <c r="H97" s="367">
        <v>2.14</v>
      </c>
      <c r="I97" s="112" t="s">
        <v>836</v>
      </c>
      <c r="K97" s="932"/>
    </row>
    <row r="98" spans="1:11" s="4" customFormat="1" ht="104">
      <c r="A98" s="362" t="s">
        <v>828</v>
      </c>
      <c r="B98" s="363" t="s">
        <v>218</v>
      </c>
      <c r="C98" s="364" t="s">
        <v>829</v>
      </c>
      <c r="D98" s="364" t="s">
        <v>830</v>
      </c>
      <c r="E98" s="364" t="s">
        <v>831</v>
      </c>
      <c r="F98" s="365" t="s">
        <v>832</v>
      </c>
      <c r="G98" s="366">
        <v>50</v>
      </c>
      <c r="H98" s="367">
        <v>10</v>
      </c>
      <c r="I98" s="112" t="s">
        <v>836</v>
      </c>
      <c r="K98" s="932"/>
    </row>
    <row r="99" spans="1:11" s="4" customFormat="1" ht="247">
      <c r="A99" s="362" t="s">
        <v>318</v>
      </c>
      <c r="B99" s="363" t="s">
        <v>218</v>
      </c>
      <c r="C99" s="364" t="s">
        <v>319</v>
      </c>
      <c r="D99" s="364" t="s">
        <v>833</v>
      </c>
      <c r="E99" s="364" t="s">
        <v>834</v>
      </c>
      <c r="F99" s="365" t="s">
        <v>835</v>
      </c>
      <c r="G99" s="366">
        <v>15</v>
      </c>
      <c r="H99" s="367">
        <v>3</v>
      </c>
      <c r="I99" s="112" t="s">
        <v>836</v>
      </c>
      <c r="K99" s="932">
        <f>SUM(H78:H99)</f>
        <v>311.81</v>
      </c>
    </row>
    <row r="100" spans="1:11" s="4" customFormat="1" ht="104">
      <c r="A100" s="377" t="s">
        <v>852</v>
      </c>
      <c r="B100" s="378" t="s">
        <v>218</v>
      </c>
      <c r="C100" s="379" t="s">
        <v>860</v>
      </c>
      <c r="D100" s="380" t="s">
        <v>861</v>
      </c>
      <c r="E100" s="381" t="s">
        <v>862</v>
      </c>
      <c r="F100" s="382" t="s">
        <v>863</v>
      </c>
      <c r="G100" s="383">
        <v>50</v>
      </c>
      <c r="H100" s="384">
        <v>50</v>
      </c>
      <c r="I100" s="112" t="s">
        <v>852</v>
      </c>
      <c r="K100" s="932"/>
    </row>
    <row r="101" spans="1:11" s="4" customFormat="1" ht="273">
      <c r="A101" s="380" t="s">
        <v>318</v>
      </c>
      <c r="B101" s="378" t="s">
        <v>218</v>
      </c>
      <c r="C101" s="379" t="s">
        <v>319</v>
      </c>
      <c r="D101" s="380" t="s">
        <v>864</v>
      </c>
      <c r="E101" s="381" t="s">
        <v>321</v>
      </c>
      <c r="F101" s="382" t="s">
        <v>322</v>
      </c>
      <c r="G101" s="383">
        <v>50</v>
      </c>
      <c r="H101" s="384">
        <v>10</v>
      </c>
      <c r="I101" s="112" t="s">
        <v>852</v>
      </c>
      <c r="K101" s="932"/>
    </row>
    <row r="102" spans="1:11" s="4" customFormat="1" ht="299">
      <c r="A102" s="380" t="s">
        <v>865</v>
      </c>
      <c r="B102" s="378" t="s">
        <v>218</v>
      </c>
      <c r="C102" s="379" t="s">
        <v>866</v>
      </c>
      <c r="D102" s="385" t="s">
        <v>867</v>
      </c>
      <c r="E102" s="381" t="s">
        <v>868</v>
      </c>
      <c r="F102" s="381" t="s">
        <v>869</v>
      </c>
      <c r="G102" s="383">
        <v>50</v>
      </c>
      <c r="H102" s="384">
        <v>25</v>
      </c>
      <c r="I102" s="112" t="s">
        <v>852</v>
      </c>
      <c r="K102" s="932"/>
    </row>
    <row r="103" spans="1:11" ht="377">
      <c r="A103" s="380" t="s">
        <v>865</v>
      </c>
      <c r="B103" s="378" t="s">
        <v>218</v>
      </c>
      <c r="C103" s="379" t="s">
        <v>866</v>
      </c>
      <c r="D103" s="385" t="s">
        <v>870</v>
      </c>
      <c r="E103" s="381" t="s">
        <v>871</v>
      </c>
      <c r="F103" s="381" t="s">
        <v>869</v>
      </c>
      <c r="G103" s="383">
        <v>50</v>
      </c>
      <c r="H103" s="384">
        <v>25</v>
      </c>
      <c r="I103" s="112" t="s">
        <v>852</v>
      </c>
    </row>
    <row r="104" spans="1:11" ht="338">
      <c r="A104" s="380" t="s">
        <v>865</v>
      </c>
      <c r="B104" s="378" t="s">
        <v>218</v>
      </c>
      <c r="C104" s="379" t="s">
        <v>866</v>
      </c>
      <c r="D104" s="385" t="s">
        <v>872</v>
      </c>
      <c r="E104" s="381" t="s">
        <v>873</v>
      </c>
      <c r="F104" s="381" t="s">
        <v>874</v>
      </c>
      <c r="G104" s="383">
        <v>50</v>
      </c>
      <c r="H104" s="384">
        <v>25</v>
      </c>
      <c r="I104" s="112" t="s">
        <v>852</v>
      </c>
    </row>
    <row r="105" spans="1:11" ht="286">
      <c r="A105" s="380" t="s">
        <v>865</v>
      </c>
      <c r="B105" s="378" t="s">
        <v>218</v>
      </c>
      <c r="C105" s="379" t="s">
        <v>866</v>
      </c>
      <c r="D105" s="386" t="s">
        <v>875</v>
      </c>
      <c r="E105" s="381" t="s">
        <v>876</v>
      </c>
      <c r="F105" s="381" t="s">
        <v>877</v>
      </c>
      <c r="G105" s="383">
        <v>50</v>
      </c>
      <c r="H105" s="384">
        <v>25</v>
      </c>
      <c r="I105" s="112" t="s">
        <v>852</v>
      </c>
    </row>
    <row r="106" spans="1:11" ht="377">
      <c r="A106" s="380" t="s">
        <v>865</v>
      </c>
      <c r="B106" s="378" t="s">
        <v>218</v>
      </c>
      <c r="C106" s="379" t="s">
        <v>866</v>
      </c>
      <c r="D106" s="385" t="s">
        <v>878</v>
      </c>
      <c r="E106" s="387"/>
      <c r="F106" s="381" t="s">
        <v>877</v>
      </c>
      <c r="G106" s="388">
        <v>50</v>
      </c>
      <c r="H106" s="389">
        <v>25</v>
      </c>
      <c r="I106" s="112" t="s">
        <v>852</v>
      </c>
    </row>
    <row r="107" spans="1:11" ht="260">
      <c r="A107" s="380" t="s">
        <v>865</v>
      </c>
      <c r="B107" s="390" t="s">
        <v>218</v>
      </c>
      <c r="C107" s="379" t="s">
        <v>866</v>
      </c>
      <c r="D107" s="385" t="s">
        <v>879</v>
      </c>
      <c r="E107" s="390" t="s">
        <v>880</v>
      </c>
      <c r="F107" s="381" t="s">
        <v>877</v>
      </c>
      <c r="G107" s="387">
        <v>50</v>
      </c>
      <c r="H107" s="924">
        <v>25</v>
      </c>
      <c r="I107" s="112" t="s">
        <v>852</v>
      </c>
    </row>
    <row r="108" spans="1:11" ht="247">
      <c r="A108" s="379" t="s">
        <v>881</v>
      </c>
      <c r="B108" s="390" t="s">
        <v>218</v>
      </c>
      <c r="C108" s="379" t="s">
        <v>882</v>
      </c>
      <c r="D108" s="391" t="s">
        <v>883</v>
      </c>
      <c r="E108" s="382" t="s">
        <v>884</v>
      </c>
      <c r="F108" s="380" t="s">
        <v>885</v>
      </c>
      <c r="G108" s="387">
        <v>15</v>
      </c>
      <c r="H108" s="925">
        <v>3.75</v>
      </c>
      <c r="I108" s="112" t="s">
        <v>852</v>
      </c>
    </row>
    <row r="109" spans="1:11" ht="143">
      <c r="A109" s="380" t="s">
        <v>335</v>
      </c>
      <c r="B109" s="390" t="s">
        <v>218</v>
      </c>
      <c r="C109" s="380" t="s">
        <v>336</v>
      </c>
      <c r="D109" s="380" t="s">
        <v>337</v>
      </c>
      <c r="E109" s="390" t="s">
        <v>338</v>
      </c>
      <c r="F109" s="380" t="s">
        <v>339</v>
      </c>
      <c r="G109" s="387">
        <v>15</v>
      </c>
      <c r="H109" s="925">
        <v>2.14</v>
      </c>
      <c r="I109" s="112" t="s">
        <v>852</v>
      </c>
    </row>
    <row r="110" spans="1:11" ht="143">
      <c r="A110" s="380" t="s">
        <v>886</v>
      </c>
      <c r="B110" s="390" t="s">
        <v>218</v>
      </c>
      <c r="C110" s="380" t="s">
        <v>887</v>
      </c>
      <c r="D110" s="380" t="s">
        <v>337</v>
      </c>
      <c r="E110" s="390" t="s">
        <v>338</v>
      </c>
      <c r="F110" s="380" t="s">
        <v>339</v>
      </c>
      <c r="G110" s="387">
        <v>15</v>
      </c>
      <c r="H110" s="925">
        <v>15</v>
      </c>
      <c r="I110" s="112" t="s">
        <v>852</v>
      </c>
    </row>
    <row r="111" spans="1:11" ht="221">
      <c r="A111" s="380" t="s">
        <v>888</v>
      </c>
      <c r="B111" s="390" t="s">
        <v>218</v>
      </c>
      <c r="C111" s="379" t="s">
        <v>889</v>
      </c>
      <c r="D111" s="391" t="s">
        <v>890</v>
      </c>
      <c r="E111" s="390" t="s">
        <v>891</v>
      </c>
      <c r="F111" s="380" t="s">
        <v>892</v>
      </c>
      <c r="G111" s="387">
        <v>50</v>
      </c>
      <c r="H111" s="925">
        <v>50</v>
      </c>
      <c r="I111" s="112" t="s">
        <v>852</v>
      </c>
    </row>
    <row r="112" spans="1:11" ht="273">
      <c r="A112" s="390" t="s">
        <v>340</v>
      </c>
      <c r="B112" s="390" t="s">
        <v>218</v>
      </c>
      <c r="C112" s="379" t="s">
        <v>893</v>
      </c>
      <c r="D112" s="380" t="s">
        <v>864</v>
      </c>
      <c r="E112" s="381" t="s">
        <v>321</v>
      </c>
      <c r="F112" s="382" t="s">
        <v>322</v>
      </c>
      <c r="G112" s="387">
        <v>50</v>
      </c>
      <c r="H112" s="925">
        <v>8.33</v>
      </c>
      <c r="I112" s="112" t="s">
        <v>852</v>
      </c>
    </row>
    <row r="113" spans="1:12" s="896" customFormat="1" ht="304.5">
      <c r="A113" s="145" t="s">
        <v>2443</v>
      </c>
      <c r="B113" s="145" t="s">
        <v>218</v>
      </c>
      <c r="C113" s="379" t="s">
        <v>860</v>
      </c>
      <c r="D113" s="903" t="s">
        <v>2444</v>
      </c>
      <c r="E113" s="184" t="s">
        <v>2445</v>
      </c>
      <c r="F113" s="184" t="s">
        <v>2446</v>
      </c>
      <c r="G113" s="430">
        <v>50</v>
      </c>
      <c r="H113" s="926">
        <v>50</v>
      </c>
      <c r="I113" s="112" t="s">
        <v>852</v>
      </c>
      <c r="K113" s="893"/>
    </row>
    <row r="114" spans="1:12" ht="143">
      <c r="A114" s="380" t="s">
        <v>342</v>
      </c>
      <c r="B114" s="390" t="s">
        <v>218</v>
      </c>
      <c r="C114" s="379" t="s">
        <v>894</v>
      </c>
      <c r="D114" s="392" t="s">
        <v>344</v>
      </c>
      <c r="E114" s="390" t="s">
        <v>345</v>
      </c>
      <c r="F114" s="390" t="s">
        <v>346</v>
      </c>
      <c r="G114" s="387">
        <v>50</v>
      </c>
      <c r="H114" s="925">
        <v>16.66</v>
      </c>
      <c r="I114" s="112" t="s">
        <v>852</v>
      </c>
      <c r="K114" s="893">
        <f>SUM(H100:H114)</f>
        <v>355.88</v>
      </c>
    </row>
    <row r="115" spans="1:12" ht="65">
      <c r="A115" s="476" t="s">
        <v>1234</v>
      </c>
      <c r="B115" s="476" t="s">
        <v>218</v>
      </c>
      <c r="C115" s="352" t="s">
        <v>1235</v>
      </c>
      <c r="D115" s="352" t="s">
        <v>1236</v>
      </c>
      <c r="E115" s="477" t="s">
        <v>612</v>
      </c>
      <c r="F115" s="249" t="s">
        <v>552</v>
      </c>
      <c r="G115" s="323">
        <v>15</v>
      </c>
      <c r="H115" s="172">
        <v>5</v>
      </c>
      <c r="I115" s="112" t="s">
        <v>1226</v>
      </c>
    </row>
    <row r="116" spans="1:12" ht="143">
      <c r="A116" s="476" t="s">
        <v>1237</v>
      </c>
      <c r="B116" s="476" t="s">
        <v>218</v>
      </c>
      <c r="C116" s="480" t="s">
        <v>1238</v>
      </c>
      <c r="D116" s="480" t="s">
        <v>1239</v>
      </c>
      <c r="E116" s="477" t="s">
        <v>1240</v>
      </c>
      <c r="F116" s="249" t="s">
        <v>552</v>
      </c>
      <c r="G116" s="323">
        <v>50</v>
      </c>
      <c r="H116" s="172">
        <v>25</v>
      </c>
      <c r="I116" s="112" t="s">
        <v>1226</v>
      </c>
    </row>
    <row r="117" spans="1:12" ht="104">
      <c r="A117" s="476" t="s">
        <v>1237</v>
      </c>
      <c r="B117" s="476" t="s">
        <v>218</v>
      </c>
      <c r="C117" s="480" t="s">
        <v>1241</v>
      </c>
      <c r="D117" s="480" t="s">
        <v>1242</v>
      </c>
      <c r="E117" s="477" t="s">
        <v>1243</v>
      </c>
      <c r="F117" s="249" t="s">
        <v>552</v>
      </c>
      <c r="G117" s="323">
        <v>15</v>
      </c>
      <c r="H117" s="172">
        <v>7.5</v>
      </c>
      <c r="I117" s="112" t="s">
        <v>1226</v>
      </c>
    </row>
    <row r="118" spans="1:12" ht="91">
      <c r="A118" s="476" t="s">
        <v>1244</v>
      </c>
      <c r="B118" s="476" t="s">
        <v>218</v>
      </c>
      <c r="C118" s="480" t="s">
        <v>1245</v>
      </c>
      <c r="D118" s="481" t="s">
        <v>1246</v>
      </c>
      <c r="E118" s="477" t="s">
        <v>1247</v>
      </c>
      <c r="F118" s="249" t="s">
        <v>552</v>
      </c>
      <c r="G118" s="323">
        <v>15</v>
      </c>
      <c r="H118" s="172">
        <v>7.5</v>
      </c>
      <c r="I118" s="112" t="s">
        <v>1226</v>
      </c>
    </row>
    <row r="119" spans="1:12" ht="169">
      <c r="A119" s="476" t="s">
        <v>1248</v>
      </c>
      <c r="B119" s="476" t="s">
        <v>218</v>
      </c>
      <c r="C119" s="480" t="s">
        <v>1249</v>
      </c>
      <c r="D119" s="482" t="s">
        <v>1250</v>
      </c>
      <c r="E119" s="477" t="s">
        <v>1251</v>
      </c>
      <c r="F119" s="249" t="s">
        <v>552</v>
      </c>
      <c r="G119" s="323">
        <v>50</v>
      </c>
      <c r="H119" s="172">
        <v>25</v>
      </c>
      <c r="I119" s="112" t="s">
        <v>1226</v>
      </c>
    </row>
    <row r="120" spans="1:12" ht="169">
      <c r="A120" s="352" t="s">
        <v>1252</v>
      </c>
      <c r="B120" s="476" t="s">
        <v>218</v>
      </c>
      <c r="C120" s="352" t="s">
        <v>1253</v>
      </c>
      <c r="D120" s="483" t="s">
        <v>1254</v>
      </c>
      <c r="E120" s="477" t="s">
        <v>1255</v>
      </c>
      <c r="F120" s="484" t="s">
        <v>1256</v>
      </c>
      <c r="G120" s="178">
        <v>15</v>
      </c>
      <c r="H120" s="172">
        <v>5</v>
      </c>
      <c r="I120" s="112" t="s">
        <v>1226</v>
      </c>
      <c r="K120" s="893">
        <f>SUM(H115:H120)</f>
        <v>75</v>
      </c>
      <c r="L120" s="103"/>
    </row>
    <row r="121" spans="1:12" ht="156">
      <c r="A121" s="493" t="s">
        <v>545</v>
      </c>
      <c r="B121" s="476" t="s">
        <v>218</v>
      </c>
      <c r="C121" s="488" t="s">
        <v>546</v>
      </c>
      <c r="D121" s="506" t="s">
        <v>547</v>
      </c>
      <c r="E121" s="507" t="s">
        <v>548</v>
      </c>
      <c r="F121" s="249" t="s">
        <v>549</v>
      </c>
      <c r="G121" s="178">
        <v>50</v>
      </c>
      <c r="H121" s="172">
        <v>25</v>
      </c>
      <c r="I121" s="112" t="s">
        <v>1277</v>
      </c>
    </row>
    <row r="122" spans="1:12" ht="156">
      <c r="A122" s="476" t="s">
        <v>1265</v>
      </c>
      <c r="B122" s="476" t="s">
        <v>218</v>
      </c>
      <c r="C122" s="508" t="s">
        <v>1249</v>
      </c>
      <c r="D122" s="482" t="s">
        <v>1281</v>
      </c>
      <c r="E122" s="477" t="s">
        <v>1251</v>
      </c>
      <c r="F122" s="249" t="s">
        <v>552</v>
      </c>
      <c r="G122" s="255">
        <v>50</v>
      </c>
      <c r="H122" s="251">
        <v>25</v>
      </c>
      <c r="I122" s="112" t="s">
        <v>1277</v>
      </c>
    </row>
    <row r="123" spans="1:12" ht="117">
      <c r="A123" s="493" t="s">
        <v>545</v>
      </c>
      <c r="B123" s="476" t="s">
        <v>218</v>
      </c>
      <c r="C123" s="488" t="s">
        <v>546</v>
      </c>
      <c r="D123" s="506" t="s">
        <v>550</v>
      </c>
      <c r="E123" s="507" t="s">
        <v>551</v>
      </c>
      <c r="F123" s="249" t="s">
        <v>552</v>
      </c>
      <c r="G123" s="178">
        <v>15</v>
      </c>
      <c r="H123" s="172">
        <v>7.5</v>
      </c>
      <c r="I123" s="112" t="s">
        <v>1277</v>
      </c>
    </row>
    <row r="124" spans="1:12" ht="78">
      <c r="A124" s="476" t="s">
        <v>545</v>
      </c>
      <c r="B124" s="476" t="s">
        <v>218</v>
      </c>
      <c r="C124" s="352" t="s">
        <v>546</v>
      </c>
      <c r="D124" s="352" t="s">
        <v>1282</v>
      </c>
      <c r="E124" s="477" t="s">
        <v>1283</v>
      </c>
      <c r="F124" s="249" t="s">
        <v>1256</v>
      </c>
      <c r="G124" s="178">
        <v>15</v>
      </c>
      <c r="H124" s="172">
        <v>7.5</v>
      </c>
      <c r="I124" s="112" t="s">
        <v>1277</v>
      </c>
    </row>
    <row r="125" spans="1:12" ht="91">
      <c r="A125" s="476" t="s">
        <v>1244</v>
      </c>
      <c r="B125" s="476" t="s">
        <v>218</v>
      </c>
      <c r="C125" s="488" t="s">
        <v>1245</v>
      </c>
      <c r="D125" s="480" t="s">
        <v>1246</v>
      </c>
      <c r="E125" s="477" t="s">
        <v>1247</v>
      </c>
      <c r="F125" s="249" t="s">
        <v>552</v>
      </c>
      <c r="G125" s="323">
        <v>15</v>
      </c>
      <c r="H125" s="172">
        <v>7.5</v>
      </c>
      <c r="I125" s="112" t="s">
        <v>1277</v>
      </c>
    </row>
    <row r="126" spans="1:12" ht="104">
      <c r="A126" s="476" t="s">
        <v>609</v>
      </c>
      <c r="B126" s="476" t="s">
        <v>218</v>
      </c>
      <c r="C126" s="352" t="s">
        <v>1235</v>
      </c>
      <c r="D126" s="352" t="s">
        <v>1284</v>
      </c>
      <c r="E126" s="477" t="s">
        <v>612</v>
      </c>
      <c r="F126" s="249" t="s">
        <v>552</v>
      </c>
      <c r="G126" s="323">
        <v>15</v>
      </c>
      <c r="H126" s="172">
        <v>5</v>
      </c>
      <c r="I126" s="112" t="s">
        <v>1277</v>
      </c>
    </row>
    <row r="127" spans="1:12" ht="117">
      <c r="A127" s="476" t="s">
        <v>613</v>
      </c>
      <c r="B127" s="476" t="s">
        <v>218</v>
      </c>
      <c r="C127" s="352" t="s">
        <v>614</v>
      </c>
      <c r="D127" s="352" t="s">
        <v>1285</v>
      </c>
      <c r="E127" s="348" t="s">
        <v>616</v>
      </c>
      <c r="F127" s="476" t="s">
        <v>552</v>
      </c>
      <c r="G127" s="178">
        <v>15</v>
      </c>
      <c r="H127" s="172">
        <v>7.5</v>
      </c>
      <c r="I127" s="112" t="s">
        <v>1277</v>
      </c>
    </row>
    <row r="128" spans="1:12" ht="143">
      <c r="A128" s="352" t="s">
        <v>644</v>
      </c>
      <c r="B128" s="476" t="s">
        <v>218</v>
      </c>
      <c r="C128" s="352" t="s">
        <v>645</v>
      </c>
      <c r="D128" s="509" t="s">
        <v>646</v>
      </c>
      <c r="E128" s="477" t="s">
        <v>647</v>
      </c>
      <c r="F128" s="352" t="s">
        <v>552</v>
      </c>
      <c r="G128" s="178">
        <v>15</v>
      </c>
      <c r="H128" s="172">
        <v>5</v>
      </c>
      <c r="I128" s="112" t="s">
        <v>1277</v>
      </c>
    </row>
    <row r="129" spans="1:11" ht="117">
      <c r="A129" s="352" t="s">
        <v>644</v>
      </c>
      <c r="B129" s="476" t="s">
        <v>218</v>
      </c>
      <c r="C129" s="352" t="s">
        <v>645</v>
      </c>
      <c r="D129" s="352" t="s">
        <v>1286</v>
      </c>
      <c r="E129" s="477" t="s">
        <v>651</v>
      </c>
      <c r="F129" s="352" t="s">
        <v>1256</v>
      </c>
      <c r="G129" s="178">
        <v>15</v>
      </c>
      <c r="H129" s="172">
        <v>5</v>
      </c>
      <c r="I129" s="112" t="s">
        <v>1277</v>
      </c>
    </row>
    <row r="130" spans="1:11" ht="104">
      <c r="A130" s="352" t="s">
        <v>644</v>
      </c>
      <c r="B130" s="476" t="s">
        <v>218</v>
      </c>
      <c r="C130" s="352" t="s">
        <v>645</v>
      </c>
      <c r="D130" s="509" t="s">
        <v>648</v>
      </c>
      <c r="E130" s="477" t="s">
        <v>649</v>
      </c>
      <c r="F130" s="249" t="s">
        <v>552</v>
      </c>
      <c r="G130" s="178">
        <v>15</v>
      </c>
      <c r="H130" s="172">
        <v>5</v>
      </c>
      <c r="I130" s="112" t="s">
        <v>1277</v>
      </c>
    </row>
    <row r="131" spans="1:11" ht="169">
      <c r="A131" s="352" t="s">
        <v>1287</v>
      </c>
      <c r="B131" s="476" t="s">
        <v>218</v>
      </c>
      <c r="C131" s="510" t="s">
        <v>1288</v>
      </c>
      <c r="D131" s="352" t="s">
        <v>1289</v>
      </c>
      <c r="E131" s="477" t="s">
        <v>1290</v>
      </c>
      <c r="F131" s="249" t="s">
        <v>1291</v>
      </c>
      <c r="G131" s="178">
        <v>50</v>
      </c>
      <c r="H131" s="172">
        <v>16.670000000000002</v>
      </c>
      <c r="I131" s="112" t="s">
        <v>1277</v>
      </c>
    </row>
    <row r="132" spans="1:11" ht="169">
      <c r="A132" s="352" t="s">
        <v>1292</v>
      </c>
      <c r="B132" s="476" t="s">
        <v>218</v>
      </c>
      <c r="C132" s="352" t="s">
        <v>1253</v>
      </c>
      <c r="D132" s="483" t="s">
        <v>1254</v>
      </c>
      <c r="E132" s="477" t="s">
        <v>1255</v>
      </c>
      <c r="F132" s="484" t="s">
        <v>1256</v>
      </c>
      <c r="G132" s="178">
        <v>15</v>
      </c>
      <c r="H132" s="172">
        <v>5</v>
      </c>
      <c r="I132" s="112" t="s">
        <v>1277</v>
      </c>
      <c r="K132" s="893">
        <f>SUM(H121:H132)</f>
        <v>121.67</v>
      </c>
    </row>
    <row r="133" spans="1:11" ht="182">
      <c r="A133" s="399" t="s">
        <v>898</v>
      </c>
      <c r="B133" s="399" t="s">
        <v>218</v>
      </c>
      <c r="C133" s="400" t="s">
        <v>899</v>
      </c>
      <c r="D133" s="401" t="s">
        <v>900</v>
      </c>
      <c r="E133" s="399" t="s">
        <v>901</v>
      </c>
      <c r="F133" s="399" t="s">
        <v>902</v>
      </c>
      <c r="G133" s="402">
        <v>50</v>
      </c>
      <c r="H133" s="403">
        <v>50</v>
      </c>
      <c r="I133" s="112" t="s">
        <v>898</v>
      </c>
    </row>
    <row r="134" spans="1:11" ht="182">
      <c r="A134" s="399" t="s">
        <v>898</v>
      </c>
      <c r="B134" s="399" t="s">
        <v>218</v>
      </c>
      <c r="C134" s="400" t="s">
        <v>903</v>
      </c>
      <c r="D134" s="404" t="s">
        <v>904</v>
      </c>
      <c r="E134" s="399" t="s">
        <v>901</v>
      </c>
      <c r="F134" s="399" t="s">
        <v>902</v>
      </c>
      <c r="G134" s="402">
        <v>50</v>
      </c>
      <c r="H134" s="403">
        <v>50</v>
      </c>
      <c r="I134" s="112" t="s">
        <v>898</v>
      </c>
    </row>
    <row r="135" spans="1:11" ht="212.5">
      <c r="A135" s="405" t="s">
        <v>898</v>
      </c>
      <c r="B135" s="405" t="s">
        <v>218</v>
      </c>
      <c r="C135" s="406" t="s">
        <v>905</v>
      </c>
      <c r="D135" s="406" t="s">
        <v>906</v>
      </c>
      <c r="E135" s="405" t="s">
        <v>907</v>
      </c>
      <c r="F135" s="405" t="s">
        <v>908</v>
      </c>
      <c r="G135" s="407">
        <v>50</v>
      </c>
      <c r="H135" s="408">
        <v>50</v>
      </c>
      <c r="I135" s="112" t="s">
        <v>898</v>
      </c>
    </row>
    <row r="136" spans="1:11" ht="195">
      <c r="A136" s="405" t="s">
        <v>898</v>
      </c>
      <c r="B136" s="405" t="s">
        <v>218</v>
      </c>
      <c r="C136" s="368" t="s">
        <v>909</v>
      </c>
      <c r="D136" s="368" t="s">
        <v>910</v>
      </c>
      <c r="E136" s="368" t="s">
        <v>911</v>
      </c>
      <c r="F136" s="368" t="s">
        <v>912</v>
      </c>
      <c r="G136" s="409">
        <v>50</v>
      </c>
      <c r="H136" s="369">
        <v>50</v>
      </c>
      <c r="I136" s="112" t="s">
        <v>898</v>
      </c>
      <c r="K136" s="893">
        <v>200</v>
      </c>
    </row>
    <row r="137" spans="1:11" ht="98.5">
      <c r="A137" s="303" t="s">
        <v>928</v>
      </c>
      <c r="B137" s="183" t="s">
        <v>218</v>
      </c>
      <c r="C137" s="170" t="s">
        <v>929</v>
      </c>
      <c r="D137" s="421" t="s">
        <v>930</v>
      </c>
      <c r="E137" s="353" t="s">
        <v>931</v>
      </c>
      <c r="F137" s="422" t="s">
        <v>932</v>
      </c>
      <c r="G137" s="178">
        <v>15</v>
      </c>
      <c r="H137" s="172">
        <v>3.75</v>
      </c>
      <c r="I137" s="112" t="s">
        <v>950</v>
      </c>
    </row>
    <row r="138" spans="1:11" ht="87">
      <c r="A138" s="303" t="s">
        <v>933</v>
      </c>
      <c r="B138" s="183" t="s">
        <v>218</v>
      </c>
      <c r="C138" s="170" t="s">
        <v>934</v>
      </c>
      <c r="D138" s="220" t="s">
        <v>935</v>
      </c>
      <c r="E138" s="353" t="s">
        <v>936</v>
      </c>
      <c r="F138" s="170" t="s">
        <v>497</v>
      </c>
      <c r="G138" s="178">
        <v>50</v>
      </c>
      <c r="H138" s="172">
        <v>12.5</v>
      </c>
      <c r="I138" s="112" t="s">
        <v>950</v>
      </c>
    </row>
    <row r="139" spans="1:11" ht="72.5">
      <c r="A139" s="303" t="s">
        <v>933</v>
      </c>
      <c r="B139" s="183" t="s">
        <v>218</v>
      </c>
      <c r="C139" s="170" t="s">
        <v>934</v>
      </c>
      <c r="D139" s="220" t="s">
        <v>937</v>
      </c>
      <c r="E139" s="353" t="s">
        <v>938</v>
      </c>
      <c r="F139" s="170" t="s">
        <v>497</v>
      </c>
      <c r="G139" s="178">
        <v>50</v>
      </c>
      <c r="H139" s="172">
        <v>12.5</v>
      </c>
      <c r="I139" s="112" t="s">
        <v>950</v>
      </c>
    </row>
    <row r="140" spans="1:11" ht="72.5">
      <c r="A140" s="303" t="s">
        <v>933</v>
      </c>
      <c r="B140" s="183" t="s">
        <v>218</v>
      </c>
      <c r="C140" s="170" t="s">
        <v>934</v>
      </c>
      <c r="D140" s="220" t="s">
        <v>939</v>
      </c>
      <c r="E140" s="423" t="s">
        <v>940</v>
      </c>
      <c r="F140" s="170"/>
      <c r="G140" s="178">
        <v>15</v>
      </c>
      <c r="H140" s="172">
        <v>3.75</v>
      </c>
      <c r="I140" s="112" t="s">
        <v>950</v>
      </c>
    </row>
    <row r="141" spans="1:11" ht="101.5">
      <c r="A141" s="424" t="s">
        <v>941</v>
      </c>
      <c r="B141" s="183" t="s">
        <v>218</v>
      </c>
      <c r="C141" s="220" t="s">
        <v>942</v>
      </c>
      <c r="D141" s="220" t="s">
        <v>943</v>
      </c>
      <c r="E141" s="425" t="s">
        <v>944</v>
      </c>
      <c r="F141" s="170"/>
      <c r="G141" s="178">
        <v>15</v>
      </c>
      <c r="H141" s="172">
        <v>3.75</v>
      </c>
      <c r="I141" s="112" t="s">
        <v>950</v>
      </c>
    </row>
    <row r="142" spans="1:11" ht="87">
      <c r="A142" s="424" t="s">
        <v>941</v>
      </c>
      <c r="B142" s="183" t="s">
        <v>218</v>
      </c>
      <c r="C142" s="220" t="s">
        <v>942</v>
      </c>
      <c r="D142" s="425" t="s">
        <v>945</v>
      </c>
      <c r="E142" s="425" t="s">
        <v>944</v>
      </c>
      <c r="F142" s="170"/>
      <c r="G142" s="178">
        <v>15</v>
      </c>
      <c r="H142" s="172">
        <v>3.75</v>
      </c>
      <c r="I142" s="112" t="s">
        <v>950</v>
      </c>
      <c r="K142" s="893">
        <f>SUM(H137:H143)</f>
        <v>43.75</v>
      </c>
    </row>
    <row r="143" spans="1:11" ht="91">
      <c r="A143" s="303" t="s">
        <v>946</v>
      </c>
      <c r="B143" s="183" t="s">
        <v>218</v>
      </c>
      <c r="C143" s="170" t="s">
        <v>947</v>
      </c>
      <c r="D143" s="426" t="s">
        <v>948</v>
      </c>
      <c r="E143" s="425" t="s">
        <v>949</v>
      </c>
      <c r="F143" s="170"/>
      <c r="G143" s="178">
        <v>15</v>
      </c>
      <c r="H143" s="172">
        <v>3.75</v>
      </c>
      <c r="I143" s="112" t="s">
        <v>950</v>
      </c>
    </row>
    <row r="144" spans="1:11" ht="169">
      <c r="A144" s="436" t="s">
        <v>1028</v>
      </c>
      <c r="B144" s="437" t="s">
        <v>218</v>
      </c>
      <c r="C144" s="438" t="s">
        <v>1029</v>
      </c>
      <c r="D144" s="439" t="s">
        <v>1030</v>
      </c>
      <c r="E144" s="440" t="s">
        <v>1031</v>
      </c>
      <c r="F144" s="441" t="s">
        <v>1032</v>
      </c>
      <c r="G144" s="436">
        <v>50</v>
      </c>
      <c r="H144" s="442">
        <v>50</v>
      </c>
      <c r="I144" s="112" t="s">
        <v>965</v>
      </c>
    </row>
    <row r="145" spans="1:9" ht="195">
      <c r="A145" s="436" t="s">
        <v>1033</v>
      </c>
      <c r="B145" s="437" t="s">
        <v>218</v>
      </c>
      <c r="C145" s="438" t="s">
        <v>1034</v>
      </c>
      <c r="D145" s="439" t="s">
        <v>1035</v>
      </c>
      <c r="E145" s="440" t="s">
        <v>1036</v>
      </c>
      <c r="F145" s="441" t="s">
        <v>1032</v>
      </c>
      <c r="G145" s="436">
        <v>50</v>
      </c>
      <c r="H145" s="442">
        <v>25</v>
      </c>
      <c r="I145" s="112" t="s">
        <v>965</v>
      </c>
    </row>
    <row r="146" spans="1:9" ht="174">
      <c r="A146" s="436" t="s">
        <v>1037</v>
      </c>
      <c r="B146" s="437" t="s">
        <v>218</v>
      </c>
      <c r="C146" s="438" t="s">
        <v>1038</v>
      </c>
      <c r="D146" s="439" t="s">
        <v>1039</v>
      </c>
      <c r="E146" s="443" t="s">
        <v>1040</v>
      </c>
      <c r="F146" s="441" t="s">
        <v>1032</v>
      </c>
      <c r="G146" s="436">
        <v>50</v>
      </c>
      <c r="H146" s="442">
        <v>25</v>
      </c>
      <c r="I146" s="112" t="s">
        <v>965</v>
      </c>
    </row>
    <row r="147" spans="1:9" ht="130">
      <c r="A147" s="436" t="s">
        <v>1037</v>
      </c>
      <c r="B147" s="437" t="s">
        <v>218</v>
      </c>
      <c r="C147" s="438" t="s">
        <v>1038</v>
      </c>
      <c r="D147" s="439" t="s">
        <v>1041</v>
      </c>
      <c r="E147" s="443" t="s">
        <v>753</v>
      </c>
      <c r="F147" s="441" t="s">
        <v>1032</v>
      </c>
      <c r="G147" s="436">
        <v>50</v>
      </c>
      <c r="H147" s="442">
        <v>25</v>
      </c>
      <c r="I147" s="112" t="s">
        <v>965</v>
      </c>
    </row>
    <row r="148" spans="1:9" ht="156">
      <c r="A148" s="436" t="s">
        <v>1037</v>
      </c>
      <c r="B148" s="437" t="s">
        <v>218</v>
      </c>
      <c r="C148" s="438" t="s">
        <v>1038</v>
      </c>
      <c r="D148" s="439" t="s">
        <v>1042</v>
      </c>
      <c r="E148" s="443" t="s">
        <v>1043</v>
      </c>
      <c r="F148" s="441" t="s">
        <v>1032</v>
      </c>
      <c r="G148" s="436">
        <v>50</v>
      </c>
      <c r="H148" s="442">
        <v>25</v>
      </c>
      <c r="I148" s="112" t="s">
        <v>965</v>
      </c>
    </row>
    <row r="149" spans="1:9" ht="182">
      <c r="A149" s="436" t="s">
        <v>1044</v>
      </c>
      <c r="B149" s="437" t="s">
        <v>218</v>
      </c>
      <c r="C149" s="438" t="s">
        <v>1045</v>
      </c>
      <c r="D149" s="439" t="s">
        <v>1046</v>
      </c>
      <c r="E149" s="443" t="s">
        <v>1047</v>
      </c>
      <c r="F149" s="441" t="s">
        <v>1032</v>
      </c>
      <c r="G149" s="436">
        <v>50</v>
      </c>
      <c r="H149" s="442">
        <v>50</v>
      </c>
      <c r="I149" s="112" t="s">
        <v>965</v>
      </c>
    </row>
    <row r="150" spans="1:9" ht="143">
      <c r="A150" s="436" t="s">
        <v>1044</v>
      </c>
      <c r="B150" s="437" t="s">
        <v>218</v>
      </c>
      <c r="C150" s="438" t="s">
        <v>1045</v>
      </c>
      <c r="D150" s="439" t="s">
        <v>1048</v>
      </c>
      <c r="E150" s="443" t="s">
        <v>1049</v>
      </c>
      <c r="F150" s="441" t="s">
        <v>1032</v>
      </c>
      <c r="G150" s="436">
        <v>50</v>
      </c>
      <c r="H150" s="442">
        <v>50</v>
      </c>
      <c r="I150" s="112" t="s">
        <v>965</v>
      </c>
    </row>
    <row r="151" spans="1:9" ht="130">
      <c r="A151" s="436" t="s">
        <v>1044</v>
      </c>
      <c r="B151" s="437" t="s">
        <v>218</v>
      </c>
      <c r="C151" s="438" t="s">
        <v>1045</v>
      </c>
      <c r="D151" s="439" t="s">
        <v>1050</v>
      </c>
      <c r="E151" s="443" t="s">
        <v>1051</v>
      </c>
      <c r="F151" s="441" t="s">
        <v>1032</v>
      </c>
      <c r="G151" s="436">
        <v>50</v>
      </c>
      <c r="H151" s="442">
        <v>50</v>
      </c>
      <c r="I151" s="112" t="s">
        <v>965</v>
      </c>
    </row>
    <row r="152" spans="1:9" ht="156">
      <c r="A152" s="436" t="s">
        <v>763</v>
      </c>
      <c r="B152" s="437" t="s">
        <v>218</v>
      </c>
      <c r="C152" s="438" t="s">
        <v>1052</v>
      </c>
      <c r="D152" s="439" t="s">
        <v>1053</v>
      </c>
      <c r="E152" s="440" t="s">
        <v>1054</v>
      </c>
      <c r="F152" s="441" t="s">
        <v>1032</v>
      </c>
      <c r="G152" s="436">
        <v>50</v>
      </c>
      <c r="H152" s="444">
        <v>16.670000000000002</v>
      </c>
      <c r="I152" s="112" t="s">
        <v>965</v>
      </c>
    </row>
    <row r="153" spans="1:9" ht="117">
      <c r="A153" s="436" t="s">
        <v>1055</v>
      </c>
      <c r="B153" s="437" t="s">
        <v>218</v>
      </c>
      <c r="C153" s="438" t="s">
        <v>1056</v>
      </c>
      <c r="D153" s="439" t="s">
        <v>1057</v>
      </c>
      <c r="E153" s="443" t="s">
        <v>1051</v>
      </c>
      <c r="F153" s="441" t="s">
        <v>1032</v>
      </c>
      <c r="G153" s="436">
        <v>50</v>
      </c>
      <c r="H153" s="442">
        <v>16.670000000000002</v>
      </c>
      <c r="I153" s="112" t="s">
        <v>965</v>
      </c>
    </row>
    <row r="154" spans="1:9" ht="130">
      <c r="A154" s="436" t="s">
        <v>1055</v>
      </c>
      <c r="B154" s="437" t="s">
        <v>218</v>
      </c>
      <c r="C154" s="438" t="s">
        <v>1056</v>
      </c>
      <c r="D154" s="439" t="s">
        <v>1058</v>
      </c>
      <c r="E154" s="443" t="s">
        <v>1059</v>
      </c>
      <c r="F154" s="441" t="s">
        <v>497</v>
      </c>
      <c r="G154" s="436">
        <v>50</v>
      </c>
      <c r="H154" s="442">
        <v>16.670000000000002</v>
      </c>
      <c r="I154" s="112" t="s">
        <v>965</v>
      </c>
    </row>
    <row r="155" spans="1:9" ht="208">
      <c r="A155" s="436" t="s">
        <v>1055</v>
      </c>
      <c r="B155" s="437" t="s">
        <v>218</v>
      </c>
      <c r="C155" s="438" t="s">
        <v>1056</v>
      </c>
      <c r="D155" s="439" t="s">
        <v>1060</v>
      </c>
      <c r="E155" s="443" t="s">
        <v>1061</v>
      </c>
      <c r="F155" s="441" t="s">
        <v>1032</v>
      </c>
      <c r="G155" s="436">
        <v>50</v>
      </c>
      <c r="H155" s="442">
        <v>16.670000000000002</v>
      </c>
      <c r="I155" s="112" t="s">
        <v>965</v>
      </c>
    </row>
    <row r="156" spans="1:9" ht="169">
      <c r="A156" s="436" t="s">
        <v>1055</v>
      </c>
      <c r="B156" s="437" t="s">
        <v>218</v>
      </c>
      <c r="C156" s="438" t="s">
        <v>1056</v>
      </c>
      <c r="D156" s="439" t="s">
        <v>1062</v>
      </c>
      <c r="E156" s="443" t="s">
        <v>1063</v>
      </c>
      <c r="F156" s="441" t="s">
        <v>1032</v>
      </c>
      <c r="G156" s="436">
        <v>50</v>
      </c>
      <c r="H156" s="442">
        <v>16.670000000000002</v>
      </c>
      <c r="I156" s="112" t="s">
        <v>965</v>
      </c>
    </row>
    <row r="157" spans="1:9" ht="156">
      <c r="A157" s="436" t="s">
        <v>1055</v>
      </c>
      <c r="B157" s="437" t="s">
        <v>218</v>
      </c>
      <c r="C157" s="438" t="s">
        <v>1056</v>
      </c>
      <c r="D157" s="439" t="s">
        <v>1064</v>
      </c>
      <c r="E157" s="443" t="s">
        <v>1065</v>
      </c>
      <c r="F157" s="441" t="s">
        <v>1032</v>
      </c>
      <c r="G157" s="436">
        <v>50</v>
      </c>
      <c r="H157" s="442">
        <v>16.670000000000002</v>
      </c>
      <c r="I157" s="112" t="s">
        <v>965</v>
      </c>
    </row>
    <row r="158" spans="1:9" ht="117">
      <c r="A158" s="436" t="s">
        <v>1055</v>
      </c>
      <c r="B158" s="437" t="s">
        <v>218</v>
      </c>
      <c r="C158" s="438" t="s">
        <v>1056</v>
      </c>
      <c r="D158" s="439" t="s">
        <v>1066</v>
      </c>
      <c r="E158" s="443" t="s">
        <v>1067</v>
      </c>
      <c r="F158" s="441" t="s">
        <v>1032</v>
      </c>
      <c r="G158" s="436">
        <v>50</v>
      </c>
      <c r="H158" s="442">
        <v>16.670000000000002</v>
      </c>
      <c r="I158" s="112" t="s">
        <v>965</v>
      </c>
    </row>
    <row r="159" spans="1:9" ht="117">
      <c r="A159" s="436" t="s">
        <v>1055</v>
      </c>
      <c r="B159" s="437" t="s">
        <v>218</v>
      </c>
      <c r="C159" s="438" t="s">
        <v>1056</v>
      </c>
      <c r="D159" s="439" t="s">
        <v>1068</v>
      </c>
      <c r="E159" s="443" t="s">
        <v>1069</v>
      </c>
      <c r="F159" s="441" t="s">
        <v>497</v>
      </c>
      <c r="G159" s="436">
        <v>50</v>
      </c>
      <c r="H159" s="442">
        <v>16.670000000000002</v>
      </c>
      <c r="I159" s="112" t="s">
        <v>965</v>
      </c>
    </row>
    <row r="160" spans="1:9" ht="195">
      <c r="A160" s="436" t="s">
        <v>1055</v>
      </c>
      <c r="B160" s="437" t="s">
        <v>218</v>
      </c>
      <c r="C160" s="438" t="s">
        <v>1056</v>
      </c>
      <c r="D160" s="439" t="s">
        <v>1070</v>
      </c>
      <c r="E160" s="443" t="s">
        <v>1071</v>
      </c>
      <c r="F160" s="441" t="s">
        <v>1032</v>
      </c>
      <c r="G160" s="436">
        <v>50</v>
      </c>
      <c r="H160" s="442">
        <v>16.670000000000002</v>
      </c>
      <c r="I160" s="112" t="s">
        <v>965</v>
      </c>
    </row>
    <row r="161" spans="1:9" ht="182">
      <c r="A161" s="436" t="s">
        <v>1072</v>
      </c>
      <c r="B161" s="437" t="s">
        <v>218</v>
      </c>
      <c r="C161" s="438" t="s">
        <v>1073</v>
      </c>
      <c r="D161" s="439" t="s">
        <v>1074</v>
      </c>
      <c r="E161" s="443" t="s">
        <v>1075</v>
      </c>
      <c r="F161" s="441" t="s">
        <v>1032</v>
      </c>
      <c r="G161" s="436">
        <v>50</v>
      </c>
      <c r="H161" s="442">
        <v>25</v>
      </c>
      <c r="I161" s="112" t="s">
        <v>965</v>
      </c>
    </row>
    <row r="162" spans="1:9" ht="130">
      <c r="A162" s="436" t="s">
        <v>1076</v>
      </c>
      <c r="B162" s="437" t="s">
        <v>218</v>
      </c>
      <c r="C162" s="438" t="s">
        <v>1077</v>
      </c>
      <c r="D162" s="439" t="s">
        <v>1078</v>
      </c>
      <c r="E162" s="443" t="s">
        <v>1079</v>
      </c>
      <c r="F162" s="441" t="s">
        <v>1032</v>
      </c>
      <c r="G162" s="436">
        <v>50</v>
      </c>
      <c r="H162" s="442">
        <v>12.5</v>
      </c>
      <c r="I162" s="112" t="s">
        <v>965</v>
      </c>
    </row>
    <row r="163" spans="1:9" ht="143">
      <c r="A163" s="436" t="s">
        <v>1080</v>
      </c>
      <c r="B163" s="437" t="s">
        <v>218</v>
      </c>
      <c r="C163" s="438" t="s">
        <v>1081</v>
      </c>
      <c r="D163" s="439" t="s">
        <v>1082</v>
      </c>
      <c r="E163" s="443" t="s">
        <v>1083</v>
      </c>
      <c r="F163" s="441" t="s">
        <v>1032</v>
      </c>
      <c r="G163" s="436">
        <v>50</v>
      </c>
      <c r="H163" s="442">
        <v>50</v>
      </c>
      <c r="I163" s="112" t="s">
        <v>965</v>
      </c>
    </row>
    <row r="164" spans="1:9" ht="143">
      <c r="A164" s="436" t="s">
        <v>1080</v>
      </c>
      <c r="B164" s="437" t="s">
        <v>218</v>
      </c>
      <c r="C164" s="438" t="s">
        <v>1081</v>
      </c>
      <c r="D164" s="439" t="s">
        <v>1084</v>
      </c>
      <c r="E164" s="443" t="s">
        <v>1085</v>
      </c>
      <c r="F164" s="441" t="s">
        <v>1032</v>
      </c>
      <c r="G164" s="436">
        <v>50</v>
      </c>
      <c r="H164" s="442">
        <v>50</v>
      </c>
      <c r="I164" s="112" t="s">
        <v>965</v>
      </c>
    </row>
    <row r="165" spans="1:9" ht="156">
      <c r="A165" s="436" t="s">
        <v>1080</v>
      </c>
      <c r="B165" s="437" t="s">
        <v>218</v>
      </c>
      <c r="C165" s="438" t="s">
        <v>1081</v>
      </c>
      <c r="D165" s="439" t="s">
        <v>1086</v>
      </c>
      <c r="E165" s="443" t="s">
        <v>1087</v>
      </c>
      <c r="F165" s="441" t="s">
        <v>1032</v>
      </c>
      <c r="G165" s="436">
        <v>50</v>
      </c>
      <c r="H165" s="442">
        <v>50</v>
      </c>
      <c r="I165" s="112" t="s">
        <v>965</v>
      </c>
    </row>
    <row r="166" spans="1:9" ht="156">
      <c r="A166" s="436" t="s">
        <v>1088</v>
      </c>
      <c r="B166" s="437" t="s">
        <v>218</v>
      </c>
      <c r="C166" s="438" t="s">
        <v>1089</v>
      </c>
      <c r="D166" s="439" t="s">
        <v>1090</v>
      </c>
      <c r="E166" s="443" t="s">
        <v>1091</v>
      </c>
      <c r="F166" s="441" t="s">
        <v>1092</v>
      </c>
      <c r="G166" s="436">
        <v>15</v>
      </c>
      <c r="H166" s="442">
        <v>7.5</v>
      </c>
      <c r="I166" s="112" t="s">
        <v>965</v>
      </c>
    </row>
    <row r="167" spans="1:9" ht="143">
      <c r="A167" s="436" t="s">
        <v>1088</v>
      </c>
      <c r="B167" s="437" t="s">
        <v>218</v>
      </c>
      <c r="C167" s="438" t="s">
        <v>1089</v>
      </c>
      <c r="D167" s="439" t="s">
        <v>1093</v>
      </c>
      <c r="E167" s="443" t="s">
        <v>1094</v>
      </c>
      <c r="F167" s="441" t="s">
        <v>1092</v>
      </c>
      <c r="G167" s="436">
        <v>15</v>
      </c>
      <c r="H167" s="442">
        <v>7.5</v>
      </c>
      <c r="I167" s="112" t="s">
        <v>965</v>
      </c>
    </row>
    <row r="168" spans="1:9" ht="156">
      <c r="A168" s="436" t="s">
        <v>1088</v>
      </c>
      <c r="B168" s="437" t="s">
        <v>218</v>
      </c>
      <c r="C168" s="438" t="s">
        <v>1089</v>
      </c>
      <c r="D168" s="439" t="s">
        <v>1095</v>
      </c>
      <c r="E168" s="443" t="s">
        <v>1096</v>
      </c>
      <c r="F168" s="441" t="s">
        <v>1032</v>
      </c>
      <c r="G168" s="436">
        <v>50</v>
      </c>
      <c r="H168" s="442">
        <v>25</v>
      </c>
      <c r="I168" s="112" t="s">
        <v>965</v>
      </c>
    </row>
    <row r="169" spans="1:9" ht="143">
      <c r="A169" s="436" t="s">
        <v>1088</v>
      </c>
      <c r="B169" s="437" t="s">
        <v>218</v>
      </c>
      <c r="C169" s="438" t="s">
        <v>1089</v>
      </c>
      <c r="D169" s="439" t="s">
        <v>1097</v>
      </c>
      <c r="E169" s="443" t="s">
        <v>485</v>
      </c>
      <c r="F169" s="441" t="s">
        <v>1032</v>
      </c>
      <c r="G169" s="436">
        <v>50</v>
      </c>
      <c r="H169" s="442">
        <v>25</v>
      </c>
      <c r="I169" s="112" t="s">
        <v>965</v>
      </c>
    </row>
    <row r="170" spans="1:9" ht="143">
      <c r="A170" s="436" t="s">
        <v>1098</v>
      </c>
      <c r="B170" s="437" t="s">
        <v>218</v>
      </c>
      <c r="C170" s="438" t="s">
        <v>1099</v>
      </c>
      <c r="D170" s="439" t="s">
        <v>1100</v>
      </c>
      <c r="E170" s="443" t="s">
        <v>1101</v>
      </c>
      <c r="F170" s="441" t="s">
        <v>497</v>
      </c>
      <c r="G170" s="436">
        <v>50</v>
      </c>
      <c r="H170" s="442">
        <v>25</v>
      </c>
      <c r="I170" s="112" t="s">
        <v>965</v>
      </c>
    </row>
    <row r="171" spans="1:9" ht="208">
      <c r="A171" s="436" t="s">
        <v>1098</v>
      </c>
      <c r="B171" s="437" t="s">
        <v>218</v>
      </c>
      <c r="C171" s="438" t="s">
        <v>1099</v>
      </c>
      <c r="D171" s="439" t="s">
        <v>1102</v>
      </c>
      <c r="E171" s="443" t="s">
        <v>1103</v>
      </c>
      <c r="F171" s="441" t="s">
        <v>1032</v>
      </c>
      <c r="G171" s="436">
        <v>50</v>
      </c>
      <c r="H171" s="442">
        <v>25</v>
      </c>
      <c r="I171" s="112" t="s">
        <v>965</v>
      </c>
    </row>
    <row r="172" spans="1:9" ht="195">
      <c r="A172" s="436" t="s">
        <v>1098</v>
      </c>
      <c r="B172" s="437" t="s">
        <v>218</v>
      </c>
      <c r="C172" s="438" t="s">
        <v>1099</v>
      </c>
      <c r="D172" s="439" t="s">
        <v>1104</v>
      </c>
      <c r="E172" s="443" t="s">
        <v>1105</v>
      </c>
      <c r="F172" s="441" t="s">
        <v>1092</v>
      </c>
      <c r="G172" s="436">
        <v>15</v>
      </c>
      <c r="H172" s="442">
        <v>7.5</v>
      </c>
      <c r="I172" s="112" t="s">
        <v>965</v>
      </c>
    </row>
    <row r="173" spans="1:9" ht="182">
      <c r="A173" s="436" t="s">
        <v>1098</v>
      </c>
      <c r="B173" s="437" t="s">
        <v>218</v>
      </c>
      <c r="C173" s="438" t="s">
        <v>1099</v>
      </c>
      <c r="D173" s="439" t="s">
        <v>1106</v>
      </c>
      <c r="E173" s="443" t="s">
        <v>1107</v>
      </c>
      <c r="F173" s="441" t="s">
        <v>1032</v>
      </c>
      <c r="G173" s="436">
        <v>50</v>
      </c>
      <c r="H173" s="442">
        <v>25</v>
      </c>
      <c r="I173" s="112" t="s">
        <v>965</v>
      </c>
    </row>
    <row r="174" spans="1:9" ht="182">
      <c r="A174" s="436" t="s">
        <v>1108</v>
      </c>
      <c r="B174" s="437" t="s">
        <v>218</v>
      </c>
      <c r="C174" s="438" t="s">
        <v>1109</v>
      </c>
      <c r="D174" s="439" t="s">
        <v>1110</v>
      </c>
      <c r="E174" s="443" t="s">
        <v>1111</v>
      </c>
      <c r="F174" s="441" t="s">
        <v>1032</v>
      </c>
      <c r="G174" s="436">
        <v>50</v>
      </c>
      <c r="H174" s="442">
        <v>25</v>
      </c>
      <c r="I174" s="112" t="s">
        <v>965</v>
      </c>
    </row>
    <row r="175" spans="1:9" ht="117">
      <c r="A175" s="436" t="s">
        <v>1037</v>
      </c>
      <c r="B175" s="437" t="s">
        <v>218</v>
      </c>
      <c r="C175" s="438" t="s">
        <v>1112</v>
      </c>
      <c r="D175" s="439" t="s">
        <v>1113</v>
      </c>
      <c r="E175" s="443" t="s">
        <v>797</v>
      </c>
      <c r="F175" s="441" t="s">
        <v>1032</v>
      </c>
      <c r="G175" s="436">
        <v>50</v>
      </c>
      <c r="H175" s="442">
        <v>25</v>
      </c>
      <c r="I175" s="112" t="s">
        <v>965</v>
      </c>
    </row>
    <row r="176" spans="1:9" ht="117">
      <c r="A176" s="436" t="s">
        <v>1114</v>
      </c>
      <c r="B176" s="437" t="s">
        <v>218</v>
      </c>
      <c r="C176" s="438" t="s">
        <v>1115</v>
      </c>
      <c r="D176" s="439" t="s">
        <v>1116</v>
      </c>
      <c r="E176" s="443" t="s">
        <v>1117</v>
      </c>
      <c r="F176" s="441" t="s">
        <v>1032</v>
      </c>
      <c r="G176" s="436">
        <v>50</v>
      </c>
      <c r="H176" s="442">
        <v>50</v>
      </c>
      <c r="I176" s="112" t="s">
        <v>965</v>
      </c>
    </row>
    <row r="177" spans="1:11" ht="143">
      <c r="A177" s="436" t="s">
        <v>1118</v>
      </c>
      <c r="B177" s="437" t="s">
        <v>218</v>
      </c>
      <c r="C177" s="438" t="s">
        <v>1119</v>
      </c>
      <c r="D177" s="439" t="s">
        <v>1120</v>
      </c>
      <c r="E177" s="443" t="s">
        <v>1091</v>
      </c>
      <c r="F177" s="441" t="s">
        <v>1092</v>
      </c>
      <c r="G177" s="436">
        <v>15</v>
      </c>
      <c r="H177" s="442">
        <v>5</v>
      </c>
      <c r="I177" s="112" t="s">
        <v>965</v>
      </c>
      <c r="K177" s="893">
        <f>SUM(H144:H177)</f>
        <v>890.0300000000002</v>
      </c>
    </row>
    <row r="178" spans="1:11" ht="182">
      <c r="A178" s="452" t="s">
        <v>1166</v>
      </c>
      <c r="B178" s="183" t="s">
        <v>218</v>
      </c>
      <c r="C178" s="452" t="s">
        <v>1167</v>
      </c>
      <c r="D178" s="452" t="s">
        <v>1168</v>
      </c>
      <c r="E178" s="170" t="s">
        <v>1169</v>
      </c>
      <c r="F178" s="170" t="s">
        <v>555</v>
      </c>
      <c r="G178" s="178">
        <v>50</v>
      </c>
      <c r="H178" s="172">
        <v>16.670000000000002</v>
      </c>
      <c r="I178" s="112" t="s">
        <v>1165</v>
      </c>
    </row>
    <row r="179" spans="1:11" ht="232">
      <c r="A179" s="453" t="s">
        <v>1170</v>
      </c>
      <c r="B179" s="183" t="s">
        <v>218</v>
      </c>
      <c r="C179" s="453" t="s">
        <v>1171</v>
      </c>
      <c r="D179" s="452" t="s">
        <v>1172</v>
      </c>
      <c r="E179" s="454" t="s">
        <v>1169</v>
      </c>
      <c r="F179" s="170" t="s">
        <v>555</v>
      </c>
      <c r="G179" s="178">
        <v>50</v>
      </c>
      <c r="H179" s="172">
        <v>16.670000000000002</v>
      </c>
      <c r="I179" s="112" t="s">
        <v>1165</v>
      </c>
    </row>
    <row r="180" spans="1:11" ht="246.5">
      <c r="A180" s="453" t="s">
        <v>1170</v>
      </c>
      <c r="B180" s="183" t="s">
        <v>218</v>
      </c>
      <c r="C180" s="453" t="s">
        <v>1171</v>
      </c>
      <c r="D180" s="455" t="s">
        <v>1173</v>
      </c>
      <c r="E180" s="196" t="s">
        <v>1174</v>
      </c>
      <c r="F180" s="456" t="s">
        <v>555</v>
      </c>
      <c r="G180" s="178">
        <v>15</v>
      </c>
      <c r="H180" s="172">
        <v>5</v>
      </c>
      <c r="I180" s="112" t="s">
        <v>1165</v>
      </c>
    </row>
    <row r="181" spans="1:11" ht="182">
      <c r="A181" s="453" t="s">
        <v>1175</v>
      </c>
      <c r="B181" s="183" t="s">
        <v>218</v>
      </c>
      <c r="C181" s="453" t="s">
        <v>1176</v>
      </c>
      <c r="D181" s="457" t="s">
        <v>1177</v>
      </c>
      <c r="E181" s="170" t="s">
        <v>1178</v>
      </c>
      <c r="F181" s="456" t="s">
        <v>555</v>
      </c>
      <c r="G181" s="178">
        <v>50</v>
      </c>
      <c r="H181" s="172">
        <v>16.670000000000002</v>
      </c>
      <c r="I181" s="112" t="s">
        <v>1165</v>
      </c>
    </row>
    <row r="182" spans="1:11" ht="159.5">
      <c r="A182" s="453" t="s">
        <v>1175</v>
      </c>
      <c r="B182" s="183" t="s">
        <v>218</v>
      </c>
      <c r="C182" s="453" t="s">
        <v>1176</v>
      </c>
      <c r="D182" s="457" t="s">
        <v>1179</v>
      </c>
      <c r="E182" s="170" t="s">
        <v>1180</v>
      </c>
      <c r="F182" s="456" t="s">
        <v>555</v>
      </c>
      <c r="G182" s="178">
        <v>50</v>
      </c>
      <c r="H182" s="172">
        <v>16.670000000000002</v>
      </c>
      <c r="I182" s="112" t="s">
        <v>1165</v>
      </c>
    </row>
    <row r="183" spans="1:11" ht="182">
      <c r="A183" s="453" t="s">
        <v>1170</v>
      </c>
      <c r="B183" s="183" t="s">
        <v>218</v>
      </c>
      <c r="C183" s="453" t="s">
        <v>1171</v>
      </c>
      <c r="D183" s="457" t="s">
        <v>1181</v>
      </c>
      <c r="E183" s="170" t="s">
        <v>1182</v>
      </c>
      <c r="F183" s="456" t="s">
        <v>555</v>
      </c>
      <c r="G183" s="178">
        <v>50</v>
      </c>
      <c r="H183" s="172">
        <v>16.670000000000002</v>
      </c>
      <c r="I183" s="112" t="s">
        <v>1165</v>
      </c>
    </row>
    <row r="184" spans="1:11" ht="379.5">
      <c r="A184" s="453" t="s">
        <v>1175</v>
      </c>
      <c r="B184" s="183" t="s">
        <v>218</v>
      </c>
      <c r="C184" s="453" t="s">
        <v>1176</v>
      </c>
      <c r="D184" s="458" t="s">
        <v>1183</v>
      </c>
      <c r="E184" s="196" t="s">
        <v>1184</v>
      </c>
      <c r="F184" s="170" t="s">
        <v>1185</v>
      </c>
      <c r="G184" s="178">
        <v>15</v>
      </c>
      <c r="H184" s="172">
        <v>5</v>
      </c>
      <c r="I184" s="112" t="s">
        <v>1165</v>
      </c>
    </row>
    <row r="185" spans="1:11" ht="117">
      <c r="A185" s="343" t="s">
        <v>1186</v>
      </c>
      <c r="B185" s="183" t="s">
        <v>218</v>
      </c>
      <c r="C185" s="170" t="s">
        <v>1187</v>
      </c>
      <c r="D185" s="185" t="s">
        <v>1188</v>
      </c>
      <c r="E185" s="196" t="s">
        <v>1189</v>
      </c>
      <c r="F185" s="170" t="s">
        <v>1190</v>
      </c>
      <c r="G185" s="178">
        <v>15</v>
      </c>
      <c r="H185" s="172">
        <v>5</v>
      </c>
      <c r="I185" s="112" t="s">
        <v>1165</v>
      </c>
      <c r="K185" s="893">
        <f>SUM(H178:H185)</f>
        <v>98.350000000000009</v>
      </c>
    </row>
    <row r="186" spans="1:11" ht="182">
      <c r="A186" s="525" t="s">
        <v>1166</v>
      </c>
      <c r="B186" s="183" t="s">
        <v>218</v>
      </c>
      <c r="C186" s="525" t="s">
        <v>1167</v>
      </c>
      <c r="D186" s="525" t="s">
        <v>1168</v>
      </c>
      <c r="E186" s="170" t="s">
        <v>1169</v>
      </c>
      <c r="F186" s="170" t="s">
        <v>555</v>
      </c>
      <c r="G186" s="178">
        <v>50</v>
      </c>
      <c r="H186" s="172">
        <v>16.670000000000002</v>
      </c>
      <c r="I186" s="112" t="s">
        <v>1310</v>
      </c>
    </row>
    <row r="187" spans="1:11" ht="182">
      <c r="A187" s="526" t="s">
        <v>1170</v>
      </c>
      <c r="B187" s="183" t="s">
        <v>218</v>
      </c>
      <c r="C187" s="526" t="s">
        <v>1171</v>
      </c>
      <c r="D187" s="525" t="s">
        <v>1172</v>
      </c>
      <c r="E187" s="527" t="s">
        <v>1169</v>
      </c>
      <c r="F187" s="170" t="s">
        <v>555</v>
      </c>
      <c r="G187" s="178">
        <v>50</v>
      </c>
      <c r="H187" s="172">
        <v>16.670000000000002</v>
      </c>
      <c r="I187" s="112" t="s">
        <v>1310</v>
      </c>
    </row>
    <row r="188" spans="1:11" ht="169">
      <c r="A188" s="526" t="s">
        <v>1170</v>
      </c>
      <c r="B188" s="183" t="s">
        <v>218</v>
      </c>
      <c r="C188" s="526" t="s">
        <v>1171</v>
      </c>
      <c r="D188" s="528" t="s">
        <v>1173</v>
      </c>
      <c r="E188" s="316" t="s">
        <v>1174</v>
      </c>
      <c r="F188" s="529" t="s">
        <v>555</v>
      </c>
      <c r="G188" s="178">
        <v>50</v>
      </c>
      <c r="H188" s="172">
        <v>16.670000000000002</v>
      </c>
      <c r="I188" s="112" t="s">
        <v>1310</v>
      </c>
    </row>
    <row r="189" spans="1:11" ht="182">
      <c r="A189" s="526" t="s">
        <v>1175</v>
      </c>
      <c r="B189" s="183" t="s">
        <v>218</v>
      </c>
      <c r="C189" s="526" t="s">
        <v>1176</v>
      </c>
      <c r="D189" s="530" t="s">
        <v>1177</v>
      </c>
      <c r="E189" s="170" t="s">
        <v>1178</v>
      </c>
      <c r="F189" s="529" t="s">
        <v>555</v>
      </c>
      <c r="G189" s="178">
        <v>50</v>
      </c>
      <c r="H189" s="172">
        <v>16.670000000000002</v>
      </c>
      <c r="I189" s="112" t="s">
        <v>1310</v>
      </c>
    </row>
    <row r="190" spans="1:11" ht="117.5">
      <c r="A190" s="526" t="s">
        <v>1175</v>
      </c>
      <c r="B190" s="183" t="s">
        <v>218</v>
      </c>
      <c r="C190" s="526" t="s">
        <v>1176</v>
      </c>
      <c r="D190" s="530" t="s">
        <v>1179</v>
      </c>
      <c r="E190" s="170" t="s">
        <v>1180</v>
      </c>
      <c r="F190" s="529" t="s">
        <v>555</v>
      </c>
      <c r="G190" s="178">
        <v>50</v>
      </c>
      <c r="H190" s="172">
        <v>16.670000000000002</v>
      </c>
      <c r="I190" s="112" t="s">
        <v>1310</v>
      </c>
    </row>
    <row r="191" spans="1:11" ht="182">
      <c r="A191" s="526" t="s">
        <v>1170</v>
      </c>
      <c r="B191" s="183" t="s">
        <v>218</v>
      </c>
      <c r="C191" s="526" t="s">
        <v>1171</v>
      </c>
      <c r="D191" s="530" t="s">
        <v>1181</v>
      </c>
      <c r="E191" s="170" t="s">
        <v>1182</v>
      </c>
      <c r="F191" s="529" t="s">
        <v>555</v>
      </c>
      <c r="G191" s="178">
        <v>50</v>
      </c>
      <c r="H191" s="172">
        <v>16.670000000000002</v>
      </c>
      <c r="I191" s="112" t="s">
        <v>1310</v>
      </c>
    </row>
    <row r="192" spans="1:11" ht="182">
      <c r="A192" s="526" t="s">
        <v>1311</v>
      </c>
      <c r="B192" s="183" t="s">
        <v>218</v>
      </c>
      <c r="C192" s="526" t="s">
        <v>1312</v>
      </c>
      <c r="D192" s="185" t="s">
        <v>1313</v>
      </c>
      <c r="E192" s="316" t="s">
        <v>1314</v>
      </c>
      <c r="F192" s="529" t="s">
        <v>555</v>
      </c>
      <c r="G192" s="178">
        <v>50</v>
      </c>
      <c r="H192" s="172">
        <v>16.670000000000002</v>
      </c>
      <c r="I192" s="112" t="s">
        <v>1310</v>
      </c>
    </row>
    <row r="193" spans="1:11" ht="169.5">
      <c r="A193" s="526" t="s">
        <v>1175</v>
      </c>
      <c r="B193" s="183" t="s">
        <v>218</v>
      </c>
      <c r="C193" s="526" t="s">
        <v>1176</v>
      </c>
      <c r="D193" s="531" t="s">
        <v>1183</v>
      </c>
      <c r="E193" s="316" t="s">
        <v>1184</v>
      </c>
      <c r="F193" s="170" t="s">
        <v>1185</v>
      </c>
      <c r="G193" s="178">
        <v>15</v>
      </c>
      <c r="H193" s="172">
        <v>5</v>
      </c>
      <c r="I193" s="112" t="s">
        <v>1310</v>
      </c>
    </row>
    <row r="194" spans="1:11" ht="104.5">
      <c r="A194" s="526" t="s">
        <v>1311</v>
      </c>
      <c r="B194" s="183" t="s">
        <v>218</v>
      </c>
      <c r="C194" s="526" t="s">
        <v>1312</v>
      </c>
      <c r="D194" s="185" t="s">
        <v>1315</v>
      </c>
      <c r="E194" s="316" t="s">
        <v>1316</v>
      </c>
      <c r="F194" s="170" t="s">
        <v>1317</v>
      </c>
      <c r="G194" s="178">
        <v>15</v>
      </c>
      <c r="H194" s="172">
        <v>5</v>
      </c>
      <c r="I194" s="112" t="s">
        <v>1310</v>
      </c>
    </row>
    <row r="195" spans="1:11" ht="169">
      <c r="A195" s="526" t="s">
        <v>1311</v>
      </c>
      <c r="B195" s="183" t="s">
        <v>218</v>
      </c>
      <c r="C195" s="526" t="s">
        <v>1312</v>
      </c>
      <c r="D195" s="185" t="s">
        <v>1318</v>
      </c>
      <c r="E195" s="316" t="s">
        <v>1319</v>
      </c>
      <c r="F195" s="170" t="s">
        <v>1320</v>
      </c>
      <c r="G195" s="178">
        <v>15</v>
      </c>
      <c r="H195" s="172">
        <v>5</v>
      </c>
      <c r="I195" s="112" t="s">
        <v>1310</v>
      </c>
    </row>
    <row r="196" spans="1:11" ht="117">
      <c r="A196" s="532" t="s">
        <v>1186</v>
      </c>
      <c r="B196" s="183" t="s">
        <v>218</v>
      </c>
      <c r="C196" s="170" t="s">
        <v>1187</v>
      </c>
      <c r="D196" s="185" t="s">
        <v>1188</v>
      </c>
      <c r="E196" s="316" t="s">
        <v>1189</v>
      </c>
      <c r="F196" s="170" t="s">
        <v>1190</v>
      </c>
      <c r="G196" s="178">
        <v>15</v>
      </c>
      <c r="H196" s="172">
        <v>5</v>
      </c>
      <c r="I196" s="112" t="s">
        <v>1310</v>
      </c>
    </row>
    <row r="197" spans="1:11" ht="143">
      <c r="A197" s="532" t="s">
        <v>1321</v>
      </c>
      <c r="B197" s="183" t="s">
        <v>218</v>
      </c>
      <c r="C197" s="170" t="s">
        <v>1322</v>
      </c>
      <c r="D197" s="185" t="s">
        <v>1323</v>
      </c>
      <c r="E197" s="316" t="s">
        <v>720</v>
      </c>
      <c r="F197" s="170" t="s">
        <v>1324</v>
      </c>
      <c r="G197" s="178">
        <v>50</v>
      </c>
      <c r="H197" s="172">
        <v>16.670000000000002</v>
      </c>
      <c r="I197" s="112" t="s">
        <v>1310</v>
      </c>
      <c r="K197" s="893">
        <f>SUM(H186:H197)</f>
        <v>153.36000000000001</v>
      </c>
    </row>
    <row r="198" spans="1:11" ht="299">
      <c r="A198" s="145" t="s">
        <v>1341</v>
      </c>
      <c r="B198" s="535" t="s">
        <v>218</v>
      </c>
      <c r="C198" s="183" t="s">
        <v>1342</v>
      </c>
      <c r="D198" s="170" t="s">
        <v>1343</v>
      </c>
      <c r="E198" s="196" t="s">
        <v>1344</v>
      </c>
      <c r="F198" s="196" t="s">
        <v>1344</v>
      </c>
      <c r="G198" s="178" t="s">
        <v>1345</v>
      </c>
      <c r="H198" s="172">
        <v>12.5</v>
      </c>
      <c r="I198" s="112" t="s">
        <v>1340</v>
      </c>
    </row>
    <row r="199" spans="1:11" ht="299">
      <c r="A199" s="145" t="s">
        <v>1341</v>
      </c>
      <c r="B199" s="535" t="s">
        <v>218</v>
      </c>
      <c r="C199" s="183" t="s">
        <v>1342</v>
      </c>
      <c r="D199" s="170" t="s">
        <v>1346</v>
      </c>
      <c r="E199" s="196" t="s">
        <v>1347</v>
      </c>
      <c r="F199" s="196" t="s">
        <v>1347</v>
      </c>
      <c r="G199" s="178" t="s">
        <v>1345</v>
      </c>
      <c r="H199" s="172">
        <v>12.5</v>
      </c>
      <c r="I199" s="112" t="s">
        <v>1340</v>
      </c>
    </row>
    <row r="200" spans="1:11" ht="299">
      <c r="A200" s="145" t="s">
        <v>1348</v>
      </c>
      <c r="B200" s="535" t="s">
        <v>218</v>
      </c>
      <c r="C200" s="183" t="s">
        <v>1342</v>
      </c>
      <c r="D200" s="170" t="s">
        <v>1349</v>
      </c>
      <c r="E200" s="196" t="s">
        <v>1350</v>
      </c>
      <c r="F200" s="196" t="s">
        <v>1350</v>
      </c>
      <c r="G200" s="178" t="s">
        <v>1345</v>
      </c>
      <c r="H200" s="172">
        <v>12.5</v>
      </c>
      <c r="I200" s="112" t="s">
        <v>1340</v>
      </c>
    </row>
    <row r="201" spans="1:11" ht="299">
      <c r="A201" s="145" t="s">
        <v>1348</v>
      </c>
      <c r="B201" s="535" t="s">
        <v>218</v>
      </c>
      <c r="C201" s="183" t="s">
        <v>1342</v>
      </c>
      <c r="D201" s="170" t="s">
        <v>1351</v>
      </c>
      <c r="E201" s="196" t="s">
        <v>1352</v>
      </c>
      <c r="F201" s="196" t="s">
        <v>1352</v>
      </c>
      <c r="G201" s="178" t="s">
        <v>1345</v>
      </c>
      <c r="H201" s="172">
        <v>12.5</v>
      </c>
      <c r="I201" s="112" t="s">
        <v>1340</v>
      </c>
      <c r="K201" s="893">
        <f>SUM(H198:H201)</f>
        <v>50</v>
      </c>
    </row>
    <row r="202" spans="1:11" ht="196">
      <c r="A202" s="169" t="s">
        <v>1370</v>
      </c>
      <c r="B202" s="183" t="s">
        <v>218</v>
      </c>
      <c r="C202" s="536" t="s">
        <v>1371</v>
      </c>
      <c r="D202" s="537" t="s">
        <v>1372</v>
      </c>
      <c r="E202" s="538" t="s">
        <v>1373</v>
      </c>
      <c r="F202" s="539" t="s">
        <v>1374</v>
      </c>
      <c r="G202" s="178">
        <v>50</v>
      </c>
      <c r="H202" s="172">
        <v>50</v>
      </c>
      <c r="I202" s="112" t="s">
        <v>1369</v>
      </c>
      <c r="K202" s="893">
        <v>50</v>
      </c>
    </row>
    <row r="203" spans="1:11" ht="117">
      <c r="A203" s="169" t="s">
        <v>1436</v>
      </c>
      <c r="B203" s="183" t="s">
        <v>218</v>
      </c>
      <c r="C203" s="170" t="s">
        <v>1437</v>
      </c>
      <c r="D203" s="249" t="s">
        <v>1438</v>
      </c>
      <c r="E203" s="547" t="s">
        <v>1439</v>
      </c>
      <c r="F203" s="170" t="s">
        <v>1440</v>
      </c>
      <c r="G203" s="178">
        <v>50</v>
      </c>
      <c r="H203" s="172">
        <v>16.66</v>
      </c>
      <c r="I203" s="112" t="s">
        <v>1466</v>
      </c>
    </row>
    <row r="204" spans="1:11" ht="195">
      <c r="A204" s="169" t="s">
        <v>1441</v>
      </c>
      <c r="B204" s="183" t="s">
        <v>218</v>
      </c>
      <c r="C204" s="170" t="s">
        <v>1437</v>
      </c>
      <c r="D204" s="249" t="s">
        <v>1442</v>
      </c>
      <c r="E204" s="196" t="s">
        <v>1443</v>
      </c>
      <c r="F204" s="170" t="s">
        <v>1444</v>
      </c>
      <c r="G204" s="178">
        <v>50</v>
      </c>
      <c r="H204" s="172">
        <v>16.66</v>
      </c>
      <c r="I204" s="112" t="s">
        <v>1466</v>
      </c>
    </row>
    <row r="205" spans="1:11" ht="130">
      <c r="A205" s="169" t="s">
        <v>1436</v>
      </c>
      <c r="B205" s="183" t="s">
        <v>218</v>
      </c>
      <c r="C205" s="170" t="s">
        <v>1437</v>
      </c>
      <c r="D205" s="170" t="s">
        <v>1445</v>
      </c>
      <c r="E205" s="196" t="s">
        <v>1446</v>
      </c>
      <c r="F205" s="170" t="s">
        <v>1447</v>
      </c>
      <c r="G205" s="178">
        <v>15</v>
      </c>
      <c r="H205" s="172">
        <v>5</v>
      </c>
      <c r="I205" s="112" t="s">
        <v>1466</v>
      </c>
    </row>
    <row r="206" spans="1:11" ht="234">
      <c r="A206" s="169" t="s">
        <v>1441</v>
      </c>
      <c r="B206" s="183" t="s">
        <v>218</v>
      </c>
      <c r="C206" s="170" t="s">
        <v>1437</v>
      </c>
      <c r="D206" s="377" t="s">
        <v>1448</v>
      </c>
      <c r="E206" s="548" t="s">
        <v>1449</v>
      </c>
      <c r="F206" s="170" t="s">
        <v>1450</v>
      </c>
      <c r="G206" s="178">
        <v>50</v>
      </c>
      <c r="H206" s="172">
        <v>16.66</v>
      </c>
      <c r="I206" s="112" t="s">
        <v>1466</v>
      </c>
    </row>
    <row r="207" spans="1:11" ht="116">
      <c r="A207" s="169" t="s">
        <v>1451</v>
      </c>
      <c r="B207" s="183" t="s">
        <v>218</v>
      </c>
      <c r="C207" s="170" t="s">
        <v>1452</v>
      </c>
      <c r="D207" s="249" t="s">
        <v>1453</v>
      </c>
      <c r="E207" s="196" t="s">
        <v>1454</v>
      </c>
      <c r="F207" s="170" t="s">
        <v>1455</v>
      </c>
      <c r="G207" s="178">
        <v>50</v>
      </c>
      <c r="H207" s="172">
        <v>10</v>
      </c>
      <c r="I207" s="112" t="s">
        <v>1466</v>
      </c>
    </row>
    <row r="208" spans="1:11" ht="195">
      <c r="A208" s="169" t="s">
        <v>1456</v>
      </c>
      <c r="B208" s="183" t="s">
        <v>218</v>
      </c>
      <c r="C208" s="170" t="s">
        <v>1457</v>
      </c>
      <c r="D208" s="249" t="s">
        <v>1458</v>
      </c>
      <c r="E208" s="196" t="s">
        <v>1459</v>
      </c>
      <c r="F208" s="170" t="s">
        <v>1460</v>
      </c>
      <c r="G208" s="178">
        <v>15</v>
      </c>
      <c r="H208" s="172">
        <v>7.5</v>
      </c>
      <c r="I208" s="112" t="s">
        <v>1466</v>
      </c>
      <c r="K208" s="893">
        <f>SUM(H203:H209)</f>
        <v>74.62</v>
      </c>
    </row>
    <row r="209" spans="1:9" ht="104">
      <c r="A209" s="169" t="s">
        <v>1461</v>
      </c>
      <c r="B209" s="183" t="s">
        <v>218</v>
      </c>
      <c r="C209" s="170" t="s">
        <v>1462</v>
      </c>
      <c r="D209" s="170" t="s">
        <v>1463</v>
      </c>
      <c r="E209" s="196" t="s">
        <v>1464</v>
      </c>
      <c r="F209" s="170" t="s">
        <v>1465</v>
      </c>
      <c r="G209" s="178">
        <v>15</v>
      </c>
      <c r="H209" s="172">
        <v>2.14</v>
      </c>
      <c r="I209" s="112" t="s">
        <v>1466</v>
      </c>
    </row>
    <row r="210" spans="1:9" ht="156">
      <c r="A210" s="380" t="s">
        <v>1541</v>
      </c>
      <c r="B210" s="378" t="s">
        <v>218</v>
      </c>
      <c r="C210" s="382" t="s">
        <v>1496</v>
      </c>
      <c r="D210" s="571" t="s">
        <v>1542</v>
      </c>
      <c r="E210" s="548" t="s">
        <v>1543</v>
      </c>
      <c r="F210" s="572" t="s">
        <v>1544</v>
      </c>
      <c r="G210" s="383">
        <v>50</v>
      </c>
      <c r="H210" s="384">
        <v>8.33</v>
      </c>
      <c r="I210" s="112" t="s">
        <v>1505</v>
      </c>
    </row>
    <row r="211" spans="1:9" ht="156">
      <c r="A211" s="380" t="s">
        <v>1541</v>
      </c>
      <c r="B211" s="378" t="s">
        <v>218</v>
      </c>
      <c r="C211" s="382" t="s">
        <v>1496</v>
      </c>
      <c r="D211" s="377" t="s">
        <v>1545</v>
      </c>
      <c r="E211" s="548" t="s">
        <v>1546</v>
      </c>
      <c r="F211" s="573" t="s">
        <v>1547</v>
      </c>
      <c r="G211" s="383">
        <v>50</v>
      </c>
      <c r="H211" s="384">
        <v>8.33</v>
      </c>
      <c r="I211" s="112" t="s">
        <v>1505</v>
      </c>
    </row>
    <row r="212" spans="1:9" ht="208">
      <c r="A212" s="393" t="s">
        <v>1541</v>
      </c>
      <c r="B212" s="378" t="s">
        <v>218</v>
      </c>
      <c r="C212" s="382" t="s">
        <v>1496</v>
      </c>
      <c r="D212" s="380" t="s">
        <v>1548</v>
      </c>
      <c r="E212" s="574" t="s">
        <v>1549</v>
      </c>
      <c r="F212" s="572" t="s">
        <v>1544</v>
      </c>
      <c r="G212" s="383">
        <v>50</v>
      </c>
      <c r="H212" s="384">
        <v>8.33</v>
      </c>
      <c r="I212" s="112" t="s">
        <v>1505</v>
      </c>
    </row>
    <row r="213" spans="1:9" ht="156">
      <c r="A213" s="380" t="s">
        <v>1541</v>
      </c>
      <c r="B213" s="378" t="s">
        <v>218</v>
      </c>
      <c r="C213" s="382" t="s">
        <v>1496</v>
      </c>
      <c r="D213" s="575" t="s">
        <v>1550</v>
      </c>
      <c r="E213" s="382" t="s">
        <v>1551</v>
      </c>
      <c r="F213" s="572" t="s">
        <v>1544</v>
      </c>
      <c r="G213" s="383">
        <v>50</v>
      </c>
      <c r="H213" s="384">
        <v>8.33</v>
      </c>
      <c r="I213" s="112" t="s">
        <v>1505</v>
      </c>
    </row>
    <row r="214" spans="1:9" ht="260">
      <c r="A214" s="380" t="s">
        <v>1541</v>
      </c>
      <c r="B214" s="378" t="s">
        <v>218</v>
      </c>
      <c r="C214" s="382" t="s">
        <v>1496</v>
      </c>
      <c r="D214" s="382" t="s">
        <v>1552</v>
      </c>
      <c r="E214" s="576" t="s">
        <v>1543</v>
      </c>
      <c r="F214" s="572" t="s">
        <v>1544</v>
      </c>
      <c r="G214" s="383">
        <v>50</v>
      </c>
      <c r="H214" s="384">
        <v>8.33</v>
      </c>
      <c r="I214" s="112" t="s">
        <v>1505</v>
      </c>
    </row>
    <row r="215" spans="1:9" ht="234">
      <c r="A215" s="380" t="s">
        <v>1541</v>
      </c>
      <c r="B215" s="378" t="s">
        <v>218</v>
      </c>
      <c r="C215" s="382" t="s">
        <v>1496</v>
      </c>
      <c r="D215" s="381" t="s">
        <v>1553</v>
      </c>
      <c r="E215" s="548" t="s">
        <v>1554</v>
      </c>
      <c r="F215" s="572" t="s">
        <v>1544</v>
      </c>
      <c r="G215" s="383">
        <v>50</v>
      </c>
      <c r="H215" s="384">
        <v>8.33</v>
      </c>
      <c r="I215" s="112" t="s">
        <v>1505</v>
      </c>
    </row>
    <row r="216" spans="1:9" ht="286">
      <c r="A216" s="380" t="s">
        <v>1555</v>
      </c>
      <c r="B216" s="577" t="s">
        <v>218</v>
      </c>
      <c r="C216" s="391" t="s">
        <v>1556</v>
      </c>
      <c r="D216" s="578" t="s">
        <v>1557</v>
      </c>
      <c r="E216" s="382" t="s">
        <v>1558</v>
      </c>
      <c r="F216" s="393" t="s">
        <v>1559</v>
      </c>
      <c r="G216" s="383">
        <v>50</v>
      </c>
      <c r="H216" s="384">
        <v>25</v>
      </c>
      <c r="I216" s="112" t="s">
        <v>1505</v>
      </c>
    </row>
    <row r="217" spans="1:9" ht="273">
      <c r="A217" s="393" t="s">
        <v>1555</v>
      </c>
      <c r="B217" s="577" t="s">
        <v>218</v>
      </c>
      <c r="C217" s="391" t="s">
        <v>1556</v>
      </c>
      <c r="D217" s="579" t="s">
        <v>1560</v>
      </c>
      <c r="E217" s="575" t="s">
        <v>1561</v>
      </c>
      <c r="F217" s="580" t="s">
        <v>1562</v>
      </c>
      <c r="G217" s="383">
        <v>50</v>
      </c>
      <c r="H217" s="384">
        <v>25</v>
      </c>
      <c r="I217" s="112" t="s">
        <v>1505</v>
      </c>
    </row>
    <row r="218" spans="1:9" ht="234">
      <c r="A218" s="380" t="s">
        <v>1563</v>
      </c>
      <c r="B218" s="577" t="s">
        <v>218</v>
      </c>
      <c r="C218" s="581" t="s">
        <v>1564</v>
      </c>
      <c r="D218" s="377" t="s">
        <v>1565</v>
      </c>
      <c r="E218" s="565" t="s">
        <v>1566</v>
      </c>
      <c r="F218" s="572" t="s">
        <v>1544</v>
      </c>
      <c r="G218" s="383">
        <v>50</v>
      </c>
      <c r="H218" s="384">
        <v>8.33</v>
      </c>
      <c r="I218" s="112" t="s">
        <v>1505</v>
      </c>
    </row>
    <row r="219" spans="1:9" ht="208">
      <c r="A219" s="555" t="s">
        <v>1567</v>
      </c>
      <c r="B219" s="577" t="s">
        <v>218</v>
      </c>
      <c r="C219" s="391" t="s">
        <v>1288</v>
      </c>
      <c r="D219" s="566" t="s">
        <v>1568</v>
      </c>
      <c r="E219" s="548" t="s">
        <v>1569</v>
      </c>
      <c r="F219" s="393" t="s">
        <v>1570</v>
      </c>
      <c r="G219" s="383">
        <v>50</v>
      </c>
      <c r="H219" s="384">
        <v>16.66</v>
      </c>
      <c r="I219" s="112" t="s">
        <v>1505</v>
      </c>
    </row>
    <row r="220" spans="1:9" ht="169">
      <c r="A220" s="377" t="s">
        <v>1571</v>
      </c>
      <c r="B220" s="577" t="s">
        <v>218</v>
      </c>
      <c r="C220" s="582" t="s">
        <v>1572</v>
      </c>
      <c r="D220" s="380" t="s">
        <v>1573</v>
      </c>
      <c r="E220" s="575" t="s">
        <v>1574</v>
      </c>
      <c r="F220" s="380" t="s">
        <v>1575</v>
      </c>
      <c r="G220" s="383">
        <v>50</v>
      </c>
      <c r="H220" s="384">
        <v>16.66</v>
      </c>
      <c r="I220" s="112" t="s">
        <v>1505</v>
      </c>
    </row>
    <row r="221" spans="1:9" ht="117.5">
      <c r="A221" s="566" t="s">
        <v>1576</v>
      </c>
      <c r="B221" s="577" t="s">
        <v>218</v>
      </c>
      <c r="C221" s="583" t="s">
        <v>1577</v>
      </c>
      <c r="D221" s="584" t="s">
        <v>1578</v>
      </c>
      <c r="E221" s="382" t="s">
        <v>1579</v>
      </c>
      <c r="F221" s="380" t="s">
        <v>1580</v>
      </c>
      <c r="G221" s="383">
        <v>50</v>
      </c>
      <c r="H221" s="384">
        <v>25</v>
      </c>
      <c r="I221" s="112" t="s">
        <v>1505</v>
      </c>
    </row>
    <row r="222" spans="1:9" ht="169">
      <c r="A222" s="377" t="s">
        <v>1581</v>
      </c>
      <c r="B222" s="577" t="s">
        <v>218</v>
      </c>
      <c r="C222" s="393" t="s">
        <v>1582</v>
      </c>
      <c r="D222" s="380" t="s">
        <v>1573</v>
      </c>
      <c r="E222" s="382" t="s">
        <v>1574</v>
      </c>
      <c r="F222" s="393" t="s">
        <v>1583</v>
      </c>
      <c r="G222" s="383">
        <v>50</v>
      </c>
      <c r="H222" s="384">
        <v>16.66</v>
      </c>
      <c r="I222" s="112" t="s">
        <v>1505</v>
      </c>
    </row>
    <row r="223" spans="1:9" ht="195">
      <c r="A223" s="377" t="s">
        <v>1584</v>
      </c>
      <c r="B223" s="577" t="s">
        <v>218</v>
      </c>
      <c r="C223" s="377" t="s">
        <v>1585</v>
      </c>
      <c r="D223" s="377" t="s">
        <v>1586</v>
      </c>
      <c r="E223" s="582" t="s">
        <v>1587</v>
      </c>
      <c r="F223" s="381" t="s">
        <v>1588</v>
      </c>
      <c r="G223" s="383">
        <v>15</v>
      </c>
      <c r="H223" s="384">
        <v>5</v>
      </c>
      <c r="I223" s="112" t="s">
        <v>1505</v>
      </c>
    </row>
    <row r="224" spans="1:9" ht="195">
      <c r="A224" s="555" t="s">
        <v>1589</v>
      </c>
      <c r="B224" s="577" t="s">
        <v>218</v>
      </c>
      <c r="C224" s="391" t="s">
        <v>1590</v>
      </c>
      <c r="D224" s="377" t="s">
        <v>1591</v>
      </c>
      <c r="E224" s="585" t="s">
        <v>1592</v>
      </c>
      <c r="F224" s="381" t="s">
        <v>1593</v>
      </c>
      <c r="G224" s="383">
        <v>50</v>
      </c>
      <c r="H224" s="384">
        <v>25</v>
      </c>
      <c r="I224" s="112" t="s">
        <v>1505</v>
      </c>
    </row>
    <row r="225" spans="1:11" ht="195">
      <c r="A225" s="580" t="s">
        <v>1589</v>
      </c>
      <c r="B225" s="577" t="s">
        <v>218</v>
      </c>
      <c r="C225" s="581" t="s">
        <v>1590</v>
      </c>
      <c r="D225" s="391" t="s">
        <v>1594</v>
      </c>
      <c r="E225" s="585" t="s">
        <v>1595</v>
      </c>
      <c r="F225" s="381" t="s">
        <v>1596</v>
      </c>
      <c r="G225" s="383">
        <v>50</v>
      </c>
      <c r="H225" s="384">
        <v>25</v>
      </c>
      <c r="I225" s="112" t="s">
        <v>1505</v>
      </c>
    </row>
    <row r="226" spans="1:11" ht="156">
      <c r="A226" s="393" t="s">
        <v>1597</v>
      </c>
      <c r="B226" s="577" t="s">
        <v>218</v>
      </c>
      <c r="C226" s="382" t="s">
        <v>1598</v>
      </c>
      <c r="D226" s="575" t="s">
        <v>1599</v>
      </c>
      <c r="E226" s="382" t="s">
        <v>1600</v>
      </c>
      <c r="F226" s="381" t="s">
        <v>1601</v>
      </c>
      <c r="G226" s="383">
        <v>50</v>
      </c>
      <c r="H226" s="384">
        <v>10</v>
      </c>
      <c r="I226" s="112" t="s">
        <v>1505</v>
      </c>
    </row>
    <row r="227" spans="1:11" ht="234">
      <c r="A227" s="391" t="s">
        <v>1602</v>
      </c>
      <c r="B227" s="577" t="s">
        <v>218</v>
      </c>
      <c r="C227" s="391" t="s">
        <v>1437</v>
      </c>
      <c r="D227" s="377" t="s">
        <v>1448</v>
      </c>
      <c r="E227" s="548" t="s">
        <v>1603</v>
      </c>
      <c r="F227" s="381" t="s">
        <v>1604</v>
      </c>
      <c r="G227" s="383">
        <v>50</v>
      </c>
      <c r="H227" s="384">
        <v>16.66</v>
      </c>
      <c r="I227" s="112" t="s">
        <v>1505</v>
      </c>
    </row>
    <row r="228" spans="1:11" ht="156">
      <c r="A228" s="391" t="s">
        <v>1602</v>
      </c>
      <c r="B228" s="577" t="s">
        <v>218</v>
      </c>
      <c r="C228" s="391" t="s">
        <v>1437</v>
      </c>
      <c r="D228" s="586" t="s">
        <v>1605</v>
      </c>
      <c r="E228" s="587" t="s">
        <v>1606</v>
      </c>
      <c r="F228" s="381" t="s">
        <v>1607</v>
      </c>
      <c r="G228" s="383">
        <v>50</v>
      </c>
      <c r="H228" s="384">
        <v>16.66</v>
      </c>
      <c r="I228" s="112" t="s">
        <v>1505</v>
      </c>
    </row>
    <row r="229" spans="1:11" ht="286.5">
      <c r="A229" s="391" t="s">
        <v>1602</v>
      </c>
      <c r="B229" s="577" t="s">
        <v>218</v>
      </c>
      <c r="C229" s="391" t="s">
        <v>1437</v>
      </c>
      <c r="D229" s="588" t="s">
        <v>1608</v>
      </c>
      <c r="E229" s="548" t="s">
        <v>1609</v>
      </c>
      <c r="F229" s="381" t="s">
        <v>1610</v>
      </c>
      <c r="G229" s="383">
        <v>50</v>
      </c>
      <c r="H229" s="384">
        <v>16.66</v>
      </c>
      <c r="I229" s="112" t="s">
        <v>1505</v>
      </c>
    </row>
    <row r="230" spans="1:11" ht="117">
      <c r="A230" s="391" t="s">
        <v>1602</v>
      </c>
      <c r="B230" s="577" t="s">
        <v>218</v>
      </c>
      <c r="C230" s="581" t="s">
        <v>1437</v>
      </c>
      <c r="D230" s="589" t="s">
        <v>1611</v>
      </c>
      <c r="E230" s="585" t="s">
        <v>1446</v>
      </c>
      <c r="F230" s="381" t="s">
        <v>1612</v>
      </c>
      <c r="G230" s="383">
        <v>15</v>
      </c>
      <c r="H230" s="384">
        <v>5</v>
      </c>
      <c r="I230" s="112" t="s">
        <v>1505</v>
      </c>
    </row>
    <row r="231" spans="1:11" ht="117">
      <c r="A231" s="581" t="s">
        <v>1613</v>
      </c>
      <c r="B231" s="577" t="s">
        <v>218</v>
      </c>
      <c r="C231" s="391" t="s">
        <v>1614</v>
      </c>
      <c r="D231" s="391" t="s">
        <v>1615</v>
      </c>
      <c r="E231" s="590" t="s">
        <v>1616</v>
      </c>
      <c r="F231" s="381" t="s">
        <v>1617</v>
      </c>
      <c r="G231" s="383">
        <v>50</v>
      </c>
      <c r="H231" s="384">
        <v>10</v>
      </c>
      <c r="I231" s="112" t="s">
        <v>1505</v>
      </c>
    </row>
    <row r="232" spans="1:11" ht="195">
      <c r="A232" s="380" t="s">
        <v>1618</v>
      </c>
      <c r="B232" s="378" t="s">
        <v>218</v>
      </c>
      <c r="C232" s="581" t="s">
        <v>1619</v>
      </c>
      <c r="D232" s="391" t="s">
        <v>1620</v>
      </c>
      <c r="E232" s="184" t="s">
        <v>1621</v>
      </c>
      <c r="F232" s="572" t="s">
        <v>1544</v>
      </c>
      <c r="G232" s="383">
        <v>50</v>
      </c>
      <c r="H232" s="384">
        <v>12.5</v>
      </c>
      <c r="I232" s="112" t="s">
        <v>1505</v>
      </c>
    </row>
    <row r="233" spans="1:11" ht="203">
      <c r="A233" s="373" t="s">
        <v>1622</v>
      </c>
      <c r="B233" s="378" t="s">
        <v>218</v>
      </c>
      <c r="C233" s="591" t="s">
        <v>1623</v>
      </c>
      <c r="D233" s="391" t="s">
        <v>1624</v>
      </c>
      <c r="E233" s="317" t="s">
        <v>1625</v>
      </c>
      <c r="F233" s="572" t="s">
        <v>1544</v>
      </c>
      <c r="G233" s="383">
        <v>50</v>
      </c>
      <c r="H233" s="384">
        <v>7.14</v>
      </c>
      <c r="I233" s="112" t="s">
        <v>1505</v>
      </c>
    </row>
    <row r="234" spans="1:11" ht="155">
      <c r="A234" s="592" t="s">
        <v>1626</v>
      </c>
      <c r="B234" s="593" t="s">
        <v>218</v>
      </c>
      <c r="C234" s="594" t="s">
        <v>1627</v>
      </c>
      <c r="D234" s="595" t="s">
        <v>1628</v>
      </c>
      <c r="E234" s="596" t="s">
        <v>1629</v>
      </c>
      <c r="F234" s="597" t="s">
        <v>555</v>
      </c>
      <c r="G234" s="598">
        <v>50</v>
      </c>
      <c r="H234" s="599">
        <v>16.66</v>
      </c>
      <c r="I234" s="112" t="s">
        <v>1505</v>
      </c>
    </row>
    <row r="235" spans="1:11" ht="312">
      <c r="A235" s="391" t="s">
        <v>1630</v>
      </c>
      <c r="B235" s="378" t="s">
        <v>218</v>
      </c>
      <c r="C235" s="391" t="s">
        <v>1437</v>
      </c>
      <c r="D235" s="600" t="s">
        <v>1631</v>
      </c>
      <c r="E235" s="592" t="s">
        <v>1632</v>
      </c>
      <c r="F235" s="381" t="s">
        <v>1633</v>
      </c>
      <c r="G235" s="383">
        <v>50</v>
      </c>
      <c r="H235" s="599">
        <v>16.66</v>
      </c>
      <c r="I235" s="112" t="s">
        <v>1505</v>
      </c>
    </row>
    <row r="236" spans="1:11" ht="273">
      <c r="A236" s="380" t="s">
        <v>1634</v>
      </c>
      <c r="B236" s="378" t="s">
        <v>218</v>
      </c>
      <c r="C236" s="601" t="s">
        <v>1635</v>
      </c>
      <c r="D236" s="391" t="s">
        <v>1636</v>
      </c>
      <c r="E236" s="382" t="s">
        <v>1637</v>
      </c>
      <c r="F236" s="381" t="s">
        <v>1638</v>
      </c>
      <c r="G236" s="383">
        <v>50</v>
      </c>
      <c r="H236" s="384">
        <v>50</v>
      </c>
      <c r="I236" s="112" t="s">
        <v>1505</v>
      </c>
      <c r="K236" s="893">
        <f>SUM(H210:H236)</f>
        <v>416.23000000000008</v>
      </c>
    </row>
    <row r="237" spans="1:11" ht="101.5">
      <c r="A237" s="69" t="s">
        <v>1676</v>
      </c>
      <c r="B237" s="183" t="s">
        <v>218</v>
      </c>
      <c r="C237" s="632" t="s">
        <v>657</v>
      </c>
      <c r="D237" s="633" t="s">
        <v>1677</v>
      </c>
      <c r="E237" s="632" t="s">
        <v>659</v>
      </c>
      <c r="F237" s="170" t="s">
        <v>1678</v>
      </c>
      <c r="G237" s="178">
        <v>15</v>
      </c>
      <c r="H237" s="172">
        <v>5</v>
      </c>
      <c r="I237" s="112" t="s">
        <v>1679</v>
      </c>
      <c r="K237" s="893">
        <v>5</v>
      </c>
    </row>
    <row r="238" spans="1:11" ht="78">
      <c r="A238" s="169" t="s">
        <v>1727</v>
      </c>
      <c r="B238" s="183" t="s">
        <v>218</v>
      </c>
      <c r="C238" s="170" t="s">
        <v>1728</v>
      </c>
      <c r="D238" s="170" t="s">
        <v>1729</v>
      </c>
      <c r="E238" s="170" t="s">
        <v>1730</v>
      </c>
      <c r="F238" s="170" t="s">
        <v>1731</v>
      </c>
      <c r="G238" s="178">
        <v>15</v>
      </c>
      <c r="H238" s="172">
        <v>7.5</v>
      </c>
      <c r="I238" s="112" t="s">
        <v>1709</v>
      </c>
    </row>
    <row r="239" spans="1:11" ht="117">
      <c r="A239" s="169" t="s">
        <v>1732</v>
      </c>
      <c r="B239" s="183" t="s">
        <v>218</v>
      </c>
      <c r="C239" s="170" t="s">
        <v>1733</v>
      </c>
      <c r="D239" s="170" t="s">
        <v>1734</v>
      </c>
      <c r="E239" s="170" t="s">
        <v>1735</v>
      </c>
      <c r="F239" s="170" t="s">
        <v>1736</v>
      </c>
      <c r="G239" s="178">
        <v>50</v>
      </c>
      <c r="H239" s="172">
        <v>25</v>
      </c>
      <c r="I239" s="112" t="s">
        <v>1709</v>
      </c>
    </row>
    <row r="240" spans="1:11" ht="117">
      <c r="A240" s="169" t="s">
        <v>1737</v>
      </c>
      <c r="B240" s="183" t="s">
        <v>218</v>
      </c>
      <c r="C240" s="170" t="s">
        <v>1738</v>
      </c>
      <c r="D240" s="170" t="s">
        <v>1739</v>
      </c>
      <c r="E240" s="170" t="s">
        <v>1740</v>
      </c>
      <c r="F240" s="170" t="s">
        <v>1741</v>
      </c>
      <c r="G240" s="178">
        <v>50</v>
      </c>
      <c r="H240" s="172">
        <v>16.670000000000002</v>
      </c>
      <c r="I240" s="112" t="s">
        <v>1709</v>
      </c>
    </row>
    <row r="241" spans="1:12" ht="143">
      <c r="A241" s="169" t="s">
        <v>1742</v>
      </c>
      <c r="B241" s="183" t="s">
        <v>218</v>
      </c>
      <c r="C241" s="170" t="s">
        <v>1743</v>
      </c>
      <c r="D241" s="170" t="s">
        <v>1744</v>
      </c>
      <c r="E241" s="170" t="s">
        <v>1745</v>
      </c>
      <c r="F241" s="170" t="s">
        <v>1746</v>
      </c>
      <c r="G241" s="178">
        <v>50</v>
      </c>
      <c r="H241" s="172">
        <v>25</v>
      </c>
      <c r="I241" s="112" t="s">
        <v>1709</v>
      </c>
    </row>
    <row r="242" spans="1:12" ht="143">
      <c r="A242" s="169" t="s">
        <v>1747</v>
      </c>
      <c r="B242" s="183" t="s">
        <v>218</v>
      </c>
      <c r="C242" s="170" t="s">
        <v>1748</v>
      </c>
      <c r="D242" s="170" t="s">
        <v>1744</v>
      </c>
      <c r="E242" s="170" t="s">
        <v>1745</v>
      </c>
      <c r="F242" s="170" t="s">
        <v>1746</v>
      </c>
      <c r="G242" s="178">
        <v>50</v>
      </c>
      <c r="H242" s="172">
        <v>25</v>
      </c>
      <c r="I242" s="112" t="s">
        <v>1709</v>
      </c>
    </row>
    <row r="243" spans="1:12" ht="130">
      <c r="A243" s="169" t="s">
        <v>1749</v>
      </c>
      <c r="B243" s="183" t="s">
        <v>218</v>
      </c>
      <c r="C243" s="170" t="s">
        <v>1750</v>
      </c>
      <c r="D243" s="170" t="s">
        <v>1751</v>
      </c>
      <c r="E243" s="170" t="s">
        <v>1752</v>
      </c>
      <c r="F243" s="170" t="s">
        <v>1753</v>
      </c>
      <c r="G243" s="178">
        <v>50</v>
      </c>
      <c r="H243" s="172">
        <v>12.5</v>
      </c>
      <c r="I243" s="112" t="s">
        <v>1709</v>
      </c>
    </row>
    <row r="244" spans="1:12" ht="104">
      <c r="A244" s="169" t="s">
        <v>1754</v>
      </c>
      <c r="B244" s="183" t="s">
        <v>218</v>
      </c>
      <c r="C244" s="170" t="s">
        <v>1755</v>
      </c>
      <c r="D244" s="170" t="s">
        <v>1756</v>
      </c>
      <c r="E244" s="170" t="s">
        <v>1757</v>
      </c>
      <c r="F244" s="170" t="s">
        <v>1758</v>
      </c>
      <c r="G244" s="178">
        <v>50</v>
      </c>
      <c r="H244" s="172">
        <v>50</v>
      </c>
      <c r="I244" s="112" t="s">
        <v>1709</v>
      </c>
    </row>
    <row r="245" spans="1:12" ht="104">
      <c r="A245" s="169" t="s">
        <v>1759</v>
      </c>
      <c r="B245" s="183" t="s">
        <v>218</v>
      </c>
      <c r="C245" s="170" t="s">
        <v>1760</v>
      </c>
      <c r="D245" s="170" t="s">
        <v>1756</v>
      </c>
      <c r="E245" s="170" t="s">
        <v>1757</v>
      </c>
      <c r="F245" s="170" t="s">
        <v>1758</v>
      </c>
      <c r="G245" s="178">
        <v>50</v>
      </c>
      <c r="H245" s="172">
        <v>16.670000000000002</v>
      </c>
      <c r="I245" s="112" t="s">
        <v>1709</v>
      </c>
    </row>
    <row r="246" spans="1:12" ht="104">
      <c r="A246" s="169" t="s">
        <v>1761</v>
      </c>
      <c r="B246" s="183" t="s">
        <v>218</v>
      </c>
      <c r="C246" s="170" t="s">
        <v>1762</v>
      </c>
      <c r="D246" s="170" t="s">
        <v>1763</v>
      </c>
      <c r="E246" s="170" t="s">
        <v>1764</v>
      </c>
      <c r="F246" s="170" t="s">
        <v>1765</v>
      </c>
      <c r="G246" s="178">
        <v>15</v>
      </c>
      <c r="H246" s="172">
        <v>1.5</v>
      </c>
      <c r="I246" s="112" t="s">
        <v>1709</v>
      </c>
    </row>
    <row r="247" spans="1:12" ht="182">
      <c r="A247" s="169" t="s">
        <v>1766</v>
      </c>
      <c r="B247" s="183"/>
      <c r="C247" s="638" t="s">
        <v>1767</v>
      </c>
      <c r="D247" s="170" t="s">
        <v>1768</v>
      </c>
      <c r="E247" s="170" t="s">
        <v>1769</v>
      </c>
      <c r="F247" s="170" t="s">
        <v>1770</v>
      </c>
      <c r="G247" s="178">
        <v>15</v>
      </c>
      <c r="H247" s="172">
        <v>2.5</v>
      </c>
      <c r="I247" s="112" t="s">
        <v>1709</v>
      </c>
    </row>
    <row r="248" spans="1:12" ht="91">
      <c r="A248" s="169" t="s">
        <v>1771</v>
      </c>
      <c r="B248" s="169"/>
      <c r="C248" s="169" t="s">
        <v>1772</v>
      </c>
      <c r="D248" s="169" t="s">
        <v>1773</v>
      </c>
      <c r="E248" s="169" t="s">
        <v>1774</v>
      </c>
      <c r="F248" s="169" t="s">
        <v>1731</v>
      </c>
      <c r="G248" s="178">
        <v>15</v>
      </c>
      <c r="H248" s="172">
        <v>3.75</v>
      </c>
      <c r="I248" s="112" t="s">
        <v>1709</v>
      </c>
      <c r="K248" s="893">
        <f>SUM(H238:H248)</f>
        <v>186.09000000000003</v>
      </c>
      <c r="L248" s="103"/>
    </row>
    <row r="249" spans="1:12" ht="182">
      <c r="A249" s="169" t="s">
        <v>1798</v>
      </c>
      <c r="B249" s="183" t="s">
        <v>1799</v>
      </c>
      <c r="C249" s="170" t="s">
        <v>1810</v>
      </c>
      <c r="D249" s="170" t="s">
        <v>1811</v>
      </c>
      <c r="E249" s="196" t="s">
        <v>1812</v>
      </c>
      <c r="F249" s="368" t="s">
        <v>1813</v>
      </c>
      <c r="G249" s="178">
        <v>15</v>
      </c>
      <c r="H249" s="172">
        <v>15</v>
      </c>
      <c r="I249" s="112" t="s">
        <v>1798</v>
      </c>
    </row>
    <row r="250" spans="1:12" ht="130">
      <c r="A250" s="169" t="s">
        <v>1814</v>
      </c>
      <c r="B250" s="183" t="s">
        <v>1799</v>
      </c>
      <c r="C250" s="170" t="s">
        <v>1815</v>
      </c>
      <c r="D250" s="170" t="s">
        <v>1816</v>
      </c>
      <c r="E250" s="641" t="s">
        <v>1812</v>
      </c>
      <c r="F250" s="368" t="s">
        <v>1813</v>
      </c>
      <c r="G250" s="178">
        <v>15</v>
      </c>
      <c r="H250" s="172">
        <v>7.5</v>
      </c>
      <c r="I250" s="112" t="s">
        <v>1798</v>
      </c>
    </row>
    <row r="251" spans="1:12" ht="221">
      <c r="A251" s="169" t="s">
        <v>1817</v>
      </c>
      <c r="B251" s="183" t="s">
        <v>1799</v>
      </c>
      <c r="C251" s="170" t="s">
        <v>1818</v>
      </c>
      <c r="D251" s="170" t="s">
        <v>1819</v>
      </c>
      <c r="E251" s="196" t="s">
        <v>1820</v>
      </c>
      <c r="F251" s="642" t="s">
        <v>1821</v>
      </c>
      <c r="G251" s="178">
        <v>15</v>
      </c>
      <c r="H251" s="172">
        <v>3.75</v>
      </c>
      <c r="I251" s="112" t="s">
        <v>1798</v>
      </c>
    </row>
    <row r="252" spans="1:12" ht="156">
      <c r="A252" s="169" t="s">
        <v>1822</v>
      </c>
      <c r="B252" s="183" t="s">
        <v>1799</v>
      </c>
      <c r="C252" s="460" t="s">
        <v>1823</v>
      </c>
      <c r="D252" s="170" t="s">
        <v>1824</v>
      </c>
      <c r="E252" s="196" t="s">
        <v>1825</v>
      </c>
      <c r="F252" s="317" t="s">
        <v>1826</v>
      </c>
      <c r="G252" s="178">
        <v>50</v>
      </c>
      <c r="H252" s="172">
        <v>8.33</v>
      </c>
      <c r="I252" s="112" t="s">
        <v>1798</v>
      </c>
    </row>
    <row r="253" spans="1:12" ht="217.5">
      <c r="A253" s="169" t="s">
        <v>1822</v>
      </c>
      <c r="B253" s="183" t="s">
        <v>1799</v>
      </c>
      <c r="C253" s="8" t="s">
        <v>1823</v>
      </c>
      <c r="D253" s="8" t="s">
        <v>1827</v>
      </c>
      <c r="E253" s="196" t="s">
        <v>1828</v>
      </c>
      <c r="F253" s="643" t="s">
        <v>1829</v>
      </c>
      <c r="G253" s="178">
        <v>50</v>
      </c>
      <c r="H253" s="172">
        <v>8.33</v>
      </c>
      <c r="I253" s="112" t="s">
        <v>1798</v>
      </c>
    </row>
    <row r="254" spans="1:12" ht="156">
      <c r="A254" s="169" t="s">
        <v>1822</v>
      </c>
      <c r="B254" s="183" t="s">
        <v>1799</v>
      </c>
      <c r="C254" s="170" t="s">
        <v>1823</v>
      </c>
      <c r="D254" s="170" t="s">
        <v>1830</v>
      </c>
      <c r="E254" s="196" t="s">
        <v>1831</v>
      </c>
      <c r="F254" s="368"/>
      <c r="G254" s="178">
        <v>15</v>
      </c>
      <c r="H254" s="172">
        <v>2.5</v>
      </c>
      <c r="I254" s="112" t="s">
        <v>1798</v>
      </c>
      <c r="K254" s="893">
        <f>SUM(H249:H254)</f>
        <v>45.41</v>
      </c>
    </row>
    <row r="255" spans="1:12" ht="110">
      <c r="A255" s="645" t="s">
        <v>1846</v>
      </c>
      <c r="B255" s="646" t="s">
        <v>218</v>
      </c>
      <c r="C255" s="647" t="s">
        <v>1847</v>
      </c>
      <c r="D255" s="648" t="s">
        <v>1848</v>
      </c>
      <c r="E255" s="649" t="s">
        <v>1849</v>
      </c>
      <c r="F255" s="646" t="s">
        <v>1850</v>
      </c>
      <c r="G255" s="650">
        <v>50</v>
      </c>
      <c r="H255" s="921">
        <v>12.5</v>
      </c>
      <c r="I255" s="112" t="s">
        <v>1845</v>
      </c>
    </row>
    <row r="256" spans="1:12" ht="120">
      <c r="A256" s="645" t="s">
        <v>1846</v>
      </c>
      <c r="B256" s="646" t="s">
        <v>218</v>
      </c>
      <c r="C256" s="647" t="s">
        <v>1851</v>
      </c>
      <c r="D256" s="648" t="s">
        <v>1852</v>
      </c>
      <c r="E256" s="649" t="s">
        <v>1853</v>
      </c>
      <c r="F256" s="646" t="s">
        <v>1854</v>
      </c>
      <c r="G256" s="650">
        <v>50</v>
      </c>
      <c r="H256" s="921">
        <v>12.5</v>
      </c>
      <c r="I256" s="112" t="s">
        <v>1845</v>
      </c>
    </row>
    <row r="257" spans="1:9" ht="120">
      <c r="A257" s="645" t="s">
        <v>1855</v>
      </c>
      <c r="B257" s="646" t="s">
        <v>218</v>
      </c>
      <c r="C257" s="651" t="s">
        <v>1856</v>
      </c>
      <c r="D257" s="648" t="s">
        <v>1857</v>
      </c>
      <c r="E257" s="649" t="s">
        <v>1858</v>
      </c>
      <c r="F257" s="646" t="s">
        <v>1859</v>
      </c>
      <c r="G257" s="650">
        <v>15</v>
      </c>
      <c r="H257" s="921">
        <v>3</v>
      </c>
      <c r="I257" s="112" t="s">
        <v>1845</v>
      </c>
    </row>
    <row r="258" spans="1:9" ht="130">
      <c r="A258" s="647" t="s">
        <v>1860</v>
      </c>
      <c r="B258" s="652" t="s">
        <v>218</v>
      </c>
      <c r="C258" s="647" t="s">
        <v>1861</v>
      </c>
      <c r="D258" s="653" t="s">
        <v>1862</v>
      </c>
      <c r="E258" s="649" t="s">
        <v>1863</v>
      </c>
      <c r="F258" s="646" t="s">
        <v>1317</v>
      </c>
      <c r="G258" s="650">
        <v>15</v>
      </c>
      <c r="H258" s="654">
        <v>3.75</v>
      </c>
      <c r="I258" s="112" t="s">
        <v>1845</v>
      </c>
    </row>
    <row r="259" spans="1:9" ht="304.5">
      <c r="A259" s="655" t="s">
        <v>1864</v>
      </c>
      <c r="B259" s="652" t="s">
        <v>218</v>
      </c>
      <c r="C259" s="647" t="s">
        <v>1865</v>
      </c>
      <c r="D259" s="656" t="s">
        <v>1866</v>
      </c>
      <c r="E259" s="657" t="s">
        <v>1867</v>
      </c>
      <c r="F259" s="646" t="s">
        <v>1868</v>
      </c>
      <c r="G259" s="650">
        <v>50</v>
      </c>
      <c r="H259" s="654">
        <v>10</v>
      </c>
      <c r="I259" s="112" t="s">
        <v>1845</v>
      </c>
    </row>
    <row r="260" spans="1:9" ht="110">
      <c r="A260" s="658" t="s">
        <v>1869</v>
      </c>
      <c r="B260" s="650" t="s">
        <v>218</v>
      </c>
      <c r="C260" s="658" t="s">
        <v>1870</v>
      </c>
      <c r="D260" s="659" t="s">
        <v>1871</v>
      </c>
      <c r="E260" s="660" t="s">
        <v>1872</v>
      </c>
      <c r="F260" s="661" t="s">
        <v>1873</v>
      </c>
      <c r="G260" s="650">
        <v>50</v>
      </c>
      <c r="H260" s="654">
        <v>16.670000000000002</v>
      </c>
      <c r="I260" s="112" t="s">
        <v>1845</v>
      </c>
    </row>
    <row r="261" spans="1:9" ht="140">
      <c r="A261" s="658" t="s">
        <v>1869</v>
      </c>
      <c r="B261" s="650" t="s">
        <v>218</v>
      </c>
      <c r="C261" s="658" t="s">
        <v>1870</v>
      </c>
      <c r="D261" s="648" t="s">
        <v>1874</v>
      </c>
      <c r="E261" s="651" t="s">
        <v>1875</v>
      </c>
      <c r="F261" s="646" t="s">
        <v>1876</v>
      </c>
      <c r="G261" s="650">
        <v>50</v>
      </c>
      <c r="H261" s="654">
        <v>16.670000000000002</v>
      </c>
      <c r="I261" s="112" t="s">
        <v>1845</v>
      </c>
    </row>
    <row r="262" spans="1:9" ht="110">
      <c r="A262" s="658" t="s">
        <v>1869</v>
      </c>
      <c r="B262" s="650" t="s">
        <v>218</v>
      </c>
      <c r="C262" s="658" t="s">
        <v>1870</v>
      </c>
      <c r="D262" s="658" t="s">
        <v>1877</v>
      </c>
      <c r="E262" s="662" t="s">
        <v>1878</v>
      </c>
      <c r="F262" s="646" t="s">
        <v>1879</v>
      </c>
      <c r="G262" s="650">
        <v>50</v>
      </c>
      <c r="H262" s="654">
        <v>16.670000000000002</v>
      </c>
      <c r="I262" s="112" t="s">
        <v>1845</v>
      </c>
    </row>
    <row r="263" spans="1:9" ht="90">
      <c r="A263" s="663" t="s">
        <v>1869</v>
      </c>
      <c r="B263" s="664" t="s">
        <v>218</v>
      </c>
      <c r="C263" s="663" t="s">
        <v>1870</v>
      </c>
      <c r="D263" s="665" t="s">
        <v>1880</v>
      </c>
      <c r="E263" s="666" t="s">
        <v>1881</v>
      </c>
      <c r="F263" s="667" t="s">
        <v>497</v>
      </c>
      <c r="G263" s="650">
        <v>50</v>
      </c>
      <c r="H263" s="654">
        <v>16.670000000000002</v>
      </c>
      <c r="I263" s="112" t="s">
        <v>1845</v>
      </c>
    </row>
    <row r="264" spans="1:9" ht="105">
      <c r="A264" s="658" t="s">
        <v>1869</v>
      </c>
      <c r="B264" s="650" t="s">
        <v>218</v>
      </c>
      <c r="C264" s="658" t="s">
        <v>1870</v>
      </c>
      <c r="D264" s="668" t="s">
        <v>1882</v>
      </c>
      <c r="E264" s="669" t="s">
        <v>1883</v>
      </c>
      <c r="F264" s="646" t="s">
        <v>497</v>
      </c>
      <c r="G264" s="650">
        <v>50</v>
      </c>
      <c r="H264" s="654">
        <v>16.670000000000002</v>
      </c>
      <c r="I264" s="112" t="s">
        <v>1845</v>
      </c>
    </row>
    <row r="265" spans="1:9" ht="63">
      <c r="A265" s="670" t="s">
        <v>1884</v>
      </c>
      <c r="B265" s="671" t="s">
        <v>218</v>
      </c>
      <c r="C265" s="672" t="s">
        <v>1885</v>
      </c>
      <c r="D265" s="671" t="s">
        <v>1886</v>
      </c>
      <c r="E265" s="672" t="s">
        <v>1887</v>
      </c>
      <c r="F265" s="672" t="s">
        <v>1888</v>
      </c>
      <c r="G265" s="673">
        <v>50</v>
      </c>
      <c r="H265" s="674">
        <v>16.670000000000002</v>
      </c>
      <c r="I265" s="112" t="s">
        <v>1845</v>
      </c>
    </row>
    <row r="266" spans="1:9" ht="110">
      <c r="A266" s="658" t="s">
        <v>1869</v>
      </c>
      <c r="B266" s="650" t="s">
        <v>218</v>
      </c>
      <c r="C266" s="658" t="s">
        <v>1870</v>
      </c>
      <c r="D266" s="648" t="s">
        <v>1889</v>
      </c>
      <c r="E266" s="649" t="s">
        <v>1890</v>
      </c>
      <c r="F266" s="646" t="s">
        <v>1891</v>
      </c>
      <c r="G266" s="650">
        <v>50</v>
      </c>
      <c r="H266" s="654">
        <v>16.670000000000002</v>
      </c>
      <c r="I266" s="112" t="s">
        <v>1845</v>
      </c>
    </row>
    <row r="267" spans="1:9" ht="90.5">
      <c r="A267" s="658" t="s">
        <v>1892</v>
      </c>
      <c r="B267" s="650" t="s">
        <v>218</v>
      </c>
      <c r="C267" s="658" t="s">
        <v>1893</v>
      </c>
      <c r="D267" s="660" t="s">
        <v>1894</v>
      </c>
      <c r="E267" s="649" t="s">
        <v>1895</v>
      </c>
      <c r="F267" s="646" t="s">
        <v>1859</v>
      </c>
      <c r="G267" s="661">
        <v>15</v>
      </c>
      <c r="H267" s="927">
        <v>2.5</v>
      </c>
      <c r="I267" s="112" t="s">
        <v>1845</v>
      </c>
    </row>
    <row r="268" spans="1:9" ht="72.5">
      <c r="A268" s="658" t="s">
        <v>1896</v>
      </c>
      <c r="B268" s="650" t="s">
        <v>218</v>
      </c>
      <c r="C268" s="658" t="s">
        <v>1897</v>
      </c>
      <c r="D268" s="648" t="s">
        <v>1898</v>
      </c>
      <c r="E268" s="657" t="s">
        <v>1899</v>
      </c>
      <c r="F268" s="675" t="s">
        <v>1859</v>
      </c>
      <c r="G268" s="676">
        <v>15</v>
      </c>
      <c r="H268" s="928">
        <v>15</v>
      </c>
      <c r="I268" s="112" t="s">
        <v>1845</v>
      </c>
    </row>
    <row r="269" spans="1:9" ht="80">
      <c r="A269" s="658" t="s">
        <v>1896</v>
      </c>
      <c r="B269" s="650" t="s">
        <v>218</v>
      </c>
      <c r="C269" s="658" t="s">
        <v>1897</v>
      </c>
      <c r="D269" s="648" t="s">
        <v>1900</v>
      </c>
      <c r="E269" s="675" t="s">
        <v>1901</v>
      </c>
      <c r="F269" s="675" t="s">
        <v>552</v>
      </c>
      <c r="G269" s="676">
        <v>15</v>
      </c>
      <c r="H269" s="928">
        <v>15</v>
      </c>
      <c r="I269" s="112" t="s">
        <v>1845</v>
      </c>
    </row>
    <row r="270" spans="1:9" ht="80">
      <c r="A270" s="658" t="s">
        <v>1902</v>
      </c>
      <c r="B270" s="650" t="s">
        <v>218</v>
      </c>
      <c r="C270" s="658" t="s">
        <v>1903</v>
      </c>
      <c r="D270" s="651" t="s">
        <v>1904</v>
      </c>
      <c r="E270" s="675" t="s">
        <v>1905</v>
      </c>
      <c r="F270" s="675" t="s">
        <v>552</v>
      </c>
      <c r="G270" s="676">
        <v>15</v>
      </c>
      <c r="H270" s="928">
        <v>3.75</v>
      </c>
      <c r="I270" s="112" t="s">
        <v>1845</v>
      </c>
    </row>
    <row r="271" spans="1:9" ht="130">
      <c r="A271" s="658" t="s">
        <v>1906</v>
      </c>
      <c r="B271" s="650" t="s">
        <v>218</v>
      </c>
      <c r="C271" s="677" t="s">
        <v>1907</v>
      </c>
      <c r="D271" s="678" t="s">
        <v>1908</v>
      </c>
      <c r="E271" s="669" t="s">
        <v>1883</v>
      </c>
      <c r="F271" s="675" t="s">
        <v>1859</v>
      </c>
      <c r="G271" s="676">
        <v>15</v>
      </c>
      <c r="H271" s="928">
        <v>5</v>
      </c>
      <c r="I271" s="112" t="s">
        <v>1845</v>
      </c>
    </row>
    <row r="272" spans="1:9" ht="80">
      <c r="A272" s="658" t="s">
        <v>1909</v>
      </c>
      <c r="B272" s="650" t="s">
        <v>218</v>
      </c>
      <c r="C272" s="658" t="s">
        <v>1910</v>
      </c>
      <c r="D272" s="679" t="s">
        <v>1911</v>
      </c>
      <c r="E272" s="675" t="s">
        <v>1912</v>
      </c>
      <c r="F272" s="675" t="s">
        <v>1913</v>
      </c>
      <c r="G272" s="676">
        <v>50</v>
      </c>
      <c r="H272" s="928">
        <v>10</v>
      </c>
      <c r="I272" s="112" t="s">
        <v>1845</v>
      </c>
    </row>
    <row r="273" spans="1:11" ht="130">
      <c r="A273" s="658" t="s">
        <v>1914</v>
      </c>
      <c r="B273" s="650" t="s">
        <v>218</v>
      </c>
      <c r="C273" s="658" t="s">
        <v>1915</v>
      </c>
      <c r="D273" s="648" t="s">
        <v>1916</v>
      </c>
      <c r="E273" s="675"/>
      <c r="F273" s="675" t="s">
        <v>1913</v>
      </c>
      <c r="G273" s="676">
        <v>50</v>
      </c>
      <c r="H273" s="928">
        <v>16.670000000000002</v>
      </c>
      <c r="I273" s="112" t="s">
        <v>1845</v>
      </c>
    </row>
    <row r="274" spans="1:11" ht="100">
      <c r="A274" s="658" t="s">
        <v>1914</v>
      </c>
      <c r="B274" s="650" t="s">
        <v>218</v>
      </c>
      <c r="C274" s="658" t="s">
        <v>1915</v>
      </c>
      <c r="D274" s="648" t="s">
        <v>1917</v>
      </c>
      <c r="E274" s="675" t="s">
        <v>1918</v>
      </c>
      <c r="F274" s="675" t="s">
        <v>1873</v>
      </c>
      <c r="G274" s="676">
        <v>50</v>
      </c>
      <c r="H274" s="928">
        <v>16.670000000000002</v>
      </c>
      <c r="I274" s="112" t="s">
        <v>1845</v>
      </c>
      <c r="K274" s="893">
        <f>SUM(H255:H274)</f>
        <v>243.03000000000003</v>
      </c>
    </row>
    <row r="275" spans="1:11" ht="91">
      <c r="A275" s="169" t="s">
        <v>1771</v>
      </c>
      <c r="B275" s="169"/>
      <c r="C275" s="169" t="s">
        <v>1772</v>
      </c>
      <c r="D275" s="169" t="s">
        <v>1773</v>
      </c>
      <c r="E275" s="169" t="s">
        <v>1774</v>
      </c>
      <c r="F275" s="169" t="s">
        <v>1731</v>
      </c>
      <c r="G275" s="178">
        <v>15</v>
      </c>
      <c r="H275" s="172">
        <v>3.75</v>
      </c>
      <c r="I275" s="112" t="s">
        <v>1929</v>
      </c>
      <c r="K275" s="893">
        <v>3.75</v>
      </c>
    </row>
    <row r="276" spans="1:11" ht="156">
      <c r="A276" s="169" t="s">
        <v>1949</v>
      </c>
      <c r="B276" s="183" t="s">
        <v>218</v>
      </c>
      <c r="C276" s="170" t="s">
        <v>1958</v>
      </c>
      <c r="D276" s="170" t="s">
        <v>1959</v>
      </c>
      <c r="E276" s="196" t="s">
        <v>1960</v>
      </c>
      <c r="F276" s="170" t="s">
        <v>1961</v>
      </c>
      <c r="G276" s="178">
        <v>15</v>
      </c>
      <c r="H276" s="172">
        <v>15</v>
      </c>
      <c r="I276" s="112" t="s">
        <v>1949</v>
      </c>
    </row>
    <row r="277" spans="1:11" ht="130">
      <c r="A277" s="169" t="s">
        <v>1949</v>
      </c>
      <c r="B277" s="183" t="s">
        <v>218</v>
      </c>
      <c r="C277" s="170" t="s">
        <v>1958</v>
      </c>
      <c r="D277" s="170" t="s">
        <v>1962</v>
      </c>
      <c r="E277" s="196" t="s">
        <v>1963</v>
      </c>
      <c r="F277" s="170" t="s">
        <v>1961</v>
      </c>
      <c r="G277" s="178">
        <v>15</v>
      </c>
      <c r="H277" s="172">
        <v>15</v>
      </c>
      <c r="I277" s="112" t="s">
        <v>1949</v>
      </c>
    </row>
    <row r="278" spans="1:11" ht="117">
      <c r="A278" s="169" t="s">
        <v>1949</v>
      </c>
      <c r="B278" s="183" t="s">
        <v>218</v>
      </c>
      <c r="C278" s="170" t="s">
        <v>1958</v>
      </c>
      <c r="D278" s="170" t="s">
        <v>1964</v>
      </c>
      <c r="E278" s="196" t="s">
        <v>1965</v>
      </c>
      <c r="F278" s="170" t="s">
        <v>1966</v>
      </c>
      <c r="G278" s="178">
        <v>50</v>
      </c>
      <c r="H278" s="172">
        <v>50</v>
      </c>
      <c r="I278" s="112" t="s">
        <v>1949</v>
      </c>
    </row>
    <row r="279" spans="1:11" ht="208">
      <c r="A279" s="169" t="s">
        <v>1967</v>
      </c>
      <c r="B279" s="183" t="s">
        <v>218</v>
      </c>
      <c r="C279" s="170" t="s">
        <v>1968</v>
      </c>
      <c r="D279" s="170" t="s">
        <v>1969</v>
      </c>
      <c r="E279" s="196" t="s">
        <v>1970</v>
      </c>
      <c r="F279" s="170" t="s">
        <v>1966</v>
      </c>
      <c r="G279" s="178">
        <v>50</v>
      </c>
      <c r="H279" s="172">
        <v>10</v>
      </c>
      <c r="I279" s="112" t="s">
        <v>1949</v>
      </c>
    </row>
    <row r="280" spans="1:11" ht="91">
      <c r="A280" s="169" t="s">
        <v>1971</v>
      </c>
      <c r="B280" s="183" t="s">
        <v>218</v>
      </c>
      <c r="C280" s="170" t="s">
        <v>1972</v>
      </c>
      <c r="D280" s="170" t="s">
        <v>1973</v>
      </c>
      <c r="E280" s="196" t="s">
        <v>1774</v>
      </c>
      <c r="F280" s="169" t="s">
        <v>1956</v>
      </c>
      <c r="G280" s="178">
        <v>15</v>
      </c>
      <c r="H280" s="172">
        <v>3.75</v>
      </c>
      <c r="I280" s="112" t="s">
        <v>1949</v>
      </c>
    </row>
    <row r="281" spans="1:11" ht="130.5">
      <c r="A281" s="169" t="s">
        <v>1974</v>
      </c>
      <c r="B281" s="183" t="s">
        <v>218</v>
      </c>
      <c r="C281" s="170" t="s">
        <v>1975</v>
      </c>
      <c r="D281" s="170" t="s">
        <v>1976</v>
      </c>
      <c r="E281" s="196" t="s">
        <v>1977</v>
      </c>
      <c r="F281" s="170" t="s">
        <v>608</v>
      </c>
      <c r="G281" s="178">
        <v>15</v>
      </c>
      <c r="H281" s="172">
        <v>1.5</v>
      </c>
      <c r="I281" s="112" t="s">
        <v>1949</v>
      </c>
      <c r="K281" s="893">
        <f>SUM(H276:H281)</f>
        <v>95.25</v>
      </c>
    </row>
    <row r="282" spans="1:11" ht="130">
      <c r="A282" s="169" t="s">
        <v>2002</v>
      </c>
      <c r="B282" s="183" t="s">
        <v>218</v>
      </c>
      <c r="C282" s="170" t="s">
        <v>2003</v>
      </c>
      <c r="D282" s="170" t="s">
        <v>2004</v>
      </c>
      <c r="E282" s="196" t="s">
        <v>2005</v>
      </c>
      <c r="F282" s="170" t="s">
        <v>635</v>
      </c>
      <c r="G282" s="178">
        <v>50</v>
      </c>
      <c r="H282" s="172">
        <v>50</v>
      </c>
      <c r="I282" s="112" t="s">
        <v>1989</v>
      </c>
    </row>
    <row r="283" spans="1:11" ht="91">
      <c r="A283" s="169" t="s">
        <v>2002</v>
      </c>
      <c r="B283" s="183" t="s">
        <v>218</v>
      </c>
      <c r="C283" s="170" t="s">
        <v>2003</v>
      </c>
      <c r="D283" s="170" t="s">
        <v>2006</v>
      </c>
      <c r="E283" s="196" t="s">
        <v>2007</v>
      </c>
      <c r="F283" s="170" t="s">
        <v>635</v>
      </c>
      <c r="G283" s="178">
        <v>50</v>
      </c>
      <c r="H283" s="172">
        <v>50</v>
      </c>
      <c r="I283" s="112" t="s">
        <v>1989</v>
      </c>
      <c r="K283" s="893">
        <v>100</v>
      </c>
    </row>
    <row r="284" spans="1:11" ht="117">
      <c r="A284" s="169" t="s">
        <v>2055</v>
      </c>
      <c r="B284" s="183" t="s">
        <v>218</v>
      </c>
      <c r="C284" s="170" t="s">
        <v>2056</v>
      </c>
      <c r="D284" s="170" t="s">
        <v>2057</v>
      </c>
      <c r="E284" s="196" t="s">
        <v>2058</v>
      </c>
      <c r="F284" s="170" t="s">
        <v>2059</v>
      </c>
      <c r="G284" s="178">
        <v>15</v>
      </c>
      <c r="H284" s="172">
        <v>0.83</v>
      </c>
      <c r="I284" s="112" t="s">
        <v>2034</v>
      </c>
    </row>
    <row r="285" spans="1:11" ht="117">
      <c r="A285" s="169" t="s">
        <v>2055</v>
      </c>
      <c r="B285" s="183" t="s">
        <v>218</v>
      </c>
      <c r="C285" s="170" t="s">
        <v>2056</v>
      </c>
      <c r="D285" s="170" t="s">
        <v>2060</v>
      </c>
      <c r="E285" s="196" t="s">
        <v>2061</v>
      </c>
      <c r="F285" s="170" t="s">
        <v>2062</v>
      </c>
      <c r="G285" s="178">
        <v>15</v>
      </c>
      <c r="H285" s="172">
        <v>0.83</v>
      </c>
      <c r="I285" s="112" t="s">
        <v>2034</v>
      </c>
    </row>
    <row r="286" spans="1:11" ht="91">
      <c r="A286" s="169" t="s">
        <v>2055</v>
      </c>
      <c r="B286" s="183" t="s">
        <v>218</v>
      </c>
      <c r="C286" s="170" t="s">
        <v>2056</v>
      </c>
      <c r="D286" s="170" t="s">
        <v>2063</v>
      </c>
      <c r="E286" s="196" t="s">
        <v>2064</v>
      </c>
      <c r="F286" s="170" t="s">
        <v>2065</v>
      </c>
      <c r="G286" s="178">
        <v>15</v>
      </c>
      <c r="H286" s="172">
        <v>0.83</v>
      </c>
      <c r="I286" s="112" t="s">
        <v>2034</v>
      </c>
    </row>
    <row r="287" spans="1:11" ht="234">
      <c r="A287" s="169" t="s">
        <v>2066</v>
      </c>
      <c r="B287" s="183" t="s">
        <v>218</v>
      </c>
      <c r="C287" s="170" t="s">
        <v>2067</v>
      </c>
      <c r="D287" s="170" t="s">
        <v>2068</v>
      </c>
      <c r="E287" s="196" t="s">
        <v>2069</v>
      </c>
      <c r="F287" s="170" t="s">
        <v>2070</v>
      </c>
      <c r="G287" s="178">
        <v>50</v>
      </c>
      <c r="H287" s="172">
        <v>12.5</v>
      </c>
      <c r="I287" s="112" t="s">
        <v>2034</v>
      </c>
    </row>
    <row r="288" spans="1:11" ht="169">
      <c r="A288" s="169" t="s">
        <v>2071</v>
      </c>
      <c r="B288" s="183" t="s">
        <v>218</v>
      </c>
      <c r="C288" s="170" t="s">
        <v>2072</v>
      </c>
      <c r="D288" s="170" t="s">
        <v>2073</v>
      </c>
      <c r="E288" s="196" t="s">
        <v>2074</v>
      </c>
      <c r="F288" s="170" t="s">
        <v>2075</v>
      </c>
      <c r="G288" s="178">
        <v>15</v>
      </c>
      <c r="H288" s="172">
        <v>3</v>
      </c>
      <c r="I288" s="112" t="s">
        <v>2034</v>
      </c>
    </row>
    <row r="289" spans="1:11" ht="208">
      <c r="A289" s="169" t="s">
        <v>2076</v>
      </c>
      <c r="B289" s="183" t="s">
        <v>218</v>
      </c>
      <c r="C289" s="170" t="s">
        <v>2077</v>
      </c>
      <c r="D289" s="170" t="s">
        <v>1969</v>
      </c>
      <c r="E289" s="691" t="s">
        <v>1970</v>
      </c>
      <c r="F289" s="170" t="s">
        <v>2070</v>
      </c>
      <c r="G289" s="178">
        <v>50</v>
      </c>
      <c r="H289" s="172">
        <v>16.670000000000002</v>
      </c>
      <c r="I289" s="112" t="s">
        <v>2034</v>
      </c>
    </row>
    <row r="290" spans="1:11" ht="208">
      <c r="A290" s="169" t="s">
        <v>2036</v>
      </c>
      <c r="B290" s="183" t="s">
        <v>218</v>
      </c>
      <c r="C290" s="170" t="s">
        <v>2078</v>
      </c>
      <c r="D290" s="170" t="s">
        <v>1969</v>
      </c>
      <c r="E290" s="196" t="s">
        <v>1970</v>
      </c>
      <c r="F290" s="170" t="s">
        <v>2070</v>
      </c>
      <c r="G290" s="178">
        <v>50</v>
      </c>
      <c r="H290" s="172">
        <v>50</v>
      </c>
      <c r="I290" s="112" t="s">
        <v>2034</v>
      </c>
    </row>
    <row r="291" spans="1:11" ht="208">
      <c r="A291" s="169" t="s">
        <v>1967</v>
      </c>
      <c r="B291" s="183" t="s">
        <v>218</v>
      </c>
      <c r="C291" s="170" t="s">
        <v>1968</v>
      </c>
      <c r="D291" s="170" t="s">
        <v>1969</v>
      </c>
      <c r="E291" s="196" t="s">
        <v>1970</v>
      </c>
      <c r="F291" s="170" t="s">
        <v>2070</v>
      </c>
      <c r="G291" s="178">
        <v>50</v>
      </c>
      <c r="H291" s="172">
        <v>10</v>
      </c>
      <c r="I291" s="112" t="s">
        <v>2034</v>
      </c>
    </row>
    <row r="292" spans="1:11" ht="208">
      <c r="A292" s="169" t="s">
        <v>2036</v>
      </c>
      <c r="B292" s="183" t="s">
        <v>218</v>
      </c>
      <c r="C292" s="170" t="s">
        <v>2079</v>
      </c>
      <c r="D292" s="170" t="s">
        <v>1969</v>
      </c>
      <c r="E292" s="196" t="s">
        <v>1970</v>
      </c>
      <c r="F292" s="170" t="s">
        <v>2070</v>
      </c>
      <c r="G292" s="178">
        <v>50</v>
      </c>
      <c r="H292" s="172">
        <v>50</v>
      </c>
      <c r="I292" s="112" t="s">
        <v>2034</v>
      </c>
    </row>
    <row r="293" spans="1:11" ht="169">
      <c r="A293" s="344" t="s">
        <v>2080</v>
      </c>
      <c r="B293" s="363" t="s">
        <v>218</v>
      </c>
      <c r="C293" s="189" t="s">
        <v>2081</v>
      </c>
      <c r="D293" s="189" t="s">
        <v>2082</v>
      </c>
      <c r="E293" s="338" t="s">
        <v>2083</v>
      </c>
      <c r="F293" s="189" t="s">
        <v>2070</v>
      </c>
      <c r="G293" s="366">
        <v>50</v>
      </c>
      <c r="H293" s="367">
        <v>25</v>
      </c>
      <c r="I293" s="112" t="s">
        <v>2034</v>
      </c>
    </row>
    <row r="294" spans="1:11" ht="156">
      <c r="A294" s="344" t="s">
        <v>2084</v>
      </c>
      <c r="B294" s="363" t="s">
        <v>218</v>
      </c>
      <c r="C294" s="189" t="s">
        <v>2085</v>
      </c>
      <c r="D294" s="189" t="s">
        <v>2086</v>
      </c>
      <c r="E294" s="338" t="s">
        <v>1957</v>
      </c>
      <c r="F294" s="189" t="s">
        <v>1956</v>
      </c>
      <c r="G294" s="366">
        <v>15</v>
      </c>
      <c r="H294" s="367">
        <v>15</v>
      </c>
      <c r="I294" s="112" t="s">
        <v>2034</v>
      </c>
      <c r="K294" s="893">
        <f>SUM(H284:H294)</f>
        <v>184.66</v>
      </c>
    </row>
    <row r="295" spans="1:11" ht="91">
      <c r="A295" s="694" t="s">
        <v>2111</v>
      </c>
      <c r="B295" s="695" t="s">
        <v>218</v>
      </c>
      <c r="C295" s="696" t="s">
        <v>2112</v>
      </c>
      <c r="D295" s="697" t="s">
        <v>2113</v>
      </c>
      <c r="E295" s="698"/>
      <c r="F295" s="699"/>
      <c r="G295" s="700">
        <v>50</v>
      </c>
      <c r="H295" s="172">
        <v>16.66</v>
      </c>
      <c r="I295" s="112" t="s">
        <v>2110</v>
      </c>
    </row>
    <row r="296" spans="1:11" ht="195">
      <c r="A296" s="145" t="s">
        <v>2103</v>
      </c>
      <c r="B296" s="253" t="s">
        <v>218</v>
      </c>
      <c r="C296" s="701" t="s">
        <v>2114</v>
      </c>
      <c r="D296" s="697" t="s">
        <v>2115</v>
      </c>
      <c r="E296" s="363" t="s">
        <v>2116</v>
      </c>
      <c r="F296" s="702"/>
      <c r="G296" s="703">
        <v>15</v>
      </c>
      <c r="H296" s="172">
        <v>15</v>
      </c>
      <c r="I296" s="112" t="s">
        <v>2110</v>
      </c>
      <c r="K296" s="893">
        <v>31.66</v>
      </c>
    </row>
    <row r="297" spans="1:11" ht="360">
      <c r="A297" s="705" t="s">
        <v>2123</v>
      </c>
      <c r="B297" s="705" t="s">
        <v>218</v>
      </c>
      <c r="C297" s="706" t="s">
        <v>2124</v>
      </c>
      <c r="D297" s="707" t="s">
        <v>2125</v>
      </c>
      <c r="E297" s="707" t="s">
        <v>2126</v>
      </c>
      <c r="F297" s="708" t="s">
        <v>2127</v>
      </c>
      <c r="G297" s="876">
        <v>15</v>
      </c>
      <c r="H297" s="877">
        <v>7.5</v>
      </c>
      <c r="I297" s="112" t="s">
        <v>2153</v>
      </c>
    </row>
    <row r="298" spans="1:11" ht="126.5">
      <c r="A298" s="705" t="s">
        <v>2128</v>
      </c>
      <c r="B298" s="705" t="s">
        <v>218</v>
      </c>
      <c r="C298" s="706" t="s">
        <v>2129</v>
      </c>
      <c r="D298" s="705" t="s">
        <v>2130</v>
      </c>
      <c r="E298" s="710" t="s">
        <v>1970</v>
      </c>
      <c r="F298" s="708" t="s">
        <v>2131</v>
      </c>
      <c r="G298" s="876">
        <v>50</v>
      </c>
      <c r="H298" s="877">
        <v>25</v>
      </c>
      <c r="I298" s="112" t="s">
        <v>2153</v>
      </c>
    </row>
    <row r="299" spans="1:11" ht="144">
      <c r="A299" s="706" t="s">
        <v>2132</v>
      </c>
      <c r="B299" s="705" t="s">
        <v>218</v>
      </c>
      <c r="C299" s="707" t="s">
        <v>2133</v>
      </c>
      <c r="D299" s="707" t="s">
        <v>2130</v>
      </c>
      <c r="E299" s="710" t="s">
        <v>1970</v>
      </c>
      <c r="F299" s="707" t="s">
        <v>2131</v>
      </c>
      <c r="G299" s="709">
        <v>50</v>
      </c>
      <c r="H299" s="931">
        <v>25</v>
      </c>
      <c r="I299" s="112" t="s">
        <v>2153</v>
      </c>
    </row>
    <row r="300" spans="1:11" ht="132">
      <c r="A300" s="706" t="s">
        <v>2134</v>
      </c>
      <c r="B300" s="705" t="s">
        <v>218</v>
      </c>
      <c r="C300" s="707" t="s">
        <v>2135</v>
      </c>
      <c r="D300" s="707" t="s">
        <v>2136</v>
      </c>
      <c r="E300" s="710" t="s">
        <v>2137</v>
      </c>
      <c r="F300" s="710" t="s">
        <v>2138</v>
      </c>
      <c r="G300" s="709">
        <v>50</v>
      </c>
      <c r="H300" s="931">
        <v>25</v>
      </c>
      <c r="I300" s="112" t="s">
        <v>2153</v>
      </c>
    </row>
    <row r="301" spans="1:11" ht="156">
      <c r="A301" s="706" t="s">
        <v>2139</v>
      </c>
      <c r="B301" s="705" t="s">
        <v>218</v>
      </c>
      <c r="C301" s="707" t="s">
        <v>2140</v>
      </c>
      <c r="D301" s="707" t="s">
        <v>2141</v>
      </c>
      <c r="E301" s="710" t="s">
        <v>2142</v>
      </c>
      <c r="F301" s="710" t="s">
        <v>2143</v>
      </c>
      <c r="G301" s="876">
        <v>50</v>
      </c>
      <c r="H301" s="877">
        <v>25</v>
      </c>
      <c r="I301" s="112" t="s">
        <v>2153</v>
      </c>
    </row>
    <row r="302" spans="1:11" ht="132">
      <c r="A302" s="706" t="s">
        <v>2144</v>
      </c>
      <c r="B302" s="705" t="s">
        <v>218</v>
      </c>
      <c r="C302" s="707" t="s">
        <v>2145</v>
      </c>
      <c r="D302" s="707" t="s">
        <v>2146</v>
      </c>
      <c r="E302" s="710" t="s">
        <v>2147</v>
      </c>
      <c r="F302" s="710" t="s">
        <v>2148</v>
      </c>
      <c r="G302" s="876">
        <v>50</v>
      </c>
      <c r="H302" s="877">
        <v>10</v>
      </c>
      <c r="I302" s="112" t="s">
        <v>2153</v>
      </c>
    </row>
    <row r="303" spans="1:11" ht="180">
      <c r="A303" s="705" t="s">
        <v>2149</v>
      </c>
      <c r="B303" s="705" t="s">
        <v>218</v>
      </c>
      <c r="C303" s="706" t="s">
        <v>2124</v>
      </c>
      <c r="D303" s="707" t="s">
        <v>2150</v>
      </c>
      <c r="E303" s="711" t="s">
        <v>2151</v>
      </c>
      <c r="F303" s="710" t="s">
        <v>2152</v>
      </c>
      <c r="G303" s="876">
        <v>50</v>
      </c>
      <c r="H303" s="877">
        <v>25</v>
      </c>
      <c r="I303" s="112" t="s">
        <v>2153</v>
      </c>
      <c r="K303" s="893">
        <f>SUM(H297:H303)</f>
        <v>142.5</v>
      </c>
    </row>
    <row r="304" spans="1:11" ht="360">
      <c r="A304" s="705" t="s">
        <v>2123</v>
      </c>
      <c r="B304" s="705" t="s">
        <v>218</v>
      </c>
      <c r="C304" s="706" t="s">
        <v>2124</v>
      </c>
      <c r="D304" s="707" t="s">
        <v>2125</v>
      </c>
      <c r="E304" s="707" t="s">
        <v>2126</v>
      </c>
      <c r="F304" s="708" t="s">
        <v>2127</v>
      </c>
      <c r="G304" s="876">
        <v>15</v>
      </c>
      <c r="H304" s="877">
        <v>7.5</v>
      </c>
      <c r="I304" s="112" t="s">
        <v>2171</v>
      </c>
    </row>
    <row r="305" spans="1:12" ht="126.5">
      <c r="A305" s="705" t="s">
        <v>2166</v>
      </c>
      <c r="B305" s="705" t="s">
        <v>218</v>
      </c>
      <c r="C305" s="706" t="s">
        <v>2129</v>
      </c>
      <c r="D305" s="705" t="s">
        <v>2130</v>
      </c>
      <c r="E305" s="710" t="s">
        <v>1970</v>
      </c>
      <c r="F305" s="708" t="s">
        <v>2131</v>
      </c>
      <c r="G305" s="876">
        <v>50</v>
      </c>
      <c r="H305" s="877">
        <v>25</v>
      </c>
      <c r="I305" s="112" t="s">
        <v>2171</v>
      </c>
    </row>
    <row r="306" spans="1:12" ht="144">
      <c r="A306" s="706" t="s">
        <v>2167</v>
      </c>
      <c r="B306" s="705" t="s">
        <v>218</v>
      </c>
      <c r="C306" s="707" t="s">
        <v>2133</v>
      </c>
      <c r="D306" s="707" t="s">
        <v>2130</v>
      </c>
      <c r="E306" s="710" t="s">
        <v>1970</v>
      </c>
      <c r="F306" s="707" t="s">
        <v>2131</v>
      </c>
      <c r="G306" s="876">
        <v>50</v>
      </c>
      <c r="H306" s="877">
        <v>25</v>
      </c>
      <c r="I306" s="112" t="s">
        <v>2171</v>
      </c>
    </row>
    <row r="307" spans="1:12" ht="132">
      <c r="A307" s="706" t="s">
        <v>2134</v>
      </c>
      <c r="B307" s="705" t="s">
        <v>218</v>
      </c>
      <c r="C307" s="707" t="s">
        <v>2135</v>
      </c>
      <c r="D307" s="707" t="s">
        <v>2136</v>
      </c>
      <c r="E307" s="710" t="s">
        <v>2137</v>
      </c>
      <c r="F307" s="710" t="s">
        <v>2138</v>
      </c>
      <c r="G307" s="876">
        <v>50</v>
      </c>
      <c r="H307" s="877">
        <v>25</v>
      </c>
      <c r="I307" s="112" t="s">
        <v>2171</v>
      </c>
    </row>
    <row r="308" spans="1:12" ht="156">
      <c r="A308" s="706" t="s">
        <v>2168</v>
      </c>
      <c r="B308" s="705" t="s">
        <v>218</v>
      </c>
      <c r="C308" s="707" t="s">
        <v>2140</v>
      </c>
      <c r="D308" s="707" t="s">
        <v>2141</v>
      </c>
      <c r="E308" s="710" t="s">
        <v>2142</v>
      </c>
      <c r="F308" s="710" t="s">
        <v>2143</v>
      </c>
      <c r="G308" s="876">
        <v>50</v>
      </c>
      <c r="H308" s="877">
        <v>25</v>
      </c>
      <c r="I308" s="112" t="s">
        <v>2171</v>
      </c>
    </row>
    <row r="309" spans="1:12" ht="132">
      <c r="A309" s="706" t="s">
        <v>2169</v>
      </c>
      <c r="B309" s="705" t="s">
        <v>218</v>
      </c>
      <c r="C309" s="707" t="s">
        <v>2145</v>
      </c>
      <c r="D309" s="707" t="s">
        <v>2146</v>
      </c>
      <c r="E309" s="710" t="s">
        <v>2147</v>
      </c>
      <c r="F309" s="710" t="s">
        <v>2148</v>
      </c>
      <c r="G309" s="876">
        <v>50</v>
      </c>
      <c r="H309" s="877">
        <v>10</v>
      </c>
      <c r="I309" s="112" t="s">
        <v>2171</v>
      </c>
    </row>
    <row r="310" spans="1:12" ht="180">
      <c r="A310" s="705" t="s">
        <v>2170</v>
      </c>
      <c r="B310" s="705" t="s">
        <v>218</v>
      </c>
      <c r="C310" s="706" t="s">
        <v>2124</v>
      </c>
      <c r="D310" s="707" t="s">
        <v>2150</v>
      </c>
      <c r="E310" s="711" t="s">
        <v>2151</v>
      </c>
      <c r="F310" s="710" t="s">
        <v>2152</v>
      </c>
      <c r="G310" s="876">
        <v>50</v>
      </c>
      <c r="H310" s="877">
        <v>25</v>
      </c>
      <c r="I310" s="112" t="s">
        <v>2171</v>
      </c>
      <c r="K310" s="893">
        <f>SUM(H304:H310)</f>
        <v>142.5</v>
      </c>
    </row>
    <row r="311" spans="1:12" ht="377">
      <c r="A311" s="747" t="s">
        <v>2232</v>
      </c>
      <c r="B311" s="747" t="s">
        <v>218</v>
      </c>
      <c r="C311" s="751" t="s">
        <v>2233</v>
      </c>
      <c r="D311" s="752" t="s">
        <v>2234</v>
      </c>
      <c r="E311" s="747" t="s">
        <v>2235</v>
      </c>
      <c r="F311" s="753" t="s">
        <v>2236</v>
      </c>
      <c r="G311" s="878">
        <v>50</v>
      </c>
      <c r="H311" s="879">
        <v>50</v>
      </c>
      <c r="I311" s="112" t="s">
        <v>2231</v>
      </c>
    </row>
    <row r="312" spans="1:12" ht="377">
      <c r="A312" s="747" t="s">
        <v>2232</v>
      </c>
      <c r="B312" s="747" t="s">
        <v>218</v>
      </c>
      <c r="C312" s="751" t="s">
        <v>2237</v>
      </c>
      <c r="D312" s="752" t="s">
        <v>2234</v>
      </c>
      <c r="E312" s="747" t="s">
        <v>2238</v>
      </c>
      <c r="F312" s="753" t="s">
        <v>2236</v>
      </c>
      <c r="G312" s="878">
        <v>50</v>
      </c>
      <c r="H312" s="879">
        <v>50</v>
      </c>
      <c r="I312" s="112" t="s">
        <v>2231</v>
      </c>
    </row>
    <row r="313" spans="1:12" ht="377">
      <c r="A313" s="747" t="s">
        <v>2232</v>
      </c>
      <c r="B313" s="747" t="s">
        <v>218</v>
      </c>
      <c r="C313" s="751" t="s">
        <v>2239</v>
      </c>
      <c r="D313" s="752" t="s">
        <v>2234</v>
      </c>
      <c r="E313" s="747" t="s">
        <v>2238</v>
      </c>
      <c r="F313" s="753" t="s">
        <v>2236</v>
      </c>
      <c r="G313" s="878">
        <v>50</v>
      </c>
      <c r="H313" s="879">
        <v>50</v>
      </c>
      <c r="I313" s="112" t="s">
        <v>2231</v>
      </c>
    </row>
    <row r="314" spans="1:12" ht="208">
      <c r="A314" s="747" t="s">
        <v>2232</v>
      </c>
      <c r="B314" s="747" t="s">
        <v>218</v>
      </c>
      <c r="C314" s="751" t="s">
        <v>2240</v>
      </c>
      <c r="D314" s="751" t="s">
        <v>2241</v>
      </c>
      <c r="E314" s="754" t="s">
        <v>901</v>
      </c>
      <c r="F314" s="755"/>
      <c r="G314" s="878">
        <v>50</v>
      </c>
      <c r="H314" s="879">
        <v>50</v>
      </c>
      <c r="I314" s="112" t="s">
        <v>2231</v>
      </c>
    </row>
    <row r="315" spans="1:12" ht="156">
      <c r="A315" s="747" t="s">
        <v>2232</v>
      </c>
      <c r="B315" s="747" t="s">
        <v>218</v>
      </c>
      <c r="C315" s="752" t="s">
        <v>2242</v>
      </c>
      <c r="D315" s="751" t="s">
        <v>2243</v>
      </c>
      <c r="E315" s="754" t="s">
        <v>2244</v>
      </c>
      <c r="F315" s="756" t="s">
        <v>2245</v>
      </c>
      <c r="G315" s="878">
        <v>50</v>
      </c>
      <c r="H315" s="879">
        <v>50</v>
      </c>
      <c r="I315" s="112" t="s">
        <v>2231</v>
      </c>
    </row>
    <row r="316" spans="1:12" ht="300">
      <c r="A316" s="747" t="s">
        <v>2232</v>
      </c>
      <c r="B316" s="747" t="s">
        <v>218</v>
      </c>
      <c r="C316" s="757" t="s">
        <v>2246</v>
      </c>
      <c r="D316" s="758" t="s">
        <v>2247</v>
      </c>
      <c r="E316" s="754" t="s">
        <v>2248</v>
      </c>
      <c r="F316" s="753" t="s">
        <v>2236</v>
      </c>
      <c r="G316" s="878">
        <v>50</v>
      </c>
      <c r="H316" s="879">
        <v>50</v>
      </c>
      <c r="I316" s="112" t="s">
        <v>2231</v>
      </c>
    </row>
    <row r="317" spans="1:12" ht="300">
      <c r="A317" s="747" t="s">
        <v>2232</v>
      </c>
      <c r="B317" s="747" t="s">
        <v>218</v>
      </c>
      <c r="C317" s="757" t="s">
        <v>2249</v>
      </c>
      <c r="D317" s="758" t="s">
        <v>2247</v>
      </c>
      <c r="E317" s="754" t="s">
        <v>2248</v>
      </c>
      <c r="F317" s="753" t="s">
        <v>2236</v>
      </c>
      <c r="G317" s="878">
        <v>50</v>
      </c>
      <c r="H317" s="879">
        <v>50</v>
      </c>
      <c r="I317" s="112" t="s">
        <v>2231</v>
      </c>
      <c r="K317" s="893">
        <v>350</v>
      </c>
      <c r="L317" s="103"/>
    </row>
    <row r="318" spans="1:12" ht="130">
      <c r="A318" s="763" t="s">
        <v>1860</v>
      </c>
      <c r="B318" s="764" t="s">
        <v>218</v>
      </c>
      <c r="C318" s="763" t="s">
        <v>1861</v>
      </c>
      <c r="D318" s="765" t="s">
        <v>1862</v>
      </c>
      <c r="E318" s="766" t="s">
        <v>1863</v>
      </c>
      <c r="F318" s="767" t="s">
        <v>1317</v>
      </c>
      <c r="G318" s="768">
        <v>15</v>
      </c>
      <c r="H318" s="769">
        <v>3.75</v>
      </c>
      <c r="I318" s="112" t="s">
        <v>2256</v>
      </c>
    </row>
    <row r="319" spans="1:12" ht="304.5">
      <c r="A319" s="651" t="s">
        <v>1864</v>
      </c>
      <c r="B319" s="764" t="s">
        <v>218</v>
      </c>
      <c r="C319" s="763" t="s">
        <v>1865</v>
      </c>
      <c r="D319" s="770" t="s">
        <v>1866</v>
      </c>
      <c r="E319" s="643" t="s">
        <v>1867</v>
      </c>
      <c r="F319" s="767" t="s">
        <v>1868</v>
      </c>
      <c r="G319" s="768">
        <v>50</v>
      </c>
      <c r="H319" s="769">
        <v>10</v>
      </c>
      <c r="I319" s="112" t="s">
        <v>2256</v>
      </c>
    </row>
    <row r="320" spans="1:12" ht="80">
      <c r="A320" s="771" t="s">
        <v>1909</v>
      </c>
      <c r="B320" s="768" t="s">
        <v>218</v>
      </c>
      <c r="C320" s="772" t="s">
        <v>1910</v>
      </c>
      <c r="D320" s="773" t="s">
        <v>1911</v>
      </c>
      <c r="E320" s="774" t="s">
        <v>1912</v>
      </c>
      <c r="F320" s="774" t="s">
        <v>1913</v>
      </c>
      <c r="G320" s="660">
        <v>50</v>
      </c>
      <c r="H320" s="929">
        <v>10</v>
      </c>
      <c r="I320" s="112" t="s">
        <v>2256</v>
      </c>
      <c r="K320" s="893">
        <v>23.75</v>
      </c>
    </row>
    <row r="321" spans="1:11" ht="78">
      <c r="A321" s="169" t="s">
        <v>1727</v>
      </c>
      <c r="B321" s="183" t="s">
        <v>218</v>
      </c>
      <c r="C321" s="170" t="s">
        <v>1728</v>
      </c>
      <c r="D321" s="170" t="s">
        <v>1729</v>
      </c>
      <c r="E321" s="170" t="s">
        <v>1730</v>
      </c>
      <c r="F321" s="170" t="s">
        <v>1731</v>
      </c>
      <c r="G321" s="178">
        <v>15</v>
      </c>
      <c r="H321" s="172">
        <v>7.5</v>
      </c>
      <c r="I321" s="112" t="s">
        <v>2259</v>
      </c>
    </row>
    <row r="322" spans="1:11" ht="104">
      <c r="A322" s="169" t="s">
        <v>1761</v>
      </c>
      <c r="B322" s="183" t="s">
        <v>218</v>
      </c>
      <c r="C322" s="170" t="s">
        <v>1762</v>
      </c>
      <c r="D322" s="170" t="s">
        <v>1763</v>
      </c>
      <c r="E322" s="170" t="s">
        <v>1764</v>
      </c>
      <c r="F322" s="170" t="s">
        <v>1765</v>
      </c>
      <c r="G322" s="178">
        <v>15</v>
      </c>
      <c r="H322" s="172">
        <v>1.5</v>
      </c>
      <c r="I322" s="112" t="s">
        <v>2259</v>
      </c>
    </row>
    <row r="323" spans="1:11" ht="182">
      <c r="A323" s="169" t="s">
        <v>1766</v>
      </c>
      <c r="B323" s="183"/>
      <c r="C323" s="638" t="s">
        <v>1767</v>
      </c>
      <c r="D323" s="170" t="s">
        <v>1768</v>
      </c>
      <c r="E323" s="170" t="s">
        <v>1769</v>
      </c>
      <c r="F323" s="170" t="s">
        <v>1770</v>
      </c>
      <c r="G323" s="178">
        <v>15</v>
      </c>
      <c r="H323" s="172">
        <v>2.5</v>
      </c>
      <c r="I323" s="112" t="s">
        <v>2259</v>
      </c>
    </row>
    <row r="324" spans="1:11" ht="91">
      <c r="A324" s="169" t="s">
        <v>1771</v>
      </c>
      <c r="B324" s="169"/>
      <c r="C324" s="169" t="s">
        <v>1772</v>
      </c>
      <c r="D324" s="169" t="s">
        <v>1773</v>
      </c>
      <c r="E324" s="169" t="s">
        <v>1774</v>
      </c>
      <c r="F324" s="169" t="s">
        <v>1731</v>
      </c>
      <c r="G324" s="178">
        <v>15</v>
      </c>
      <c r="H324" s="172">
        <v>3.75</v>
      </c>
      <c r="I324" s="112" t="s">
        <v>2259</v>
      </c>
    </row>
    <row r="325" spans="1:11" ht="164">
      <c r="A325" s="638" t="s">
        <v>2260</v>
      </c>
      <c r="B325" s="183"/>
      <c r="C325" s="170" t="s">
        <v>2261</v>
      </c>
      <c r="D325" s="776" t="s">
        <v>2262</v>
      </c>
      <c r="E325" s="170" t="s">
        <v>2263</v>
      </c>
      <c r="F325" s="170" t="s">
        <v>2263</v>
      </c>
      <c r="G325" s="178">
        <v>50</v>
      </c>
      <c r="H325" s="172">
        <v>8.33</v>
      </c>
      <c r="I325" s="112" t="s">
        <v>2259</v>
      </c>
    </row>
    <row r="326" spans="1:11" ht="114">
      <c r="A326" s="776" t="s">
        <v>2264</v>
      </c>
      <c r="B326" s="357"/>
      <c r="C326" s="357" t="s">
        <v>2265</v>
      </c>
      <c r="D326" s="776" t="s">
        <v>2266</v>
      </c>
      <c r="E326" s="357" t="s">
        <v>2267</v>
      </c>
      <c r="F326" s="357" t="s">
        <v>2267</v>
      </c>
      <c r="G326" s="357">
        <v>50</v>
      </c>
      <c r="H326" s="930">
        <v>10</v>
      </c>
      <c r="I326" s="112" t="s">
        <v>2259</v>
      </c>
    </row>
    <row r="327" spans="1:11" ht="191">
      <c r="A327" s="776" t="s">
        <v>2268</v>
      </c>
      <c r="B327" s="357"/>
      <c r="C327" s="357" t="s">
        <v>2269</v>
      </c>
      <c r="D327" s="777" t="s">
        <v>2270</v>
      </c>
      <c r="E327" s="357" t="s">
        <v>2271</v>
      </c>
      <c r="F327" s="357" t="s">
        <v>2271</v>
      </c>
      <c r="G327" s="357">
        <v>15</v>
      </c>
      <c r="H327" s="930">
        <v>2.5</v>
      </c>
      <c r="I327" s="112" t="s">
        <v>2259</v>
      </c>
      <c r="K327" s="893">
        <f>SUM(H321:H328)</f>
        <v>38.58</v>
      </c>
    </row>
    <row r="328" spans="1:11" ht="140">
      <c r="A328" s="638" t="s">
        <v>2260</v>
      </c>
      <c r="B328" s="357"/>
      <c r="C328" s="357" t="s">
        <v>2261</v>
      </c>
      <c r="D328" s="777" t="s">
        <v>2272</v>
      </c>
      <c r="E328" s="357" t="s">
        <v>2273</v>
      </c>
      <c r="F328" s="357" t="s">
        <v>2273</v>
      </c>
      <c r="G328" s="357">
        <v>15</v>
      </c>
      <c r="H328" s="930">
        <v>2.5</v>
      </c>
      <c r="I328" s="112" t="s">
        <v>2259</v>
      </c>
    </row>
    <row r="329" spans="1:11" ht="208">
      <c r="A329" s="794" t="s">
        <v>2287</v>
      </c>
      <c r="B329" s="795" t="s">
        <v>218</v>
      </c>
      <c r="C329" s="796" t="s">
        <v>2295</v>
      </c>
      <c r="D329" s="797" t="s">
        <v>2296</v>
      </c>
      <c r="E329" s="791" t="s">
        <v>2248</v>
      </c>
      <c r="F329" s="791" t="s">
        <v>668</v>
      </c>
      <c r="G329" s="798">
        <v>50</v>
      </c>
      <c r="H329" s="251">
        <v>50</v>
      </c>
      <c r="I329" s="112" t="s">
        <v>2287</v>
      </c>
      <c r="K329" s="893">
        <v>50</v>
      </c>
    </row>
    <row r="330" spans="1:11" ht="117">
      <c r="A330" s="809" t="s">
        <v>2344</v>
      </c>
      <c r="B330" s="368" t="s">
        <v>218</v>
      </c>
      <c r="C330" s="810" t="s">
        <v>2345</v>
      </c>
      <c r="D330" s="811" t="s">
        <v>2346</v>
      </c>
      <c r="E330" s="811" t="s">
        <v>2347</v>
      </c>
      <c r="F330" s="812" t="s">
        <v>2348</v>
      </c>
      <c r="G330" s="409">
        <v>50</v>
      </c>
      <c r="H330" s="369">
        <v>12.5</v>
      </c>
      <c r="I330" s="112" t="s">
        <v>2308</v>
      </c>
    </row>
    <row r="331" spans="1:11" ht="65.5">
      <c r="A331" s="368" t="s">
        <v>2349</v>
      </c>
      <c r="B331" s="368" t="s">
        <v>218</v>
      </c>
      <c r="C331" s="368" t="s">
        <v>2350</v>
      </c>
      <c r="D331" s="805" t="s">
        <v>2351</v>
      </c>
      <c r="E331" s="808" t="s">
        <v>2352</v>
      </c>
      <c r="F331" s="813" t="s">
        <v>2353</v>
      </c>
      <c r="G331" s="409">
        <v>15</v>
      </c>
      <c r="H331" s="369">
        <v>5</v>
      </c>
      <c r="I331" s="112" t="s">
        <v>2308</v>
      </c>
    </row>
    <row r="332" spans="1:11" ht="65">
      <c r="A332" s="368" t="s">
        <v>2349</v>
      </c>
      <c r="B332" s="368" t="s">
        <v>218</v>
      </c>
      <c r="C332" s="368" t="s">
        <v>2350</v>
      </c>
      <c r="D332" s="807" t="s">
        <v>2354</v>
      </c>
      <c r="E332" s="807" t="s">
        <v>2355</v>
      </c>
      <c r="F332" s="814" t="s">
        <v>2356</v>
      </c>
      <c r="G332" s="361">
        <v>15</v>
      </c>
      <c r="H332" s="881">
        <v>5</v>
      </c>
      <c r="I332" s="112" t="s">
        <v>2308</v>
      </c>
    </row>
    <row r="333" spans="1:11" ht="117">
      <c r="A333" s="368" t="s">
        <v>2357</v>
      </c>
      <c r="B333" s="815" t="s">
        <v>218</v>
      </c>
      <c r="C333" s="816" t="s">
        <v>2358</v>
      </c>
      <c r="D333" s="334" t="s">
        <v>2359</v>
      </c>
      <c r="E333" s="817" t="s">
        <v>2359</v>
      </c>
      <c r="F333" s="806" t="s">
        <v>2360</v>
      </c>
      <c r="G333" s="361">
        <v>15</v>
      </c>
      <c r="H333" s="881">
        <v>5</v>
      </c>
      <c r="I333" s="112" t="s">
        <v>2308</v>
      </c>
    </row>
    <row r="334" spans="1:11" ht="169">
      <c r="A334" s="368" t="s">
        <v>2357</v>
      </c>
      <c r="B334" s="368" t="s">
        <v>218</v>
      </c>
      <c r="C334" s="818" t="s">
        <v>2361</v>
      </c>
      <c r="D334" s="819" t="s">
        <v>2362</v>
      </c>
      <c r="E334" s="807" t="s">
        <v>2363</v>
      </c>
      <c r="F334" s="802" t="s">
        <v>2364</v>
      </c>
      <c r="G334" s="882">
        <v>15</v>
      </c>
      <c r="H334" s="883">
        <v>7.5</v>
      </c>
      <c r="I334" s="112" t="s">
        <v>2308</v>
      </c>
    </row>
    <row r="335" spans="1:11" ht="65.5">
      <c r="A335" s="820" t="s">
        <v>2357</v>
      </c>
      <c r="B335" s="820" t="s">
        <v>218</v>
      </c>
      <c r="C335" s="821" t="s">
        <v>2365</v>
      </c>
      <c r="D335" s="822" t="s">
        <v>2351</v>
      </c>
      <c r="E335" s="823" t="s">
        <v>2352</v>
      </c>
      <c r="F335" s="813" t="s">
        <v>2353</v>
      </c>
      <c r="G335" s="435">
        <v>15</v>
      </c>
      <c r="H335" s="880">
        <v>7.5</v>
      </c>
      <c r="I335" s="112" t="s">
        <v>2308</v>
      </c>
    </row>
    <row r="336" spans="1:11" ht="91.5">
      <c r="A336" s="368" t="s">
        <v>2357</v>
      </c>
      <c r="B336" s="368" t="s">
        <v>218</v>
      </c>
      <c r="C336" s="816" t="s">
        <v>2366</v>
      </c>
      <c r="D336" s="532" t="s">
        <v>2367</v>
      </c>
      <c r="E336" s="144" t="s">
        <v>2368</v>
      </c>
      <c r="F336" s="802" t="s">
        <v>2364</v>
      </c>
      <c r="G336" s="431">
        <v>15</v>
      </c>
      <c r="H336" s="880">
        <v>7.5</v>
      </c>
      <c r="I336" s="112" t="s">
        <v>2308</v>
      </c>
      <c r="K336" s="893">
        <f>SUM(H330:H336)</f>
        <v>50</v>
      </c>
    </row>
    <row r="337" spans="1:11" ht="150">
      <c r="A337" s="837" t="s">
        <v>2394</v>
      </c>
      <c r="B337" s="838" t="s">
        <v>2388</v>
      </c>
      <c r="C337" s="839" t="s">
        <v>2395</v>
      </c>
      <c r="D337" s="840" t="s">
        <v>2396</v>
      </c>
      <c r="E337" s="841" t="s">
        <v>2290</v>
      </c>
      <c r="F337" s="842"/>
      <c r="G337" s="843">
        <v>50</v>
      </c>
      <c r="H337" s="844">
        <v>25</v>
      </c>
      <c r="I337" s="112" t="s">
        <v>2389</v>
      </c>
    </row>
    <row r="338" spans="1:11" ht="220">
      <c r="A338" s="845" t="s">
        <v>2397</v>
      </c>
      <c r="B338" s="838" t="s">
        <v>2388</v>
      </c>
      <c r="C338" s="837" t="s">
        <v>2398</v>
      </c>
      <c r="D338" s="845" t="s">
        <v>2399</v>
      </c>
      <c r="E338" s="846" t="s">
        <v>2235</v>
      </c>
      <c r="F338" s="846"/>
      <c r="G338" s="843">
        <v>50</v>
      </c>
      <c r="H338" s="844">
        <v>25</v>
      </c>
      <c r="I338" s="112" t="s">
        <v>2389</v>
      </c>
    </row>
    <row r="339" spans="1:11" ht="150">
      <c r="A339" s="847" t="s">
        <v>2400</v>
      </c>
      <c r="B339" s="838" t="s">
        <v>2388</v>
      </c>
      <c r="C339" s="837" t="s">
        <v>2401</v>
      </c>
      <c r="D339" s="848" t="s">
        <v>2402</v>
      </c>
      <c r="E339" s="846" t="s">
        <v>1970</v>
      </c>
      <c r="F339" s="846"/>
      <c r="G339" s="843">
        <v>50</v>
      </c>
      <c r="H339" s="844">
        <v>16.670000000000002</v>
      </c>
      <c r="I339" s="112" t="s">
        <v>2389</v>
      </c>
      <c r="K339" s="893">
        <v>66.67</v>
      </c>
    </row>
    <row r="340" spans="1:11" ht="182">
      <c r="A340" s="356" t="s">
        <v>2405</v>
      </c>
      <c r="B340" s="357" t="s">
        <v>218</v>
      </c>
      <c r="C340" s="185" t="s">
        <v>2406</v>
      </c>
      <c r="D340" s="357" t="s">
        <v>2407</v>
      </c>
      <c r="E340" s="856" t="s">
        <v>2408</v>
      </c>
      <c r="F340" s="185" t="s">
        <v>2409</v>
      </c>
      <c r="G340" s="178">
        <v>50</v>
      </c>
      <c r="H340" s="857">
        <v>16.670000000000002</v>
      </c>
      <c r="I340" s="112" t="s">
        <v>2438</v>
      </c>
    </row>
    <row r="341" spans="1:11" ht="143">
      <c r="A341" s="356" t="s">
        <v>2405</v>
      </c>
      <c r="B341" s="357" t="s">
        <v>218</v>
      </c>
      <c r="C341" s="185" t="s">
        <v>2406</v>
      </c>
      <c r="D341" s="357" t="s">
        <v>2410</v>
      </c>
      <c r="E341" s="856" t="s">
        <v>1878</v>
      </c>
      <c r="F341" s="185" t="s">
        <v>1888</v>
      </c>
      <c r="G341" s="178">
        <v>50</v>
      </c>
      <c r="H341" s="857">
        <v>16.670000000000002</v>
      </c>
      <c r="I341" s="112" t="s">
        <v>2438</v>
      </c>
    </row>
    <row r="342" spans="1:11" ht="143">
      <c r="A342" s="356" t="s">
        <v>2405</v>
      </c>
      <c r="B342" s="357" t="s">
        <v>218</v>
      </c>
      <c r="C342" s="185" t="s">
        <v>2406</v>
      </c>
      <c r="D342" s="357" t="s">
        <v>2411</v>
      </c>
      <c r="E342" s="856" t="s">
        <v>1890</v>
      </c>
      <c r="F342" s="185" t="s">
        <v>1888</v>
      </c>
      <c r="G342" s="178">
        <v>50</v>
      </c>
      <c r="H342" s="857">
        <v>16.670000000000002</v>
      </c>
      <c r="I342" s="112" t="s">
        <v>2438</v>
      </c>
    </row>
    <row r="343" spans="1:11" ht="91">
      <c r="A343" s="356" t="s">
        <v>2405</v>
      </c>
      <c r="B343" s="357" t="s">
        <v>218</v>
      </c>
      <c r="C343" s="185" t="s">
        <v>2406</v>
      </c>
      <c r="D343" s="357" t="s">
        <v>1886</v>
      </c>
      <c r="E343" s="185" t="s">
        <v>1887</v>
      </c>
      <c r="F343" s="185" t="s">
        <v>1888</v>
      </c>
      <c r="G343" s="178">
        <v>50</v>
      </c>
      <c r="H343" s="857">
        <v>16.670000000000002</v>
      </c>
      <c r="I343" s="112" t="s">
        <v>2438</v>
      </c>
    </row>
    <row r="344" spans="1:11" ht="143">
      <c r="A344" s="356" t="s">
        <v>2412</v>
      </c>
      <c r="B344" s="357" t="s">
        <v>218</v>
      </c>
      <c r="C344" s="185" t="s">
        <v>2413</v>
      </c>
      <c r="D344" s="357" t="s">
        <v>2414</v>
      </c>
      <c r="E344" s="185" t="s">
        <v>2415</v>
      </c>
      <c r="F344" s="185" t="s">
        <v>497</v>
      </c>
      <c r="G344" s="178">
        <v>50</v>
      </c>
      <c r="H344" s="172">
        <v>50</v>
      </c>
      <c r="I344" s="112" t="s">
        <v>2438</v>
      </c>
    </row>
    <row r="345" spans="1:11" ht="130">
      <c r="A345" s="356" t="s">
        <v>2412</v>
      </c>
      <c r="B345" s="357" t="s">
        <v>218</v>
      </c>
      <c r="C345" s="185" t="s">
        <v>2413</v>
      </c>
      <c r="D345" s="357" t="s">
        <v>2416</v>
      </c>
      <c r="E345" s="185" t="s">
        <v>2417</v>
      </c>
      <c r="F345" s="185" t="s">
        <v>497</v>
      </c>
      <c r="G345" s="178">
        <v>50</v>
      </c>
      <c r="H345" s="172">
        <v>50</v>
      </c>
      <c r="I345" s="112" t="s">
        <v>2438</v>
      </c>
    </row>
    <row r="346" spans="1:11" ht="143">
      <c r="A346" s="356" t="s">
        <v>2412</v>
      </c>
      <c r="B346" s="357" t="s">
        <v>218</v>
      </c>
      <c r="C346" s="185" t="s">
        <v>2413</v>
      </c>
      <c r="D346" s="357" t="s">
        <v>2418</v>
      </c>
      <c r="E346" s="185" t="s">
        <v>2419</v>
      </c>
      <c r="F346" s="185" t="s">
        <v>497</v>
      </c>
      <c r="G346" s="178">
        <v>50</v>
      </c>
      <c r="H346" s="172">
        <v>50</v>
      </c>
      <c r="I346" s="112" t="s">
        <v>2438</v>
      </c>
    </row>
    <row r="347" spans="1:11" ht="156">
      <c r="A347" s="356" t="s">
        <v>2412</v>
      </c>
      <c r="B347" s="357" t="s">
        <v>218</v>
      </c>
      <c r="C347" s="185" t="s">
        <v>2413</v>
      </c>
      <c r="D347" s="357" t="s">
        <v>2420</v>
      </c>
      <c r="E347" s="185" t="s">
        <v>2421</v>
      </c>
      <c r="F347" s="185" t="s">
        <v>497</v>
      </c>
      <c r="G347" s="178">
        <v>50</v>
      </c>
      <c r="H347" s="172">
        <v>50</v>
      </c>
      <c r="I347" s="112" t="s">
        <v>2438</v>
      </c>
    </row>
    <row r="348" spans="1:11" ht="182">
      <c r="A348" s="356" t="s">
        <v>2412</v>
      </c>
      <c r="B348" s="357" t="s">
        <v>218</v>
      </c>
      <c r="C348" s="185" t="s">
        <v>2413</v>
      </c>
      <c r="D348" s="858" t="s">
        <v>2422</v>
      </c>
      <c r="E348" s="185" t="s">
        <v>2423</v>
      </c>
      <c r="F348" s="185" t="s">
        <v>497</v>
      </c>
      <c r="G348" s="178">
        <v>50</v>
      </c>
      <c r="H348" s="172">
        <v>50</v>
      </c>
      <c r="I348" s="112" t="s">
        <v>2438</v>
      </c>
    </row>
    <row r="349" spans="1:11" ht="156">
      <c r="A349" s="356" t="s">
        <v>2412</v>
      </c>
      <c r="B349" s="357" t="s">
        <v>218</v>
      </c>
      <c r="C349" s="859" t="s">
        <v>2413</v>
      </c>
      <c r="D349" s="860" t="s">
        <v>2424</v>
      </c>
      <c r="E349" s="185" t="s">
        <v>2425</v>
      </c>
      <c r="F349" s="185" t="s">
        <v>497</v>
      </c>
      <c r="G349" s="178">
        <v>50</v>
      </c>
      <c r="H349" s="172">
        <v>50</v>
      </c>
      <c r="I349" s="112" t="s">
        <v>2438</v>
      </c>
    </row>
    <row r="350" spans="1:11" ht="156">
      <c r="A350" s="356" t="s">
        <v>2412</v>
      </c>
      <c r="B350" s="861" t="s">
        <v>218</v>
      </c>
      <c r="C350" s="862" t="s">
        <v>2413</v>
      </c>
      <c r="D350" s="863" t="s">
        <v>2426</v>
      </c>
      <c r="E350" s="864" t="s">
        <v>2427</v>
      </c>
      <c r="F350" s="185" t="s">
        <v>497</v>
      </c>
      <c r="G350" s="178">
        <v>50</v>
      </c>
      <c r="H350" s="172">
        <v>50</v>
      </c>
      <c r="I350" s="112" t="s">
        <v>2438</v>
      </c>
    </row>
    <row r="351" spans="1:11" ht="195">
      <c r="A351" s="356" t="s">
        <v>2412</v>
      </c>
      <c r="B351" s="861" t="s">
        <v>218</v>
      </c>
      <c r="C351" s="862" t="s">
        <v>2413</v>
      </c>
      <c r="D351" s="863" t="s">
        <v>2428</v>
      </c>
      <c r="E351" s="864" t="s">
        <v>2429</v>
      </c>
      <c r="F351" s="185" t="s">
        <v>497</v>
      </c>
      <c r="G351" s="178">
        <v>50</v>
      </c>
      <c r="H351" s="172">
        <v>50</v>
      </c>
      <c r="I351" s="112" t="s">
        <v>2438</v>
      </c>
    </row>
    <row r="352" spans="1:11" ht="182">
      <c r="A352" s="356" t="s">
        <v>2412</v>
      </c>
      <c r="B352" s="865" t="s">
        <v>218</v>
      </c>
      <c r="C352" s="866" t="s">
        <v>2413</v>
      </c>
      <c r="D352" s="863" t="s">
        <v>2422</v>
      </c>
      <c r="E352" s="867" t="s">
        <v>2423</v>
      </c>
      <c r="F352" s="261" t="s">
        <v>497</v>
      </c>
      <c r="G352" s="868">
        <v>50</v>
      </c>
      <c r="H352" s="314">
        <v>50</v>
      </c>
      <c r="I352" s="112" t="s">
        <v>2438</v>
      </c>
    </row>
    <row r="353" spans="1:11" ht="175">
      <c r="A353" s="869" t="s">
        <v>2430</v>
      </c>
      <c r="B353" s="185" t="s">
        <v>218</v>
      </c>
      <c r="C353" s="859" t="s">
        <v>2431</v>
      </c>
      <c r="D353" s="870" t="s">
        <v>2432</v>
      </c>
      <c r="E353" s="856" t="s">
        <v>2433</v>
      </c>
      <c r="F353" s="871" t="s">
        <v>635</v>
      </c>
      <c r="G353" s="185">
        <v>50</v>
      </c>
      <c r="H353" s="359">
        <v>12.5</v>
      </c>
      <c r="I353" s="112" t="s">
        <v>2438</v>
      </c>
      <c r="K353" s="893">
        <f>SUM(H340:H354)</f>
        <v>539.18000000000006</v>
      </c>
    </row>
    <row r="354" spans="1:11" ht="130">
      <c r="A354" s="356" t="s">
        <v>2434</v>
      </c>
      <c r="B354" s="357" t="s">
        <v>218</v>
      </c>
      <c r="C354" s="872" t="s">
        <v>2435</v>
      </c>
      <c r="D354" s="357" t="s">
        <v>2436</v>
      </c>
      <c r="E354" s="185" t="s">
        <v>2437</v>
      </c>
      <c r="F354" s="871" t="s">
        <v>497</v>
      </c>
      <c r="G354" s="185">
        <v>50</v>
      </c>
      <c r="H354" s="359">
        <v>10</v>
      </c>
      <c r="I354" s="112" t="s">
        <v>2438</v>
      </c>
    </row>
    <row r="355" spans="1:11">
      <c r="A355" s="9" t="s">
        <v>2</v>
      </c>
      <c r="G355" s="64"/>
      <c r="H355" s="66">
        <f>SUM(H9:H354)</f>
        <v>6080.18</v>
      </c>
      <c r="K355" s="893">
        <f>SUM(K5:K354)</f>
        <v>6080.18</v>
      </c>
    </row>
    <row r="356" spans="1:11">
      <c r="A356" s="1052" t="s">
        <v>12</v>
      </c>
      <c r="B356" s="1052"/>
      <c r="C356" s="1052"/>
      <c r="D356" s="1052"/>
      <c r="E356" s="1052"/>
      <c r="F356" s="1052"/>
      <c r="G356" s="1052"/>
      <c r="H356" s="1052"/>
    </row>
  </sheetData>
  <mergeCells count="5">
    <mergeCell ref="A2:H2"/>
    <mergeCell ref="A5:H5"/>
    <mergeCell ref="A356:H356"/>
    <mergeCell ref="A6:H6"/>
    <mergeCell ref="A4:H4"/>
  </mergeCells>
  <phoneticPr fontId="22" type="noConversion"/>
  <hyperlinks>
    <hyperlink ref="F9" r:id="rId1"/>
    <hyperlink ref="F10" r:id="rId2"/>
    <hyperlink ref="F11" r:id="rId3"/>
    <hyperlink ref="F12" r:id="rId4"/>
    <hyperlink ref="E10" display="https://www.scopus.com/record/display.uri?eid=2-s2.0-85040250880&amp;citeCnt=5_DELIM_5_DELIM_CTODS_1042350450_DELIM_1&amp;origin=resultslist&amp;sort=plf-f&amp;refeid=2-s2.0-84865195768&amp;src=s&amp;imp=t&amp;sid=8c1ac4f07e404045be3ad886a693168d&amp;sot=ctocbw&amp;sdt=a&amp;sl=15&amp;s=PUBYEAR+IS+"/>
    <hyperlink ref="E12" display="https://www.scopus.com/record/display.uri?eid=2-s2.0-85037711637&amp;citeCnt=1_DELIM_1_DELIM_CTODS_1042371546_DELIM_1&amp;origin=resultslist&amp;sort=plf-f&amp;refeid=2-s2.0-77949466999&amp;src=s&amp;imp=t&amp;sid=78b74945519f5b014d0851251ea21d52&amp;sot=ctocbw&amp;sdt=a&amp;sl=15&amp;s=PUBYEAR+IS+"/>
    <hyperlink ref="F13" r:id="rId5"/>
    <hyperlink ref="E13" r:id="rId6" location="references" display="https://www.scopus.com/record/display.uri?eid=2-s2.0-85058563338&amp;citeCnt=5_DELIM_5_DELIM_CTODS_1042350450_DELIM_1&amp;origin=resultslist&amp;sort=plf-f&amp;refeid=2-s2.0-84865195768&amp;src=s&amp;imp=t&amp;sid=8c1ac4f07e404045be3ad886a693168d&amp;sot=ctocbw&amp;sdt=a&amp;sl=15&amp;s=PUBYEAR+IS+2018&amp;relpos=0&amp;citeCnt=0&amp;searchTerm= - references"/>
    <hyperlink ref="E14" r:id="rId7" display="https://www.scopus.com/record/display.uri?eid=2-s2.0-85047463357&amp;citeCnt=1_DELIM_1_DELIM_CTODS_1042371546_DELIM_1&amp;origin=resultslist&amp;sort=plf-f&amp;refeid=2-s2.0-24344506162&amp;src=s&amp;imp=t&amp;sid=c06574c71b47e1da3ed7cb5df3559ba1&amp;sot=ctocbw&amp;sdt=a&amp;sl=15&amp;s=PUBYEAR+IS+2018&amp;relpos=0&amp;citeCnt=0&amp;searchTerm"/>
    <hyperlink ref="F14" r:id="rId8"/>
    <hyperlink ref="F15" r:id="rId9" tooltip="http://www.publish.csiro.au/an/AbouttheJournal"/>
    <hyperlink ref="F16" r:id="rId10"/>
    <hyperlink ref="F21" r:id="rId11"/>
    <hyperlink ref="D22" r:id="rId12"/>
    <hyperlink ref="E15" r:id="rId13"/>
    <hyperlink ref="D17" r:id="rId14"/>
    <hyperlink ref="E17" r:id="rId15"/>
    <hyperlink ref="F17" r:id="rId16"/>
    <hyperlink ref="F18" r:id="rId17"/>
    <hyperlink ref="E18" r:id="rId18"/>
    <hyperlink ref="F19" r:id="rId19"/>
    <hyperlink ref="E19" r:id="rId20"/>
    <hyperlink ref="E23" r:id="rId21"/>
    <hyperlink ref="E24" r:id="rId22"/>
    <hyperlink ref="E25" r:id="rId23"/>
    <hyperlink ref="E26" r:id="rId24"/>
    <hyperlink ref="E27" r:id="rId25"/>
    <hyperlink ref="E28" r:id="rId26"/>
    <hyperlink ref="E30" r:id="rId27"/>
    <hyperlink ref="E29" r:id="rId28"/>
    <hyperlink ref="E31" r:id="rId29"/>
    <hyperlink ref="E33" r:id="rId30"/>
    <hyperlink ref="E34" r:id="rId31"/>
    <hyperlink ref="E36" r:id="rId32"/>
    <hyperlink ref="E35" r:id="rId33"/>
    <hyperlink ref="E61" r:id="rId34"/>
    <hyperlink ref="E62" r:id="rId35"/>
    <hyperlink ref="E42" r:id="rId36"/>
    <hyperlink ref="E43" r:id="rId37"/>
    <hyperlink ref="E44" r:id="rId38"/>
    <hyperlink ref="E45" r:id="rId39"/>
    <hyperlink ref="E46" r:id="rId40"/>
    <hyperlink ref="E47" r:id="rId41"/>
    <hyperlink ref="E48" r:id="rId42"/>
    <hyperlink ref="E49" r:id="rId43"/>
    <hyperlink ref="E37" r:id="rId44"/>
    <hyperlink ref="E68" r:id="rId45"/>
    <hyperlink ref="E64" r:id="rId46"/>
    <hyperlink ref="E65" r:id="rId47"/>
    <hyperlink ref="E66" r:id="rId48"/>
    <hyperlink ref="E67" display="https://web.a.ebscohost.com/abstract?direct=true&amp;profile=ehost&amp;scope=site&amp;authtype=crawler&amp;jrnl=20661843&amp;AN=130448337&amp;h=5aXppnvcQeK%2bWTYy2VQbBwI2ua1iHeSODzfjy0HOEHobz7hBwLpZrLBB6mjzWjFhkIQJ9j%2bxn3w993m0ru9q0Q%3d%3d&amp;crl=c&amp;resultNs=AdminWebAuth&amp;resultLoca"/>
    <hyperlink ref="E50" r:id="rId49"/>
    <hyperlink ref="E51" r:id="rId50"/>
    <hyperlink ref="E52" r:id="rId51"/>
    <hyperlink ref="E53" r:id="rId52"/>
    <hyperlink ref="E54" r:id="rId53"/>
    <hyperlink ref="E55" r:id="rId54"/>
    <hyperlink ref="E56" r:id="rId55"/>
    <hyperlink ref="E57" r:id="rId56"/>
    <hyperlink ref="E69" r:id="rId57"/>
    <hyperlink ref="E70" r:id="rId58"/>
    <hyperlink ref="E38" r:id="rId59"/>
    <hyperlink ref="E72" r:id="rId60"/>
    <hyperlink ref="E73" r:id="rId61"/>
    <hyperlink ref="E76" r:id="rId62"/>
    <hyperlink ref="E75" r:id="rId63"/>
    <hyperlink ref="E74" r:id="rId64"/>
    <hyperlink ref="E59" r:id="rId65"/>
    <hyperlink ref="E60" r:id="rId66"/>
    <hyperlink ref="E40" r:id="rId67"/>
    <hyperlink ref="E58" r:id="rId68"/>
    <hyperlink ref="E71" r:id="rId69"/>
    <hyperlink ref="E39" r:id="rId70"/>
    <hyperlink ref="E77" r:id="rId71"/>
    <hyperlink ref="F77" r:id="rId72"/>
    <hyperlink ref="E79" r:id="rId73"/>
    <hyperlink ref="E90" r:id="rId74"/>
    <hyperlink ref="F95" r:id="rId75"/>
    <hyperlink ref="F98" r:id="rId76"/>
    <hyperlink ref="F100" r:id="rId77" display="http://ip-science.thomsonreuters.com/cgi-bin/jrnlst/jlresults.cgi?PC=MASTER&amp;Word=cluj-napoca"/>
    <hyperlink ref="F101" r:id="rId78" display="http://scientific.thomsonreuters.com/cgi-bin/jrnlst/jlresults.cgi?PC=MASTER&amp;Word=carpathian"/>
    <hyperlink ref="D102" r:id="rId79" display="https://doi.org/10.24264/icams-2018.I.1"/>
    <hyperlink ref="D103" r:id="rId80" display="https://doi.org/10.24264/icams-2018.I.23"/>
    <hyperlink ref="D104" r:id="rId81" display="https://doi.org/10.24264/icams-2018.I.13"/>
    <hyperlink ref="D106" r:id="rId82" display="https://doi.org/10.24264/icams-2018.I.18"/>
    <hyperlink ref="D107" r:id="rId83" display="https://doi.org/10.24264/icams-2018.VI.8"/>
    <hyperlink ref="D108" r:id="rId84" display="http://www.fia.usv.ro/fiajournal/index.php/FENS/article/view/585"/>
    <hyperlink ref="E108" r:id="rId85" display="http://www.fia.usv.ro/fiajournal/index.php/FENS/article/view/585"/>
    <hyperlink ref="D111" r:id="rId86" display="https://doi.org/10.1063/1.5034274"/>
    <hyperlink ref="F112" r:id="rId87" display="http://scientific.thomsonreuters.com/cgi-bin/jrnlst/jlresults.cgi?PC=MASTER&amp;Word=carpathian"/>
    <hyperlink ref="D114" r:id="rId88" display="https://doi.org/10.1155/2018/9073763"/>
    <hyperlink ref="D137" r:id="rId89" display="https://www.researchgate.net/profile/Lucian_Rosu/publication/324983229_Passenger_car_dependency_and_consequent_air_pollutants_emissions_in_Iasi_metropolitan_area_Romania/links/5afc0c8daca272e7302caabd/Passenger-car-dependency-and-consequent-air-pollutants-emissions-in-Iasi-metropolitan-area-Romania.pdf"/>
    <hyperlink ref="E137" r:id="rId90"/>
    <hyperlink ref="E138" r:id="rId91" display="https://doi.org/10.3390/resources7030051"/>
    <hyperlink ref="D138" r:id="rId92" display="https://www.mdpi.com/2079-9276/7/3/51"/>
    <hyperlink ref="D139" r:id="rId93" display="https://www.mdpi.com/2079-9276/7/4/85"/>
    <hyperlink ref="E139" r:id="rId94"/>
    <hyperlink ref="D140" r:id="rId95" display="http://uvadoc.uva.es/handle/10324/33067"/>
    <hyperlink ref="E140" r:id="rId96"/>
    <hyperlink ref="D141" r:id="rId97" display="http://www.rjb.ro/wp-content/uploads/Sitotaw_F.pdf"/>
    <hyperlink ref="C142" r:id="rId98" display="https://scholar.google.com.br/scholar?cluster=12918748738101802377&amp;hl=en&amp;as_sdt=2005&amp;as_ylo=2018&amp;as_yhi=2018"/>
    <hyperlink ref="C141" r:id="rId99" display="https://scholar.google.com.br/scholar?cluster=12918748738101802377&amp;hl=en&amp;as_sdt=2005&amp;as_ylo=2018&amp;as_yhi=2018"/>
    <hyperlink ref="E144" r:id="rId100"/>
    <hyperlink ref="E145" r:id="rId101"/>
    <hyperlink ref="E146" r:id="rId102"/>
    <hyperlink ref="E147" r:id="rId103"/>
    <hyperlink ref="E148" r:id="rId104"/>
    <hyperlink ref="E149" r:id="rId105"/>
    <hyperlink ref="E150" r:id="rId106"/>
    <hyperlink ref="E151" r:id="rId107"/>
    <hyperlink ref="E152" r:id="rId108"/>
    <hyperlink ref="E153" r:id="rId109"/>
    <hyperlink ref="E154" r:id="rId110"/>
    <hyperlink ref="E155" r:id="rId111"/>
    <hyperlink ref="E156" r:id="rId112" location="citeas"/>
    <hyperlink ref="E157" r:id="rId113"/>
    <hyperlink ref="E158" r:id="rId114"/>
    <hyperlink ref="E159" r:id="rId115"/>
    <hyperlink ref="E160" r:id="rId116"/>
    <hyperlink ref="E161" r:id="rId117"/>
    <hyperlink ref="E162" r:id="rId118"/>
    <hyperlink ref="E163" r:id="rId119"/>
    <hyperlink ref="E164" r:id="rId120"/>
    <hyperlink ref="E165" r:id="rId121"/>
    <hyperlink ref="E166" r:id="rId122"/>
    <hyperlink ref="E167" r:id="rId123"/>
    <hyperlink ref="E169" r:id="rId124"/>
    <hyperlink ref="E170" r:id="rId125"/>
    <hyperlink ref="E171" r:id="rId126"/>
    <hyperlink ref="E172" r:id="rId127"/>
    <hyperlink ref="E173" r:id="rId128"/>
    <hyperlink ref="E174" r:id="rId129"/>
    <hyperlink ref="E175" r:id="rId130"/>
    <hyperlink ref="E176" r:id="rId131"/>
    <hyperlink ref="E177" r:id="rId132"/>
    <hyperlink ref="E168" r:id="rId133"/>
    <hyperlink ref="E180" r:id="rId134"/>
    <hyperlink ref="D133" r:id="rId135" display="http://managementjournal.usamv.ro/pdf/vol.18_4/Art5.pdf"/>
    <hyperlink ref="E115" r:id="rId136"/>
    <hyperlink ref="E121" r:id="rId137"/>
    <hyperlink ref="E128" r:id="rId138"/>
    <hyperlink ref="E130" r:id="rId139"/>
    <hyperlink ref="E123" r:id="rId140"/>
    <hyperlink ref="E126" r:id="rId141"/>
    <hyperlink ref="E127" r:id="rId142"/>
    <hyperlink ref="E188" r:id="rId143"/>
    <hyperlink ref="E198" r:id="rId144"/>
    <hyperlink ref="F198" r:id="rId145"/>
    <hyperlink ref="F201" r:id="rId146"/>
    <hyperlink ref="E201" r:id="rId147"/>
    <hyperlink ref="E208" r:id="rId148"/>
    <hyperlink ref="E209" r:id="rId149"/>
    <hyperlink ref="E203" r:id="rId150"/>
    <hyperlink ref="E205" r:id="rId151"/>
    <hyperlink ref="E207" r:id="rId152"/>
    <hyperlink ref="E206" r:id="rId153" display="https://www.tandfonline.com/doi/abs/10.1080/10406638.2018.1506991"/>
    <hyperlink ref="C210" r:id="rId154" display="http://www.revistadechimie.ro/pdf/45 CIUBARA 5 18.pdf"/>
    <hyperlink ref="E210" r:id="rId155"/>
    <hyperlink ref="C211" r:id="rId156" display="http://www.revistadechimie.ro/pdf/45 CIUBARA 5 18.pdf"/>
    <hyperlink ref="C215" r:id="rId157" display="http://www.revistadechimie.ro/pdf/45 CIUBARA 5 18.pdf"/>
    <hyperlink ref="E211" r:id="rId158" display="http://www.cellulosechemtechnol.ro/pdf/CCT7-8(2018)/p.505-513.pdf"/>
    <hyperlink ref="E215" r:id="rId159"/>
    <hyperlink ref="C216" r:id="rId160" display="https://www.degruyter.com/view/j/aucft.2016.20.issue-1/aucft-2016-0001/aucft-2016-0001.xml"/>
    <hyperlink ref="E216" display="https://www.researchgate.net/publication/321711261_Microparticulated_whey_protein_addition_modulates_rheological_and_microstructural_properties_of_high-protein_acid_milk_gelshttps://doi.org/10.1016/j.idairyj.2017.11.013. ScienceDirect , Science Citation I"/>
    <hyperlink ref="C217" r:id="rId161" display="https://www.degruyter.com/view/j/aucft.2016.20.issue-1/aucft-2016-0001/aucft-2016-0001.xml"/>
    <hyperlink ref="E217" r:id="rId162" display="https://doi.org/10.1111/jfpp.13785"/>
    <hyperlink ref="C218" r:id="rId163" display="http://revroum.lew.ro/wp-content/uploads/2015/5/Art 13.pdf"/>
    <hyperlink ref="C219" r:id="rId164" display="http://www.academia.edu/download/38643553/Antimicrobial_activity_of_active_biodegradable_starch_films_on_pathogenic_microorganisms_SRBC.pdf"/>
    <hyperlink ref="E219" r:id="rId165" location="citeas" display="https://link.springer.com/article/10.1007/s11540-018-9397-9#citeas"/>
    <hyperlink ref="C212" r:id="rId166" display="http://www.revistadechimie.ro/pdf/45 CIUBARA 5 18.pdf"/>
    <hyperlink ref="C213" r:id="rId167" display="http://www.revistadechimie.ro/pdf/45 CIUBARA 5 18.pdf"/>
    <hyperlink ref="C214" r:id="rId168" display="http://www.revistadechimie.ro/pdf/45 CIUBARA 5 18.pdf"/>
    <hyperlink ref="D213" r:id="rId169" display="http://apps.webofknowledge.com/full_record.do?product=WOS&amp;search_mode=CitingArticles&amp;qid=5&amp;SID=E5ycql6llhmSyMHVKBG&amp;page=1&amp;doc=2"/>
    <hyperlink ref="D214" r:id="rId170" display="http://apps.webofknowledge.com/full_record.do?product=WOS&amp;search_mode=CitingArticles&amp;qid=5&amp;SID=E5ycql6llhmSyMHVKBG&amp;page=1&amp;doc=3"/>
    <hyperlink ref="C221" r:id="rId171" tooltip="Show document details" display="https://www.scopus.com/record/display.uri?eid=2-s2.0-34748904057&amp;origin=resultslist&amp;sort=plf-f&amp;src=s&amp;sid=39057bde67c9062bb2e04aba0b72d0d7&amp;sot=autdocs&amp;sdt=autdocs&amp;sl=18&amp;s=AU-ID%2822036760000%29&amp;relpos=37&amp;citeCnt=2&amp;searchTerm="/>
    <hyperlink ref="C220" r:id="rId172" display="http://apps.webofknowledge.com/full_record.do?product=WOS&amp;search_mode=CitationReport&amp;qid=3&amp;SID=E5ycql6llhmSyMHVKBG&amp;page=1&amp;doc=4"/>
    <hyperlink ref="E223" r:id="rId173"/>
    <hyperlink ref="C224" r:id="rId174" display="http://saiapm.ulbsibiu.ro/cercetare/ACTA_E/AUCFT2012_II_3_19.pdf"/>
    <hyperlink ref="E224" r:id="rId175" display="https://link.springer.com/chapter/10.1007/978-981-13-1909-9_10"/>
    <hyperlink ref="C225" r:id="rId176" display="http://saiapm.ulbsibiu.ro/cercetare/ACTA_E/AUCFT2012_II_3_19.pdf"/>
    <hyperlink ref="E225" r:id="rId177"/>
    <hyperlink ref="C226" r:id="rId178" display="http://search.ebscohost.com/login.aspx?direct=true&amp;profile=ehost&amp;scope=site&amp;authtype=crawler&amp;jrnl=15822575&amp;AN=103701566&amp;h=b8u6hnNzsPuZuMHnW5z07lrcmcvR2yBAmxJbG2sno2U7H2gVtKEC%2F4kemxuGtc0wm1JycKiPfvW32IrIvB%2FuPQ%3D%3D&amp;crl=c"/>
    <hyperlink ref="D226" r:id="rId179" display="https://link.springer.com/article/10.1007/s00704-018-2594-2"/>
    <hyperlink ref="E226" r:id="rId180"/>
    <hyperlink ref="A227" r:id="rId181" display="http://journal-of-agroalimentary.ro/admin/articole/76642L9_Mihalca_2_Vol.17_4_392-397.pdf"/>
    <hyperlink ref="C227" r:id="rId182" display="http://journal-of-agroalimentary.ro/admin/articole/76642L9_Mihalca_2_Vol.17_4_392-397.pdf"/>
    <hyperlink ref="E227" r:id="rId183"/>
    <hyperlink ref="A228" r:id="rId184" display="http://journal-of-agroalimentary.ro/admin/articole/76642L9_Mihalca_2_Vol.17_4_392-397.pdf"/>
    <hyperlink ref="A229" r:id="rId185" display="http://journal-of-agroalimentary.ro/admin/articole/76642L9_Mihalca_2_Vol.17_4_392-397.pdf"/>
    <hyperlink ref="C228" r:id="rId186" display="http://journal-of-agroalimentary.ro/admin/articole/76642L9_Mihalca_2_Vol.17_4_392-397.pdf"/>
    <hyperlink ref="C229" r:id="rId187" display="http://journal-of-agroalimentary.ro/admin/articole/76642L9_Mihalca_2_Vol.17_4_392-397.pdf"/>
    <hyperlink ref="E228" r:id="rId188" display="../../../TITA/Downloads/1-s2.0-S0956713518302834-main.pdf"/>
    <hyperlink ref="E229" r:id="rId189" display="../../../TITA/Downloads/1-s2.0-S0889157518305842-main.pdf"/>
    <hyperlink ref="A230" r:id="rId190" display="http://journal-of-agroalimentary.ro/admin/articole/76642L9_Mihalca_2_Vol.17_4_392-397.pdf"/>
    <hyperlink ref="C230" r:id="rId191" display="http://journal-of-agroalimentary.ro/admin/articole/76642L9_Mihalca_2_Vol.17_4_392-397.pdf"/>
    <hyperlink ref="D230" r:id="rId192" display="http://uvidok.rcub.bg.ac.rs/bitstream/handle/123456789/2791/Doktorat.pdf?sequence=1"/>
    <hyperlink ref="E230" r:id="rId193"/>
    <hyperlink ref="A231" r:id="rId194" display="https://www.researchgate.net/profile/Ketney_Otto/publication/240621727_Reserches_regarding_viability_of_probiotic_level_of_some_lactic_bacterium_and_bifidobacterium_colonies_in_the_feta_cheese/links/543baebd0cf24a6ddb9784a2.pdf"/>
    <hyperlink ref="C231" r:id="rId195" display="https://www.researchgate.net/profile/Ketney_Otto/publication/240621727_Reserches_regarding_viability_of_probiotic_level_of_some_lactic_bacterium_and_bifidobacterium_colonies_in_the_feta_cheese/links/543baebd0cf24a6ddb9784a2.pdf"/>
    <hyperlink ref="D231" r:id="rId196" display="https://www.agriculturejournals.cz/publicFiles/246423.pdf"/>
    <hyperlink ref="E231" r:id="rId197"/>
    <hyperlink ref="E212" r:id="rId198"/>
    <hyperlink ref="E213" r:id="rId199" display="http://www.revistadechimie.ro/pdf/40 CUCU 10 18.pdf"/>
    <hyperlink ref="E214" r:id="rId200"/>
    <hyperlink ref="E220" r:id="rId201"/>
    <hyperlink ref="E222" r:id="rId202"/>
    <hyperlink ref="F211" r:id="rId203"/>
    <hyperlink ref="E221" r:id="rId204"/>
    <hyperlink ref="C232" r:id="rId205" display="https://www.degruyter.com/view/j/aucts.2015.67.issue-1/aucts-2015-0092/aucts-2015-0092.xml"/>
    <hyperlink ref="E232" r:id="rId206" tooltip="Persistent link using digital object identifier"/>
    <hyperlink ref="C233" r:id="rId207" display="http://www.doctorate-posdru.ulbsibiu.ro/media/phd/file_31b_bdi_journal_full_article_000367.pdf"/>
    <hyperlink ref="E233" r:id="rId208"/>
    <hyperlink ref="C234" r:id="rId209" display="http://search.proquest.com/openview/e9b22053170d6c8d7fbef1f6a7e5e0d0/1?pq-origsite=gscholar&amp;cbl=1536338"/>
    <hyperlink ref="E234" r:id="rId210" display="https://www.mdpi.com/2076-3263/8/11"/>
    <hyperlink ref="A235" r:id="rId211" display="http://journal-of-agroalimentary.ro/admin/articole/76642L9_Mihalca_2_Vol.17_4_392-397.pdf"/>
    <hyperlink ref="C235" r:id="rId212" display="http://journal-of-agroalimentary.ro/admin/articole/76642L9_Mihalca_2_Vol.17_4_392-397.pdf"/>
    <hyperlink ref="C236" r:id="rId213" display="http://scholar.google.com/scholar?cluster=11772000572925909065&amp;hl=en&amp;oi=scholarr"/>
    <hyperlink ref="C237" r:id="rId214" display="https://www.researchgate.net/profile/Georgescu_Cecilia/publication/237824942_Nickel_Removal_from_Aqueous_Solutions_by_Flotation_with_Cationic_Collector_Determination_of_the_Optimum_Separation_Conditions/links/0046353b5501a99730000000.pdf"/>
    <hyperlink ref="E237" r:id="rId215"/>
    <hyperlink ref="F239" r:id="rId216"/>
    <hyperlink ref="F248" r:id="rId217"/>
    <hyperlink ref="E251" r:id="rId218"/>
    <hyperlink ref="E249" r:id="rId219"/>
    <hyperlink ref="E253" r:id="rId220"/>
    <hyperlink ref="E252" r:id="rId221"/>
    <hyperlink ref="F252" r:id="rId222"/>
    <hyperlink ref="F253" r:id="rId223"/>
    <hyperlink ref="E254" r:id="rId224"/>
    <hyperlink ref="D259" r:id="rId225" display="http://apps.webofknowledge.com/full_record.do?product=UA&amp;search_mode=CitingArticles&amp;qid=8&amp;SID=F5vgoVA1roF6D8Ogr6B&amp;page=1&amp;doc=8"/>
    <hyperlink ref="E258" r:id="rId226"/>
    <hyperlink ref="E259" r:id="rId227" display="http://eds.a.ebscohost.com/abstract?site=eds&amp;scope=site&amp;jrnl=10019332&amp;AN=122764851&amp;h=aEd8Ad8BdM6ZMS8Z58cwkMsY1lgVOEyGbYwWFIN2U3c71eoioKtVTRQC6FzHD%2fk9Xw7ZNFGE1pDYMOHWLrXJZg%3d%3d&amp;crl=c&amp;resultLocal=ErrCrlNoResults&amp;resultNs=Ehost&amp;crlhashurl=login.aspx%3fdirect%3dtrue%26profile%3dehost%26scope%3dsite%26authtype%3dcrawler%26jrnl%3d10019332%26AN%3d122764851"/>
    <hyperlink ref="E262" r:id="rId228"/>
    <hyperlink ref="D266" r:id="rId229" display="https://link.springer.com/article/10.1007/s11356-018-2835-z"/>
    <hyperlink ref="D273" r:id="rId230" display="http://apps.webofknowledge.com/full_record.do?product=UA&amp;search_mode=CitingArticles&amp;qid=15&amp;SID=D5VUIMqjtmSY3URojSB&amp;page=1&amp;doc=1"/>
    <hyperlink ref="D274" r:id="rId231" display="http://apps.webofknowledge.com/full_record.do?product=UA&amp;search_mode=CitingArticles&amp;qid=15&amp;SID=D5VUIMqjtmSY3URojSB&amp;page=1&amp;doc=2"/>
    <hyperlink ref="D261" r:id="rId232" display="http://apps.webofknowledge.com/full_record.do?product=WOS&amp;search_mode=CitingArticles&amp;qid=18&amp;SID=D5VUIMqjtmSY3URojSB&amp;page=1&amp;doc=4"/>
    <hyperlink ref="D255" r:id="rId233" display="http://scholar.google.com/scholar_url?url=https://link.springer.com/article/10.1007/s12649-018-0455-y&amp;hl=ro&amp;sa=X&amp;d=10783707468208568623&amp;scisig=AAGBfm1ji2jK4uoey_mTOxJ8Ams7uMX45A&amp;nossl=1&amp;oi=scholaralrt"/>
    <hyperlink ref="D256" r:id="rId234" display="http://scholar.google.com/scholar_url?url=https://www.sciencedirect.com/science/article/pii/S0378382017319665&amp;hl=ro&amp;sa=X&amp;scisig=AAGBfm0oFr9fphEkJ0on968KA1ySMqOlTw&amp;nossl=1&amp;oi=scholaralrt"/>
    <hyperlink ref="D257" r:id="rId235" display="http://scholar.google.com/scholar_url?url=http://www.curresweb.com/csi/csi/2018/327-336.pdf&amp;hl=ro&amp;sa=X&amp;d=9063612609077568891&amp;scisig=AAGBfm1dMUd8uWUAq7XpWgQdrpWUiRGgBQ&amp;nossl=1&amp;oi=scholaralrt"/>
    <hyperlink ref="D269" r:id="rId236" display="https://content.taylorfrancis.com/books/e/download?dac=C2017-0-62050-3&amp;isbn=9781351171236&amp;doi=10.4324/9781351171243-13&amp;format=pdf"/>
    <hyperlink ref="D268" r:id="rId237" display="http://scholar.google.com/scholar?cluster=9684310722597524796&amp;hl=ro&amp;oi=scholaralrt"/>
    <hyperlink ref="E268" r:id="rId238"/>
    <hyperlink ref="E263" r:id="rId239"/>
    <hyperlink ref="E276" r:id="rId240"/>
    <hyperlink ref="E277" r:id="rId241"/>
    <hyperlink ref="E278" r:id="rId242"/>
    <hyperlink ref="E279" r:id="rId243"/>
    <hyperlink ref="E280" r:id="rId244"/>
    <hyperlink ref="E281" r:id="rId245"/>
    <hyperlink ref="E282" r:id="rId246"/>
    <hyperlink ref="E283" r:id="rId247"/>
    <hyperlink ref="E285" r:id="rId248"/>
    <hyperlink ref="E284" r:id="rId249"/>
    <hyperlink ref="E286" r:id="rId250"/>
    <hyperlink ref="E287" r:id="rId251"/>
    <hyperlink ref="E288" r:id="rId252"/>
    <hyperlink ref="E289" r:id="rId253"/>
    <hyperlink ref="E290" r:id="rId254"/>
    <hyperlink ref="E291" r:id="rId255"/>
    <hyperlink ref="E292" r:id="rId256"/>
    <hyperlink ref="E294" r:id="rId257"/>
    <hyperlink ref="E293" r:id="rId258"/>
    <hyperlink ref="E297" r:id="rId259" display="https://www.emeraldinsight.com/doi/pdfplus/10.1108/S2040-724620180000008006"/>
    <hyperlink ref="D297" r:id="rId260" display="http://dspace.aeipro.com/xmlui/handle/123456789/301"/>
    <hyperlink ref="C299" r:id="rId261" display="http://sa.agr.hr/pdf/2010/sa2010_p0205.pdf"/>
    <hyperlink ref="D299" r:id="rId262" display="http://dx.doi.org/10.3390/su9122205"/>
    <hyperlink ref="E298" r:id="rId263"/>
    <hyperlink ref="E299" r:id="rId264"/>
    <hyperlink ref="E300" r:id="rId265"/>
    <hyperlink ref="F300" r:id="rId266"/>
    <hyperlink ref="E301" r:id="rId267"/>
    <hyperlink ref="E302" r:id="rId268"/>
    <hyperlink ref="F301" r:id="rId269"/>
    <hyperlink ref="E303" r:id="rId270"/>
    <hyperlink ref="E304" r:id="rId271" display="https://www.emeraldinsight.com/doi/pdfplus/10.1108/S2040-724620180000008006"/>
    <hyperlink ref="D304" r:id="rId272" display="http://dspace.aeipro.com/xmlui/handle/123456789/301"/>
    <hyperlink ref="C306" r:id="rId273" display="http://sa.agr.hr/pdf/2010/sa2010_p0205.pdf"/>
    <hyperlink ref="D306" r:id="rId274" display="http://dx.doi.org/10.3390/su9122205"/>
    <hyperlink ref="E305" r:id="rId275"/>
    <hyperlink ref="E306" r:id="rId276"/>
    <hyperlink ref="E307" r:id="rId277"/>
    <hyperlink ref="F307" r:id="rId278"/>
    <hyperlink ref="E308" r:id="rId279"/>
    <hyperlink ref="E309" r:id="rId280"/>
    <hyperlink ref="F308" r:id="rId281"/>
    <hyperlink ref="E310" r:id="rId282"/>
    <hyperlink ref="F315" r:id="rId283"/>
    <hyperlink ref="D319" r:id="rId284" display="http://apps.webofknowledge.com/full_record.do?product=UA&amp;search_mode=CitingArticles&amp;qid=8&amp;SID=F5vgoVA1roF6D8Ogr6B&amp;page=1&amp;doc=8"/>
    <hyperlink ref="E318" r:id="rId285"/>
    <hyperlink ref="E319" r:id="rId286" display="http://eds.a.ebscohost.com/abstract?site=eds&amp;scope=site&amp;jrnl=10019332&amp;AN=122764851&amp;h=aEd8Ad8BdM6ZMS8Z58cwkMsY1lgVOEyGbYwWFIN2U3c71eoioKtVTRQC6FzHD%2fk9Xw7ZNFGE1pDYMOHWLrXJZg%3d%3d&amp;crl=c&amp;resultLocal=ErrCrlNoResults&amp;resultNs=Ehost&amp;crlhashurl=login.aspx%3fdirect%3dtrue%26profile%3dehost%26scope%3dsite%26authtype%3dcrawler%26jrnl%3d10019332%26AN%3d122764851"/>
    <hyperlink ref="F324" r:id="rId287"/>
    <hyperlink ref="C334" r:id="rId288" display="https://scholar.google.com/scholar?cluster=9959112240311008680&amp;hl=ro&amp;as_sdt=2005&amp;as_ylo=2017&amp;as_yhi=2017"/>
    <hyperlink ref="C330" r:id="rId289" display="https://link.springer.com/chapter/10.1007/978-90-481-2344-5_20"/>
    <hyperlink ref="D330" r:id="rId290" display="https://www.sciencedirect.com/science/article/pii/S0198971517303794"/>
    <hyperlink ref="F330" r:id="rId291" display="https://www.researchgate.net/profile/Salvatore_Manfreda/publication/323155770_A_GIS_tool_for_cost-effective_delineation_of_flood-prone_areas/links/5a893b7e458515b8af927fa1/A-GIS-tool-for-cost-effective-delineation-of-flood-prone-areas.pdf"/>
    <hyperlink ref="E331" r:id="rId292" display="http://doisrpska.nub.rs/index.php/AGR/article/download/4634/4453"/>
    <hyperlink ref="E330" r:id="rId293" display="https://www.sciencedirect.com/science/article/pii/S0198971517303794"/>
    <hyperlink ref="D332" r:id="rId294" display="http://ojs.umsida.ac.id/index.php/semnasfi/article/view/1151"/>
    <hyperlink ref="E332" r:id="rId295" display="http://ojs.umsida.ac.id/index.php/semnasfi/article/view/1151"/>
    <hyperlink ref="E334" r:id="rId296" display="https://www.researchgate.net/deref/https%3A%2F%2Fcreativecommons.org%2Flicenses%2Fby-sa%2F4.0%2F"/>
    <hyperlink ref="F334" r:id="rId297"/>
    <hyperlink ref="C335" r:id="rId298" display="https://scholar.google.ro/scholar?cluster=7095187042234637735&amp;hl=ro&amp;as_sdt=2005&amp;sciodt=0,5"/>
    <hyperlink ref="E335" r:id="rId299" display="http://doisrpska.nub.rs/index.php/AGR/article/download/4634/4453"/>
    <hyperlink ref="C333" r:id="rId300" display="https://cyberleninka.ru/article/n/rural-tourism-and-agritourism-forms-of-sustainable-development-in-marginimea-sibiului"/>
    <hyperlink ref="F333" r:id="rId301"/>
    <hyperlink ref="C336" r:id="rId302" display="https://scholar.google.ro/scholar?cluster=10444552877752777692&amp;hl=ro&amp;as_sdt=2005"/>
    <hyperlink ref="F336" r:id="rId303"/>
    <hyperlink ref="C337" r:id="rId304" display="http://managementjournal.usamv.ro/pdf/vol.16_4/Art51.pdf"/>
    <hyperlink ref="E337" r:id="rId305"/>
    <hyperlink ref="E340" r:id="rId306"/>
    <hyperlink ref="E353" r:id="rId307"/>
    <hyperlink ref="F275" r:id="rId308"/>
    <hyperlink ref="F113" r:id="rId309" display="https://uefiscdi.ro/resource-84889?&amp;wtok=c8e7e097fead370f9a9076f4638c1f90c3e5fbe1&amp;wtkps=XY9RDoIwEETvst9Su6WFstzBmHgC0oI2FEsoSILx7gJ+GP2bzM6bzVSU0TOSIpjH1kcoHWGuuZRSlJFSgugsbKogENpYJXpvenWrprGrvI9LUFmbLEujY4JxmPOl2OJI4OBTgIi7kxNY29/Pl2Oac6GF5kpvB7Fmv84BJeqUC675TqmdOv0xyNfen6BYB9T7x1V1wU6+ZmG4sqluXDTWsYerZ1YNozPBQ/l6Aw==&amp;wchk=00e66e839299300c8cd394ea9a084fd1f06b432b"/>
    <hyperlink ref="E113" r:id="rId310"/>
  </hyperlinks>
  <pageMargins left="0.511811023622047" right="0.31496062992126" top="0.24" bottom="0" header="0" footer="0"/>
  <pageSetup paperSize="9" orientation="landscape" horizontalDpi="200" verticalDpi="200" r:id="rId311"/>
  <drawing r:id="rId312"/>
  <legacyDrawing r:id="rId313"/>
</worksheet>
</file>

<file path=xl/worksheets/sheet11.xml><?xml version="1.0" encoding="utf-8"?>
<worksheet xmlns="http://schemas.openxmlformats.org/spreadsheetml/2006/main" xmlns:r="http://schemas.openxmlformats.org/officeDocument/2006/relationships">
  <dimension ref="A2:H14"/>
  <sheetViews>
    <sheetView zoomScaleNormal="130" workbookViewId="0">
      <selection activeCell="C23" sqref="C23"/>
    </sheetView>
  </sheetViews>
  <sheetFormatPr defaultRowHeight="14.5"/>
  <cols>
    <col min="1" max="1" width="36.54296875" style="2" customWidth="1"/>
    <col min="2" max="2" width="33.1796875" style="7" customWidth="1"/>
    <col min="3" max="3" width="12" style="7" customWidth="1"/>
    <col min="4" max="4" width="20.7265625" style="1" customWidth="1"/>
    <col min="5" max="5" width="13.1796875" style="1" customWidth="1"/>
    <col min="6" max="6" width="15.54296875" style="1" customWidth="1"/>
    <col min="7" max="7" width="21" customWidth="1"/>
  </cols>
  <sheetData>
    <row r="2" spans="1:8" s="4" customFormat="1" ht="15" customHeight="1">
      <c r="A2" s="1053" t="s">
        <v>41</v>
      </c>
      <c r="B2" s="1086"/>
      <c r="C2" s="1086"/>
      <c r="D2" s="1086"/>
      <c r="E2" s="1086"/>
      <c r="F2" s="1086"/>
      <c r="G2" s="3"/>
      <c r="H2" s="3"/>
    </row>
    <row r="3" spans="1:8" s="4" customFormat="1" ht="15" customHeight="1">
      <c r="A3" s="12"/>
      <c r="B3" s="12"/>
      <c r="C3" s="12"/>
      <c r="D3" s="12"/>
      <c r="E3" s="12"/>
      <c r="F3" s="12"/>
      <c r="G3" s="3"/>
      <c r="H3" s="3"/>
    </row>
    <row r="4" spans="1:8" s="4" customFormat="1" ht="18" customHeight="1">
      <c r="A4" s="1094" t="s">
        <v>42</v>
      </c>
      <c r="B4" s="1094"/>
      <c r="C4" s="1094"/>
      <c r="D4" s="1094"/>
      <c r="E4" s="1094"/>
      <c r="F4" s="1094"/>
      <c r="G4" s="3"/>
      <c r="H4" s="3"/>
    </row>
    <row r="5" spans="1:8" s="4" customFormat="1" ht="90.75" customHeight="1">
      <c r="A5" s="1100" t="s">
        <v>102</v>
      </c>
      <c r="B5" s="1057"/>
      <c r="C5" s="1057"/>
      <c r="D5" s="1057"/>
      <c r="E5" s="1057"/>
      <c r="F5" s="1057"/>
      <c r="G5" s="3"/>
      <c r="H5" s="3"/>
    </row>
    <row r="6" spans="1:8">
      <c r="A6" s="5"/>
      <c r="B6" s="6"/>
      <c r="C6" s="6"/>
      <c r="D6" s="5"/>
      <c r="E6" s="5"/>
      <c r="F6" s="5"/>
      <c r="G6" s="1"/>
      <c r="H6" s="1"/>
    </row>
    <row r="8" spans="1:8" ht="41.25" customHeight="1">
      <c r="A8" s="49" t="s">
        <v>103</v>
      </c>
      <c r="B8" s="51" t="s">
        <v>104</v>
      </c>
      <c r="C8" s="51" t="s">
        <v>25</v>
      </c>
      <c r="D8" s="51" t="s">
        <v>105</v>
      </c>
      <c r="E8" s="49" t="s">
        <v>54</v>
      </c>
      <c r="F8" s="49" t="s">
        <v>7</v>
      </c>
      <c r="G8" s="109" t="s">
        <v>203</v>
      </c>
    </row>
    <row r="9" spans="1:8" ht="26">
      <c r="A9" s="169" t="s">
        <v>2451</v>
      </c>
      <c r="B9" s="169" t="s">
        <v>500</v>
      </c>
      <c r="C9" s="170" t="s">
        <v>218</v>
      </c>
      <c r="D9" s="911" t="s">
        <v>501</v>
      </c>
      <c r="E9" s="290">
        <v>100</v>
      </c>
      <c r="F9" s="291">
        <f>E9/2</f>
        <v>50</v>
      </c>
      <c r="G9" s="112" t="s">
        <v>458</v>
      </c>
    </row>
    <row r="10" spans="1:8" ht="26">
      <c r="A10" s="169" t="s">
        <v>1121</v>
      </c>
      <c r="B10" s="169" t="s">
        <v>1122</v>
      </c>
      <c r="C10" s="170" t="s">
        <v>218</v>
      </c>
      <c r="D10" s="308" t="s">
        <v>1123</v>
      </c>
      <c r="E10" s="290">
        <v>1000</v>
      </c>
      <c r="F10" s="291">
        <v>333.33</v>
      </c>
      <c r="G10" s="112" t="s">
        <v>965</v>
      </c>
    </row>
    <row r="11" spans="1:8" ht="39">
      <c r="A11" s="169" t="s">
        <v>1124</v>
      </c>
      <c r="B11" s="169" t="s">
        <v>1125</v>
      </c>
      <c r="C11" s="170" t="s">
        <v>218</v>
      </c>
      <c r="D11" s="308" t="s">
        <v>1126</v>
      </c>
      <c r="E11" s="290">
        <v>100</v>
      </c>
      <c r="F11" s="291">
        <f>E11/2</f>
        <v>50</v>
      </c>
      <c r="G11" s="112" t="s">
        <v>965</v>
      </c>
    </row>
    <row r="12" spans="1:8">
      <c r="A12" s="9" t="s">
        <v>2</v>
      </c>
      <c r="D12" s="7"/>
      <c r="E12" s="64"/>
      <c r="F12" s="59">
        <f>SUM(F9:F11)</f>
        <v>433.33</v>
      </c>
    </row>
    <row r="13" spans="1:8">
      <c r="D13" s="7"/>
      <c r="E13" s="7"/>
      <c r="F13" s="7"/>
    </row>
    <row r="14" spans="1:8">
      <c r="A14" s="1101" t="s">
        <v>12</v>
      </c>
      <c r="B14" s="1101"/>
      <c r="C14" s="1101"/>
      <c r="D14" s="1101"/>
      <c r="E14" s="1101"/>
      <c r="F14" s="1101"/>
    </row>
  </sheetData>
  <mergeCells count="4">
    <mergeCell ref="A2:F2"/>
    <mergeCell ref="A4:F4"/>
    <mergeCell ref="A5:F5"/>
    <mergeCell ref="A14:F14"/>
  </mergeCells>
  <phoneticPr fontId="22" type="noConversion"/>
  <dataValidations count="1">
    <dataValidation type="decimal" allowBlank="1" showInputMessage="1" showErrorMessage="1" sqref="F10">
      <formula1>333.33</formula1>
      <formula2>333.33</formula2>
    </dataValidation>
  </dataValidations>
  <pageMargins left="0.511811023622047" right="0.31496062992126" top="0" bottom="0" header="0" footer="0"/>
  <pageSetup paperSize="9" orientation="landscape" horizontalDpi="200" verticalDpi="200" r:id="rId1"/>
</worksheet>
</file>

<file path=xl/worksheets/sheet12.xml><?xml version="1.0" encoding="utf-8"?>
<worksheet xmlns="http://schemas.openxmlformats.org/spreadsheetml/2006/main" xmlns:r="http://schemas.openxmlformats.org/officeDocument/2006/relationships">
  <dimension ref="A2:G30"/>
  <sheetViews>
    <sheetView zoomScaleNormal="130" workbookViewId="0">
      <selection activeCell="C20" sqref="C20"/>
    </sheetView>
  </sheetViews>
  <sheetFormatPr defaultRowHeight="14.5"/>
  <cols>
    <col min="1" max="1" width="35.7265625" style="2" customWidth="1"/>
    <col min="2" max="2" width="30.453125" style="7" customWidth="1"/>
    <col min="3" max="3" width="16.81640625" style="7" customWidth="1"/>
    <col min="4" max="4" width="22.453125" style="7" customWidth="1"/>
    <col min="5" max="5" width="14.1796875" style="1" customWidth="1"/>
    <col min="6" max="6" width="12" style="1" customWidth="1"/>
    <col min="7" max="7" width="21.1796875" customWidth="1"/>
  </cols>
  <sheetData>
    <row r="2" spans="1:7" s="4" customFormat="1" ht="15" customHeight="1">
      <c r="A2" s="1053" t="s">
        <v>43</v>
      </c>
      <c r="B2" s="1086"/>
      <c r="C2" s="1086"/>
      <c r="D2" s="1086"/>
      <c r="E2" s="1086"/>
      <c r="F2" s="1087"/>
    </row>
    <row r="3" spans="1:7" s="4" customFormat="1" ht="15" customHeight="1">
      <c r="A3" s="11"/>
      <c r="B3" s="11"/>
      <c r="C3" s="11"/>
      <c r="D3" s="11"/>
      <c r="E3" s="11"/>
      <c r="F3" s="3"/>
    </row>
    <row r="4" spans="1:7" s="4" customFormat="1" ht="15" customHeight="1">
      <c r="A4" s="1067" t="s">
        <v>44</v>
      </c>
      <c r="B4" s="1067"/>
      <c r="C4" s="1067"/>
      <c r="D4" s="1067"/>
      <c r="E4" s="1067"/>
      <c r="F4" s="1067"/>
    </row>
    <row r="5" spans="1:7" s="4" customFormat="1" ht="65.25" customHeight="1">
      <c r="A5" s="1057" t="s">
        <v>108</v>
      </c>
      <c r="B5" s="1102"/>
      <c r="C5" s="1102"/>
      <c r="D5" s="1102"/>
      <c r="E5" s="1102"/>
      <c r="F5" s="1102"/>
    </row>
    <row r="6" spans="1:7" s="4" customFormat="1">
      <c r="A6" s="2"/>
      <c r="B6" s="7"/>
      <c r="C6" s="7"/>
      <c r="D6" s="7"/>
      <c r="E6" s="1"/>
      <c r="F6" s="1"/>
    </row>
    <row r="7" spans="1:7" ht="38.25" customHeight="1">
      <c r="A7" s="49" t="s">
        <v>106</v>
      </c>
      <c r="B7" s="51" t="s">
        <v>104</v>
      </c>
      <c r="C7" s="51" t="s">
        <v>25</v>
      </c>
      <c r="D7" s="51" t="s">
        <v>107</v>
      </c>
      <c r="E7" s="49" t="s">
        <v>54</v>
      </c>
      <c r="F7" s="49" t="s">
        <v>7</v>
      </c>
      <c r="G7" s="109" t="s">
        <v>203</v>
      </c>
    </row>
    <row r="8" spans="1:7">
      <c r="A8" s="140"/>
      <c r="B8" s="141"/>
      <c r="C8" s="141"/>
      <c r="D8" s="141"/>
      <c r="E8" s="140"/>
      <c r="F8" s="143"/>
      <c r="G8" s="112"/>
    </row>
    <row r="9" spans="1:7">
      <c r="A9" s="136"/>
      <c r="B9" s="136"/>
      <c r="C9" s="135"/>
      <c r="D9" s="142"/>
      <c r="E9" s="134"/>
      <c r="F9" s="137"/>
      <c r="G9" s="112"/>
    </row>
    <row r="10" spans="1:7">
      <c r="A10" s="113"/>
      <c r="B10" s="113"/>
      <c r="C10" s="111"/>
      <c r="D10" s="114"/>
      <c r="E10" s="119"/>
      <c r="F10" s="122"/>
      <c r="G10" s="112"/>
    </row>
    <row r="11" spans="1:7">
      <c r="A11" s="113"/>
      <c r="B11" s="113"/>
      <c r="C11" s="111"/>
      <c r="D11" s="114"/>
      <c r="E11" s="119"/>
      <c r="F11" s="122"/>
      <c r="G11" s="112"/>
    </row>
    <row r="12" spans="1:7">
      <c r="A12" s="113"/>
      <c r="B12" s="113"/>
      <c r="C12" s="111"/>
      <c r="D12" s="114"/>
      <c r="E12" s="119"/>
      <c r="F12" s="122"/>
      <c r="G12" s="112"/>
    </row>
    <row r="13" spans="1:7">
      <c r="A13" s="113"/>
      <c r="B13" s="113"/>
      <c r="C13" s="111"/>
      <c r="D13" s="114"/>
      <c r="E13" s="119"/>
      <c r="F13" s="122"/>
      <c r="G13" s="112"/>
    </row>
    <row r="14" spans="1:7">
      <c r="A14" s="113"/>
      <c r="B14" s="113"/>
      <c r="C14" s="111"/>
      <c r="D14" s="114"/>
      <c r="E14" s="119"/>
      <c r="F14" s="122"/>
      <c r="G14" s="112"/>
    </row>
    <row r="15" spans="1:7">
      <c r="A15" s="113"/>
      <c r="B15" s="113"/>
      <c r="C15" s="111"/>
      <c r="D15" s="114"/>
      <c r="E15" s="119"/>
      <c r="F15" s="122"/>
      <c r="G15" s="112"/>
    </row>
    <row r="16" spans="1:7">
      <c r="A16" s="113"/>
      <c r="B16" s="113"/>
      <c r="C16" s="111"/>
      <c r="D16" s="114"/>
      <c r="E16" s="119"/>
      <c r="F16" s="122"/>
      <c r="G16" s="112"/>
    </row>
    <row r="17" spans="1:7">
      <c r="A17" s="113"/>
      <c r="B17" s="113"/>
      <c r="C17" s="111"/>
      <c r="D17" s="114"/>
      <c r="E17" s="119"/>
      <c r="F17" s="122"/>
      <c r="G17" s="112"/>
    </row>
    <row r="18" spans="1:7">
      <c r="A18" s="113"/>
      <c r="B18" s="113"/>
      <c r="C18" s="111"/>
      <c r="D18" s="114"/>
      <c r="E18" s="119"/>
      <c r="F18" s="122"/>
      <c r="G18" s="112"/>
    </row>
    <row r="19" spans="1:7">
      <c r="A19" s="113"/>
      <c r="B19" s="113"/>
      <c r="C19" s="111"/>
      <c r="D19" s="114"/>
      <c r="E19" s="119"/>
      <c r="F19" s="122"/>
      <c r="G19" s="112"/>
    </row>
    <row r="20" spans="1:7">
      <c r="A20" s="113"/>
      <c r="B20" s="113"/>
      <c r="C20" s="111"/>
      <c r="D20" s="114"/>
      <c r="E20" s="119"/>
      <c r="F20" s="122"/>
      <c r="G20" s="112"/>
    </row>
    <row r="21" spans="1:7">
      <c r="A21" s="113"/>
      <c r="B21" s="113"/>
      <c r="C21" s="111"/>
      <c r="D21" s="114"/>
      <c r="E21" s="121"/>
      <c r="F21" s="122"/>
      <c r="G21" s="112"/>
    </row>
    <row r="22" spans="1:7">
      <c r="A22" s="113"/>
      <c r="B22" s="113"/>
      <c r="C22" s="111"/>
      <c r="D22" s="114"/>
      <c r="E22" s="121"/>
      <c r="F22" s="122"/>
      <c r="G22" s="112"/>
    </row>
    <row r="23" spans="1:7">
      <c r="A23" s="113"/>
      <c r="B23" s="113"/>
      <c r="C23" s="111"/>
      <c r="D23" s="114"/>
      <c r="E23" s="121"/>
      <c r="F23" s="122"/>
      <c r="G23" s="112"/>
    </row>
    <row r="24" spans="1:7">
      <c r="A24" s="113"/>
      <c r="B24" s="113"/>
      <c r="C24" s="111"/>
      <c r="D24" s="114"/>
      <c r="E24" s="121"/>
      <c r="F24" s="122"/>
      <c r="G24" s="112"/>
    </row>
    <row r="25" spans="1:7">
      <c r="A25" s="113"/>
      <c r="B25" s="113"/>
      <c r="C25" s="111"/>
      <c r="D25" s="114"/>
      <c r="E25" s="121"/>
      <c r="F25" s="122"/>
      <c r="G25" s="112"/>
    </row>
    <row r="26" spans="1:7">
      <c r="A26" s="113"/>
      <c r="B26" s="113"/>
      <c r="C26" s="111"/>
      <c r="D26" s="114"/>
      <c r="E26" s="121"/>
      <c r="F26" s="122"/>
      <c r="G26" s="112"/>
    </row>
    <row r="27" spans="1:7">
      <c r="A27" s="113"/>
      <c r="B27" s="113"/>
      <c r="C27" s="111"/>
      <c r="D27" s="114"/>
      <c r="E27" s="121"/>
      <c r="F27" s="122"/>
      <c r="G27" s="112"/>
    </row>
    <row r="28" spans="1:7">
      <c r="A28" s="9" t="s">
        <v>2</v>
      </c>
      <c r="E28" s="64"/>
      <c r="F28" s="59">
        <f>SUM(F8:F27)</f>
        <v>0</v>
      </c>
    </row>
    <row r="30" spans="1:7">
      <c r="A30" s="1101" t="s">
        <v>12</v>
      </c>
      <c r="B30" s="1101"/>
      <c r="C30" s="1101"/>
      <c r="D30" s="1101"/>
      <c r="E30" s="1101"/>
      <c r="F30" s="1101"/>
    </row>
  </sheetData>
  <mergeCells count="4">
    <mergeCell ref="A2:F2"/>
    <mergeCell ref="A4:F4"/>
    <mergeCell ref="A5:F5"/>
    <mergeCell ref="A30:F30"/>
  </mergeCells>
  <phoneticPr fontId="22" type="noConversion"/>
  <pageMargins left="0.511811023622047" right="0.31496062992126" top="0" bottom="0" header="0" footer="0"/>
  <pageSetup paperSize="9" orientation="landscape" horizontalDpi="200" verticalDpi="200" r:id="rId1"/>
</worksheet>
</file>

<file path=xl/worksheets/sheet13.xml><?xml version="1.0" encoding="utf-8"?>
<worksheet xmlns="http://schemas.openxmlformats.org/spreadsheetml/2006/main" xmlns:r="http://schemas.openxmlformats.org/officeDocument/2006/relationships">
  <dimension ref="A2:I62"/>
  <sheetViews>
    <sheetView topLeftCell="A7" zoomScaleNormal="130" workbookViewId="0">
      <selection activeCell="G55" sqref="G55"/>
    </sheetView>
  </sheetViews>
  <sheetFormatPr defaultRowHeight="14.5"/>
  <cols>
    <col min="1" max="1" width="19.1796875" style="2" customWidth="1"/>
    <col min="2" max="2" width="10.26953125" style="7" customWidth="1"/>
    <col min="3" max="3" width="27.7265625" style="7" customWidth="1"/>
    <col min="4" max="4" width="23.453125" style="7" customWidth="1"/>
    <col min="5" max="5" width="15.26953125" style="7" customWidth="1"/>
    <col min="6" max="6" width="16.7265625" style="7" customWidth="1"/>
    <col min="7" max="7" width="10.7265625" style="7" customWidth="1"/>
    <col min="8" max="8" width="16.1796875" style="1" customWidth="1"/>
    <col min="9" max="9" width="20.453125" customWidth="1"/>
  </cols>
  <sheetData>
    <row r="2" spans="1:9" s="4" customFormat="1" ht="35.25" customHeight="1">
      <c r="A2" s="1053" t="s">
        <v>154</v>
      </c>
      <c r="B2" s="1086"/>
      <c r="C2" s="1086"/>
      <c r="D2" s="1086"/>
      <c r="E2" s="1086"/>
      <c r="F2" s="1086"/>
      <c r="G2" s="1086"/>
      <c r="H2" s="1087"/>
    </row>
    <row r="3" spans="1:9" s="4" customFormat="1" ht="15" customHeight="1">
      <c r="A3" s="11"/>
      <c r="B3" s="11"/>
      <c r="C3" s="11"/>
      <c r="D3" s="11"/>
      <c r="E3" s="11"/>
      <c r="F3" s="11"/>
      <c r="G3" s="11"/>
      <c r="H3" s="3"/>
    </row>
    <row r="4" spans="1:9" s="75" customFormat="1" ht="15" customHeight="1">
      <c r="A4" s="1067" t="s">
        <v>45</v>
      </c>
      <c r="B4" s="1067"/>
      <c r="C4" s="1067"/>
      <c r="D4" s="1067"/>
      <c r="E4" s="1067"/>
      <c r="F4" s="1067"/>
      <c r="G4" s="1067"/>
      <c r="H4" s="1067"/>
    </row>
    <row r="5" spans="1:9" s="75" customFormat="1" ht="15" customHeight="1">
      <c r="A5" s="1056" t="s">
        <v>46</v>
      </c>
      <c r="B5" s="1056"/>
      <c r="C5" s="1056"/>
      <c r="D5" s="1056"/>
      <c r="E5" s="1056"/>
      <c r="F5" s="1056"/>
      <c r="G5" s="1056"/>
      <c r="H5" s="1056"/>
    </row>
    <row r="6" spans="1:9" s="75" customFormat="1" ht="15" customHeight="1">
      <c r="A6" s="1056" t="s">
        <v>47</v>
      </c>
      <c r="B6" s="1056"/>
      <c r="C6" s="1056"/>
      <c r="D6" s="1056"/>
      <c r="E6" s="1056"/>
      <c r="F6" s="1056"/>
      <c r="G6" s="1056"/>
      <c r="H6" s="1056"/>
    </row>
    <row r="7" spans="1:9" s="75" customFormat="1" ht="409.5" customHeight="1">
      <c r="A7" s="1103" t="s">
        <v>109</v>
      </c>
      <c r="B7" s="1104"/>
      <c r="C7" s="1104"/>
      <c r="D7" s="1104"/>
      <c r="E7" s="1104"/>
      <c r="F7" s="1104"/>
      <c r="G7" s="1104"/>
      <c r="H7" s="1105"/>
    </row>
    <row r="8" spans="1:9" s="4" customFormat="1">
      <c r="A8" s="5"/>
      <c r="B8" s="6"/>
      <c r="C8" s="6"/>
      <c r="D8" s="6"/>
      <c r="E8" s="6"/>
      <c r="F8" s="6"/>
      <c r="G8" s="6"/>
      <c r="H8" s="3"/>
    </row>
    <row r="9" spans="1:9" s="4" customFormat="1" ht="52">
      <c r="A9" s="44" t="s">
        <v>93</v>
      </c>
      <c r="B9" s="44" t="s">
        <v>25</v>
      </c>
      <c r="C9" s="44" t="s">
        <v>94</v>
      </c>
      <c r="D9" s="44" t="s">
        <v>95</v>
      </c>
      <c r="E9" s="44" t="s">
        <v>113</v>
      </c>
      <c r="F9" s="44" t="s">
        <v>96</v>
      </c>
      <c r="G9" s="45" t="s">
        <v>54</v>
      </c>
      <c r="H9" s="45" t="s">
        <v>24</v>
      </c>
      <c r="I9" s="109" t="s">
        <v>203</v>
      </c>
    </row>
    <row r="10" spans="1:9" s="4" customFormat="1">
      <c r="A10" s="123"/>
      <c r="B10" s="124"/>
      <c r="C10" s="124"/>
      <c r="D10" s="116"/>
      <c r="E10" s="116"/>
      <c r="F10" s="116"/>
      <c r="G10" s="116"/>
      <c r="H10" s="122"/>
      <c r="I10" s="112"/>
    </row>
    <row r="11" spans="1:9" s="4" customFormat="1">
      <c r="A11" s="123"/>
      <c r="B11" s="124"/>
      <c r="C11" s="124"/>
      <c r="D11" s="116"/>
      <c r="E11" s="116"/>
      <c r="F11" s="116"/>
      <c r="G11" s="116"/>
      <c r="H11" s="122"/>
      <c r="I11" s="112"/>
    </row>
    <row r="12" spans="1:9" s="4" customFormat="1">
      <c r="A12" s="123"/>
      <c r="B12" s="124"/>
      <c r="C12" s="124"/>
      <c r="D12" s="116"/>
      <c r="E12" s="116"/>
      <c r="F12" s="116"/>
      <c r="G12" s="116"/>
      <c r="H12" s="122"/>
      <c r="I12" s="112"/>
    </row>
    <row r="13" spans="1:9" s="4" customFormat="1">
      <c r="A13" s="123"/>
      <c r="B13" s="124"/>
      <c r="C13" s="124"/>
      <c r="D13" s="116"/>
      <c r="E13" s="116"/>
      <c r="F13" s="116"/>
      <c r="G13" s="116"/>
      <c r="H13" s="122"/>
      <c r="I13" s="112"/>
    </row>
    <row r="14" spans="1:9" s="4" customFormat="1">
      <c r="A14" s="123"/>
      <c r="B14" s="124"/>
      <c r="C14" s="124"/>
      <c r="D14" s="116"/>
      <c r="E14" s="116"/>
      <c r="F14" s="116"/>
      <c r="G14" s="116"/>
      <c r="H14" s="122"/>
      <c r="I14" s="112"/>
    </row>
    <row r="15" spans="1:9" s="4" customFormat="1">
      <c r="A15" s="123"/>
      <c r="B15" s="124"/>
      <c r="C15" s="124"/>
      <c r="D15" s="116"/>
      <c r="E15" s="116"/>
      <c r="F15" s="116"/>
      <c r="G15" s="116"/>
      <c r="H15" s="122"/>
      <c r="I15" s="112"/>
    </row>
    <row r="16" spans="1:9" s="4" customFormat="1">
      <c r="A16" s="123"/>
      <c r="B16" s="124"/>
      <c r="C16" s="124"/>
      <c r="D16" s="116"/>
      <c r="E16" s="116"/>
      <c r="F16" s="116"/>
      <c r="G16" s="116"/>
      <c r="H16" s="122"/>
      <c r="I16" s="112"/>
    </row>
    <row r="17" spans="1:9" s="4" customFormat="1">
      <c r="A17" s="123"/>
      <c r="B17" s="124"/>
      <c r="C17" s="124"/>
      <c r="D17" s="116"/>
      <c r="E17" s="116"/>
      <c r="F17" s="116"/>
      <c r="G17" s="116"/>
      <c r="H17" s="122"/>
      <c r="I17" s="112"/>
    </row>
    <row r="18" spans="1:9" s="4" customFormat="1">
      <c r="A18" s="123"/>
      <c r="B18" s="124"/>
      <c r="C18" s="124"/>
      <c r="D18" s="116"/>
      <c r="E18" s="116"/>
      <c r="F18" s="116"/>
      <c r="G18" s="116"/>
      <c r="H18" s="122"/>
      <c r="I18" s="112"/>
    </row>
    <row r="19" spans="1:9" s="4" customFormat="1">
      <c r="A19" s="123"/>
      <c r="B19" s="124"/>
      <c r="C19" s="124"/>
      <c r="D19" s="116"/>
      <c r="E19" s="116"/>
      <c r="F19" s="116"/>
      <c r="G19" s="116"/>
      <c r="H19" s="122"/>
      <c r="I19" s="112"/>
    </row>
    <row r="20" spans="1:9" s="4" customFormat="1">
      <c r="A20" s="123"/>
      <c r="B20" s="124"/>
      <c r="C20" s="124"/>
      <c r="D20" s="116"/>
      <c r="E20" s="116"/>
      <c r="F20" s="116"/>
      <c r="G20" s="116"/>
      <c r="H20" s="122"/>
      <c r="I20" s="112"/>
    </row>
    <row r="21" spans="1:9" s="4" customFormat="1">
      <c r="A21" s="123"/>
      <c r="B21" s="124"/>
      <c r="C21" s="124"/>
      <c r="D21" s="116"/>
      <c r="E21" s="116"/>
      <c r="F21" s="116"/>
      <c r="G21" s="116"/>
      <c r="H21" s="122"/>
      <c r="I21" s="112"/>
    </row>
    <row r="22" spans="1:9" s="4" customFormat="1">
      <c r="A22" s="123"/>
      <c r="B22" s="124"/>
      <c r="C22" s="124"/>
      <c r="D22" s="116"/>
      <c r="E22" s="116"/>
      <c r="F22" s="116"/>
      <c r="G22" s="116"/>
      <c r="H22" s="122"/>
      <c r="I22" s="112"/>
    </row>
    <row r="23" spans="1:9" s="4" customFormat="1">
      <c r="A23" s="123"/>
      <c r="B23" s="124"/>
      <c r="C23" s="124"/>
      <c r="D23" s="116"/>
      <c r="E23" s="116"/>
      <c r="F23" s="116"/>
      <c r="G23" s="116"/>
      <c r="H23" s="122"/>
      <c r="I23" s="112"/>
    </row>
    <row r="24" spans="1:9" s="4" customFormat="1">
      <c r="A24" s="123"/>
      <c r="B24" s="124"/>
      <c r="C24" s="124"/>
      <c r="D24" s="116"/>
      <c r="E24" s="116"/>
      <c r="F24" s="116"/>
      <c r="G24" s="116"/>
      <c r="H24" s="122"/>
      <c r="I24" s="112"/>
    </row>
    <row r="25" spans="1:9" s="4" customFormat="1">
      <c r="A25" s="123"/>
      <c r="B25" s="124"/>
      <c r="C25" s="124"/>
      <c r="D25" s="116"/>
      <c r="E25" s="116"/>
      <c r="F25" s="116"/>
      <c r="G25" s="116"/>
      <c r="H25" s="122"/>
      <c r="I25" s="112"/>
    </row>
    <row r="26" spans="1:9" s="4" customFormat="1">
      <c r="A26" s="123"/>
      <c r="B26" s="124"/>
      <c r="C26" s="124"/>
      <c r="D26" s="116"/>
      <c r="E26" s="116"/>
      <c r="F26" s="116"/>
      <c r="G26" s="116"/>
      <c r="H26" s="122"/>
      <c r="I26" s="112"/>
    </row>
    <row r="27" spans="1:9" s="4" customFormat="1">
      <c r="A27" s="123"/>
      <c r="B27" s="124"/>
      <c r="C27" s="124"/>
      <c r="D27" s="116"/>
      <c r="E27" s="116"/>
      <c r="F27" s="116"/>
      <c r="G27" s="116"/>
      <c r="H27" s="122"/>
      <c r="I27" s="112"/>
    </row>
    <row r="28" spans="1:9" s="4" customFormat="1">
      <c r="A28" s="123"/>
      <c r="B28" s="124"/>
      <c r="C28" s="124"/>
      <c r="D28" s="116"/>
      <c r="E28" s="116"/>
      <c r="F28" s="116"/>
      <c r="G28" s="116"/>
      <c r="H28" s="122"/>
      <c r="I28" s="112"/>
    </row>
    <row r="29" spans="1:9" s="4" customFormat="1">
      <c r="A29" s="123"/>
      <c r="B29" s="124"/>
      <c r="C29" s="124"/>
      <c r="D29" s="116"/>
      <c r="E29" s="116"/>
      <c r="F29" s="116"/>
      <c r="G29" s="116"/>
      <c r="H29" s="122"/>
      <c r="I29" s="112"/>
    </row>
    <row r="30" spans="1:9" s="4" customFormat="1">
      <c r="A30" s="123"/>
      <c r="B30" s="124"/>
      <c r="C30" s="124"/>
      <c r="D30" s="116"/>
      <c r="E30" s="116"/>
      <c r="F30" s="116"/>
      <c r="G30" s="116"/>
      <c r="H30" s="122"/>
      <c r="I30" s="112"/>
    </row>
    <row r="31" spans="1:9" s="4" customFormat="1">
      <c r="A31" s="123"/>
      <c r="B31" s="124"/>
      <c r="C31" s="124"/>
      <c r="D31" s="116"/>
      <c r="E31" s="116"/>
      <c r="F31" s="116"/>
      <c r="G31" s="116"/>
      <c r="H31" s="122"/>
      <c r="I31" s="112"/>
    </row>
    <row r="32" spans="1:9" s="4" customFormat="1">
      <c r="A32" s="123"/>
      <c r="B32" s="124"/>
      <c r="C32" s="124"/>
      <c r="D32" s="116"/>
      <c r="E32" s="116"/>
      <c r="F32" s="116"/>
      <c r="G32" s="116"/>
      <c r="H32" s="122"/>
      <c r="I32" s="112"/>
    </row>
    <row r="33" spans="1:9" s="4" customFormat="1">
      <c r="A33" s="123"/>
      <c r="B33" s="124"/>
      <c r="C33" s="124"/>
      <c r="D33" s="116"/>
      <c r="E33" s="116"/>
      <c r="F33" s="116"/>
      <c r="G33" s="116"/>
      <c r="H33" s="122"/>
      <c r="I33" s="112"/>
    </row>
    <row r="34" spans="1:9" s="4" customFormat="1">
      <c r="A34" s="123"/>
      <c r="B34" s="124"/>
      <c r="C34" s="124"/>
      <c r="D34" s="116"/>
      <c r="E34" s="116"/>
      <c r="F34" s="116"/>
      <c r="G34" s="116"/>
      <c r="H34" s="122"/>
      <c r="I34" s="112"/>
    </row>
    <row r="35" spans="1:9" s="4" customFormat="1">
      <c r="A35" s="123"/>
      <c r="B35" s="124"/>
      <c r="C35" s="124"/>
      <c r="D35" s="116"/>
      <c r="E35" s="116"/>
      <c r="F35" s="116"/>
      <c r="G35" s="116"/>
      <c r="H35" s="122"/>
      <c r="I35" s="112"/>
    </row>
    <row r="36" spans="1:9" s="4" customFormat="1">
      <c r="A36" s="123"/>
      <c r="B36" s="124"/>
      <c r="C36" s="124"/>
      <c r="D36" s="116"/>
      <c r="E36" s="116"/>
      <c r="F36" s="116"/>
      <c r="G36" s="116"/>
      <c r="H36" s="122"/>
      <c r="I36" s="112"/>
    </row>
    <row r="37" spans="1:9" s="4" customFormat="1">
      <c r="A37" s="123"/>
      <c r="B37" s="124"/>
      <c r="C37" s="124"/>
      <c r="D37" s="116"/>
      <c r="E37" s="116"/>
      <c r="F37" s="116"/>
      <c r="G37" s="116"/>
      <c r="H37" s="122"/>
      <c r="I37" s="112"/>
    </row>
    <row r="38" spans="1:9" s="4" customFormat="1">
      <c r="A38" s="123"/>
      <c r="B38" s="124"/>
      <c r="C38" s="124"/>
      <c r="D38" s="116"/>
      <c r="E38" s="116"/>
      <c r="F38" s="116"/>
      <c r="G38" s="116"/>
      <c r="H38" s="122"/>
      <c r="I38" s="112"/>
    </row>
    <row r="39" spans="1:9" s="4" customFormat="1">
      <c r="A39" s="123"/>
      <c r="B39" s="124"/>
      <c r="C39" s="124"/>
      <c r="D39" s="116"/>
      <c r="E39" s="116"/>
      <c r="F39" s="116"/>
      <c r="G39" s="116"/>
      <c r="H39" s="122"/>
      <c r="I39" s="112"/>
    </row>
    <row r="40" spans="1:9" s="4" customFormat="1">
      <c r="A40" s="123"/>
      <c r="B40" s="124"/>
      <c r="C40" s="124"/>
      <c r="D40" s="116"/>
      <c r="E40" s="116"/>
      <c r="F40" s="116"/>
      <c r="G40" s="116"/>
      <c r="H40" s="122"/>
      <c r="I40" s="112"/>
    </row>
    <row r="41" spans="1:9" s="4" customFormat="1">
      <c r="A41" s="123"/>
      <c r="B41" s="124"/>
      <c r="C41" s="124"/>
      <c r="D41" s="116"/>
      <c r="E41" s="116"/>
      <c r="F41" s="116"/>
      <c r="G41" s="116"/>
      <c r="H41" s="122"/>
      <c r="I41" s="112"/>
    </row>
    <row r="42" spans="1:9" s="4" customFormat="1">
      <c r="A42" s="123"/>
      <c r="B42" s="124"/>
      <c r="C42" s="124"/>
      <c r="D42" s="116"/>
      <c r="E42" s="116"/>
      <c r="F42" s="116"/>
      <c r="G42" s="116"/>
      <c r="H42" s="122"/>
      <c r="I42" s="112"/>
    </row>
    <row r="43" spans="1:9" s="4" customFormat="1">
      <c r="A43" s="123"/>
      <c r="B43" s="124"/>
      <c r="C43" s="124"/>
      <c r="D43" s="116"/>
      <c r="E43" s="116"/>
      <c r="F43" s="116"/>
      <c r="G43" s="116"/>
      <c r="H43" s="122"/>
      <c r="I43" s="112"/>
    </row>
    <row r="44" spans="1:9" s="4" customFormat="1">
      <c r="A44" s="123"/>
      <c r="B44" s="124"/>
      <c r="C44" s="124"/>
      <c r="D44" s="116"/>
      <c r="E44" s="116"/>
      <c r="F44" s="116"/>
      <c r="G44" s="116"/>
      <c r="H44" s="122"/>
      <c r="I44" s="112"/>
    </row>
    <row r="45" spans="1:9" s="4" customFormat="1">
      <c r="A45" s="123"/>
      <c r="B45" s="124"/>
      <c r="C45" s="124"/>
      <c r="D45" s="116"/>
      <c r="E45" s="116"/>
      <c r="F45" s="116"/>
      <c r="G45" s="116"/>
      <c r="H45" s="122"/>
      <c r="I45" s="112"/>
    </row>
    <row r="46" spans="1:9" s="4" customFormat="1">
      <c r="A46" s="123"/>
      <c r="B46" s="124"/>
      <c r="C46" s="124"/>
      <c r="D46" s="116"/>
      <c r="E46" s="116"/>
      <c r="F46" s="116"/>
      <c r="G46" s="116"/>
      <c r="H46" s="122"/>
      <c r="I46" s="112"/>
    </row>
    <row r="47" spans="1:9" s="4" customFormat="1">
      <c r="A47" s="123"/>
      <c r="B47" s="124"/>
      <c r="C47" s="124"/>
      <c r="D47" s="116"/>
      <c r="E47" s="116"/>
      <c r="F47" s="116"/>
      <c r="G47" s="116"/>
      <c r="H47" s="122"/>
      <c r="I47" s="112"/>
    </row>
    <row r="48" spans="1:9" s="4" customFormat="1">
      <c r="A48" s="123"/>
      <c r="B48" s="124"/>
      <c r="C48" s="124"/>
      <c r="D48" s="116"/>
      <c r="E48" s="116"/>
      <c r="F48" s="116"/>
      <c r="G48" s="116"/>
      <c r="H48" s="122"/>
      <c r="I48" s="112"/>
    </row>
    <row r="49" spans="1:9" s="4" customFormat="1">
      <c r="A49" s="123"/>
      <c r="B49" s="124"/>
      <c r="C49" s="124"/>
      <c r="D49" s="116"/>
      <c r="E49" s="116"/>
      <c r="F49" s="116"/>
      <c r="G49" s="116"/>
      <c r="H49" s="122"/>
      <c r="I49" s="112"/>
    </row>
    <row r="50" spans="1:9" s="4" customFormat="1">
      <c r="A50" s="123"/>
      <c r="B50" s="124"/>
      <c r="C50" s="124"/>
      <c r="D50" s="116"/>
      <c r="E50" s="116"/>
      <c r="F50" s="116"/>
      <c r="G50" s="116"/>
      <c r="H50" s="122"/>
      <c r="I50" s="112"/>
    </row>
    <row r="51" spans="1:9" s="4" customFormat="1">
      <c r="A51" s="123"/>
      <c r="B51" s="124"/>
      <c r="C51" s="124"/>
      <c r="D51" s="116"/>
      <c r="E51" s="116"/>
      <c r="F51" s="116"/>
      <c r="G51" s="116"/>
      <c r="H51" s="122"/>
      <c r="I51" s="112"/>
    </row>
    <row r="52" spans="1:9" s="4" customFormat="1">
      <c r="A52" s="123"/>
      <c r="B52" s="124"/>
      <c r="C52" s="124"/>
      <c r="D52" s="116"/>
      <c r="E52" s="116"/>
      <c r="F52" s="116"/>
      <c r="G52" s="116"/>
      <c r="H52" s="122"/>
      <c r="I52" s="112"/>
    </row>
    <row r="53" spans="1:9" s="4" customFormat="1">
      <c r="A53" s="123"/>
      <c r="B53" s="124"/>
      <c r="C53" s="124"/>
      <c r="D53" s="116"/>
      <c r="E53" s="116"/>
      <c r="F53" s="116"/>
      <c r="G53" s="116"/>
      <c r="H53" s="122"/>
      <c r="I53" s="112"/>
    </row>
    <row r="54" spans="1:9" s="4" customFormat="1">
      <c r="A54" s="123"/>
      <c r="B54" s="124"/>
      <c r="C54" s="124"/>
      <c r="D54" s="116"/>
      <c r="E54" s="116"/>
      <c r="F54" s="116"/>
      <c r="G54" s="116"/>
      <c r="H54" s="122"/>
      <c r="I54" s="112"/>
    </row>
    <row r="55" spans="1:9" s="8" customFormat="1">
      <c r="A55" s="125"/>
      <c r="B55" s="126"/>
      <c r="C55" s="127"/>
      <c r="D55" s="128"/>
      <c r="E55" s="128"/>
      <c r="F55" s="128"/>
      <c r="G55" s="129"/>
      <c r="H55" s="130"/>
      <c r="I55" s="112"/>
    </row>
    <row r="56" spans="1:9" s="8" customFormat="1">
      <c r="A56" s="125"/>
      <c r="B56" s="126"/>
      <c r="C56" s="127"/>
      <c r="D56" s="116"/>
      <c r="E56" s="116"/>
      <c r="F56" s="116"/>
      <c r="G56" s="131"/>
      <c r="H56" s="122"/>
      <c r="I56" s="112"/>
    </row>
    <row r="57" spans="1:9" s="8" customFormat="1">
      <c r="A57" s="125"/>
      <c r="B57" s="126"/>
      <c r="C57" s="127"/>
      <c r="D57" s="116"/>
      <c r="E57" s="116"/>
      <c r="F57" s="116"/>
      <c r="G57" s="131"/>
      <c r="H57" s="122"/>
      <c r="I57" s="112"/>
    </row>
    <row r="58" spans="1:9" s="8" customFormat="1">
      <c r="A58" s="125"/>
      <c r="B58" s="126"/>
      <c r="C58" s="127"/>
      <c r="D58" s="127"/>
      <c r="E58" s="127"/>
      <c r="F58" s="127"/>
      <c r="G58" s="132"/>
      <c r="H58" s="133"/>
      <c r="I58" s="112"/>
    </row>
    <row r="59" spans="1:9">
      <c r="A59" s="125"/>
      <c r="B59" s="126"/>
      <c r="C59" s="127"/>
      <c r="D59" s="127"/>
      <c r="E59" s="127"/>
      <c r="F59" s="127"/>
      <c r="G59" s="132"/>
      <c r="H59" s="133"/>
      <c r="I59" s="112"/>
    </row>
    <row r="60" spans="1:9">
      <c r="A60" s="9" t="s">
        <v>2</v>
      </c>
      <c r="G60" s="63"/>
      <c r="H60" s="59">
        <f>SUM(H10:H59)</f>
        <v>0</v>
      </c>
    </row>
    <row r="62" spans="1:9">
      <c r="A62" s="1101" t="s">
        <v>12</v>
      </c>
      <c r="B62" s="1101"/>
      <c r="C62" s="1101"/>
      <c r="D62" s="1101"/>
      <c r="E62" s="1101"/>
      <c r="F62" s="1101"/>
      <c r="G62" s="1101"/>
      <c r="H62" s="1101"/>
    </row>
  </sheetData>
  <mergeCells count="6">
    <mergeCell ref="A7:H7"/>
    <mergeCell ref="A2:H2"/>
    <mergeCell ref="A62:H62"/>
    <mergeCell ref="A5:H5"/>
    <mergeCell ref="A4:H4"/>
    <mergeCell ref="A6:H6"/>
  </mergeCells>
  <phoneticPr fontId="22" type="noConversion"/>
  <pageMargins left="0.511811023622047" right="0.31496062992126" top="0.16" bottom="0" header="0" footer="0"/>
  <pageSetup paperSize="9" scale="98" orientation="landscape" horizontalDpi="200" verticalDpi="200" r:id="rId1"/>
  <colBreaks count="1" manualBreakCount="1">
    <brk id="8" min="1" max="17" man="1"/>
  </colBreaks>
</worksheet>
</file>

<file path=xl/worksheets/sheet14.xml><?xml version="1.0" encoding="utf-8"?>
<worksheet xmlns="http://schemas.openxmlformats.org/spreadsheetml/2006/main" xmlns:r="http://schemas.openxmlformats.org/officeDocument/2006/relationships">
  <dimension ref="A2:I64"/>
  <sheetViews>
    <sheetView zoomScaleNormal="130" workbookViewId="0">
      <selection activeCell="G12" sqref="G12"/>
    </sheetView>
  </sheetViews>
  <sheetFormatPr defaultRowHeight="14.5"/>
  <cols>
    <col min="1" max="1" width="34.1796875" style="2" customWidth="1"/>
    <col min="2" max="2" width="17.453125" style="7" customWidth="1"/>
    <col min="3" max="3" width="12.1796875" style="7" customWidth="1"/>
    <col min="4" max="5" width="14.7265625" style="7" customWidth="1"/>
    <col min="6" max="6" width="16.453125" style="1" customWidth="1"/>
    <col min="7" max="7" width="19.26953125" style="1" customWidth="1"/>
    <col min="9" max="9" width="20.7265625" customWidth="1"/>
  </cols>
  <sheetData>
    <row r="2" spans="1:9" s="4" customFormat="1" ht="15" customHeight="1">
      <c r="A2" s="1053" t="s">
        <v>155</v>
      </c>
      <c r="B2" s="1109"/>
      <c r="C2" s="1109"/>
      <c r="D2" s="1109"/>
      <c r="E2" s="1109"/>
      <c r="F2" s="1109"/>
      <c r="G2" s="1109"/>
      <c r="H2" s="1110"/>
    </row>
    <row r="3" spans="1:9" s="4" customFormat="1" ht="15" customHeight="1">
      <c r="A3" s="12"/>
      <c r="B3" s="12"/>
      <c r="C3" s="12"/>
      <c r="D3" s="12"/>
      <c r="E3" s="12"/>
      <c r="F3" s="12"/>
      <c r="G3" s="3"/>
    </row>
    <row r="4" spans="1:9" s="4" customFormat="1" ht="15" customHeight="1">
      <c r="A4" s="1058" t="s">
        <v>45</v>
      </c>
      <c r="B4" s="1061"/>
      <c r="C4" s="1061"/>
      <c r="D4" s="1061"/>
      <c r="E4" s="1061"/>
      <c r="F4" s="1061"/>
      <c r="G4" s="1061"/>
      <c r="H4" s="1062"/>
    </row>
    <row r="5" spans="1:9" s="4" customFormat="1" ht="15" customHeight="1">
      <c r="A5" s="1058" t="s">
        <v>48</v>
      </c>
      <c r="B5" s="1061"/>
      <c r="C5" s="1061"/>
      <c r="D5" s="1061"/>
      <c r="E5" s="1061"/>
      <c r="F5" s="1061"/>
      <c r="G5" s="1061"/>
      <c r="H5" s="1062"/>
    </row>
    <row r="6" spans="1:9" s="4" customFormat="1" ht="51.75" customHeight="1">
      <c r="A6" s="1111" t="s">
        <v>110</v>
      </c>
      <c r="B6" s="1112"/>
      <c r="C6" s="1112"/>
      <c r="D6" s="1112"/>
      <c r="E6" s="1112"/>
      <c r="F6" s="1112"/>
      <c r="G6" s="1112"/>
      <c r="H6" s="1113"/>
    </row>
    <row r="7" spans="1:9" s="4" customFormat="1" ht="147" customHeight="1">
      <c r="A7" s="1106" t="s">
        <v>111</v>
      </c>
      <c r="B7" s="1107"/>
      <c r="C7" s="1107"/>
      <c r="D7" s="1107"/>
      <c r="E7" s="1107"/>
      <c r="F7" s="1107"/>
      <c r="G7" s="1107"/>
      <c r="H7" s="1108"/>
    </row>
    <row r="8" spans="1:9" s="4" customFormat="1" ht="17.25" customHeight="1">
      <c r="A8" s="1106" t="s">
        <v>112</v>
      </c>
      <c r="B8" s="1107"/>
      <c r="C8" s="1107"/>
      <c r="D8" s="1107"/>
      <c r="E8" s="1107"/>
      <c r="F8" s="1107"/>
      <c r="G8" s="1107"/>
      <c r="H8" s="1108"/>
    </row>
    <row r="9" spans="1:9" s="4" customFormat="1">
      <c r="A9" s="5"/>
      <c r="B9" s="6"/>
      <c r="C9" s="6"/>
      <c r="D9" s="6"/>
      <c r="E9" s="6"/>
      <c r="F9" s="5"/>
      <c r="G9" s="3"/>
    </row>
    <row r="10" spans="1:9" ht="52">
      <c r="A10" s="44" t="s">
        <v>93</v>
      </c>
      <c r="B10" s="44" t="s">
        <v>25</v>
      </c>
      <c r="C10" s="44" t="s">
        <v>94</v>
      </c>
      <c r="D10" s="44" t="s">
        <v>95</v>
      </c>
      <c r="E10" s="44" t="s">
        <v>113</v>
      </c>
      <c r="F10" s="44" t="s">
        <v>96</v>
      </c>
      <c r="G10" s="45" t="s">
        <v>54</v>
      </c>
      <c r="H10" s="45" t="s">
        <v>24</v>
      </c>
      <c r="I10" s="109" t="s">
        <v>203</v>
      </c>
    </row>
    <row r="11" spans="1:9">
      <c r="A11" s="123"/>
      <c r="B11" s="124"/>
      <c r="C11" s="124"/>
      <c r="D11" s="116"/>
      <c r="E11" s="116"/>
      <c r="F11" s="116"/>
      <c r="G11" s="116"/>
      <c r="H11" s="122"/>
      <c r="I11" s="112"/>
    </row>
    <row r="12" spans="1:9">
      <c r="A12" s="123"/>
      <c r="B12" s="124"/>
      <c r="C12" s="124"/>
      <c r="D12" s="116"/>
      <c r="E12" s="116"/>
      <c r="F12" s="116"/>
      <c r="G12" s="116"/>
      <c r="H12" s="122"/>
      <c r="I12" s="112"/>
    </row>
    <row r="13" spans="1:9">
      <c r="A13" s="123"/>
      <c r="B13" s="124"/>
      <c r="C13" s="124"/>
      <c r="D13" s="116"/>
      <c r="E13" s="116"/>
      <c r="F13" s="116"/>
      <c r="G13" s="116"/>
      <c r="H13" s="122"/>
      <c r="I13" s="112"/>
    </row>
    <row r="14" spans="1:9">
      <c r="A14" s="123"/>
      <c r="B14" s="124"/>
      <c r="C14" s="124"/>
      <c r="D14" s="116"/>
      <c r="E14" s="116"/>
      <c r="F14" s="116"/>
      <c r="G14" s="116"/>
      <c r="H14" s="122"/>
      <c r="I14" s="112"/>
    </row>
    <row r="15" spans="1:9">
      <c r="A15" s="123"/>
      <c r="B15" s="124"/>
      <c r="C15" s="124"/>
      <c r="D15" s="116"/>
      <c r="E15" s="116"/>
      <c r="F15" s="116"/>
      <c r="G15" s="116"/>
      <c r="H15" s="122"/>
      <c r="I15" s="112"/>
    </row>
    <row r="16" spans="1:9">
      <c r="A16" s="123"/>
      <c r="B16" s="124"/>
      <c r="C16" s="124"/>
      <c r="D16" s="116"/>
      <c r="E16" s="116"/>
      <c r="F16" s="116"/>
      <c r="G16" s="116"/>
      <c r="H16" s="122"/>
      <c r="I16" s="112"/>
    </row>
    <row r="17" spans="1:9">
      <c r="A17" s="123"/>
      <c r="B17" s="124"/>
      <c r="C17" s="124"/>
      <c r="D17" s="116"/>
      <c r="E17" s="116"/>
      <c r="F17" s="116"/>
      <c r="G17" s="116"/>
      <c r="H17" s="122"/>
      <c r="I17" s="112"/>
    </row>
    <row r="18" spans="1:9">
      <c r="A18" s="123"/>
      <c r="B18" s="124"/>
      <c r="C18" s="124"/>
      <c r="D18" s="116"/>
      <c r="E18" s="116"/>
      <c r="F18" s="116"/>
      <c r="G18" s="116"/>
      <c r="H18" s="122"/>
      <c r="I18" s="112"/>
    </row>
    <row r="19" spans="1:9">
      <c r="A19" s="123"/>
      <c r="B19" s="124"/>
      <c r="C19" s="124"/>
      <c r="D19" s="116"/>
      <c r="E19" s="116"/>
      <c r="F19" s="116"/>
      <c r="G19" s="116"/>
      <c r="H19" s="122"/>
      <c r="I19" s="112"/>
    </row>
    <row r="20" spans="1:9">
      <c r="A20" s="123"/>
      <c r="B20" s="124"/>
      <c r="C20" s="124"/>
      <c r="D20" s="116"/>
      <c r="E20" s="116"/>
      <c r="F20" s="116"/>
      <c r="G20" s="116"/>
      <c r="H20" s="122"/>
      <c r="I20" s="112"/>
    </row>
    <row r="21" spans="1:9">
      <c r="A21" s="123"/>
      <c r="B21" s="124"/>
      <c r="C21" s="124"/>
      <c r="D21" s="116"/>
      <c r="E21" s="116"/>
      <c r="F21" s="116"/>
      <c r="G21" s="116"/>
      <c r="H21" s="122"/>
      <c r="I21" s="112"/>
    </row>
    <row r="22" spans="1:9">
      <c r="A22" s="123"/>
      <c r="B22" s="124"/>
      <c r="C22" s="124"/>
      <c r="D22" s="116"/>
      <c r="E22" s="116"/>
      <c r="F22" s="116"/>
      <c r="G22" s="116"/>
      <c r="H22" s="122"/>
      <c r="I22" s="112"/>
    </row>
    <row r="23" spans="1:9">
      <c r="A23" s="123"/>
      <c r="B23" s="124"/>
      <c r="C23" s="124"/>
      <c r="D23" s="116"/>
      <c r="E23" s="116"/>
      <c r="F23" s="116"/>
      <c r="G23" s="116"/>
      <c r="H23" s="122"/>
      <c r="I23" s="112"/>
    </row>
    <row r="24" spans="1:9">
      <c r="A24" s="123"/>
      <c r="B24" s="124"/>
      <c r="C24" s="124"/>
      <c r="D24" s="116"/>
      <c r="E24" s="116"/>
      <c r="F24" s="116"/>
      <c r="G24" s="116"/>
      <c r="H24" s="122"/>
      <c r="I24" s="112"/>
    </row>
    <row r="25" spans="1:9">
      <c r="A25" s="123"/>
      <c r="B25" s="124"/>
      <c r="C25" s="124"/>
      <c r="D25" s="116"/>
      <c r="E25" s="116"/>
      <c r="F25" s="116"/>
      <c r="G25" s="116"/>
      <c r="H25" s="122"/>
      <c r="I25" s="112"/>
    </row>
    <row r="26" spans="1:9">
      <c r="A26" s="123"/>
      <c r="B26" s="124"/>
      <c r="C26" s="124"/>
      <c r="D26" s="116"/>
      <c r="E26" s="116"/>
      <c r="F26" s="116"/>
      <c r="G26" s="116"/>
      <c r="H26" s="122"/>
      <c r="I26" s="112"/>
    </row>
    <row r="27" spans="1:9">
      <c r="A27" s="123"/>
      <c r="B27" s="124"/>
      <c r="C27" s="124"/>
      <c r="D27" s="116"/>
      <c r="E27" s="116"/>
      <c r="F27" s="116"/>
      <c r="G27" s="116"/>
      <c r="H27" s="122"/>
      <c r="I27" s="112"/>
    </row>
    <row r="28" spans="1:9">
      <c r="A28" s="123"/>
      <c r="B28" s="124"/>
      <c r="C28" s="124"/>
      <c r="D28" s="116"/>
      <c r="E28" s="116"/>
      <c r="F28" s="116"/>
      <c r="G28" s="116"/>
      <c r="H28" s="122"/>
      <c r="I28" s="112"/>
    </row>
    <row r="29" spans="1:9">
      <c r="A29" s="123"/>
      <c r="B29" s="124"/>
      <c r="C29" s="124"/>
      <c r="D29" s="116"/>
      <c r="E29" s="116"/>
      <c r="F29" s="116"/>
      <c r="G29" s="116"/>
      <c r="H29" s="122"/>
      <c r="I29" s="112"/>
    </row>
    <row r="30" spans="1:9">
      <c r="A30" s="123"/>
      <c r="B30" s="124"/>
      <c r="C30" s="124"/>
      <c r="D30" s="116"/>
      <c r="E30" s="116"/>
      <c r="F30" s="116"/>
      <c r="G30" s="116"/>
      <c r="H30" s="122"/>
      <c r="I30" s="112"/>
    </row>
    <row r="31" spans="1:9">
      <c r="A31" s="123"/>
      <c r="B31" s="124"/>
      <c r="C31" s="124"/>
      <c r="D31" s="116"/>
      <c r="E31" s="116"/>
      <c r="F31" s="116"/>
      <c r="G31" s="116"/>
      <c r="H31" s="122"/>
      <c r="I31" s="112"/>
    </row>
    <row r="32" spans="1:9">
      <c r="A32" s="123"/>
      <c r="B32" s="124"/>
      <c r="C32" s="124"/>
      <c r="D32" s="116"/>
      <c r="E32" s="116"/>
      <c r="F32" s="116"/>
      <c r="G32" s="116"/>
      <c r="H32" s="122"/>
      <c r="I32" s="112"/>
    </row>
    <row r="33" spans="1:9">
      <c r="A33" s="123"/>
      <c r="B33" s="124"/>
      <c r="C33" s="124"/>
      <c r="D33" s="116"/>
      <c r="E33" s="116"/>
      <c r="F33" s="116"/>
      <c r="G33" s="116"/>
      <c r="H33" s="122"/>
      <c r="I33" s="112"/>
    </row>
    <row r="34" spans="1:9">
      <c r="A34" s="123"/>
      <c r="B34" s="124"/>
      <c r="C34" s="124"/>
      <c r="D34" s="116"/>
      <c r="E34" s="116"/>
      <c r="F34" s="116"/>
      <c r="G34" s="116"/>
      <c r="H34" s="122"/>
      <c r="I34" s="112"/>
    </row>
    <row r="35" spans="1:9">
      <c r="A35" s="123"/>
      <c r="B35" s="124"/>
      <c r="C35" s="124"/>
      <c r="D35" s="116"/>
      <c r="E35" s="116"/>
      <c r="F35" s="116"/>
      <c r="G35" s="116"/>
      <c r="H35" s="122"/>
      <c r="I35" s="112"/>
    </row>
    <row r="36" spans="1:9">
      <c r="A36" s="123"/>
      <c r="B36" s="124"/>
      <c r="C36" s="124"/>
      <c r="D36" s="116"/>
      <c r="E36" s="116"/>
      <c r="F36" s="116"/>
      <c r="G36" s="116"/>
      <c r="H36" s="122"/>
      <c r="I36" s="112"/>
    </row>
    <row r="37" spans="1:9">
      <c r="A37" s="123"/>
      <c r="B37" s="124"/>
      <c r="C37" s="124"/>
      <c r="D37" s="116"/>
      <c r="E37" s="116"/>
      <c r="F37" s="116"/>
      <c r="G37" s="116"/>
      <c r="H37" s="122"/>
      <c r="I37" s="112"/>
    </row>
    <row r="38" spans="1:9">
      <c r="A38" s="123"/>
      <c r="B38" s="124"/>
      <c r="C38" s="124"/>
      <c r="D38" s="116"/>
      <c r="E38" s="116"/>
      <c r="F38" s="116"/>
      <c r="G38" s="116"/>
      <c r="H38" s="122"/>
      <c r="I38" s="112"/>
    </row>
    <row r="39" spans="1:9">
      <c r="A39" s="123"/>
      <c r="B39" s="124"/>
      <c r="C39" s="124"/>
      <c r="D39" s="116"/>
      <c r="E39" s="116"/>
      <c r="F39" s="116"/>
      <c r="G39" s="116"/>
      <c r="H39" s="122"/>
      <c r="I39" s="112"/>
    </row>
    <row r="40" spans="1:9">
      <c r="A40" s="123"/>
      <c r="B40" s="124"/>
      <c r="C40" s="124"/>
      <c r="D40" s="116"/>
      <c r="E40" s="116"/>
      <c r="F40" s="116"/>
      <c r="G40" s="116"/>
      <c r="H40" s="122"/>
      <c r="I40" s="112"/>
    </row>
    <row r="41" spans="1:9">
      <c r="A41" s="123"/>
      <c r="B41" s="124"/>
      <c r="C41" s="124"/>
      <c r="D41" s="116"/>
      <c r="E41" s="116"/>
      <c r="F41" s="116"/>
      <c r="G41" s="116"/>
      <c r="H41" s="122"/>
      <c r="I41" s="112"/>
    </row>
    <row r="42" spans="1:9">
      <c r="A42" s="123"/>
      <c r="B42" s="124"/>
      <c r="C42" s="124"/>
      <c r="D42" s="116"/>
      <c r="E42" s="116"/>
      <c r="F42" s="116"/>
      <c r="G42" s="116"/>
      <c r="H42" s="122"/>
      <c r="I42" s="112"/>
    </row>
    <row r="43" spans="1:9">
      <c r="A43" s="123"/>
      <c r="B43" s="124"/>
      <c r="C43" s="124"/>
      <c r="D43" s="116"/>
      <c r="E43" s="116"/>
      <c r="F43" s="116"/>
      <c r="G43" s="116"/>
      <c r="H43" s="122"/>
      <c r="I43" s="112"/>
    </row>
    <row r="44" spans="1:9">
      <c r="A44" s="123"/>
      <c r="B44" s="124"/>
      <c r="C44" s="124"/>
      <c r="D44" s="116"/>
      <c r="E44" s="116"/>
      <c r="F44" s="116"/>
      <c r="G44" s="116"/>
      <c r="H44" s="122"/>
      <c r="I44" s="112"/>
    </row>
    <row r="45" spans="1:9">
      <c r="A45" s="123"/>
      <c r="B45" s="124"/>
      <c r="C45" s="124"/>
      <c r="D45" s="116"/>
      <c r="E45" s="116"/>
      <c r="F45" s="116"/>
      <c r="G45" s="116"/>
      <c r="H45" s="122"/>
      <c r="I45" s="112"/>
    </row>
    <row r="46" spans="1:9">
      <c r="A46" s="123"/>
      <c r="B46" s="124"/>
      <c r="C46" s="124"/>
      <c r="D46" s="116"/>
      <c r="E46" s="116"/>
      <c r="F46" s="116"/>
      <c r="G46" s="116"/>
      <c r="H46" s="122"/>
      <c r="I46" s="112"/>
    </row>
    <row r="47" spans="1:9">
      <c r="A47" s="123"/>
      <c r="B47" s="124"/>
      <c r="C47" s="124"/>
      <c r="D47" s="116"/>
      <c r="E47" s="116"/>
      <c r="F47" s="116"/>
      <c r="G47" s="116"/>
      <c r="H47" s="122"/>
      <c r="I47" s="112"/>
    </row>
    <row r="48" spans="1:9">
      <c r="A48" s="123"/>
      <c r="B48" s="124"/>
      <c r="C48" s="124"/>
      <c r="D48" s="116"/>
      <c r="E48" s="116"/>
      <c r="F48" s="116"/>
      <c r="G48" s="116"/>
      <c r="H48" s="122"/>
      <c r="I48" s="112"/>
    </row>
    <row r="49" spans="1:9">
      <c r="A49" s="123"/>
      <c r="B49" s="124"/>
      <c r="C49" s="124"/>
      <c r="D49" s="116"/>
      <c r="E49" s="116"/>
      <c r="F49" s="116"/>
      <c r="G49" s="116"/>
      <c r="H49" s="122"/>
      <c r="I49" s="112"/>
    </row>
    <row r="50" spans="1:9">
      <c r="A50" s="123"/>
      <c r="B50" s="124"/>
      <c r="C50" s="124"/>
      <c r="D50" s="116"/>
      <c r="E50" s="116"/>
      <c r="F50" s="116"/>
      <c r="G50" s="116"/>
      <c r="H50" s="122"/>
      <c r="I50" s="112"/>
    </row>
    <row r="51" spans="1:9">
      <c r="A51" s="123"/>
      <c r="B51" s="124"/>
      <c r="C51" s="124"/>
      <c r="D51" s="116"/>
      <c r="E51" s="116"/>
      <c r="F51" s="116"/>
      <c r="G51" s="116"/>
      <c r="H51" s="122"/>
      <c r="I51" s="112"/>
    </row>
    <row r="52" spans="1:9">
      <c r="A52" s="123"/>
      <c r="B52" s="124"/>
      <c r="C52" s="124"/>
      <c r="D52" s="116"/>
      <c r="E52" s="116"/>
      <c r="F52" s="116"/>
      <c r="G52" s="116"/>
      <c r="H52" s="122"/>
      <c r="I52" s="112"/>
    </row>
    <row r="53" spans="1:9">
      <c r="A53" s="123"/>
      <c r="B53" s="124"/>
      <c r="C53" s="124"/>
      <c r="D53" s="116"/>
      <c r="E53" s="116"/>
      <c r="F53" s="116"/>
      <c r="G53" s="116"/>
      <c r="H53" s="122"/>
      <c r="I53" s="112"/>
    </row>
    <row r="54" spans="1:9">
      <c r="A54" s="123"/>
      <c r="B54" s="124"/>
      <c r="C54" s="124"/>
      <c r="D54" s="116"/>
      <c r="E54" s="116"/>
      <c r="F54" s="116"/>
      <c r="G54" s="116"/>
      <c r="H54" s="122"/>
      <c r="I54" s="112"/>
    </row>
    <row r="55" spans="1:9">
      <c r="A55" s="123"/>
      <c r="B55" s="124"/>
      <c r="C55" s="124"/>
      <c r="D55" s="116"/>
      <c r="E55" s="116"/>
      <c r="F55" s="116"/>
      <c r="G55" s="116"/>
      <c r="H55" s="122"/>
      <c r="I55" s="112"/>
    </row>
    <row r="56" spans="1:9">
      <c r="A56" s="125"/>
      <c r="B56" s="126"/>
      <c r="C56" s="127"/>
      <c r="D56" s="128"/>
      <c r="E56" s="128"/>
      <c r="F56" s="128"/>
      <c r="G56" s="129"/>
      <c r="H56" s="130"/>
      <c r="I56" s="112"/>
    </row>
    <row r="57" spans="1:9">
      <c r="A57" s="125"/>
      <c r="B57" s="126"/>
      <c r="C57" s="127"/>
      <c r="D57" s="116"/>
      <c r="E57" s="116"/>
      <c r="F57" s="116"/>
      <c r="G57" s="131"/>
      <c r="H57" s="122"/>
      <c r="I57" s="112"/>
    </row>
    <row r="58" spans="1:9">
      <c r="A58" s="125"/>
      <c r="B58" s="126"/>
      <c r="C58" s="127"/>
      <c r="D58" s="116"/>
      <c r="E58" s="116"/>
      <c r="F58" s="116"/>
      <c r="G58" s="131"/>
      <c r="H58" s="122"/>
      <c r="I58" s="112"/>
    </row>
    <row r="59" spans="1:9">
      <c r="A59" s="125"/>
      <c r="B59" s="126"/>
      <c r="C59" s="127"/>
      <c r="D59" s="127"/>
      <c r="E59" s="127"/>
      <c r="F59" s="127"/>
      <c r="G59" s="132"/>
      <c r="H59" s="133"/>
      <c r="I59" s="112"/>
    </row>
    <row r="60" spans="1:9">
      <c r="A60" s="125"/>
      <c r="B60" s="126"/>
      <c r="C60" s="127"/>
      <c r="D60" s="127"/>
      <c r="E60" s="127"/>
      <c r="F60" s="127"/>
      <c r="G60" s="132"/>
      <c r="H60" s="133"/>
      <c r="I60" s="112"/>
    </row>
    <row r="61" spans="1:9">
      <c r="A61" s="9" t="s">
        <v>2</v>
      </c>
      <c r="F61" s="7"/>
      <c r="G61" s="63"/>
      <c r="H61" s="59">
        <f>SUM(H11:H60)</f>
        <v>0</v>
      </c>
    </row>
    <row r="62" spans="1:9">
      <c r="F62" s="7"/>
      <c r="G62" s="7"/>
      <c r="H62" s="1"/>
    </row>
    <row r="63" spans="1:9" ht="15" customHeight="1">
      <c r="A63" s="1101" t="s">
        <v>12</v>
      </c>
      <c r="B63" s="1101"/>
      <c r="C63" s="1101"/>
      <c r="D63" s="1101"/>
      <c r="E63" s="1101"/>
      <c r="F63" s="1101"/>
      <c r="G63" s="1101"/>
      <c r="H63" s="1101"/>
    </row>
    <row r="64" spans="1:9">
      <c r="F64" s="7"/>
      <c r="G64" s="7"/>
      <c r="H64" s="1"/>
    </row>
  </sheetData>
  <mergeCells count="7">
    <mergeCell ref="A5:H5"/>
    <mergeCell ref="A7:H7"/>
    <mergeCell ref="A8:H8"/>
    <mergeCell ref="A63:H63"/>
    <mergeCell ref="A2:H2"/>
    <mergeCell ref="A4:H4"/>
    <mergeCell ref="A6:H6"/>
  </mergeCells>
  <phoneticPr fontId="22" type="noConversion"/>
  <pageMargins left="0.511811023622047" right="0.31496062992126" top="0.16" bottom="0" header="0" footer="0"/>
  <pageSetup paperSize="9" orientation="landscape" horizontalDpi="200" verticalDpi="200" r:id="rId1"/>
</worksheet>
</file>

<file path=xl/worksheets/sheet15.xml><?xml version="1.0" encoding="utf-8"?>
<worksheet xmlns="http://schemas.openxmlformats.org/spreadsheetml/2006/main" xmlns:r="http://schemas.openxmlformats.org/officeDocument/2006/relationships">
  <dimension ref="A2:H23"/>
  <sheetViews>
    <sheetView topLeftCell="A16" zoomScaleNormal="130" workbookViewId="0">
      <selection activeCell="I20" sqref="I20"/>
    </sheetView>
  </sheetViews>
  <sheetFormatPr defaultRowHeight="14.5"/>
  <cols>
    <col min="1" max="1" width="29.453125" style="2" customWidth="1"/>
    <col min="2" max="2" width="11.7265625" style="7" customWidth="1"/>
    <col min="3" max="3" width="22.453125" style="7" customWidth="1"/>
    <col min="4" max="4" width="23.81640625" style="7" customWidth="1"/>
    <col min="5" max="5" width="23.453125" style="1" customWidth="1"/>
    <col min="6" max="6" width="12.26953125" customWidth="1"/>
    <col min="8" max="8" width="21.26953125" customWidth="1"/>
  </cols>
  <sheetData>
    <row r="2" spans="1:8" ht="15.75" customHeight="1">
      <c r="A2" s="1053" t="s">
        <v>49</v>
      </c>
      <c r="B2" s="1109"/>
      <c r="C2" s="1109"/>
      <c r="D2" s="1109"/>
      <c r="E2" s="1109"/>
      <c r="F2" s="1109"/>
      <c r="G2" s="1110"/>
    </row>
    <row r="3" spans="1:8">
      <c r="A3" s="11"/>
      <c r="B3" s="11"/>
      <c r="C3" s="11"/>
      <c r="D3" s="11"/>
      <c r="E3" s="11"/>
    </row>
    <row r="4" spans="1:8" ht="15" customHeight="1">
      <c r="A4" s="1058" t="s">
        <v>204</v>
      </c>
      <c r="B4" s="1061"/>
      <c r="C4" s="1061"/>
      <c r="D4" s="1061"/>
      <c r="E4" s="1061"/>
      <c r="F4" s="1061"/>
      <c r="G4" s="1062"/>
    </row>
    <row r="5" spans="1:8" ht="15" customHeight="1">
      <c r="A5" s="1058" t="s">
        <v>50</v>
      </c>
      <c r="B5" s="1061"/>
      <c r="C5" s="1061"/>
      <c r="D5" s="1061"/>
      <c r="E5" s="1061"/>
      <c r="F5" s="1061"/>
      <c r="G5" s="1062"/>
    </row>
    <row r="6" spans="1:8" ht="15" customHeight="1">
      <c r="A6" s="1114" t="s">
        <v>51</v>
      </c>
      <c r="B6" s="1115"/>
      <c r="C6" s="1115"/>
      <c r="D6" s="1115"/>
      <c r="E6" s="1115"/>
      <c r="F6" s="1115"/>
      <c r="G6" s="1116"/>
    </row>
    <row r="7" spans="1:8" ht="80.25" customHeight="1">
      <c r="A7" s="1069" t="s">
        <v>117</v>
      </c>
      <c r="B7" s="1070"/>
      <c r="C7" s="1070"/>
      <c r="D7" s="1070"/>
      <c r="E7" s="1070"/>
      <c r="F7" s="1070"/>
      <c r="G7" s="1071"/>
    </row>
    <row r="8" spans="1:8">
      <c r="A8" s="5"/>
      <c r="B8" s="6"/>
      <c r="C8" s="6"/>
      <c r="D8" s="6"/>
      <c r="E8" s="5"/>
    </row>
    <row r="9" spans="1:8" ht="55.5" customHeight="1">
      <c r="A9" s="49" t="s">
        <v>22</v>
      </c>
      <c r="B9" s="46" t="s">
        <v>25</v>
      </c>
      <c r="C9" s="49" t="s">
        <v>114</v>
      </c>
      <c r="D9" s="73" t="s">
        <v>115</v>
      </c>
      <c r="E9" s="44" t="s">
        <v>116</v>
      </c>
      <c r="F9" s="49" t="s">
        <v>54</v>
      </c>
      <c r="G9" s="49" t="s">
        <v>7</v>
      </c>
      <c r="H9" s="109" t="s">
        <v>203</v>
      </c>
    </row>
    <row r="10" spans="1:8" ht="78">
      <c r="A10" s="169" t="s">
        <v>523</v>
      </c>
      <c r="B10" s="169" t="s">
        <v>218</v>
      </c>
      <c r="C10" s="169" t="s">
        <v>669</v>
      </c>
      <c r="D10" s="307" t="s">
        <v>670</v>
      </c>
      <c r="E10" s="331" t="s">
        <v>671</v>
      </c>
      <c r="F10" s="171">
        <v>50</v>
      </c>
      <c r="G10" s="332">
        <v>50</v>
      </c>
      <c r="H10" s="112" t="s">
        <v>523</v>
      </c>
    </row>
    <row r="11" spans="1:8" ht="39">
      <c r="A11" s="169" t="s">
        <v>523</v>
      </c>
      <c r="B11" s="169" t="s">
        <v>218</v>
      </c>
      <c r="C11" s="270" t="s">
        <v>672</v>
      </c>
      <c r="D11" s="169" t="s">
        <v>673</v>
      </c>
      <c r="E11" s="196" t="s">
        <v>674</v>
      </c>
      <c r="F11" s="171">
        <v>50</v>
      </c>
      <c r="G11" s="332">
        <v>50</v>
      </c>
      <c r="H11" s="112" t="s">
        <v>523</v>
      </c>
    </row>
    <row r="12" spans="1:8" ht="43.5">
      <c r="A12" s="333" t="s">
        <v>523</v>
      </c>
      <c r="B12" s="333" t="s">
        <v>218</v>
      </c>
      <c r="C12" s="334" t="s">
        <v>675</v>
      </c>
      <c r="D12" s="335" t="s">
        <v>676</v>
      </c>
      <c r="E12" s="196" t="s">
        <v>677</v>
      </c>
      <c r="F12" s="171">
        <v>50</v>
      </c>
      <c r="G12" s="332">
        <v>50</v>
      </c>
      <c r="H12" s="112" t="s">
        <v>523</v>
      </c>
    </row>
    <row r="13" spans="1:8" ht="195">
      <c r="A13" s="169" t="s">
        <v>1226</v>
      </c>
      <c r="B13" s="485" t="s">
        <v>218</v>
      </c>
      <c r="C13" s="169" t="s">
        <v>1147</v>
      </c>
      <c r="D13" s="486" t="s">
        <v>1257</v>
      </c>
      <c r="E13" s="355" t="s">
        <v>1130</v>
      </c>
      <c r="F13" s="171">
        <v>400</v>
      </c>
      <c r="G13" s="169">
        <v>200</v>
      </c>
      <c r="H13" s="112" t="s">
        <v>1226</v>
      </c>
    </row>
    <row r="14" spans="1:8" ht="91">
      <c r="A14" s="174" t="s">
        <v>1127</v>
      </c>
      <c r="B14" s="174" t="s">
        <v>218</v>
      </c>
      <c r="C14" s="169" t="s">
        <v>1128</v>
      </c>
      <c r="D14" s="445" t="s">
        <v>1129</v>
      </c>
      <c r="E14" s="446" t="s">
        <v>1130</v>
      </c>
      <c r="F14" s="171">
        <v>400</v>
      </c>
      <c r="G14" s="169">
        <v>100</v>
      </c>
      <c r="H14" s="112" t="s">
        <v>965</v>
      </c>
    </row>
    <row r="15" spans="1:8" ht="390">
      <c r="A15" s="602" t="s">
        <v>1639</v>
      </c>
      <c r="B15" s="170" t="s">
        <v>218</v>
      </c>
      <c r="C15" s="169" t="s">
        <v>1640</v>
      </c>
      <c r="D15" s="445" t="s">
        <v>1641</v>
      </c>
      <c r="E15" s="184" t="s">
        <v>1642</v>
      </c>
      <c r="F15" s="171">
        <v>400</v>
      </c>
      <c r="G15" s="169">
        <v>100</v>
      </c>
      <c r="H15" s="112" t="s">
        <v>1505</v>
      </c>
    </row>
    <row r="16" spans="1:8" ht="78">
      <c r="A16" s="169" t="s">
        <v>1643</v>
      </c>
      <c r="B16" s="170" t="s">
        <v>218</v>
      </c>
      <c r="C16" s="603" t="s">
        <v>1644</v>
      </c>
      <c r="D16" s="445" t="s">
        <v>1526</v>
      </c>
      <c r="E16" s="170" t="s">
        <v>1645</v>
      </c>
      <c r="F16" s="170">
        <v>50</v>
      </c>
      <c r="G16" s="169">
        <v>50</v>
      </c>
      <c r="H16" s="112" t="s">
        <v>1505</v>
      </c>
    </row>
    <row r="17" spans="1:8" ht="116">
      <c r="A17" s="169" t="s">
        <v>1643</v>
      </c>
      <c r="B17" s="170" t="s">
        <v>218</v>
      </c>
      <c r="C17" s="145" t="s">
        <v>1646</v>
      </c>
      <c r="D17" s="604" t="s">
        <v>1647</v>
      </c>
      <c r="E17" s="196" t="s">
        <v>1648</v>
      </c>
      <c r="F17" s="170">
        <v>50</v>
      </c>
      <c r="G17" s="169">
        <v>50</v>
      </c>
      <c r="H17" s="112" t="s">
        <v>1505</v>
      </c>
    </row>
    <row r="18" spans="1:8" ht="39">
      <c r="A18" s="169" t="s">
        <v>1754</v>
      </c>
      <c r="B18" s="169" t="s">
        <v>218</v>
      </c>
      <c r="C18" s="169" t="s">
        <v>1775</v>
      </c>
      <c r="D18" s="445" t="s">
        <v>1776</v>
      </c>
      <c r="E18" s="344" t="s">
        <v>1777</v>
      </c>
      <c r="F18" s="171">
        <v>200</v>
      </c>
      <c r="G18" s="169">
        <v>200</v>
      </c>
      <c r="H18" s="112" t="s">
        <v>1709</v>
      </c>
    </row>
    <row r="19" spans="1:8" ht="26">
      <c r="A19" s="725" t="s">
        <v>1932</v>
      </c>
      <c r="B19" s="725" t="s">
        <v>218</v>
      </c>
      <c r="C19" s="725" t="s">
        <v>2172</v>
      </c>
      <c r="D19" s="726" t="s">
        <v>2173</v>
      </c>
      <c r="E19" s="727" t="s">
        <v>2174</v>
      </c>
      <c r="F19" s="728">
        <v>50</v>
      </c>
      <c r="G19" s="725">
        <f>F19</f>
        <v>50</v>
      </c>
      <c r="H19" s="112" t="s">
        <v>2171</v>
      </c>
    </row>
    <row r="20" spans="1:8" ht="39">
      <c r="A20" s="169" t="s">
        <v>2274</v>
      </c>
      <c r="B20" s="169" t="s">
        <v>218</v>
      </c>
      <c r="C20" s="169" t="s">
        <v>1775</v>
      </c>
      <c r="D20" s="445" t="s">
        <v>1776</v>
      </c>
      <c r="E20" s="344" t="s">
        <v>1777</v>
      </c>
      <c r="F20" s="171">
        <v>200</v>
      </c>
      <c r="G20" s="169">
        <v>200</v>
      </c>
      <c r="H20" s="112" t="s">
        <v>2259</v>
      </c>
    </row>
    <row r="21" spans="1:8">
      <c r="A21" s="9" t="s">
        <v>2</v>
      </c>
      <c r="E21" s="7"/>
      <c r="F21" s="63"/>
      <c r="G21" s="59">
        <f>SUM(G10:G20)</f>
        <v>1100</v>
      </c>
    </row>
    <row r="22" spans="1:8">
      <c r="E22" s="7"/>
      <c r="F22" s="7"/>
      <c r="G22" s="1"/>
    </row>
    <row r="23" spans="1:8">
      <c r="A23" s="1101" t="s">
        <v>12</v>
      </c>
      <c r="B23" s="1101"/>
      <c r="C23" s="1101"/>
      <c r="D23" s="1101"/>
      <c r="E23" s="1101"/>
      <c r="F23" s="1101"/>
      <c r="G23" s="1101"/>
    </row>
  </sheetData>
  <mergeCells count="6">
    <mergeCell ref="A7:G7"/>
    <mergeCell ref="A23:G23"/>
    <mergeCell ref="A2:G2"/>
    <mergeCell ref="A4:G4"/>
    <mergeCell ref="A5:G5"/>
    <mergeCell ref="A6:G6"/>
  </mergeCells>
  <phoneticPr fontId="22" type="noConversion"/>
  <hyperlinks>
    <hyperlink ref="E11" r:id="rId1"/>
    <hyperlink ref="E10" r:id="rId2"/>
    <hyperlink ref="E12" r:id="rId3"/>
    <hyperlink ref="E14" r:id="rId4"/>
    <hyperlink ref="E13" r:id="rId5"/>
    <hyperlink ref="E15" r:id="rId6"/>
    <hyperlink ref="E17" r:id="rId7" display="www.eurostampa.ro"/>
  </hyperlinks>
  <pageMargins left="0.511811023622047" right="0.31496062992126" top="0.16" bottom="0" header="0" footer="0"/>
  <pageSetup paperSize="9" orientation="landscape" horizontalDpi="200" verticalDpi="200" r:id="rId8"/>
</worksheet>
</file>

<file path=xl/worksheets/sheet16.xml><?xml version="1.0" encoding="utf-8"?>
<worksheet xmlns="http://schemas.openxmlformats.org/spreadsheetml/2006/main" xmlns:r="http://schemas.openxmlformats.org/officeDocument/2006/relationships">
  <dimension ref="A2:H79"/>
  <sheetViews>
    <sheetView zoomScaleNormal="130" workbookViewId="0">
      <selection activeCell="G32" sqref="G32"/>
    </sheetView>
  </sheetViews>
  <sheetFormatPr defaultRowHeight="14.5"/>
  <cols>
    <col min="1" max="1" width="23.7265625" style="2" customWidth="1"/>
    <col min="2" max="2" width="10.81640625" style="2" customWidth="1"/>
    <col min="3" max="3" width="30" style="7" customWidth="1"/>
    <col min="4" max="4" width="22.7265625" style="7" customWidth="1"/>
    <col min="5" max="5" width="17.7265625" style="7" customWidth="1"/>
    <col min="6" max="6" width="16.1796875" style="7" customWidth="1"/>
    <col min="7" max="7" width="13.7265625" style="1" customWidth="1"/>
    <col min="8" max="8" width="20.81640625" customWidth="1"/>
  </cols>
  <sheetData>
    <row r="2" spans="1:8" s="4" customFormat="1" ht="15.5">
      <c r="A2" s="1053" t="s">
        <v>121</v>
      </c>
      <c r="B2" s="1117"/>
      <c r="C2" s="1117"/>
      <c r="D2" s="1117"/>
      <c r="E2" s="1117"/>
      <c r="F2" s="1117"/>
      <c r="G2" s="1118"/>
    </row>
    <row r="3" spans="1:8" s="4" customFormat="1" ht="15.5">
      <c r="A3" s="13"/>
      <c r="B3" s="13"/>
      <c r="C3" s="13"/>
      <c r="D3" s="13"/>
      <c r="E3" s="13"/>
      <c r="F3" s="13"/>
      <c r="G3" s="13"/>
    </row>
    <row r="4" spans="1:8" s="4" customFormat="1">
      <c r="A4" s="1065" t="s">
        <v>52</v>
      </c>
      <c r="B4" s="1065"/>
      <c r="C4" s="1065"/>
      <c r="D4" s="1065"/>
      <c r="E4" s="1065"/>
      <c r="F4" s="1065"/>
      <c r="G4" s="1065"/>
    </row>
    <row r="5" spans="1:8" s="4" customFormat="1">
      <c r="A5" s="1065" t="s">
        <v>119</v>
      </c>
      <c r="B5" s="1065"/>
      <c r="C5" s="1065"/>
      <c r="D5" s="1065"/>
      <c r="E5" s="1065"/>
      <c r="F5" s="1065"/>
      <c r="G5" s="1065"/>
    </row>
    <row r="6" spans="1:8" s="4" customFormat="1" ht="80.25" customHeight="1">
      <c r="A6" s="1069" t="s">
        <v>122</v>
      </c>
      <c r="B6" s="1070"/>
      <c r="C6" s="1070"/>
      <c r="D6" s="1070"/>
      <c r="E6" s="1070"/>
      <c r="F6" s="1070"/>
      <c r="G6" s="1071"/>
    </row>
    <row r="7" spans="1:8" s="4" customFormat="1" ht="53.25" customHeight="1">
      <c r="A7" s="1119" t="s">
        <v>123</v>
      </c>
      <c r="B7" s="1070"/>
      <c r="C7" s="1070"/>
      <c r="D7" s="1070"/>
      <c r="E7" s="1070"/>
      <c r="F7" s="1070"/>
      <c r="G7" s="1071"/>
    </row>
    <row r="8" spans="1:8" s="4" customFormat="1">
      <c r="A8" s="5"/>
      <c r="B8" s="5"/>
      <c r="C8" s="6"/>
      <c r="D8" s="6"/>
      <c r="E8" s="6"/>
      <c r="F8" s="6"/>
      <c r="G8" s="5"/>
    </row>
    <row r="9" spans="1:8" s="4" customFormat="1" ht="26">
      <c r="A9" s="47" t="s">
        <v>22</v>
      </c>
      <c r="B9" s="46" t="s">
        <v>25</v>
      </c>
      <c r="C9" s="51" t="s">
        <v>120</v>
      </c>
      <c r="D9" s="51" t="s">
        <v>124</v>
      </c>
      <c r="E9" s="51" t="s">
        <v>125</v>
      </c>
      <c r="F9" s="51" t="s">
        <v>54</v>
      </c>
      <c r="G9" s="51" t="s">
        <v>24</v>
      </c>
      <c r="H9" s="109" t="s">
        <v>203</v>
      </c>
    </row>
    <row r="10" spans="1:8" ht="29">
      <c r="A10" s="169" t="s">
        <v>347</v>
      </c>
      <c r="B10" s="170" t="s">
        <v>218</v>
      </c>
      <c r="C10" s="183" t="s">
        <v>348</v>
      </c>
      <c r="D10" s="213" t="s">
        <v>349</v>
      </c>
      <c r="E10" s="214">
        <v>43252</v>
      </c>
      <c r="F10" s="215">
        <v>25</v>
      </c>
      <c r="G10" s="216">
        <v>50</v>
      </c>
      <c r="H10" s="112" t="s">
        <v>347</v>
      </c>
    </row>
    <row r="11" spans="1:8" ht="26">
      <c r="A11" s="233" t="s">
        <v>382</v>
      </c>
      <c r="B11" s="226" t="s">
        <v>218</v>
      </c>
      <c r="C11" s="236" t="s">
        <v>383</v>
      </c>
      <c r="D11" s="237" t="s">
        <v>384</v>
      </c>
      <c r="E11" s="238">
        <v>43191</v>
      </c>
      <c r="F11" s="231">
        <v>25</v>
      </c>
      <c r="G11" s="239">
        <v>25</v>
      </c>
      <c r="H11" s="112" t="s">
        <v>370</v>
      </c>
    </row>
    <row r="12" spans="1:8">
      <c r="A12" s="169" t="s">
        <v>458</v>
      </c>
      <c r="B12" s="169" t="s">
        <v>218</v>
      </c>
      <c r="C12" s="282" t="s">
        <v>502</v>
      </c>
      <c r="D12" s="281" t="s">
        <v>503</v>
      </c>
      <c r="E12" s="292">
        <v>43318</v>
      </c>
      <c r="F12" s="215">
        <v>25</v>
      </c>
      <c r="G12" s="216">
        <v>25</v>
      </c>
      <c r="H12" s="112" t="s">
        <v>458</v>
      </c>
    </row>
    <row r="13" spans="1:8" ht="43.5">
      <c r="A13" s="169" t="s">
        <v>458</v>
      </c>
      <c r="B13" s="169" t="s">
        <v>218</v>
      </c>
      <c r="C13" s="282" t="s">
        <v>502</v>
      </c>
      <c r="D13" s="184" t="s">
        <v>503</v>
      </c>
      <c r="E13" s="293">
        <v>43266</v>
      </c>
      <c r="F13" s="294">
        <v>25</v>
      </c>
      <c r="G13" s="216">
        <v>25</v>
      </c>
      <c r="H13" s="112" t="s">
        <v>458</v>
      </c>
    </row>
    <row r="14" spans="1:8" ht="29">
      <c r="A14" s="169" t="s">
        <v>458</v>
      </c>
      <c r="B14" s="169" t="s">
        <v>218</v>
      </c>
      <c r="C14" s="295" t="s">
        <v>504</v>
      </c>
      <c r="D14" s="184" t="s">
        <v>505</v>
      </c>
      <c r="E14" s="190">
        <v>43287</v>
      </c>
      <c r="F14" s="294">
        <v>50</v>
      </c>
      <c r="G14" s="216">
        <v>50</v>
      </c>
      <c r="H14" s="112" t="s">
        <v>458</v>
      </c>
    </row>
    <row r="15" spans="1:8" ht="29">
      <c r="A15" s="169" t="s">
        <v>458</v>
      </c>
      <c r="B15" s="169" t="s">
        <v>218</v>
      </c>
      <c r="C15" s="296" t="s">
        <v>506</v>
      </c>
      <c r="D15" s="297" t="s">
        <v>507</v>
      </c>
      <c r="E15" s="293">
        <v>43428</v>
      </c>
      <c r="F15" s="294">
        <v>50</v>
      </c>
      <c r="G15" s="216">
        <v>50</v>
      </c>
      <c r="H15" s="112" t="s">
        <v>458</v>
      </c>
    </row>
    <row r="16" spans="1:8" ht="72.5">
      <c r="A16" s="169" t="s">
        <v>458</v>
      </c>
      <c r="B16" s="169" t="s">
        <v>218</v>
      </c>
      <c r="C16" s="345" t="s">
        <v>385</v>
      </c>
      <c r="D16" s="346" t="s">
        <v>514</v>
      </c>
      <c r="E16" s="347" t="s">
        <v>308</v>
      </c>
      <c r="F16" s="294">
        <v>25</v>
      </c>
      <c r="G16" s="216">
        <f>F16</f>
        <v>25</v>
      </c>
      <c r="H16" s="112" t="s">
        <v>458</v>
      </c>
    </row>
    <row r="17" spans="1:8" ht="72.5">
      <c r="A17" s="169" t="s">
        <v>458</v>
      </c>
      <c r="B17" s="169" t="s">
        <v>218</v>
      </c>
      <c r="C17" s="183" t="s">
        <v>385</v>
      </c>
      <c r="D17" s="348" t="s">
        <v>514</v>
      </c>
      <c r="E17" s="170" t="s">
        <v>308</v>
      </c>
      <c r="F17" s="294">
        <v>25</v>
      </c>
      <c r="G17" s="216">
        <f>F17</f>
        <v>25</v>
      </c>
      <c r="H17" s="112" t="s">
        <v>458</v>
      </c>
    </row>
    <row r="18" spans="1:8" ht="39">
      <c r="A18" s="169" t="s">
        <v>523</v>
      </c>
      <c r="B18" s="170" t="s">
        <v>218</v>
      </c>
      <c r="C18" s="183" t="s">
        <v>678</v>
      </c>
      <c r="D18" s="336" t="s">
        <v>679</v>
      </c>
      <c r="E18" s="170" t="s">
        <v>680</v>
      </c>
      <c r="F18" s="215">
        <v>50</v>
      </c>
      <c r="G18" s="291">
        <v>100</v>
      </c>
      <c r="H18" s="112" t="s">
        <v>523</v>
      </c>
    </row>
    <row r="19" spans="1:8" ht="26">
      <c r="A19" s="169" t="s">
        <v>523</v>
      </c>
      <c r="B19" s="170" t="s">
        <v>218</v>
      </c>
      <c r="C19" s="337" t="s">
        <v>681</v>
      </c>
      <c r="D19" s="183" t="s">
        <v>682</v>
      </c>
      <c r="E19" s="170" t="s">
        <v>683</v>
      </c>
      <c r="F19" s="215">
        <v>50</v>
      </c>
      <c r="G19" s="291">
        <v>50</v>
      </c>
      <c r="H19" s="112" t="s">
        <v>523</v>
      </c>
    </row>
    <row r="20" spans="1:8" ht="26">
      <c r="A20" s="169" t="s">
        <v>523</v>
      </c>
      <c r="B20" s="170" t="s">
        <v>218</v>
      </c>
      <c r="C20" s="183" t="s">
        <v>672</v>
      </c>
      <c r="D20" s="183" t="s">
        <v>684</v>
      </c>
      <c r="E20" s="170" t="s">
        <v>685</v>
      </c>
      <c r="F20" s="215">
        <v>25</v>
      </c>
      <c r="G20" s="291">
        <v>25</v>
      </c>
      <c r="H20" s="112" t="s">
        <v>523</v>
      </c>
    </row>
    <row r="21" spans="1:8" ht="39">
      <c r="A21" s="169" t="s">
        <v>523</v>
      </c>
      <c r="B21" s="170" t="s">
        <v>218</v>
      </c>
      <c r="C21" s="183" t="s">
        <v>686</v>
      </c>
      <c r="D21" s="336" t="s">
        <v>503</v>
      </c>
      <c r="E21" s="170" t="s">
        <v>687</v>
      </c>
      <c r="F21" s="215">
        <v>25</v>
      </c>
      <c r="G21" s="291">
        <v>25</v>
      </c>
      <c r="H21" s="112" t="s">
        <v>523</v>
      </c>
    </row>
    <row r="22" spans="1:8" ht="58">
      <c r="A22" s="169" t="s">
        <v>715</v>
      </c>
      <c r="B22" s="170" t="s">
        <v>218</v>
      </c>
      <c r="C22" s="183" t="s">
        <v>722</v>
      </c>
      <c r="D22" s="348" t="s">
        <v>723</v>
      </c>
      <c r="E22" s="264">
        <v>43262</v>
      </c>
      <c r="F22" s="215">
        <v>25</v>
      </c>
      <c r="G22" s="216">
        <v>25</v>
      </c>
      <c r="H22" s="112" t="s">
        <v>715</v>
      </c>
    </row>
    <row r="23" spans="1:8" ht="26">
      <c r="A23" s="169" t="s">
        <v>836</v>
      </c>
      <c r="B23" s="170" t="s">
        <v>218</v>
      </c>
      <c r="C23" s="7" t="s">
        <v>837</v>
      </c>
      <c r="D23" s="183" t="s">
        <v>838</v>
      </c>
      <c r="E23" s="190">
        <v>43171</v>
      </c>
      <c r="F23" s="215">
        <v>50</v>
      </c>
      <c r="G23" s="216">
        <v>50</v>
      </c>
      <c r="H23" s="112" t="s">
        <v>836</v>
      </c>
    </row>
    <row r="24" spans="1:8" ht="26">
      <c r="A24" s="169" t="s">
        <v>836</v>
      </c>
      <c r="B24" s="170" t="s">
        <v>218</v>
      </c>
      <c r="C24" s="183" t="s">
        <v>839</v>
      </c>
      <c r="D24" s="183" t="s">
        <v>840</v>
      </c>
      <c r="E24" s="190">
        <v>43150</v>
      </c>
      <c r="F24" s="215">
        <v>50</v>
      </c>
      <c r="G24" s="216">
        <v>50</v>
      </c>
      <c r="H24" s="112" t="s">
        <v>836</v>
      </c>
    </row>
    <row r="25" spans="1:8" ht="39">
      <c r="A25" s="169" t="s">
        <v>1226</v>
      </c>
      <c r="B25" s="170" t="s">
        <v>218</v>
      </c>
      <c r="C25" s="183" t="s">
        <v>1258</v>
      </c>
      <c r="D25" s="336" t="s">
        <v>1259</v>
      </c>
      <c r="E25" s="264">
        <v>43270</v>
      </c>
      <c r="F25" s="215">
        <v>50</v>
      </c>
      <c r="G25" s="291">
        <f t="shared" ref="G25:G31" si="0">F25</f>
        <v>50</v>
      </c>
      <c r="H25" s="112" t="s">
        <v>1226</v>
      </c>
    </row>
    <row r="26" spans="1:8" ht="29">
      <c r="A26" s="169" t="s">
        <v>1226</v>
      </c>
      <c r="B26" s="170" t="s">
        <v>218</v>
      </c>
      <c r="C26" s="170" t="s">
        <v>688</v>
      </c>
      <c r="D26" s="358" t="s">
        <v>349</v>
      </c>
      <c r="E26" s="170" t="s">
        <v>1260</v>
      </c>
      <c r="F26" s="215">
        <v>25</v>
      </c>
      <c r="G26" s="291">
        <f t="shared" si="0"/>
        <v>25</v>
      </c>
      <c r="H26" s="112" t="s">
        <v>1226</v>
      </c>
    </row>
    <row r="27" spans="1:8" ht="26">
      <c r="A27" s="169" t="s">
        <v>1277</v>
      </c>
      <c r="B27" s="170" t="s">
        <v>218</v>
      </c>
      <c r="C27" s="183" t="s">
        <v>1293</v>
      </c>
      <c r="D27" s="336" t="s">
        <v>1294</v>
      </c>
      <c r="E27" s="170" t="s">
        <v>1295</v>
      </c>
      <c r="F27" s="215">
        <v>50</v>
      </c>
      <c r="G27" s="291">
        <f t="shared" si="0"/>
        <v>50</v>
      </c>
      <c r="H27" s="112" t="s">
        <v>1277</v>
      </c>
    </row>
    <row r="28" spans="1:8" ht="26">
      <c r="A28" s="169" t="s">
        <v>1277</v>
      </c>
      <c r="B28" s="170" t="s">
        <v>218</v>
      </c>
      <c r="C28" s="337" t="s">
        <v>1296</v>
      </c>
      <c r="D28" s="183" t="s">
        <v>1297</v>
      </c>
      <c r="E28" s="264">
        <v>43374</v>
      </c>
      <c r="F28" s="215">
        <v>50</v>
      </c>
      <c r="G28" s="291">
        <f t="shared" si="0"/>
        <v>50</v>
      </c>
      <c r="H28" s="112" t="s">
        <v>1277</v>
      </c>
    </row>
    <row r="29" spans="1:8" ht="26">
      <c r="A29" s="169" t="s">
        <v>1277</v>
      </c>
      <c r="B29" s="170" t="s">
        <v>218</v>
      </c>
      <c r="C29" s="183" t="s">
        <v>1298</v>
      </c>
      <c r="D29" s="183" t="s">
        <v>1299</v>
      </c>
      <c r="E29" s="170" t="s">
        <v>1300</v>
      </c>
      <c r="F29" s="215">
        <v>50</v>
      </c>
      <c r="G29" s="291">
        <f t="shared" si="0"/>
        <v>50</v>
      </c>
      <c r="H29" s="112" t="s">
        <v>1277</v>
      </c>
    </row>
    <row r="30" spans="1:8" ht="39">
      <c r="A30" s="169" t="s">
        <v>1277</v>
      </c>
      <c r="B30" s="170" t="s">
        <v>218</v>
      </c>
      <c r="C30" s="183" t="s">
        <v>686</v>
      </c>
      <c r="D30" s="336" t="s">
        <v>503</v>
      </c>
      <c r="E30" s="170" t="s">
        <v>1301</v>
      </c>
      <c r="F30" s="215">
        <v>25</v>
      </c>
      <c r="G30" s="291">
        <f t="shared" si="0"/>
        <v>25</v>
      </c>
      <c r="H30" s="112" t="s">
        <v>1277</v>
      </c>
    </row>
    <row r="31" spans="1:8" ht="29">
      <c r="A31" s="169" t="s">
        <v>1277</v>
      </c>
      <c r="B31" s="170" t="s">
        <v>218</v>
      </c>
      <c r="C31" s="170" t="s">
        <v>688</v>
      </c>
      <c r="D31" s="358" t="s">
        <v>349</v>
      </c>
      <c r="E31" s="170" t="s">
        <v>1302</v>
      </c>
      <c r="F31" s="215">
        <v>25</v>
      </c>
      <c r="G31" s="291">
        <f t="shared" si="0"/>
        <v>25</v>
      </c>
      <c r="H31" s="112" t="s">
        <v>1277</v>
      </c>
    </row>
    <row r="32" spans="1:8" ht="130">
      <c r="A32" s="169" t="s">
        <v>1191</v>
      </c>
      <c r="B32" s="170" t="s">
        <v>218</v>
      </c>
      <c r="C32" s="183" t="s">
        <v>1192</v>
      </c>
      <c r="D32" s="220" t="s">
        <v>1130</v>
      </c>
      <c r="E32" s="264">
        <v>43155</v>
      </c>
      <c r="F32" s="215">
        <v>25</v>
      </c>
      <c r="G32" s="216">
        <f t="shared" ref="G32:G47" si="1">F32</f>
        <v>25</v>
      </c>
      <c r="H32" s="112" t="s">
        <v>1165</v>
      </c>
    </row>
    <row r="33" spans="1:8" ht="58">
      <c r="A33" s="169" t="s">
        <v>1191</v>
      </c>
      <c r="B33" s="170" t="s">
        <v>218</v>
      </c>
      <c r="C33" s="459" t="s">
        <v>1193</v>
      </c>
      <c r="D33" s="447" t="s">
        <v>349</v>
      </c>
      <c r="E33" s="264" t="s">
        <v>1194</v>
      </c>
      <c r="F33" s="215">
        <v>25</v>
      </c>
      <c r="G33" s="216">
        <f t="shared" si="1"/>
        <v>25</v>
      </c>
      <c r="H33" s="112" t="s">
        <v>1165</v>
      </c>
    </row>
    <row r="34" spans="1:8" ht="65">
      <c r="A34" s="169" t="s">
        <v>1191</v>
      </c>
      <c r="B34" s="170" t="s">
        <v>218</v>
      </c>
      <c r="C34" s="183" t="s">
        <v>1195</v>
      </c>
      <c r="D34" s="447" t="s">
        <v>349</v>
      </c>
      <c r="E34" s="264" t="s">
        <v>1194</v>
      </c>
      <c r="F34" s="215">
        <v>25</v>
      </c>
      <c r="G34" s="216">
        <f t="shared" si="1"/>
        <v>25</v>
      </c>
      <c r="H34" s="112" t="s">
        <v>1165</v>
      </c>
    </row>
    <row r="35" spans="1:8" ht="52">
      <c r="A35" s="169" t="s">
        <v>1191</v>
      </c>
      <c r="B35" s="170" t="s">
        <v>218</v>
      </c>
      <c r="C35" s="183" t="s">
        <v>1196</v>
      </c>
      <c r="D35" s="447" t="s">
        <v>349</v>
      </c>
      <c r="E35" s="264" t="s">
        <v>1194</v>
      </c>
      <c r="F35" s="215">
        <v>25</v>
      </c>
      <c r="G35" s="216">
        <f t="shared" si="1"/>
        <v>25</v>
      </c>
      <c r="H35" s="112" t="s">
        <v>1165</v>
      </c>
    </row>
    <row r="36" spans="1:8" ht="65">
      <c r="A36" s="169" t="s">
        <v>1191</v>
      </c>
      <c r="B36" s="170" t="s">
        <v>218</v>
      </c>
      <c r="C36" s="183" t="s">
        <v>1197</v>
      </c>
      <c r="D36" s="447" t="s">
        <v>349</v>
      </c>
      <c r="E36" s="264" t="s">
        <v>1194</v>
      </c>
      <c r="F36" s="215">
        <v>25</v>
      </c>
      <c r="G36" s="216">
        <f t="shared" si="1"/>
        <v>25</v>
      </c>
      <c r="H36" s="112" t="s">
        <v>1165</v>
      </c>
    </row>
    <row r="37" spans="1:8" ht="65">
      <c r="A37" s="169" t="s">
        <v>1191</v>
      </c>
      <c r="B37" s="170" t="s">
        <v>218</v>
      </c>
      <c r="C37" s="183" t="s">
        <v>1198</v>
      </c>
      <c r="D37" s="447" t="s">
        <v>349</v>
      </c>
      <c r="E37" s="264" t="s">
        <v>1194</v>
      </c>
      <c r="F37" s="215">
        <v>25</v>
      </c>
      <c r="G37" s="216">
        <f t="shared" si="1"/>
        <v>25</v>
      </c>
      <c r="H37" s="112" t="s">
        <v>1165</v>
      </c>
    </row>
    <row r="38" spans="1:8" ht="91">
      <c r="A38" s="169" t="s">
        <v>1191</v>
      </c>
      <c r="B38" s="170" t="s">
        <v>218</v>
      </c>
      <c r="C38" s="183" t="s">
        <v>1199</v>
      </c>
      <c r="D38" s="447" t="s">
        <v>349</v>
      </c>
      <c r="E38" s="264" t="s">
        <v>1194</v>
      </c>
      <c r="F38" s="215">
        <v>25</v>
      </c>
      <c r="G38" s="216">
        <f t="shared" si="1"/>
        <v>25</v>
      </c>
      <c r="H38" s="112" t="s">
        <v>1165</v>
      </c>
    </row>
    <row r="39" spans="1:8" ht="78">
      <c r="A39" s="169" t="s">
        <v>1191</v>
      </c>
      <c r="B39" s="170" t="s">
        <v>218</v>
      </c>
      <c r="C39" s="183" t="s">
        <v>1200</v>
      </c>
      <c r="D39" s="447" t="s">
        <v>349</v>
      </c>
      <c r="E39" s="264" t="s">
        <v>1194</v>
      </c>
      <c r="F39" s="215">
        <v>25</v>
      </c>
      <c r="G39" s="216">
        <f t="shared" si="1"/>
        <v>25</v>
      </c>
      <c r="H39" s="112" t="s">
        <v>1165</v>
      </c>
    </row>
    <row r="40" spans="1:8" ht="130">
      <c r="A40" s="169" t="s">
        <v>234</v>
      </c>
      <c r="B40" s="170" t="s">
        <v>218</v>
      </c>
      <c r="C40" s="183" t="s">
        <v>1192</v>
      </c>
      <c r="D40" s="220" t="s">
        <v>1130</v>
      </c>
      <c r="E40" s="264">
        <v>43155</v>
      </c>
      <c r="F40" s="215">
        <v>25</v>
      </c>
      <c r="G40" s="216">
        <f t="shared" si="1"/>
        <v>25</v>
      </c>
      <c r="H40" s="112" t="s">
        <v>1310</v>
      </c>
    </row>
    <row r="41" spans="1:8" ht="101.5">
      <c r="A41" s="169" t="s">
        <v>234</v>
      </c>
      <c r="B41" s="170" t="s">
        <v>218</v>
      </c>
      <c r="C41" s="457" t="s">
        <v>1325</v>
      </c>
      <c r="D41" s="447" t="s">
        <v>349</v>
      </c>
      <c r="E41" s="264" t="s">
        <v>1326</v>
      </c>
      <c r="F41" s="215">
        <v>25</v>
      </c>
      <c r="G41" s="216">
        <f t="shared" si="1"/>
        <v>25</v>
      </c>
      <c r="H41" s="112" t="s">
        <v>1310</v>
      </c>
    </row>
    <row r="42" spans="1:8" ht="72.5">
      <c r="A42" s="169" t="s">
        <v>234</v>
      </c>
      <c r="B42" s="170" t="s">
        <v>218</v>
      </c>
      <c r="C42" s="457" t="s">
        <v>1327</v>
      </c>
      <c r="D42" s="447" t="s">
        <v>349</v>
      </c>
      <c r="E42" s="264" t="s">
        <v>1326</v>
      </c>
      <c r="F42" s="215">
        <v>25</v>
      </c>
      <c r="G42" s="216">
        <f t="shared" si="1"/>
        <v>25</v>
      </c>
      <c r="H42" s="112" t="s">
        <v>1310</v>
      </c>
    </row>
    <row r="43" spans="1:8" ht="87">
      <c r="A43" s="169" t="s">
        <v>234</v>
      </c>
      <c r="B43" s="170" t="s">
        <v>218</v>
      </c>
      <c r="C43" s="457" t="s">
        <v>1328</v>
      </c>
      <c r="D43" s="447" t="s">
        <v>349</v>
      </c>
      <c r="E43" s="264" t="s">
        <v>1326</v>
      </c>
      <c r="F43" s="215">
        <v>25</v>
      </c>
      <c r="G43" s="216">
        <f t="shared" si="1"/>
        <v>25</v>
      </c>
      <c r="H43" s="112" t="s">
        <v>1310</v>
      </c>
    </row>
    <row r="44" spans="1:8" ht="87">
      <c r="A44" s="169" t="s">
        <v>234</v>
      </c>
      <c r="B44" s="170" t="s">
        <v>218</v>
      </c>
      <c r="C44" s="457" t="s">
        <v>1329</v>
      </c>
      <c r="D44" s="447" t="s">
        <v>349</v>
      </c>
      <c r="E44" s="264" t="s">
        <v>1326</v>
      </c>
      <c r="F44" s="215">
        <v>25</v>
      </c>
      <c r="G44" s="216">
        <f t="shared" si="1"/>
        <v>25</v>
      </c>
      <c r="H44" s="112" t="s">
        <v>1310</v>
      </c>
    </row>
    <row r="45" spans="1:8" ht="87">
      <c r="A45" s="169" t="s">
        <v>234</v>
      </c>
      <c r="B45" s="170" t="s">
        <v>218</v>
      </c>
      <c r="C45" s="457" t="s">
        <v>1330</v>
      </c>
      <c r="D45" s="447" t="s">
        <v>349</v>
      </c>
      <c r="E45" s="264" t="s">
        <v>1326</v>
      </c>
      <c r="F45" s="215">
        <v>25</v>
      </c>
      <c r="G45" s="216">
        <f t="shared" si="1"/>
        <v>25</v>
      </c>
      <c r="H45" s="112" t="s">
        <v>1310</v>
      </c>
    </row>
    <row r="46" spans="1:8" ht="87">
      <c r="A46" s="169" t="s">
        <v>234</v>
      </c>
      <c r="B46" s="170" t="s">
        <v>218</v>
      </c>
      <c r="C46" s="457" t="s">
        <v>1331</v>
      </c>
      <c r="D46" s="447" t="s">
        <v>349</v>
      </c>
      <c r="E46" s="264" t="s">
        <v>1326</v>
      </c>
      <c r="F46" s="215">
        <v>25</v>
      </c>
      <c r="G46" s="216">
        <f t="shared" si="1"/>
        <v>25</v>
      </c>
      <c r="H46" s="112" t="s">
        <v>1310</v>
      </c>
    </row>
    <row r="47" spans="1:8" ht="72.5">
      <c r="A47" s="169" t="s">
        <v>234</v>
      </c>
      <c r="B47" s="170" t="s">
        <v>218</v>
      </c>
      <c r="C47" s="457" t="s">
        <v>1332</v>
      </c>
      <c r="D47" s="447" t="s">
        <v>349</v>
      </c>
      <c r="E47" s="264" t="s">
        <v>1326</v>
      </c>
      <c r="F47" s="215">
        <v>25</v>
      </c>
      <c r="G47" s="216">
        <f t="shared" si="1"/>
        <v>25</v>
      </c>
      <c r="H47" s="112" t="s">
        <v>1310</v>
      </c>
    </row>
    <row r="48" spans="1:8" ht="29">
      <c r="A48" s="169" t="s">
        <v>1467</v>
      </c>
      <c r="B48" s="170" t="s">
        <v>218</v>
      </c>
      <c r="C48" s="183" t="s">
        <v>1468</v>
      </c>
      <c r="D48" s="348" t="s">
        <v>1469</v>
      </c>
      <c r="E48" s="264">
        <v>43251</v>
      </c>
      <c r="F48" s="215">
        <v>50</v>
      </c>
      <c r="G48" s="216">
        <v>50</v>
      </c>
      <c r="H48" s="112" t="s">
        <v>1423</v>
      </c>
    </row>
    <row r="49" spans="1:8" ht="29">
      <c r="A49" s="169" t="s">
        <v>1467</v>
      </c>
      <c r="B49" s="170" t="s">
        <v>218</v>
      </c>
      <c r="C49" s="183" t="s">
        <v>1470</v>
      </c>
      <c r="D49" s="348" t="s">
        <v>679</v>
      </c>
      <c r="E49" s="170" t="s">
        <v>1471</v>
      </c>
      <c r="F49" s="294">
        <v>50</v>
      </c>
      <c r="G49" s="216">
        <v>50</v>
      </c>
      <c r="H49" s="112" t="s">
        <v>1423</v>
      </c>
    </row>
    <row r="50" spans="1:8" ht="58">
      <c r="A50" s="169" t="s">
        <v>1467</v>
      </c>
      <c r="B50" s="170" t="s">
        <v>218</v>
      </c>
      <c r="C50" s="183" t="s">
        <v>1472</v>
      </c>
      <c r="D50" s="184" t="s">
        <v>401</v>
      </c>
      <c r="E50" s="264">
        <v>43178</v>
      </c>
      <c r="F50" s="294">
        <v>25</v>
      </c>
      <c r="G50" s="216">
        <v>25</v>
      </c>
      <c r="H50" s="112" t="s">
        <v>1423</v>
      </c>
    </row>
    <row r="51" spans="1:8" ht="58">
      <c r="A51" s="169" t="s">
        <v>1467</v>
      </c>
      <c r="B51" s="170" t="s">
        <v>218</v>
      </c>
      <c r="C51" s="183" t="s">
        <v>1473</v>
      </c>
      <c r="D51" s="184" t="s">
        <v>401</v>
      </c>
      <c r="E51" s="264">
        <v>43176</v>
      </c>
      <c r="F51" s="294">
        <v>25</v>
      </c>
      <c r="G51" s="216">
        <v>25</v>
      </c>
      <c r="H51" s="112" t="s">
        <v>1423</v>
      </c>
    </row>
    <row r="52" spans="1:8" ht="58">
      <c r="A52" s="169" t="s">
        <v>1467</v>
      </c>
      <c r="B52" s="170" t="s">
        <v>218</v>
      </c>
      <c r="C52" s="183" t="s">
        <v>1474</v>
      </c>
      <c r="D52" s="184" t="s">
        <v>401</v>
      </c>
      <c r="E52" s="264">
        <v>43159</v>
      </c>
      <c r="F52" s="294">
        <v>25</v>
      </c>
      <c r="G52" s="216">
        <v>25</v>
      </c>
      <c r="H52" s="112" t="s">
        <v>1423</v>
      </c>
    </row>
    <row r="53" spans="1:8" ht="58">
      <c r="A53" s="169" t="s">
        <v>1467</v>
      </c>
      <c r="B53" s="170" t="s">
        <v>218</v>
      </c>
      <c r="C53" s="183" t="s">
        <v>1475</v>
      </c>
      <c r="D53" s="184" t="s">
        <v>401</v>
      </c>
      <c r="E53" s="264">
        <v>43158</v>
      </c>
      <c r="F53" s="294">
        <v>25</v>
      </c>
      <c r="G53" s="216">
        <v>25</v>
      </c>
      <c r="H53" s="112" t="s">
        <v>1423</v>
      </c>
    </row>
    <row r="54" spans="1:8" ht="52">
      <c r="A54" s="377" t="s">
        <v>1649</v>
      </c>
      <c r="B54" s="170" t="s">
        <v>218</v>
      </c>
      <c r="C54" s="578" t="s">
        <v>1650</v>
      </c>
      <c r="D54" s="378"/>
      <c r="E54" s="605">
        <v>43454</v>
      </c>
      <c r="F54" s="606">
        <v>50</v>
      </c>
      <c r="G54" s="607">
        <v>50</v>
      </c>
      <c r="H54" s="112" t="s">
        <v>1505</v>
      </c>
    </row>
    <row r="55" spans="1:8" ht="91">
      <c r="A55" s="380" t="s">
        <v>1634</v>
      </c>
      <c r="B55" s="381" t="s">
        <v>218</v>
      </c>
      <c r="C55" s="380" t="s">
        <v>1278</v>
      </c>
      <c r="D55" s="608" t="s">
        <v>349</v>
      </c>
      <c r="E55" s="381" t="s">
        <v>1651</v>
      </c>
      <c r="F55" s="609">
        <v>25</v>
      </c>
      <c r="G55" s="607">
        <v>25</v>
      </c>
      <c r="H55" s="112" t="s">
        <v>1505</v>
      </c>
    </row>
    <row r="56" spans="1:8" ht="78">
      <c r="A56" s="380" t="s">
        <v>1634</v>
      </c>
      <c r="B56" s="381" t="s">
        <v>218</v>
      </c>
      <c r="C56" s="380" t="s">
        <v>1278</v>
      </c>
      <c r="D56" s="608" t="s">
        <v>349</v>
      </c>
      <c r="E56" s="568" t="s">
        <v>1652</v>
      </c>
      <c r="F56" s="609">
        <v>25</v>
      </c>
      <c r="G56" s="607">
        <v>25</v>
      </c>
      <c r="H56" s="112" t="s">
        <v>1505</v>
      </c>
    </row>
    <row r="57" spans="1:8" ht="78">
      <c r="A57" s="380" t="s">
        <v>1634</v>
      </c>
      <c r="B57" s="381" t="s">
        <v>218</v>
      </c>
      <c r="C57" s="380" t="s">
        <v>1278</v>
      </c>
      <c r="D57" s="608" t="s">
        <v>349</v>
      </c>
      <c r="E57" s="557" t="s">
        <v>1653</v>
      </c>
      <c r="F57" s="609">
        <v>25</v>
      </c>
      <c r="G57" s="607">
        <v>25</v>
      </c>
      <c r="H57" s="112" t="s">
        <v>1505</v>
      </c>
    </row>
    <row r="58" spans="1:8" ht="117">
      <c r="A58" s="380" t="s">
        <v>1634</v>
      </c>
      <c r="B58" s="381" t="s">
        <v>218</v>
      </c>
      <c r="C58" s="380" t="s">
        <v>1278</v>
      </c>
      <c r="D58" s="608" t="s">
        <v>349</v>
      </c>
      <c r="E58" s="568" t="s">
        <v>1654</v>
      </c>
      <c r="F58" s="609">
        <v>25</v>
      </c>
      <c r="G58" s="607">
        <v>25</v>
      </c>
      <c r="H58" s="112" t="s">
        <v>1505</v>
      </c>
    </row>
    <row r="59" spans="1:8" ht="26">
      <c r="A59" s="380" t="s">
        <v>1634</v>
      </c>
      <c r="B59" s="381" t="s">
        <v>218</v>
      </c>
      <c r="C59" s="380" t="s">
        <v>1278</v>
      </c>
      <c r="D59" s="608" t="s">
        <v>349</v>
      </c>
      <c r="E59" s="610">
        <v>43252</v>
      </c>
      <c r="F59" s="609">
        <v>25</v>
      </c>
      <c r="G59" s="216">
        <v>25</v>
      </c>
      <c r="H59" s="112" t="s">
        <v>1505</v>
      </c>
    </row>
    <row r="60" spans="1:8" ht="26">
      <c r="A60" s="380" t="s">
        <v>1634</v>
      </c>
      <c r="B60" s="381" t="s">
        <v>218</v>
      </c>
      <c r="C60" s="380" t="s">
        <v>1278</v>
      </c>
      <c r="D60" s="608" t="s">
        <v>349</v>
      </c>
      <c r="E60" s="610">
        <v>43252</v>
      </c>
      <c r="F60" s="609">
        <v>25</v>
      </c>
      <c r="G60" s="216">
        <v>25</v>
      </c>
      <c r="H60" s="112" t="s">
        <v>1505</v>
      </c>
    </row>
    <row r="61" spans="1:8" ht="29">
      <c r="A61" s="169" t="s">
        <v>1679</v>
      </c>
      <c r="B61" s="170" t="s">
        <v>218</v>
      </c>
      <c r="C61" s="282" t="s">
        <v>1680</v>
      </c>
      <c r="D61" s="348" t="s">
        <v>1681</v>
      </c>
      <c r="E61" s="170" t="s">
        <v>1682</v>
      </c>
      <c r="F61" s="215">
        <v>25</v>
      </c>
      <c r="G61" s="216">
        <v>25</v>
      </c>
      <c r="H61" s="112" t="s">
        <v>1679</v>
      </c>
    </row>
    <row r="62" spans="1:8">
      <c r="A62" s="169" t="s">
        <v>1754</v>
      </c>
      <c r="B62" s="169" t="s">
        <v>218</v>
      </c>
      <c r="C62" s="169" t="s">
        <v>1778</v>
      </c>
      <c r="D62" s="445" t="s">
        <v>1776</v>
      </c>
      <c r="E62" s="264">
        <v>43463</v>
      </c>
      <c r="F62" s="294">
        <v>50</v>
      </c>
      <c r="G62" s="216">
        <v>50</v>
      </c>
      <c r="H62" s="112" t="s">
        <v>1709</v>
      </c>
    </row>
    <row r="63" spans="1:8" ht="36">
      <c r="A63" s="712" t="s">
        <v>2153</v>
      </c>
      <c r="B63" s="713" t="s">
        <v>218</v>
      </c>
      <c r="C63" s="714" t="s">
        <v>2154</v>
      </c>
      <c r="D63" s="715" t="s">
        <v>2155</v>
      </c>
      <c r="E63" s="713" t="s">
        <v>2156</v>
      </c>
      <c r="F63" s="716">
        <v>50</v>
      </c>
      <c r="G63" s="717">
        <v>50</v>
      </c>
      <c r="H63" s="112" t="s">
        <v>2153</v>
      </c>
    </row>
    <row r="64" spans="1:8" ht="36">
      <c r="A64" s="712" t="s">
        <v>2153</v>
      </c>
      <c r="B64" s="713" t="s">
        <v>218</v>
      </c>
      <c r="C64" s="714" t="s">
        <v>2157</v>
      </c>
      <c r="D64" s="715" t="s">
        <v>2155</v>
      </c>
      <c r="E64" s="713" t="s">
        <v>2158</v>
      </c>
      <c r="F64" s="716">
        <v>50</v>
      </c>
      <c r="G64" s="717">
        <v>50</v>
      </c>
      <c r="H64" s="112" t="s">
        <v>2153</v>
      </c>
    </row>
    <row r="65" spans="1:8" ht="57.5">
      <c r="A65" s="712" t="s">
        <v>1932</v>
      </c>
      <c r="B65" s="713" t="s">
        <v>218</v>
      </c>
      <c r="C65" s="729" t="s">
        <v>2175</v>
      </c>
      <c r="D65" s="730" t="s">
        <v>2176</v>
      </c>
      <c r="E65" s="731" t="s">
        <v>2177</v>
      </c>
      <c r="F65" s="716">
        <v>25</v>
      </c>
      <c r="G65" s="717">
        <v>25</v>
      </c>
      <c r="H65" s="112" t="s">
        <v>2171</v>
      </c>
    </row>
    <row r="66" spans="1:8" ht="57.5">
      <c r="A66" s="712" t="s">
        <v>1932</v>
      </c>
      <c r="B66" s="713" t="s">
        <v>218</v>
      </c>
      <c r="C66" s="729" t="s">
        <v>2175</v>
      </c>
      <c r="D66" s="730" t="s">
        <v>2176</v>
      </c>
      <c r="E66" s="731" t="s">
        <v>2178</v>
      </c>
      <c r="F66" s="716">
        <v>25</v>
      </c>
      <c r="G66" s="717">
        <v>25</v>
      </c>
      <c r="H66" s="112" t="s">
        <v>2171</v>
      </c>
    </row>
    <row r="67" spans="1:8" ht="36">
      <c r="A67" s="712" t="s">
        <v>2171</v>
      </c>
      <c r="B67" s="713" t="s">
        <v>218</v>
      </c>
      <c r="C67" s="714" t="s">
        <v>2154</v>
      </c>
      <c r="D67" s="715" t="s">
        <v>2155</v>
      </c>
      <c r="E67" s="713" t="s">
        <v>2179</v>
      </c>
      <c r="F67" s="716">
        <v>50</v>
      </c>
      <c r="G67" s="717">
        <v>50</v>
      </c>
      <c r="H67" s="112" t="s">
        <v>2171</v>
      </c>
    </row>
    <row r="68" spans="1:8" ht="36">
      <c r="A68" s="712" t="s">
        <v>2171</v>
      </c>
      <c r="B68" s="713" t="s">
        <v>218</v>
      </c>
      <c r="C68" s="714" t="s">
        <v>2154</v>
      </c>
      <c r="D68" s="715" t="s">
        <v>2155</v>
      </c>
      <c r="E68" s="713" t="s">
        <v>2180</v>
      </c>
      <c r="F68" s="716">
        <v>50</v>
      </c>
      <c r="G68" s="717">
        <v>50</v>
      </c>
      <c r="H68" s="112" t="s">
        <v>2171</v>
      </c>
    </row>
    <row r="69" spans="1:8" ht="43.5">
      <c r="A69" s="712" t="s">
        <v>2171</v>
      </c>
      <c r="B69" s="713" t="s">
        <v>218</v>
      </c>
      <c r="C69" s="714" t="s">
        <v>2154</v>
      </c>
      <c r="D69" s="711" t="s">
        <v>2155</v>
      </c>
      <c r="E69" s="713" t="s">
        <v>2181</v>
      </c>
      <c r="F69" s="716">
        <v>50</v>
      </c>
      <c r="G69" s="717">
        <v>50</v>
      </c>
      <c r="H69" s="112" t="s">
        <v>2171</v>
      </c>
    </row>
    <row r="70" spans="1:8" ht="36">
      <c r="A70" s="712" t="s">
        <v>2171</v>
      </c>
      <c r="B70" s="713" t="s">
        <v>218</v>
      </c>
      <c r="C70" s="714" t="s">
        <v>2154</v>
      </c>
      <c r="D70" s="715" t="s">
        <v>2155</v>
      </c>
      <c r="E70" s="713" t="s">
        <v>2182</v>
      </c>
      <c r="F70" s="716">
        <v>50</v>
      </c>
      <c r="G70" s="717">
        <v>0</v>
      </c>
      <c r="H70" s="112" t="s">
        <v>2171</v>
      </c>
    </row>
    <row r="71" spans="1:8" ht="36">
      <c r="A71" s="712" t="s">
        <v>2171</v>
      </c>
      <c r="B71" s="713" t="s">
        <v>218</v>
      </c>
      <c r="C71" s="714" t="s">
        <v>2154</v>
      </c>
      <c r="D71" s="715" t="s">
        <v>2155</v>
      </c>
      <c r="E71" s="713" t="s">
        <v>2183</v>
      </c>
      <c r="F71" s="716">
        <v>50</v>
      </c>
      <c r="G71" s="717">
        <v>0</v>
      </c>
      <c r="H71" s="112" t="s">
        <v>2171</v>
      </c>
    </row>
    <row r="72" spans="1:8" ht="26">
      <c r="A72" s="169" t="s">
        <v>2274</v>
      </c>
      <c r="B72" s="169" t="s">
        <v>218</v>
      </c>
      <c r="C72" s="169" t="s">
        <v>1775</v>
      </c>
      <c r="D72" s="344" t="s">
        <v>1777</v>
      </c>
      <c r="E72" s="7" t="s">
        <v>2275</v>
      </c>
      <c r="F72" s="171">
        <v>50</v>
      </c>
      <c r="G72" s="169">
        <v>50</v>
      </c>
      <c r="H72" s="112" t="s">
        <v>2259</v>
      </c>
    </row>
    <row r="73" spans="1:8" ht="65">
      <c r="A73" s="169" t="s">
        <v>2308</v>
      </c>
      <c r="B73" s="170" t="s">
        <v>218</v>
      </c>
      <c r="C73" s="183" t="s">
        <v>2369</v>
      </c>
      <c r="D73" s="183" t="s">
        <v>2370</v>
      </c>
      <c r="E73" s="170" t="s">
        <v>2371</v>
      </c>
      <c r="F73" s="215">
        <v>50</v>
      </c>
      <c r="G73" s="216">
        <v>50</v>
      </c>
      <c r="H73" s="112" t="s">
        <v>2308</v>
      </c>
    </row>
    <row r="74" spans="1:8">
      <c r="A74" s="68"/>
      <c r="B74" s="68"/>
      <c r="C74" s="23"/>
      <c r="D74" s="23"/>
      <c r="E74" s="23"/>
      <c r="F74" s="23"/>
      <c r="G74" s="60">
        <f>SUM(G10:G73)</f>
        <v>2150</v>
      </c>
    </row>
    <row r="76" spans="1:8" s="2" customFormat="1" ht="15" customHeight="1">
      <c r="A76" s="1052" t="s">
        <v>12</v>
      </c>
      <c r="B76" s="1052"/>
      <c r="C76" s="1052"/>
      <c r="D76" s="1052"/>
      <c r="E76" s="1052"/>
      <c r="F76" s="1052"/>
      <c r="G76" s="1052"/>
    </row>
    <row r="77" spans="1:8">
      <c r="F77" s="1"/>
    </row>
    <row r="79" spans="1:8">
      <c r="D79" s="42"/>
      <c r="E79" s="42"/>
      <c r="F79" s="41"/>
      <c r="G79" s="41"/>
    </row>
  </sheetData>
  <mergeCells count="6">
    <mergeCell ref="A2:G2"/>
    <mergeCell ref="A5:G5"/>
    <mergeCell ref="A76:G76"/>
    <mergeCell ref="A4:G4"/>
    <mergeCell ref="A6:G6"/>
    <mergeCell ref="A7:G7"/>
  </mergeCells>
  <phoneticPr fontId="22" type="noConversion"/>
  <hyperlinks>
    <hyperlink ref="D10" r:id="rId1"/>
    <hyperlink ref="D11" r:id="rId2"/>
    <hyperlink ref="D13" r:id="rId3"/>
    <hyperlink ref="D12" r:id="rId4"/>
    <hyperlink ref="D14" r:id="rId5"/>
    <hyperlink ref="D15" r:id="rId6"/>
    <hyperlink ref="D21" r:id="rId7"/>
    <hyperlink ref="D18" r:id="rId8"/>
    <hyperlink ref="D17" r:id="rId9"/>
    <hyperlink ref="D22" r:id="rId10"/>
    <hyperlink ref="D32" r:id="rId11"/>
    <hyperlink ref="D26" r:id="rId12"/>
    <hyperlink ref="D30" r:id="rId13"/>
    <hyperlink ref="D31" r:id="rId14"/>
    <hyperlink ref="D40" r:id="rId15"/>
    <hyperlink ref="D48" r:id="rId16"/>
    <hyperlink ref="D49" r:id="rId17"/>
    <hyperlink ref="D50" r:id="rId18"/>
    <hyperlink ref="D51" r:id="rId19"/>
    <hyperlink ref="D52" r:id="rId20"/>
    <hyperlink ref="D53" r:id="rId21"/>
    <hyperlink ref="D55" r:id="rId22"/>
    <hyperlink ref="D56" r:id="rId23"/>
    <hyperlink ref="D57" r:id="rId24"/>
    <hyperlink ref="D58" r:id="rId25"/>
    <hyperlink ref="D59" r:id="rId26"/>
    <hyperlink ref="D60" r:id="rId27"/>
    <hyperlink ref="D61" r:id="rId28"/>
    <hyperlink ref="D63" r:id="rId29"/>
    <hyperlink ref="D64" r:id="rId30"/>
    <hyperlink ref="D67" r:id="rId31"/>
    <hyperlink ref="D68" r:id="rId32"/>
    <hyperlink ref="D69" r:id="rId33"/>
    <hyperlink ref="D70" r:id="rId34"/>
    <hyperlink ref="D71" r:id="rId35"/>
  </hyperlinks>
  <pageMargins left="0.511811023622047" right="0.31496062992126" top="0.16" bottom="0" header="0" footer="0"/>
  <pageSetup paperSize="9" orientation="landscape" horizontalDpi="200" verticalDpi="200" r:id="rId36"/>
</worksheet>
</file>

<file path=xl/worksheets/sheet17.xml><?xml version="1.0" encoding="utf-8"?>
<worksheet xmlns="http://schemas.openxmlformats.org/spreadsheetml/2006/main" xmlns:r="http://schemas.openxmlformats.org/officeDocument/2006/relationships">
  <dimension ref="A2:J44"/>
  <sheetViews>
    <sheetView topLeftCell="A34" zoomScaleNormal="130" workbookViewId="0">
      <selection activeCell="R49" sqref="R49"/>
    </sheetView>
  </sheetViews>
  <sheetFormatPr defaultRowHeight="14.5"/>
  <cols>
    <col min="1" max="1" width="25" style="2" customWidth="1"/>
    <col min="2" max="2" width="10.54296875" style="2" customWidth="1"/>
    <col min="3" max="3" width="23" style="7" customWidth="1"/>
    <col min="4" max="4" width="17" style="7" customWidth="1"/>
    <col min="5" max="5" width="16" style="7" customWidth="1"/>
    <col min="6" max="6" width="15.26953125" style="7" customWidth="1"/>
    <col min="7" max="7" width="9" style="7" customWidth="1"/>
    <col min="8" max="8" width="10.7265625" style="1" customWidth="1"/>
    <col min="9" max="9" width="10" style="1" customWidth="1"/>
    <col min="10" max="10" width="20.81640625" customWidth="1"/>
  </cols>
  <sheetData>
    <row r="2" spans="1:10" ht="15.5">
      <c r="A2" s="1053" t="s">
        <v>126</v>
      </c>
      <c r="B2" s="1086"/>
      <c r="C2" s="1086"/>
      <c r="D2" s="1086"/>
      <c r="E2" s="1086"/>
      <c r="F2" s="1086"/>
      <c r="G2" s="1086"/>
      <c r="H2" s="1086"/>
      <c r="I2" s="1087"/>
    </row>
    <row r="3" spans="1:10" ht="15.5">
      <c r="A3" s="12"/>
      <c r="B3" s="12"/>
      <c r="C3" s="12"/>
      <c r="D3" s="12"/>
      <c r="E3" s="12"/>
      <c r="F3" s="12"/>
      <c r="G3" s="12"/>
      <c r="H3" s="12"/>
      <c r="I3" s="12"/>
    </row>
    <row r="4" spans="1:10">
      <c r="A4" s="1114" t="s">
        <v>128</v>
      </c>
      <c r="B4" s="1115"/>
      <c r="C4" s="1115"/>
      <c r="D4" s="1115"/>
      <c r="E4" s="1115"/>
      <c r="F4" s="1115"/>
      <c r="G4" s="1115"/>
      <c r="H4" s="1115"/>
      <c r="I4" s="1116"/>
    </row>
    <row r="5" spans="1:10" ht="106.5" customHeight="1">
      <c r="A5" s="1114" t="s">
        <v>129</v>
      </c>
      <c r="B5" s="1115"/>
      <c r="C5" s="1115"/>
      <c r="D5" s="1115"/>
      <c r="E5" s="1115"/>
      <c r="F5" s="1115"/>
      <c r="G5" s="1115"/>
      <c r="H5" s="1115"/>
      <c r="I5" s="1116"/>
    </row>
    <row r="6" spans="1:10" ht="93.75" customHeight="1">
      <c r="A6" s="1114" t="s">
        <v>130</v>
      </c>
      <c r="B6" s="1115"/>
      <c r="C6" s="1115"/>
      <c r="D6" s="1115"/>
      <c r="E6" s="1115"/>
      <c r="F6" s="1115"/>
      <c r="G6" s="1115"/>
      <c r="H6" s="1115"/>
      <c r="I6" s="1116"/>
    </row>
    <row r="7" spans="1:10">
      <c r="A7" s="5"/>
      <c r="B7" s="5"/>
      <c r="C7" s="6"/>
      <c r="D7" s="6"/>
      <c r="E7" s="6"/>
      <c r="F7" s="6"/>
      <c r="G7" s="6"/>
      <c r="H7" s="6"/>
      <c r="I7" s="5"/>
    </row>
    <row r="8" spans="1:10" ht="78">
      <c r="A8" s="51" t="s">
        <v>22</v>
      </c>
      <c r="B8" s="46" t="s">
        <v>25</v>
      </c>
      <c r="C8" s="51" t="s">
        <v>101</v>
      </c>
      <c r="D8" s="51" t="s">
        <v>131</v>
      </c>
      <c r="E8" s="51" t="s">
        <v>127</v>
      </c>
      <c r="F8" s="51" t="s">
        <v>133</v>
      </c>
      <c r="G8" s="51" t="s">
        <v>132</v>
      </c>
      <c r="H8" s="51" t="s">
        <v>54</v>
      </c>
      <c r="I8" s="51" t="s">
        <v>7</v>
      </c>
      <c r="J8" s="109" t="s">
        <v>203</v>
      </c>
    </row>
    <row r="9" spans="1:10" ht="275.5">
      <c r="A9" s="181" t="s">
        <v>280</v>
      </c>
      <c r="B9" s="182" t="s">
        <v>218</v>
      </c>
      <c r="C9" s="183" t="s">
        <v>304</v>
      </c>
      <c r="D9" s="170" t="s">
        <v>305</v>
      </c>
      <c r="E9" s="184" t="s">
        <v>306</v>
      </c>
      <c r="F9" s="185" t="s">
        <v>307</v>
      </c>
      <c r="G9" s="185" t="s">
        <v>308</v>
      </c>
      <c r="H9" s="186">
        <v>50</v>
      </c>
      <c r="I9" s="187">
        <v>50</v>
      </c>
      <c r="J9" s="112" t="s">
        <v>284</v>
      </c>
    </row>
    <row r="10" spans="1:10" ht="43.5">
      <c r="A10" s="169" t="s">
        <v>347</v>
      </c>
      <c r="B10" s="169" t="s">
        <v>218</v>
      </c>
      <c r="C10" s="189" t="s">
        <v>348</v>
      </c>
      <c r="D10" s="169" t="s">
        <v>350</v>
      </c>
      <c r="E10" s="209" t="s">
        <v>351</v>
      </c>
      <c r="F10" s="185" t="s">
        <v>307</v>
      </c>
      <c r="G10" s="183" t="s">
        <v>352</v>
      </c>
      <c r="H10" s="186">
        <v>50</v>
      </c>
      <c r="I10" s="187">
        <v>50</v>
      </c>
      <c r="J10" s="112" t="s">
        <v>347</v>
      </c>
    </row>
    <row r="11" spans="1:10" ht="52">
      <c r="A11" s="233" t="s">
        <v>382</v>
      </c>
      <c r="B11" s="233" t="s">
        <v>218</v>
      </c>
      <c r="C11" s="237" t="s">
        <v>385</v>
      </c>
      <c r="D11" s="226" t="s">
        <v>305</v>
      </c>
      <c r="E11" s="229" t="s">
        <v>386</v>
      </c>
      <c r="F11" s="226" t="s">
        <v>387</v>
      </c>
      <c r="G11" s="226" t="s">
        <v>388</v>
      </c>
      <c r="H11" s="240">
        <v>50</v>
      </c>
      <c r="I11" s="240">
        <v>50</v>
      </c>
      <c r="J11" s="112" t="s">
        <v>370</v>
      </c>
    </row>
    <row r="12" spans="1:10" ht="72.5">
      <c r="A12" s="233" t="s">
        <v>382</v>
      </c>
      <c r="B12" s="226" t="s">
        <v>218</v>
      </c>
      <c r="C12" s="237" t="s">
        <v>389</v>
      </c>
      <c r="D12" s="237" t="s">
        <v>390</v>
      </c>
      <c r="E12" s="241" t="s">
        <v>391</v>
      </c>
      <c r="F12" s="226" t="s">
        <v>307</v>
      </c>
      <c r="G12" s="226" t="s">
        <v>392</v>
      </c>
      <c r="H12" s="242">
        <v>25</v>
      </c>
      <c r="I12" s="239">
        <v>25</v>
      </c>
      <c r="J12" s="112" t="s">
        <v>370</v>
      </c>
    </row>
    <row r="13" spans="1:10" ht="39">
      <c r="A13" s="169" t="s">
        <v>411</v>
      </c>
      <c r="B13" s="183" t="s">
        <v>440</v>
      </c>
      <c r="C13" s="170" t="s">
        <v>441</v>
      </c>
      <c r="D13" s="259" t="s">
        <v>305</v>
      </c>
      <c r="E13" s="260" t="s">
        <v>442</v>
      </c>
      <c r="F13" s="261" t="s">
        <v>307</v>
      </c>
      <c r="G13" s="261" t="s">
        <v>308</v>
      </c>
      <c r="H13" s="262">
        <v>50</v>
      </c>
      <c r="I13" s="262">
        <v>50</v>
      </c>
      <c r="J13" s="112" t="s">
        <v>414</v>
      </c>
    </row>
    <row r="14" spans="1:10" ht="39">
      <c r="A14" s="169" t="s">
        <v>458</v>
      </c>
      <c r="B14" s="169" t="s">
        <v>218</v>
      </c>
      <c r="C14" s="169" t="s">
        <v>508</v>
      </c>
      <c r="D14" s="169" t="s">
        <v>705</v>
      </c>
      <c r="E14" s="344" t="s">
        <v>442</v>
      </c>
      <c r="F14" s="185" t="s">
        <v>706</v>
      </c>
      <c r="G14" s="185" t="s">
        <v>308</v>
      </c>
      <c r="H14" s="186">
        <v>50</v>
      </c>
      <c r="I14" s="187">
        <f>H14</f>
        <v>50</v>
      </c>
      <c r="J14" s="112" t="s">
        <v>458</v>
      </c>
    </row>
    <row r="15" spans="1:10" ht="43.5">
      <c r="A15" s="169" t="s">
        <v>523</v>
      </c>
      <c r="B15" s="169" t="s">
        <v>440</v>
      </c>
      <c r="C15" s="170" t="s">
        <v>688</v>
      </c>
      <c r="D15" s="145" t="s">
        <v>689</v>
      </c>
      <c r="E15" s="196" t="s">
        <v>349</v>
      </c>
      <c r="F15" s="170" t="s">
        <v>690</v>
      </c>
      <c r="G15" s="185" t="s">
        <v>691</v>
      </c>
      <c r="H15" s="186">
        <v>50</v>
      </c>
      <c r="I15" s="186">
        <v>50</v>
      </c>
      <c r="J15" s="112" t="s">
        <v>523</v>
      </c>
    </row>
    <row r="16" spans="1:10" ht="87">
      <c r="A16" s="145" t="s">
        <v>523</v>
      </c>
      <c r="B16" s="145" t="s">
        <v>440</v>
      </c>
      <c r="C16" s="145" t="s">
        <v>692</v>
      </c>
      <c r="D16" s="145" t="s">
        <v>693</v>
      </c>
      <c r="E16" s="184" t="s">
        <v>511</v>
      </c>
      <c r="F16" s="253" t="s">
        <v>690</v>
      </c>
      <c r="G16" s="145" t="s">
        <v>694</v>
      </c>
      <c r="H16" s="323">
        <v>20</v>
      </c>
      <c r="I16" s="884">
        <v>20</v>
      </c>
      <c r="J16" s="112" t="s">
        <v>523</v>
      </c>
    </row>
    <row r="17" spans="1:10" ht="58">
      <c r="A17" s="169" t="s">
        <v>715</v>
      </c>
      <c r="B17" s="169" t="s">
        <v>218</v>
      </c>
      <c r="C17" s="169" t="s">
        <v>724</v>
      </c>
      <c r="D17" s="169" t="s">
        <v>725</v>
      </c>
      <c r="E17" s="331" t="s">
        <v>726</v>
      </c>
      <c r="F17" s="185" t="s">
        <v>307</v>
      </c>
      <c r="G17" s="185" t="s">
        <v>727</v>
      </c>
      <c r="H17" s="186">
        <v>25</v>
      </c>
      <c r="I17" s="187">
        <v>25</v>
      </c>
      <c r="J17" s="112" t="s">
        <v>715</v>
      </c>
    </row>
    <row r="18" spans="1:10" ht="43.5">
      <c r="A18" s="356" t="s">
        <v>715</v>
      </c>
      <c r="B18" s="185" t="s">
        <v>218</v>
      </c>
      <c r="C18" s="357" t="s">
        <v>728</v>
      </c>
      <c r="D18" s="357" t="s">
        <v>350</v>
      </c>
      <c r="E18" s="358" t="s">
        <v>349</v>
      </c>
      <c r="F18" s="185" t="s">
        <v>307</v>
      </c>
      <c r="G18" s="185" t="s">
        <v>729</v>
      </c>
      <c r="H18" s="215">
        <v>50</v>
      </c>
      <c r="I18" s="359">
        <v>50</v>
      </c>
      <c r="J18" s="112" t="s">
        <v>715</v>
      </c>
    </row>
    <row r="19" spans="1:10" ht="26">
      <c r="A19" s="169" t="s">
        <v>836</v>
      </c>
      <c r="B19" s="169" t="s">
        <v>218</v>
      </c>
      <c r="C19" s="169" t="s">
        <v>385</v>
      </c>
      <c r="D19" s="169" t="s">
        <v>841</v>
      </c>
      <c r="E19" s="344" t="s">
        <v>349</v>
      </c>
      <c r="F19" s="185" t="s">
        <v>842</v>
      </c>
      <c r="G19" s="185" t="s">
        <v>388</v>
      </c>
      <c r="H19" s="186">
        <v>50</v>
      </c>
      <c r="I19" s="187">
        <v>50</v>
      </c>
      <c r="J19" s="112" t="s">
        <v>836</v>
      </c>
    </row>
    <row r="20" spans="1:10" ht="43.5">
      <c r="A20" s="169" t="s">
        <v>852</v>
      </c>
      <c r="B20" s="169" t="s">
        <v>218</v>
      </c>
      <c r="C20" s="189" t="s">
        <v>348</v>
      </c>
      <c r="D20" s="169" t="s">
        <v>350</v>
      </c>
      <c r="E20" s="331" t="s">
        <v>351</v>
      </c>
      <c r="F20" s="185" t="s">
        <v>307</v>
      </c>
      <c r="G20" s="183" t="s">
        <v>352</v>
      </c>
      <c r="H20" s="186">
        <v>50</v>
      </c>
      <c r="I20" s="187">
        <v>50</v>
      </c>
      <c r="J20" s="112" t="s">
        <v>852</v>
      </c>
    </row>
    <row r="21" spans="1:10" ht="43.5">
      <c r="A21" s="169" t="s">
        <v>1226</v>
      </c>
      <c r="B21" s="169" t="s">
        <v>440</v>
      </c>
      <c r="C21" s="170" t="s">
        <v>688</v>
      </c>
      <c r="D21" s="145" t="s">
        <v>689</v>
      </c>
      <c r="E21" s="196" t="s">
        <v>349</v>
      </c>
      <c r="F21" s="170" t="s">
        <v>690</v>
      </c>
      <c r="G21" s="185" t="s">
        <v>691</v>
      </c>
      <c r="H21" s="186">
        <v>50</v>
      </c>
      <c r="I21" s="186">
        <v>50</v>
      </c>
      <c r="J21" s="112" t="s">
        <v>1226</v>
      </c>
    </row>
    <row r="22" spans="1:10" ht="43.5">
      <c r="A22" s="169" t="s">
        <v>1277</v>
      </c>
      <c r="B22" s="169" t="s">
        <v>440</v>
      </c>
      <c r="C22" s="170" t="s">
        <v>688</v>
      </c>
      <c r="D22" s="145" t="s">
        <v>689</v>
      </c>
      <c r="E22" s="196" t="s">
        <v>349</v>
      </c>
      <c r="F22" s="170" t="s">
        <v>690</v>
      </c>
      <c r="G22" s="185" t="s">
        <v>691</v>
      </c>
      <c r="H22" s="186">
        <v>50</v>
      </c>
      <c r="I22" s="186">
        <v>50</v>
      </c>
      <c r="J22" s="112" t="s">
        <v>1277</v>
      </c>
    </row>
    <row r="23" spans="1:10" ht="50">
      <c r="A23" s="200" t="s">
        <v>898</v>
      </c>
      <c r="B23" s="200" t="s">
        <v>218</v>
      </c>
      <c r="C23" s="410" t="s">
        <v>913</v>
      </c>
      <c r="D23" s="405" t="s">
        <v>305</v>
      </c>
      <c r="E23" s="411" t="s">
        <v>914</v>
      </c>
      <c r="F23" s="405" t="s">
        <v>307</v>
      </c>
      <c r="G23" s="405" t="s">
        <v>915</v>
      </c>
      <c r="H23" s="412">
        <v>50</v>
      </c>
      <c r="I23" s="413">
        <v>50</v>
      </c>
      <c r="J23" s="112" t="s">
        <v>898</v>
      </c>
    </row>
    <row r="24" spans="1:10" ht="43.5">
      <c r="A24" s="169" t="s">
        <v>1127</v>
      </c>
      <c r="B24" s="169" t="s">
        <v>218</v>
      </c>
      <c r="C24" s="169" t="s">
        <v>508</v>
      </c>
      <c r="D24" s="169" t="s">
        <v>305</v>
      </c>
      <c r="E24" s="331" t="s">
        <v>349</v>
      </c>
      <c r="F24" s="185" t="s">
        <v>1131</v>
      </c>
      <c r="G24" s="185" t="s">
        <v>691</v>
      </c>
      <c r="H24" s="186">
        <v>50</v>
      </c>
      <c r="I24" s="187">
        <v>50</v>
      </c>
      <c r="J24" s="112" t="s">
        <v>965</v>
      </c>
    </row>
    <row r="25" spans="1:10" ht="52">
      <c r="A25" s="169" t="s">
        <v>1201</v>
      </c>
      <c r="B25" s="183" t="s">
        <v>218</v>
      </c>
      <c r="C25" s="169" t="s">
        <v>508</v>
      </c>
      <c r="D25" s="169" t="s">
        <v>305</v>
      </c>
      <c r="E25" s="331" t="s">
        <v>349</v>
      </c>
      <c r="F25" s="185" t="s">
        <v>1202</v>
      </c>
      <c r="G25" s="185" t="s">
        <v>308</v>
      </c>
      <c r="H25" s="186">
        <v>50</v>
      </c>
      <c r="I25" s="187">
        <v>50</v>
      </c>
      <c r="J25" s="112" t="s">
        <v>1165</v>
      </c>
    </row>
    <row r="26" spans="1:10" ht="91">
      <c r="A26" s="169" t="s">
        <v>1201</v>
      </c>
      <c r="B26" s="183" t="s">
        <v>218</v>
      </c>
      <c r="C26" s="357" t="s">
        <v>1203</v>
      </c>
      <c r="D26" s="357" t="s">
        <v>1204</v>
      </c>
      <c r="E26" s="358" t="s">
        <v>726</v>
      </c>
      <c r="F26" s="185" t="s">
        <v>1205</v>
      </c>
      <c r="G26" s="185" t="s">
        <v>1206</v>
      </c>
      <c r="H26" s="215">
        <v>25</v>
      </c>
      <c r="I26" s="359">
        <v>25</v>
      </c>
      <c r="J26" s="112" t="s">
        <v>1165</v>
      </c>
    </row>
    <row r="27" spans="1:10" ht="52">
      <c r="A27" s="169" t="s">
        <v>1310</v>
      </c>
      <c r="B27" s="183" t="s">
        <v>218</v>
      </c>
      <c r="C27" s="169" t="s">
        <v>508</v>
      </c>
      <c r="D27" s="169" t="s">
        <v>305</v>
      </c>
      <c r="E27" s="331" t="s">
        <v>349</v>
      </c>
      <c r="F27" s="185" t="s">
        <v>1202</v>
      </c>
      <c r="G27" s="185" t="s">
        <v>308</v>
      </c>
      <c r="H27" s="186">
        <v>50</v>
      </c>
      <c r="I27" s="187">
        <v>50</v>
      </c>
      <c r="J27" s="112" t="s">
        <v>1310</v>
      </c>
    </row>
    <row r="28" spans="1:10" ht="91">
      <c r="A28" s="169" t="s">
        <v>1310</v>
      </c>
      <c r="B28" s="183" t="s">
        <v>218</v>
      </c>
      <c r="C28" s="357" t="s">
        <v>1203</v>
      </c>
      <c r="D28" s="357" t="s">
        <v>1333</v>
      </c>
      <c r="E28" s="358" t="s">
        <v>726</v>
      </c>
      <c r="F28" s="185" t="s">
        <v>1205</v>
      </c>
      <c r="G28" s="185" t="s">
        <v>1206</v>
      </c>
      <c r="H28" s="215">
        <v>25</v>
      </c>
      <c r="I28" s="359">
        <v>25</v>
      </c>
      <c r="J28" s="112" t="s">
        <v>1310</v>
      </c>
    </row>
    <row r="29" spans="1:10" ht="58">
      <c r="A29" s="169" t="s">
        <v>1353</v>
      </c>
      <c r="B29" s="169" t="s">
        <v>218</v>
      </c>
      <c r="C29" s="169" t="s">
        <v>508</v>
      </c>
      <c r="D29" s="169" t="s">
        <v>305</v>
      </c>
      <c r="E29" s="331" t="s">
        <v>349</v>
      </c>
      <c r="F29" s="358" t="s">
        <v>442</v>
      </c>
      <c r="G29" s="185" t="s">
        <v>1354</v>
      </c>
      <c r="H29" s="186">
        <v>50</v>
      </c>
      <c r="I29" s="187">
        <v>50</v>
      </c>
      <c r="J29" s="112" t="s">
        <v>1340</v>
      </c>
    </row>
    <row r="30" spans="1:10" ht="43.5">
      <c r="A30" s="169" t="s">
        <v>1369</v>
      </c>
      <c r="B30" s="169" t="s">
        <v>218</v>
      </c>
      <c r="C30" s="189" t="s">
        <v>1375</v>
      </c>
      <c r="D30" s="169" t="s">
        <v>350</v>
      </c>
      <c r="E30" s="184" t="s">
        <v>349</v>
      </c>
      <c r="F30" s="185" t="s">
        <v>307</v>
      </c>
      <c r="G30" s="185" t="s">
        <v>308</v>
      </c>
      <c r="H30" s="186">
        <v>50</v>
      </c>
      <c r="I30" s="187">
        <v>50</v>
      </c>
      <c r="J30" s="112" t="s">
        <v>1369</v>
      </c>
    </row>
    <row r="31" spans="1:10" ht="58">
      <c r="A31" s="169" t="s">
        <v>1476</v>
      </c>
      <c r="B31" s="169" t="s">
        <v>218</v>
      </c>
      <c r="C31" s="169" t="s">
        <v>1477</v>
      </c>
      <c r="D31" s="169" t="s">
        <v>305</v>
      </c>
      <c r="E31" s="331" t="s">
        <v>442</v>
      </c>
      <c r="F31" s="185" t="s">
        <v>1478</v>
      </c>
      <c r="G31" s="185" t="s">
        <v>1479</v>
      </c>
      <c r="H31" s="186">
        <v>50</v>
      </c>
      <c r="I31" s="187">
        <v>50</v>
      </c>
      <c r="J31" s="112" t="s">
        <v>1423</v>
      </c>
    </row>
    <row r="32" spans="1:10" ht="39">
      <c r="A32" s="356" t="s">
        <v>1476</v>
      </c>
      <c r="B32" s="185" t="s">
        <v>218</v>
      </c>
      <c r="C32" s="357" t="s">
        <v>1480</v>
      </c>
      <c r="D32" s="357" t="s">
        <v>390</v>
      </c>
      <c r="E32" s="549" t="s">
        <v>1481</v>
      </c>
      <c r="F32" s="185" t="s">
        <v>1478</v>
      </c>
      <c r="G32" s="185" t="s">
        <v>1482</v>
      </c>
      <c r="H32" s="215">
        <v>25</v>
      </c>
      <c r="I32" s="359">
        <v>25</v>
      </c>
      <c r="J32" s="112" t="s">
        <v>1423</v>
      </c>
    </row>
    <row r="33" spans="1:10" ht="42">
      <c r="A33" s="377" t="s">
        <v>1487</v>
      </c>
      <c r="B33" s="377" t="s">
        <v>218</v>
      </c>
      <c r="C33" s="611" t="s">
        <v>1278</v>
      </c>
      <c r="D33" s="377" t="s">
        <v>1655</v>
      </c>
      <c r="E33" s="570" t="s">
        <v>1540</v>
      </c>
      <c r="F33" s="612" t="s">
        <v>1656</v>
      </c>
      <c r="G33" s="611" t="s">
        <v>1657</v>
      </c>
      <c r="H33" s="613">
        <v>100</v>
      </c>
      <c r="I33" s="614">
        <v>100</v>
      </c>
      <c r="J33" s="112" t="s">
        <v>1505</v>
      </c>
    </row>
    <row r="34" spans="1:10">
      <c r="A34" s="169" t="s">
        <v>1679</v>
      </c>
      <c r="B34" s="169" t="s">
        <v>218</v>
      </c>
      <c r="C34" t="s">
        <v>1680</v>
      </c>
      <c r="D34" s="169" t="s">
        <v>1683</v>
      </c>
      <c r="E34" s="353" t="s">
        <v>1681</v>
      </c>
      <c r="F34" s="185" t="s">
        <v>690</v>
      </c>
      <c r="G34" t="s">
        <v>1684</v>
      </c>
      <c r="H34" s="186">
        <v>50</v>
      </c>
      <c r="I34" s="187">
        <v>50</v>
      </c>
      <c r="J34" s="112" t="s">
        <v>1679</v>
      </c>
    </row>
    <row r="35" spans="1:10" ht="39">
      <c r="A35" s="169" t="s">
        <v>1779</v>
      </c>
      <c r="B35" s="169" t="s">
        <v>218</v>
      </c>
      <c r="C35" s="169" t="s">
        <v>1780</v>
      </c>
      <c r="D35" s="169" t="s">
        <v>350</v>
      </c>
      <c r="E35" s="344" t="s">
        <v>914</v>
      </c>
      <c r="F35" s="185" t="s">
        <v>1656</v>
      </c>
      <c r="G35" s="639" t="s">
        <v>1781</v>
      </c>
      <c r="H35" s="186">
        <v>50</v>
      </c>
      <c r="I35" s="187">
        <v>50</v>
      </c>
      <c r="J35" s="112" t="s">
        <v>1709</v>
      </c>
    </row>
    <row r="36" spans="1:10" ht="39">
      <c r="A36" s="169" t="s">
        <v>1779</v>
      </c>
      <c r="B36" s="169" t="s">
        <v>218</v>
      </c>
      <c r="C36" s="169" t="s">
        <v>1782</v>
      </c>
      <c r="D36" s="169" t="s">
        <v>1783</v>
      </c>
      <c r="E36" s="344" t="s">
        <v>1784</v>
      </c>
      <c r="F36" s="185" t="s">
        <v>1656</v>
      </c>
      <c r="G36" s="190">
        <v>43419</v>
      </c>
      <c r="H36" s="215">
        <v>50</v>
      </c>
      <c r="I36" s="187">
        <v>50</v>
      </c>
      <c r="J36" s="112" t="s">
        <v>1709</v>
      </c>
    </row>
    <row r="37" spans="1:10" ht="50">
      <c r="A37" s="405" t="s">
        <v>2250</v>
      </c>
      <c r="B37" s="405" t="s">
        <v>218</v>
      </c>
      <c r="C37" s="410" t="s">
        <v>913</v>
      </c>
      <c r="D37" s="405" t="s">
        <v>305</v>
      </c>
      <c r="E37" s="411" t="s">
        <v>914</v>
      </c>
      <c r="F37" s="405" t="s">
        <v>307</v>
      </c>
      <c r="G37" s="405" t="s">
        <v>915</v>
      </c>
      <c r="H37" s="412">
        <v>25</v>
      </c>
      <c r="I37" s="413">
        <v>25</v>
      </c>
      <c r="J37" s="112" t="s">
        <v>2231</v>
      </c>
    </row>
    <row r="38" spans="1:10" ht="39">
      <c r="A38" s="169" t="s">
        <v>2259</v>
      </c>
      <c r="B38" s="169" t="s">
        <v>218</v>
      </c>
      <c r="C38" s="169" t="s">
        <v>1780</v>
      </c>
      <c r="D38" s="169" t="s">
        <v>350</v>
      </c>
      <c r="E38" s="344" t="s">
        <v>914</v>
      </c>
      <c r="F38" s="185" t="s">
        <v>1656</v>
      </c>
      <c r="G38" s="639" t="s">
        <v>1781</v>
      </c>
      <c r="H38" s="186">
        <v>50</v>
      </c>
      <c r="I38" s="187">
        <v>50</v>
      </c>
      <c r="J38" s="112" t="s">
        <v>2259</v>
      </c>
    </row>
    <row r="39" spans="1:10" ht="39">
      <c r="A39" s="169" t="s">
        <v>2259</v>
      </c>
      <c r="B39" s="169" t="s">
        <v>218</v>
      </c>
      <c r="C39" s="169" t="s">
        <v>1782</v>
      </c>
      <c r="D39" s="169" t="s">
        <v>1783</v>
      </c>
      <c r="E39" s="344" t="s">
        <v>1784</v>
      </c>
      <c r="F39" s="185" t="s">
        <v>1656</v>
      </c>
      <c r="G39" s="190">
        <v>43419</v>
      </c>
      <c r="H39" s="215">
        <v>50</v>
      </c>
      <c r="I39" s="187">
        <v>50</v>
      </c>
      <c r="J39" s="112" t="s">
        <v>2259</v>
      </c>
    </row>
    <row r="40" spans="1:10" ht="80.5">
      <c r="A40" s="169" t="s">
        <v>2259</v>
      </c>
      <c r="B40" s="344" t="s">
        <v>218</v>
      </c>
      <c r="C40" s="778" t="s">
        <v>2276</v>
      </c>
      <c r="D40" s="169" t="s">
        <v>1783</v>
      </c>
      <c r="E40" s="344" t="s">
        <v>2277</v>
      </c>
      <c r="F40" s="190" t="s">
        <v>2278</v>
      </c>
      <c r="G40" s="496" t="s">
        <v>2279</v>
      </c>
      <c r="H40" s="172">
        <v>25</v>
      </c>
      <c r="I40" s="359">
        <v>0</v>
      </c>
      <c r="J40" s="112" t="s">
        <v>2259</v>
      </c>
    </row>
    <row r="41" spans="1:10">
      <c r="A41" s="61" t="s">
        <v>2</v>
      </c>
      <c r="B41" s="61"/>
      <c r="H41" s="64"/>
      <c r="I41" s="59">
        <f>SUM(I9:I40)</f>
        <v>1420</v>
      </c>
    </row>
    <row r="43" spans="1:10">
      <c r="B43" s="7"/>
      <c r="G43" s="1"/>
      <c r="H43"/>
      <c r="I43"/>
    </row>
    <row r="44" spans="1:10" ht="15" customHeight="1">
      <c r="A44" s="1101" t="s">
        <v>12</v>
      </c>
      <c r="B44" s="1101"/>
      <c r="C44" s="1101"/>
      <c r="D44" s="1101"/>
      <c r="E44" s="1101"/>
      <c r="F44" s="1101"/>
      <c r="G44" s="1101"/>
      <c r="H44" s="1101"/>
      <c r="I44" s="1101"/>
    </row>
  </sheetData>
  <mergeCells count="5">
    <mergeCell ref="A2:I2"/>
    <mergeCell ref="A6:I6"/>
    <mergeCell ref="A4:I4"/>
    <mergeCell ref="A5:I5"/>
    <mergeCell ref="A44:I44"/>
  </mergeCells>
  <phoneticPr fontId="22" type="noConversion"/>
  <hyperlinks>
    <hyperlink ref="E9" display="http://ceefood.conferences.ulbsibiu.ro/2018/program/http://ceefood.conferences.ulbsibiu.ro/2018/program/http://ceefood.conferences.ulbsibiu.ro/2018/program/http://ceefood.conferences.ulbsibiu.ro/2018/program/http://ceefood.conferences.ulbsibiu.ro/2018/pro"/>
    <hyperlink ref="E11" r:id="rId1"/>
    <hyperlink ref="E12" r:id="rId2"/>
    <hyperlink ref="E13" r:id="rId3"/>
    <hyperlink ref="E15" r:id="rId4"/>
    <hyperlink ref="E16" r:id="rId5"/>
    <hyperlink ref="E18" r:id="rId6"/>
    <hyperlink ref="E24" r:id="rId7"/>
    <hyperlink ref="E25" r:id="rId8"/>
    <hyperlink ref="E26" r:id="rId9"/>
    <hyperlink ref="E21" r:id="rId10"/>
    <hyperlink ref="E22" r:id="rId11"/>
    <hyperlink ref="E27" r:id="rId12"/>
    <hyperlink ref="E28" r:id="rId13"/>
    <hyperlink ref="F29" r:id="rId14"/>
    <hyperlink ref="E29" r:id="rId15"/>
    <hyperlink ref="E30" r:id="rId16"/>
    <hyperlink ref="E31" r:id="rId17"/>
    <hyperlink ref="E33" r:id="rId18"/>
    <hyperlink ref="E34" r:id="rId19"/>
    <hyperlink ref="E36" r:id="rId20"/>
    <hyperlink ref="E39" r:id="rId21"/>
  </hyperlinks>
  <pageMargins left="0.511811023622047" right="0.31496062992126" top="0.16" bottom="0" header="0" footer="0"/>
  <pageSetup paperSize="9" orientation="landscape" horizontalDpi="200" verticalDpi="200" r:id="rId22"/>
  <legacyDrawing r:id="rId23"/>
</worksheet>
</file>

<file path=xl/worksheets/sheet18.xml><?xml version="1.0" encoding="utf-8"?>
<worksheet xmlns="http://schemas.openxmlformats.org/spreadsheetml/2006/main" xmlns:r="http://schemas.openxmlformats.org/officeDocument/2006/relationships">
  <dimension ref="A2:K30"/>
  <sheetViews>
    <sheetView zoomScaleNormal="130" workbookViewId="0">
      <selection activeCell="L31" sqref="L31"/>
    </sheetView>
  </sheetViews>
  <sheetFormatPr defaultRowHeight="14.5"/>
  <cols>
    <col min="1" max="1" width="18.81640625" style="2" customWidth="1"/>
    <col min="2" max="2" width="15.453125" style="2" customWidth="1"/>
    <col min="3" max="3" width="12.54296875" style="2" customWidth="1"/>
    <col min="4" max="4" width="16.81640625" style="2" customWidth="1"/>
    <col min="5" max="5" width="12.453125" style="7" customWidth="1"/>
    <col min="6" max="6" width="16" style="7" customWidth="1"/>
    <col min="7" max="7" width="12.1796875" style="7" customWidth="1"/>
    <col min="8" max="8" width="13.7265625" style="7" customWidth="1"/>
    <col min="9" max="9" width="10.7265625" style="7" customWidth="1"/>
    <col min="10" max="10" width="7.453125" style="1" customWidth="1"/>
    <col min="11" max="11" width="20.81640625" customWidth="1"/>
  </cols>
  <sheetData>
    <row r="2" spans="1:11" ht="15" customHeight="1">
      <c r="A2" s="1063" t="s">
        <v>97</v>
      </c>
      <c r="B2" s="1064"/>
      <c r="C2" s="1064"/>
      <c r="D2" s="1064"/>
      <c r="E2" s="1064"/>
      <c r="F2" s="1064"/>
      <c r="G2" s="1064"/>
      <c r="H2" s="1064"/>
      <c r="I2" s="1064"/>
      <c r="J2" s="1064"/>
    </row>
    <row r="3" spans="1:11" ht="15" customHeight="1">
      <c r="A3" s="11"/>
      <c r="B3" s="11"/>
      <c r="C3" s="11"/>
      <c r="D3" s="11"/>
      <c r="E3" s="11"/>
      <c r="F3" s="11"/>
      <c r="G3" s="11"/>
      <c r="H3" s="11"/>
      <c r="I3" s="11"/>
      <c r="J3" s="11"/>
    </row>
    <row r="4" spans="1:11" ht="15" customHeight="1">
      <c r="A4" s="1114" t="s">
        <v>134</v>
      </c>
      <c r="B4" s="1115"/>
      <c r="C4" s="1115"/>
      <c r="D4" s="1115"/>
      <c r="E4" s="1115"/>
      <c r="F4" s="1115"/>
      <c r="G4" s="1115"/>
      <c r="H4" s="1115"/>
      <c r="I4" s="1115"/>
      <c r="J4" s="1116"/>
    </row>
    <row r="5" spans="1:11" ht="15" customHeight="1">
      <c r="A5" s="1114" t="s">
        <v>135</v>
      </c>
      <c r="B5" s="1115"/>
      <c r="C5" s="1115"/>
      <c r="D5" s="1115"/>
      <c r="E5" s="1115"/>
      <c r="F5" s="1115"/>
      <c r="G5" s="1115"/>
      <c r="H5" s="1115"/>
      <c r="I5" s="1115"/>
      <c r="J5" s="1116"/>
    </row>
    <row r="6" spans="1:11" s="77" customFormat="1" ht="65.25" customHeight="1">
      <c r="A6" s="1058" t="s">
        <v>142</v>
      </c>
      <c r="B6" s="1061"/>
      <c r="C6" s="1061"/>
      <c r="D6" s="1061"/>
      <c r="E6" s="1061"/>
      <c r="F6" s="1061"/>
      <c r="G6" s="1061"/>
      <c r="H6" s="1061"/>
      <c r="I6" s="1061"/>
      <c r="J6" s="1062"/>
    </row>
    <row r="8" spans="1:11" ht="39">
      <c r="A8" s="51" t="s">
        <v>22</v>
      </c>
      <c r="B8" s="44" t="s">
        <v>4</v>
      </c>
      <c r="C8" s="44" t="s">
        <v>144</v>
      </c>
      <c r="D8" s="44" t="s">
        <v>6</v>
      </c>
      <c r="E8" s="46" t="s">
        <v>25</v>
      </c>
      <c r="F8" s="44" t="s">
        <v>137</v>
      </c>
      <c r="G8" s="45" t="s">
        <v>138</v>
      </c>
      <c r="H8" s="45" t="s">
        <v>139</v>
      </c>
      <c r="I8" s="45" t="s">
        <v>148</v>
      </c>
      <c r="J8" s="45" t="s">
        <v>7</v>
      </c>
      <c r="K8" s="109" t="s">
        <v>203</v>
      </c>
    </row>
    <row r="9" spans="1:11" ht="72.5">
      <c r="A9" s="943" t="s">
        <v>382</v>
      </c>
      <c r="B9" s="944" t="s">
        <v>393</v>
      </c>
      <c r="C9" s="945" t="s">
        <v>394</v>
      </c>
      <c r="D9" s="945" t="s">
        <v>395</v>
      </c>
      <c r="E9" s="945" t="s">
        <v>218</v>
      </c>
      <c r="F9" s="945" t="s">
        <v>396</v>
      </c>
      <c r="G9" s="946">
        <v>25000</v>
      </c>
      <c r="H9" s="946">
        <v>25000</v>
      </c>
      <c r="I9" s="947">
        <v>250</v>
      </c>
      <c r="J9" s="948">
        <v>20</v>
      </c>
      <c r="K9" s="173" t="s">
        <v>370</v>
      </c>
    </row>
    <row r="10" spans="1:11" ht="65">
      <c r="A10" s="979" t="s">
        <v>1226</v>
      </c>
      <c r="B10" s="980" t="s">
        <v>1261</v>
      </c>
      <c r="C10" s="981" t="s">
        <v>1262</v>
      </c>
      <c r="D10" s="982" t="s">
        <v>1226</v>
      </c>
      <c r="E10" s="981" t="s">
        <v>218</v>
      </c>
      <c r="F10" s="983" t="s">
        <v>1263</v>
      </c>
      <c r="G10" s="984">
        <f>59390*4.43</f>
        <v>263097.7</v>
      </c>
      <c r="H10" s="984">
        <f>32576*4.43</f>
        <v>144311.67999999999</v>
      </c>
      <c r="I10" s="985">
        <f>H10*100/10000</f>
        <v>1443.1168</v>
      </c>
      <c r="J10" s="986">
        <v>0</v>
      </c>
      <c r="K10" s="987" t="s">
        <v>1226</v>
      </c>
    </row>
    <row r="11" spans="1:11" ht="108.5">
      <c r="A11" s="988" t="s">
        <v>1277</v>
      </c>
      <c r="B11" s="989" t="s">
        <v>1303</v>
      </c>
      <c r="C11" s="990" t="s">
        <v>1262</v>
      </c>
      <c r="D11" s="991" t="s">
        <v>1277</v>
      </c>
      <c r="E11" s="990" t="s">
        <v>218</v>
      </c>
      <c r="F11" s="992" t="s">
        <v>1263</v>
      </c>
      <c r="G11" s="993">
        <f>35565*4.43</f>
        <v>157552.94999999998</v>
      </c>
      <c r="H11" s="993">
        <v>40648</v>
      </c>
      <c r="I11" s="985">
        <f>H11*100/10000</f>
        <v>406.48</v>
      </c>
      <c r="J11" s="986">
        <v>0</v>
      </c>
      <c r="K11" s="987" t="s">
        <v>1277</v>
      </c>
    </row>
    <row r="12" spans="1:11" ht="87.5">
      <c r="A12" s="950" t="s">
        <v>898</v>
      </c>
      <c r="B12" s="951" t="s">
        <v>916</v>
      </c>
      <c r="C12" s="952" t="s">
        <v>917</v>
      </c>
      <c r="D12" s="953" t="s">
        <v>918</v>
      </c>
      <c r="E12" s="952" t="s">
        <v>218</v>
      </c>
      <c r="F12" s="954" t="s">
        <v>919</v>
      </c>
      <c r="G12" s="955">
        <v>120000</v>
      </c>
      <c r="H12" s="956">
        <v>116000</v>
      </c>
      <c r="I12" s="953">
        <v>50</v>
      </c>
      <c r="J12" s="957">
        <v>50</v>
      </c>
      <c r="K12" s="173" t="s">
        <v>898</v>
      </c>
    </row>
    <row r="13" spans="1:11" ht="26">
      <c r="A13" s="949" t="s">
        <v>1672</v>
      </c>
      <c r="B13" s="958" t="s">
        <v>393</v>
      </c>
      <c r="C13" s="356" t="s">
        <v>394</v>
      </c>
      <c r="D13" s="356" t="s">
        <v>395</v>
      </c>
      <c r="E13" s="356" t="s">
        <v>218</v>
      </c>
      <c r="F13" s="356" t="s">
        <v>396</v>
      </c>
      <c r="G13" s="627">
        <v>25000</v>
      </c>
      <c r="H13" s="627">
        <v>25000</v>
      </c>
      <c r="I13" s="356">
        <v>250</v>
      </c>
      <c r="J13" s="359">
        <v>20</v>
      </c>
      <c r="K13" s="173" t="s">
        <v>1672</v>
      </c>
    </row>
    <row r="14" spans="1:11" s="896" customFormat="1" ht="104">
      <c r="A14" s="959" t="s">
        <v>1754</v>
      </c>
      <c r="B14" s="356" t="s">
        <v>2447</v>
      </c>
      <c r="C14" s="356" t="s">
        <v>2448</v>
      </c>
      <c r="D14" s="356" t="s">
        <v>2452</v>
      </c>
      <c r="E14" s="185" t="s">
        <v>218</v>
      </c>
      <c r="F14" s="960" t="s">
        <v>2449</v>
      </c>
      <c r="G14" s="960" t="s">
        <v>2450</v>
      </c>
      <c r="H14" s="960"/>
      <c r="I14" s="960"/>
      <c r="J14" s="359">
        <v>65</v>
      </c>
      <c r="K14" s="173" t="s">
        <v>1709</v>
      </c>
    </row>
    <row r="15" spans="1:11" ht="182">
      <c r="A15" s="961" t="s">
        <v>1754</v>
      </c>
      <c r="B15" s="356" t="s">
        <v>916</v>
      </c>
      <c r="C15" s="356" t="s">
        <v>917</v>
      </c>
      <c r="D15" s="356" t="s">
        <v>1754</v>
      </c>
      <c r="E15" s="356" t="s">
        <v>218</v>
      </c>
      <c r="F15" s="356" t="s">
        <v>919</v>
      </c>
      <c r="G15" s="356">
        <v>120000</v>
      </c>
      <c r="H15" s="356">
        <v>116000</v>
      </c>
      <c r="I15" s="356" t="s">
        <v>1785</v>
      </c>
      <c r="J15" s="359">
        <v>560</v>
      </c>
      <c r="K15" s="173" t="s">
        <v>1709</v>
      </c>
    </row>
    <row r="16" spans="1:11" ht="80.5">
      <c r="A16" s="962" t="s">
        <v>1929</v>
      </c>
      <c r="B16" s="963" t="s">
        <v>1930</v>
      </c>
      <c r="C16" s="964" t="s">
        <v>1931</v>
      </c>
      <c r="D16" s="964" t="s">
        <v>2171</v>
      </c>
      <c r="E16" s="963" t="s">
        <v>218</v>
      </c>
      <c r="F16" s="965">
        <v>43191</v>
      </c>
      <c r="G16" s="966">
        <v>450000</v>
      </c>
      <c r="H16" s="967">
        <v>450000</v>
      </c>
      <c r="I16" s="967">
        <v>450</v>
      </c>
      <c r="J16" s="968">
        <v>75</v>
      </c>
      <c r="K16" s="173" t="s">
        <v>1929</v>
      </c>
    </row>
    <row r="17" spans="1:11" ht="91.5">
      <c r="A17" s="969" t="s">
        <v>2250</v>
      </c>
      <c r="B17" s="970" t="s">
        <v>2251</v>
      </c>
      <c r="C17" s="970" t="s">
        <v>917</v>
      </c>
      <c r="D17" s="775" t="s">
        <v>918</v>
      </c>
      <c r="E17" s="970" t="s">
        <v>218</v>
      </c>
      <c r="F17" s="970" t="s">
        <v>2252</v>
      </c>
      <c r="G17" s="971">
        <v>120000</v>
      </c>
      <c r="H17" s="972">
        <v>116000</v>
      </c>
      <c r="I17" s="775">
        <v>50</v>
      </c>
      <c r="J17" s="973">
        <v>50</v>
      </c>
      <c r="K17" s="173" t="s">
        <v>2231</v>
      </c>
    </row>
    <row r="18" spans="1:11" ht="78">
      <c r="A18" s="961" t="s">
        <v>2280</v>
      </c>
      <c r="B18" s="356" t="s">
        <v>916</v>
      </c>
      <c r="C18" s="356" t="s">
        <v>917</v>
      </c>
      <c r="D18" s="356" t="s">
        <v>1754</v>
      </c>
      <c r="E18" s="356" t="s">
        <v>218</v>
      </c>
      <c r="F18" s="356" t="s">
        <v>919</v>
      </c>
      <c r="G18" s="356">
        <v>120000</v>
      </c>
      <c r="H18" s="356">
        <v>116000</v>
      </c>
      <c r="I18" s="356">
        <v>1160</v>
      </c>
      <c r="J18" s="359">
        <v>50</v>
      </c>
      <c r="K18" s="173" t="s">
        <v>2259</v>
      </c>
    </row>
    <row r="19" spans="1:11" ht="78">
      <c r="A19" s="974" t="s">
        <v>2308</v>
      </c>
      <c r="B19" s="975" t="s">
        <v>916</v>
      </c>
      <c r="C19" s="976" t="s">
        <v>917</v>
      </c>
      <c r="D19" s="976" t="s">
        <v>918</v>
      </c>
      <c r="E19" s="977" t="s">
        <v>218</v>
      </c>
      <c r="F19" s="977" t="s">
        <v>2252</v>
      </c>
      <c r="G19" s="977">
        <v>120000</v>
      </c>
      <c r="H19" s="977">
        <v>116000</v>
      </c>
      <c r="I19" s="976"/>
      <c r="J19" s="978">
        <v>20</v>
      </c>
      <c r="K19" s="173" t="s">
        <v>2308</v>
      </c>
    </row>
    <row r="20" spans="1:11" s="896" customFormat="1" ht="145">
      <c r="A20" s="144" t="s">
        <v>1483</v>
      </c>
      <c r="B20" s="550" t="s">
        <v>1484</v>
      </c>
      <c r="C20" s="551" t="s">
        <v>1485</v>
      </c>
      <c r="D20" s="551" t="s">
        <v>1486</v>
      </c>
      <c r="E20" s="551" t="s">
        <v>1487</v>
      </c>
      <c r="F20" s="550" t="s">
        <v>218</v>
      </c>
      <c r="G20" s="552" t="s">
        <v>1488</v>
      </c>
      <c r="H20" s="553">
        <v>43228</v>
      </c>
      <c r="I20" s="550">
        <v>82</v>
      </c>
      <c r="J20" s="554">
        <v>41</v>
      </c>
      <c r="K20" s="112" t="s">
        <v>1423</v>
      </c>
    </row>
    <row r="21" spans="1:11" s="896" customFormat="1" ht="145">
      <c r="A21" s="615" t="s">
        <v>1487</v>
      </c>
      <c r="B21" s="616" t="s">
        <v>1484</v>
      </c>
      <c r="C21" s="617" t="s">
        <v>1485</v>
      </c>
      <c r="D21" s="617" t="s">
        <v>1658</v>
      </c>
      <c r="E21" s="617" t="s">
        <v>1487</v>
      </c>
      <c r="F21" s="616" t="s">
        <v>218</v>
      </c>
      <c r="G21" s="552" t="s">
        <v>1488</v>
      </c>
      <c r="H21" s="618">
        <v>43228</v>
      </c>
      <c r="I21" s="616">
        <v>82</v>
      </c>
      <c r="J21" s="619">
        <v>41</v>
      </c>
      <c r="K21" s="112" t="s">
        <v>1505</v>
      </c>
    </row>
    <row r="22" spans="1:11" s="896" customFormat="1" ht="130.5">
      <c r="A22" s="994" t="s">
        <v>1932</v>
      </c>
      <c r="B22" s="995" t="s">
        <v>2184</v>
      </c>
      <c r="C22" s="996" t="s">
        <v>2185</v>
      </c>
      <c r="D22" s="997" t="s">
        <v>1658</v>
      </c>
      <c r="E22" s="994" t="s">
        <v>1932</v>
      </c>
      <c r="F22" s="997" t="s">
        <v>218</v>
      </c>
      <c r="G22" s="998" t="s">
        <v>2186</v>
      </c>
      <c r="H22" s="999" t="s">
        <v>2187</v>
      </c>
      <c r="I22" s="997">
        <v>450</v>
      </c>
      <c r="J22" s="997">
        <v>300</v>
      </c>
      <c r="K22" s="987" t="s">
        <v>2171</v>
      </c>
    </row>
    <row r="23" spans="1:11" s="896" customFormat="1" ht="130.5">
      <c r="A23" s="718" t="s">
        <v>2440</v>
      </c>
      <c r="B23" s="725" t="s">
        <v>2184</v>
      </c>
      <c r="C23" s="897" t="s">
        <v>2185</v>
      </c>
      <c r="D23" s="898" t="s">
        <v>1658</v>
      </c>
      <c r="E23" s="718" t="s">
        <v>1932</v>
      </c>
      <c r="F23" s="899" t="s">
        <v>218</v>
      </c>
      <c r="G23" s="900" t="s">
        <v>2186</v>
      </c>
      <c r="H23" s="901" t="s">
        <v>2187</v>
      </c>
      <c r="I23" s="899">
        <v>450</v>
      </c>
      <c r="J23" s="899">
        <v>75</v>
      </c>
      <c r="K23" s="112" t="s">
        <v>2440</v>
      </c>
    </row>
    <row r="24" spans="1:11" s="896" customFormat="1" ht="26">
      <c r="A24" s="779" t="s">
        <v>2280</v>
      </c>
      <c r="B24" s="780" t="s">
        <v>2281</v>
      </c>
      <c r="C24" s="779" t="s">
        <v>2282</v>
      </c>
      <c r="D24" s="779" t="s">
        <v>1658</v>
      </c>
      <c r="E24" s="779" t="s">
        <v>2280</v>
      </c>
      <c r="F24" s="780" t="s">
        <v>218</v>
      </c>
      <c r="G24" s="780" t="s">
        <v>2283</v>
      </c>
      <c r="H24" s="781" t="s">
        <v>2284</v>
      </c>
      <c r="I24" s="780">
        <v>100</v>
      </c>
      <c r="J24" s="782">
        <v>100</v>
      </c>
      <c r="K24" s="112" t="s">
        <v>2259</v>
      </c>
    </row>
    <row r="25" spans="1:11" s="896" customFormat="1" ht="30" customHeight="1">
      <c r="A25" s="1000"/>
      <c r="B25" s="1001"/>
      <c r="C25" s="1002"/>
      <c r="D25" s="1003"/>
      <c r="E25" s="1000"/>
      <c r="F25" s="1003"/>
      <c r="G25" s="1004"/>
      <c r="H25" s="1005"/>
      <c r="I25" s="1003"/>
      <c r="J25" s="1003"/>
      <c r="K25" s="1006"/>
    </row>
    <row r="26" spans="1:11">
      <c r="A26" s="620"/>
      <c r="B26" s="620"/>
      <c r="C26" s="620"/>
      <c r="D26" s="620"/>
      <c r="E26" s="620"/>
      <c r="F26" s="620"/>
      <c r="G26" s="620"/>
      <c r="H26" s="620"/>
      <c r="I26" s="620"/>
      <c r="J26" s="894"/>
      <c r="K26" s="895"/>
    </row>
    <row r="27" spans="1:11">
      <c r="A27" s="61" t="s">
        <v>2</v>
      </c>
      <c r="G27" s="1"/>
      <c r="H27" s="1"/>
      <c r="I27" s="1"/>
      <c r="J27" s="59">
        <f>SUM(J9:J24)</f>
        <v>1467</v>
      </c>
    </row>
    <row r="29" spans="1:11">
      <c r="B29" s="7"/>
      <c r="C29" s="7"/>
      <c r="D29" s="7"/>
      <c r="G29" s="1"/>
      <c r="H29"/>
      <c r="I29"/>
      <c r="J29"/>
    </row>
    <row r="30" spans="1:11" ht="15" customHeight="1">
      <c r="A30" s="1101" t="s">
        <v>12</v>
      </c>
      <c r="B30" s="1101"/>
      <c r="C30" s="1101"/>
      <c r="D30" s="1101"/>
      <c r="E30" s="1101"/>
      <c r="F30" s="1101"/>
      <c r="G30" s="1101"/>
      <c r="H30" s="1101"/>
      <c r="I30" s="1101"/>
      <c r="J30" s="1101"/>
    </row>
  </sheetData>
  <autoFilter ref="A8:K23"/>
  <mergeCells count="5">
    <mergeCell ref="A2:J2"/>
    <mergeCell ref="A4:J4"/>
    <mergeCell ref="A5:J5"/>
    <mergeCell ref="A6:J6"/>
    <mergeCell ref="A30:J30"/>
  </mergeCells>
  <phoneticPr fontId="22" type="noConversion"/>
  <hyperlinks>
    <hyperlink ref="G21" r:id="rId1"/>
    <hyperlink ref="G20" r:id="rId2"/>
    <hyperlink ref="G22" r:id="rId3"/>
    <hyperlink ref="G23" r:id="rId4"/>
  </hyperlinks>
  <pageMargins left="0.511811023622047" right="0.31496062992126" top="0" bottom="0" header="0" footer="0"/>
  <pageSetup paperSize="9" orientation="landscape" horizontalDpi="200" verticalDpi="200" r:id="rId5"/>
</worksheet>
</file>

<file path=xl/worksheets/sheet19.xml><?xml version="1.0" encoding="utf-8"?>
<worksheet xmlns="http://schemas.openxmlformats.org/spreadsheetml/2006/main" xmlns:r="http://schemas.openxmlformats.org/officeDocument/2006/relationships">
  <dimension ref="A2:X34"/>
  <sheetViews>
    <sheetView topLeftCell="A14" zoomScaleNormal="100" workbookViewId="0">
      <selection activeCell="N16" sqref="N16"/>
    </sheetView>
  </sheetViews>
  <sheetFormatPr defaultRowHeight="14.5"/>
  <cols>
    <col min="1" max="1" width="18.7265625" style="2" customWidth="1"/>
    <col min="2" max="2" width="14.7265625" style="2" customWidth="1"/>
    <col min="3" max="3" width="17" style="2" customWidth="1"/>
    <col min="4" max="4" width="19.7265625" style="2" customWidth="1"/>
    <col min="5" max="5" width="11.81640625" style="38" customWidth="1"/>
    <col min="6" max="6" width="11.7265625" style="7" customWidth="1"/>
    <col min="7" max="7" width="16" style="7" customWidth="1"/>
    <col min="8" max="8" width="10" style="1" customWidth="1"/>
    <col min="9" max="9" width="9.1796875" style="1" customWidth="1"/>
    <col min="11" max="11" width="21.26953125" customWidth="1"/>
  </cols>
  <sheetData>
    <row r="2" spans="1:12" s="4" customFormat="1" ht="15" customHeight="1">
      <c r="A2" s="1063" t="s">
        <v>98</v>
      </c>
      <c r="B2" s="1063"/>
      <c r="C2" s="1063"/>
      <c r="D2" s="1063"/>
      <c r="E2" s="1063"/>
      <c r="F2" s="1063"/>
      <c r="G2" s="1063"/>
      <c r="H2" s="1063"/>
      <c r="I2" s="1063"/>
      <c r="J2" s="1063"/>
    </row>
    <row r="3" spans="1:12" s="4" customFormat="1" ht="15" customHeight="1">
      <c r="A3" s="12"/>
      <c r="B3" s="12"/>
      <c r="C3" s="12"/>
      <c r="D3" s="12"/>
      <c r="E3" s="37"/>
      <c r="F3" s="12"/>
      <c r="G3" s="12"/>
      <c r="H3" s="12"/>
      <c r="I3" s="3"/>
    </row>
    <row r="4" spans="1:12" ht="15" customHeight="1">
      <c r="A4" s="1065" t="s">
        <v>140</v>
      </c>
      <c r="B4" s="1065"/>
      <c r="C4" s="1065"/>
      <c r="D4" s="1065"/>
      <c r="E4" s="1065"/>
      <c r="F4" s="1065"/>
      <c r="G4" s="1065"/>
      <c r="H4" s="1065"/>
      <c r="I4" s="1065"/>
      <c r="J4" s="1065"/>
    </row>
    <row r="5" spans="1:12" ht="15" customHeight="1">
      <c r="A5" s="1065" t="s">
        <v>141</v>
      </c>
      <c r="B5" s="1065"/>
      <c r="C5" s="1065"/>
      <c r="D5" s="1065"/>
      <c r="E5" s="1065"/>
      <c r="F5" s="1065"/>
      <c r="G5" s="1065"/>
      <c r="H5" s="1065"/>
      <c r="I5" s="1065"/>
      <c r="J5" s="1065"/>
    </row>
    <row r="6" spans="1:12" s="77" customFormat="1" ht="15" customHeight="1">
      <c r="A6" s="1056" t="s">
        <v>147</v>
      </c>
      <c r="B6" s="1056"/>
      <c r="C6" s="1056"/>
      <c r="D6" s="1056"/>
      <c r="E6" s="1056"/>
      <c r="F6" s="1056"/>
      <c r="G6" s="1056"/>
      <c r="H6" s="1056"/>
      <c r="I6" s="1056"/>
      <c r="J6" s="1056"/>
      <c r="K6" s="79"/>
    </row>
    <row r="7" spans="1:12" ht="26.25" customHeight="1">
      <c r="A7" s="1056" t="s">
        <v>136</v>
      </c>
      <c r="B7" s="1056"/>
      <c r="C7" s="1056"/>
      <c r="D7" s="1056"/>
      <c r="E7" s="1056"/>
      <c r="F7" s="1056"/>
      <c r="G7" s="1056"/>
      <c r="H7" s="1056"/>
      <c r="I7" s="1056"/>
      <c r="J7" s="1056"/>
      <c r="K7" s="78"/>
    </row>
    <row r="8" spans="1:12" s="77" customFormat="1" ht="117" customHeight="1">
      <c r="A8" s="1056" t="s">
        <v>143</v>
      </c>
      <c r="B8" s="1056"/>
      <c r="C8" s="1056"/>
      <c r="D8" s="1056"/>
      <c r="E8" s="1056"/>
      <c r="F8" s="1056"/>
      <c r="G8" s="1056"/>
      <c r="H8" s="1056"/>
      <c r="I8" s="1056"/>
      <c r="J8" s="1056"/>
    </row>
    <row r="10" spans="1:12" ht="39">
      <c r="A10" s="51" t="s">
        <v>22</v>
      </c>
      <c r="B10" s="49" t="s">
        <v>4</v>
      </c>
      <c r="C10" s="49" t="s">
        <v>23</v>
      </c>
      <c r="D10" s="49" t="s">
        <v>149</v>
      </c>
      <c r="E10" s="49" t="s">
        <v>6</v>
      </c>
      <c r="F10" s="46" t="s">
        <v>25</v>
      </c>
      <c r="G10" s="49" t="s">
        <v>145</v>
      </c>
      <c r="H10" s="49" t="s">
        <v>146</v>
      </c>
      <c r="I10" s="49" t="s">
        <v>148</v>
      </c>
      <c r="J10" s="74" t="s">
        <v>7</v>
      </c>
      <c r="K10" s="109" t="s">
        <v>203</v>
      </c>
    </row>
    <row r="11" spans="1:12" ht="377">
      <c r="A11" s="145" t="s">
        <v>1132</v>
      </c>
      <c r="B11" s="169" t="s">
        <v>1133</v>
      </c>
      <c r="C11" s="169" t="s">
        <v>1134</v>
      </c>
      <c r="D11" s="169" t="s">
        <v>1135</v>
      </c>
      <c r="E11" s="169" t="s">
        <v>1132</v>
      </c>
      <c r="F11" s="170" t="s">
        <v>218</v>
      </c>
      <c r="G11" s="196" t="s">
        <v>1136</v>
      </c>
      <c r="H11" s="214">
        <v>43344</v>
      </c>
      <c r="I11" s="170" t="s">
        <v>1137</v>
      </c>
      <c r="J11" s="178">
        <v>450</v>
      </c>
      <c r="K11" s="112" t="s">
        <v>965</v>
      </c>
    </row>
    <row r="12" spans="1:12" ht="101.5">
      <c r="A12" s="144" t="s">
        <v>1483</v>
      </c>
      <c r="B12" s="550" t="s">
        <v>1484</v>
      </c>
      <c r="C12" s="551" t="s">
        <v>1485</v>
      </c>
      <c r="D12" s="551" t="s">
        <v>1486</v>
      </c>
      <c r="E12" s="551" t="s">
        <v>1487</v>
      </c>
      <c r="F12" s="550" t="s">
        <v>218</v>
      </c>
      <c r="G12" s="552" t="s">
        <v>1488</v>
      </c>
      <c r="H12" s="553">
        <v>43228</v>
      </c>
      <c r="I12" s="550">
        <v>450</v>
      </c>
      <c r="J12" s="554">
        <v>0</v>
      </c>
      <c r="K12" s="112" t="s">
        <v>1423</v>
      </c>
    </row>
    <row r="13" spans="1:12" ht="101.5">
      <c r="A13" s="615" t="s">
        <v>1487</v>
      </c>
      <c r="B13" s="616" t="s">
        <v>1484</v>
      </c>
      <c r="C13" s="617" t="s">
        <v>1485</v>
      </c>
      <c r="D13" s="617" t="s">
        <v>1658</v>
      </c>
      <c r="E13" s="617" t="s">
        <v>1487</v>
      </c>
      <c r="F13" s="616" t="s">
        <v>218</v>
      </c>
      <c r="G13" s="552" t="s">
        <v>1488</v>
      </c>
      <c r="H13" s="618">
        <v>43228</v>
      </c>
      <c r="I13" s="616">
        <v>450</v>
      </c>
      <c r="J13" s="619">
        <v>0</v>
      </c>
      <c r="K13" s="112" t="s">
        <v>1505</v>
      </c>
    </row>
    <row r="14" spans="1:12" ht="149.5">
      <c r="A14" s="718" t="s">
        <v>2159</v>
      </c>
      <c r="B14" s="719" t="s">
        <v>2160</v>
      </c>
      <c r="C14" s="720" t="s">
        <v>2161</v>
      </c>
      <c r="D14" s="721" t="s">
        <v>1658</v>
      </c>
      <c r="E14" s="721" t="s">
        <v>2159</v>
      </c>
      <c r="F14" s="722" t="s">
        <v>218</v>
      </c>
      <c r="G14" s="711" t="s">
        <v>2162</v>
      </c>
      <c r="H14" s="723" t="s">
        <v>2163</v>
      </c>
      <c r="I14" s="722">
        <v>300</v>
      </c>
      <c r="J14" s="722">
        <v>300</v>
      </c>
      <c r="K14" s="112" t="s">
        <v>2153</v>
      </c>
    </row>
    <row r="15" spans="1:12" ht="143">
      <c r="A15" s="994" t="s">
        <v>1932</v>
      </c>
      <c r="B15" s="995" t="s">
        <v>2184</v>
      </c>
      <c r="C15" s="996" t="s">
        <v>2185</v>
      </c>
      <c r="D15" s="997" t="s">
        <v>1658</v>
      </c>
      <c r="E15" s="994" t="s">
        <v>1932</v>
      </c>
      <c r="F15" s="997" t="s">
        <v>218</v>
      </c>
      <c r="G15" s="998" t="s">
        <v>2186</v>
      </c>
      <c r="H15" s="999" t="s">
        <v>2187</v>
      </c>
      <c r="I15" s="997">
        <v>450</v>
      </c>
      <c r="J15" s="997">
        <v>0</v>
      </c>
      <c r="K15" s="987" t="s">
        <v>2171</v>
      </c>
      <c r="L15" s="896"/>
    </row>
    <row r="16" spans="1:12" ht="143">
      <c r="A16" s="718" t="s">
        <v>2440</v>
      </c>
      <c r="B16" s="725" t="s">
        <v>2184</v>
      </c>
      <c r="C16" s="897" t="s">
        <v>2185</v>
      </c>
      <c r="D16" s="898" t="s">
        <v>1658</v>
      </c>
      <c r="E16" s="718" t="s">
        <v>1932</v>
      </c>
      <c r="F16" s="899" t="s">
        <v>218</v>
      </c>
      <c r="G16" s="900" t="s">
        <v>2186</v>
      </c>
      <c r="H16" s="901" t="s">
        <v>2187</v>
      </c>
      <c r="I16" s="899">
        <v>450</v>
      </c>
      <c r="J16" s="899">
        <v>0</v>
      </c>
      <c r="K16" s="112" t="s">
        <v>2440</v>
      </c>
    </row>
    <row r="17" spans="1:12" s="896" customFormat="1" ht="78">
      <c r="A17" s="936" t="s">
        <v>1226</v>
      </c>
      <c r="B17" s="937" t="s">
        <v>1261</v>
      </c>
      <c r="C17" s="938" t="s">
        <v>1262</v>
      </c>
      <c r="D17" s="939" t="s">
        <v>1226</v>
      </c>
      <c r="E17" s="938" t="s">
        <v>218</v>
      </c>
      <c r="F17" s="940" t="s">
        <v>1263</v>
      </c>
      <c r="G17" s="941">
        <f>59390*4.43</f>
        <v>263097.7</v>
      </c>
      <c r="H17" s="941">
        <f>32576*4.43</f>
        <v>144311.67999999999</v>
      </c>
      <c r="I17" s="942">
        <v>0</v>
      </c>
      <c r="J17" s="934">
        <v>0</v>
      </c>
      <c r="K17" s="933" t="s">
        <v>1226</v>
      </c>
    </row>
    <row r="18" spans="1:12" ht="39">
      <c r="A18" s="779" t="s">
        <v>2280</v>
      </c>
      <c r="B18" s="780" t="s">
        <v>2281</v>
      </c>
      <c r="C18" s="779" t="s">
        <v>2282</v>
      </c>
      <c r="D18" s="779" t="s">
        <v>1658</v>
      </c>
      <c r="E18" s="779" t="s">
        <v>2280</v>
      </c>
      <c r="F18" s="780" t="s">
        <v>218</v>
      </c>
      <c r="G18" s="780" t="s">
        <v>2283</v>
      </c>
      <c r="H18" s="781" t="s">
        <v>2284</v>
      </c>
      <c r="I18" s="780">
        <v>100</v>
      </c>
      <c r="J18" s="782">
        <v>0</v>
      </c>
      <c r="K18" s="112" t="s">
        <v>2259</v>
      </c>
      <c r="L18" t="s">
        <v>2453</v>
      </c>
    </row>
    <row r="19" spans="1:12">
      <c r="A19" s="61" t="s">
        <v>2</v>
      </c>
      <c r="C19" s="61"/>
      <c r="D19" s="61"/>
      <c r="E19" s="7"/>
      <c r="G19" s="1"/>
      <c r="J19" s="59">
        <f>SUM(J11:J18)</f>
        <v>750</v>
      </c>
    </row>
    <row r="21" spans="1:12">
      <c r="B21" s="7"/>
      <c r="C21" s="7"/>
      <c r="D21" s="7"/>
      <c r="E21" s="7"/>
      <c r="G21" s="1"/>
      <c r="H21"/>
      <c r="I21"/>
    </row>
    <row r="22" spans="1:12" ht="15" customHeight="1">
      <c r="A22" s="1101" t="s">
        <v>12</v>
      </c>
      <c r="B22" s="1101"/>
      <c r="C22" s="1101"/>
      <c r="D22" s="1101"/>
      <c r="E22" s="1101"/>
      <c r="F22" s="1101"/>
      <c r="G22" s="1101"/>
      <c r="H22" s="1101"/>
      <c r="I22" s="1101"/>
      <c r="J22" s="1101"/>
    </row>
    <row r="34" spans="14:24">
      <c r="N34" s="779"/>
      <c r="O34" s="780"/>
      <c r="P34" s="779"/>
      <c r="Q34" s="779"/>
      <c r="R34" s="779"/>
      <c r="S34" s="780"/>
      <c r="T34" s="780"/>
      <c r="U34" s="781"/>
      <c r="V34" s="780"/>
      <c r="W34" s="782"/>
      <c r="X34" s="112"/>
    </row>
  </sheetData>
  <mergeCells count="7">
    <mergeCell ref="A2:J2"/>
    <mergeCell ref="A6:J6"/>
    <mergeCell ref="A22:J22"/>
    <mergeCell ref="A7:J7"/>
    <mergeCell ref="A8:J8"/>
    <mergeCell ref="A4:J4"/>
    <mergeCell ref="A5:J5"/>
  </mergeCells>
  <phoneticPr fontId="22" type="noConversion"/>
  <hyperlinks>
    <hyperlink ref="G11" display="https://www.uefiscdi.ro/resource-84711?&amp;wtok=8b0e57c77bc5c3cf960e0320132c95362e6615ee&amp;wtkps=XY5BDoIwEEXvMmtFpqUUhjsYE09AaCUVsEqFEo13t9SF0dX8TP57MzVJejoSBP7e9Q4qQyxnJWO5rBxxAmcUhJSlBK0vRznlU2YX0c2y6WqO10U90i2Ofjjfsq3NHyfZrX0kMOtkBKKEj6pR0Y/ZqkZJoNT1cjjuuEx"/>
    <hyperlink ref="G14" r:id="rId1"/>
    <hyperlink ref="G15" r:id="rId2"/>
    <hyperlink ref="G16" r:id="rId3"/>
    <hyperlink ref="G13" r:id="rId4"/>
    <hyperlink ref="G12" r:id="rId5"/>
  </hyperlinks>
  <pageMargins left="0.511811023622047" right="0.31496062992126" top="0.19" bottom="0" header="0" footer="0"/>
  <pageSetup paperSize="9" orientation="landscape" horizontalDpi="200" verticalDpi="200" r:id="rId6"/>
</worksheet>
</file>

<file path=xl/worksheets/sheet2.xml><?xml version="1.0" encoding="utf-8"?>
<worksheet xmlns="http://schemas.openxmlformats.org/spreadsheetml/2006/main" xmlns:r="http://schemas.openxmlformats.org/officeDocument/2006/relationships">
  <dimension ref="A2:T18"/>
  <sheetViews>
    <sheetView topLeftCell="A13" zoomScaleNormal="100" workbookViewId="0">
      <selection activeCell="T15" sqref="T15"/>
    </sheetView>
  </sheetViews>
  <sheetFormatPr defaultRowHeight="14.5"/>
  <cols>
    <col min="1" max="1" width="12.81640625" style="2" customWidth="1"/>
    <col min="2" max="2" width="12.7265625" style="7" customWidth="1"/>
    <col min="3" max="3" width="7.81640625" style="7" customWidth="1"/>
    <col min="4" max="4" width="10" style="7" customWidth="1"/>
    <col min="5" max="5" width="5.7265625" style="7" bestFit="1" customWidth="1"/>
    <col min="6" max="6" width="5.81640625" style="7" bestFit="1" customWidth="1"/>
    <col min="7" max="7" width="6.453125" style="1" customWidth="1"/>
    <col min="8" max="8" width="9.1796875" style="1" customWidth="1"/>
    <col min="9" max="9" width="9.81640625" style="1" customWidth="1"/>
    <col min="10" max="10" width="14.1796875" style="1" customWidth="1"/>
    <col min="11" max="11" width="10.1796875" style="1" customWidth="1"/>
    <col min="12" max="12" width="6.26953125" style="1" customWidth="1"/>
    <col min="13" max="13" width="11.54296875" style="1" customWidth="1"/>
    <col min="14" max="14" width="7.453125" style="1" customWidth="1"/>
    <col min="15" max="15" width="6.7265625" style="1" customWidth="1"/>
    <col min="16" max="16" width="9.1796875" style="1" customWidth="1"/>
    <col min="17" max="17" width="21.1796875" style="1" customWidth="1"/>
    <col min="18" max="20" width="9.1796875" style="1" customWidth="1"/>
  </cols>
  <sheetData>
    <row r="2" spans="1:20" s="4" customFormat="1" ht="15.5">
      <c r="A2" s="1053" t="s">
        <v>165</v>
      </c>
      <c r="B2" s="1054"/>
      <c r="C2" s="1054"/>
      <c r="D2" s="1054"/>
      <c r="E2" s="1054"/>
      <c r="F2" s="1054"/>
      <c r="G2" s="1054"/>
      <c r="H2" s="1054"/>
      <c r="I2" s="1054"/>
      <c r="J2" s="1054"/>
      <c r="K2" s="1054"/>
      <c r="L2" s="1054"/>
      <c r="M2" s="1054"/>
      <c r="N2" s="1054"/>
      <c r="O2" s="1054"/>
      <c r="P2" s="1055"/>
      <c r="Q2" s="3"/>
      <c r="R2" s="3"/>
      <c r="S2" s="3"/>
      <c r="T2" s="3"/>
    </row>
    <row r="3" spans="1:20" s="4" customFormat="1">
      <c r="H3" s="3"/>
      <c r="Q3" s="3"/>
      <c r="R3" s="3"/>
      <c r="S3" s="3"/>
      <c r="T3" s="3"/>
    </row>
    <row r="4" spans="1:20" s="4" customFormat="1" ht="44.25" customHeight="1">
      <c r="A4" s="1056" t="s">
        <v>166</v>
      </c>
      <c r="B4" s="1056"/>
      <c r="C4" s="1056"/>
      <c r="D4" s="1056"/>
      <c r="E4" s="1056"/>
      <c r="F4" s="1056"/>
      <c r="G4" s="1056"/>
      <c r="H4" s="1056"/>
      <c r="I4" s="1056"/>
      <c r="J4" s="1056"/>
      <c r="K4" s="1056"/>
      <c r="L4" s="1056"/>
      <c r="M4" s="1056"/>
      <c r="N4" s="1056"/>
      <c r="O4" s="1056"/>
      <c r="P4" s="1056"/>
      <c r="Q4" s="3"/>
      <c r="R4" s="3"/>
      <c r="S4" s="3"/>
      <c r="T4" s="3"/>
    </row>
    <row r="5" spans="1:20" s="4" customFormat="1" ht="15" customHeight="1">
      <c r="A5" s="1056" t="s">
        <v>26</v>
      </c>
      <c r="B5" s="1056"/>
      <c r="C5" s="1056"/>
      <c r="D5" s="1056"/>
      <c r="E5" s="1056"/>
      <c r="F5" s="1056"/>
      <c r="G5" s="1056"/>
      <c r="H5" s="1056"/>
      <c r="I5" s="1056"/>
      <c r="J5" s="1056"/>
      <c r="K5" s="1056"/>
      <c r="L5" s="1056"/>
      <c r="M5" s="1056"/>
      <c r="N5" s="1056"/>
      <c r="O5" s="1056"/>
      <c r="P5" s="1056"/>
      <c r="Q5" s="3"/>
      <c r="R5" s="3"/>
      <c r="S5" s="3"/>
      <c r="T5" s="3"/>
    </row>
    <row r="6" spans="1:20" s="4" customFormat="1" ht="27.75" customHeight="1">
      <c r="A6" s="1058" t="s">
        <v>61</v>
      </c>
      <c r="B6" s="1061"/>
      <c r="C6" s="1061"/>
      <c r="D6" s="1061"/>
      <c r="E6" s="1061"/>
      <c r="F6" s="1061"/>
      <c r="G6" s="1061"/>
      <c r="H6" s="1061"/>
      <c r="I6" s="1061"/>
      <c r="J6" s="1061"/>
      <c r="K6" s="1061"/>
      <c r="L6" s="1061"/>
      <c r="M6" s="1061"/>
      <c r="N6" s="1061"/>
      <c r="O6" s="1061"/>
      <c r="P6" s="1062"/>
      <c r="Q6" s="3"/>
      <c r="R6" s="3"/>
      <c r="S6" s="3"/>
      <c r="T6" s="3"/>
    </row>
    <row r="7" spans="1:20" s="4" customFormat="1">
      <c r="A7" s="1058" t="s">
        <v>55</v>
      </c>
      <c r="B7" s="1059"/>
      <c r="C7" s="1059"/>
      <c r="D7" s="1059"/>
      <c r="E7" s="1059"/>
      <c r="F7" s="1059"/>
      <c r="G7" s="1059"/>
      <c r="H7" s="1059"/>
      <c r="I7" s="1059"/>
      <c r="J7" s="1059"/>
      <c r="K7" s="1059"/>
      <c r="L7" s="1059"/>
      <c r="M7" s="1059"/>
      <c r="N7" s="1059"/>
      <c r="O7" s="1059"/>
      <c r="P7" s="1060"/>
      <c r="Q7" s="3"/>
      <c r="R7" s="3"/>
      <c r="S7" s="3"/>
      <c r="T7" s="3"/>
    </row>
    <row r="8" spans="1:20" s="4" customFormat="1" ht="78.75" customHeight="1">
      <c r="A8" s="1057" t="s">
        <v>161</v>
      </c>
      <c r="B8" s="1057"/>
      <c r="C8" s="1057"/>
      <c r="D8" s="1057"/>
      <c r="E8" s="1057"/>
      <c r="F8" s="1057"/>
      <c r="G8" s="1057"/>
      <c r="H8" s="1057"/>
      <c r="I8" s="1057"/>
      <c r="J8" s="1057"/>
      <c r="K8" s="1057"/>
      <c r="L8" s="1057"/>
      <c r="M8" s="1057"/>
      <c r="N8" s="1057"/>
      <c r="O8" s="1057"/>
      <c r="P8" s="1057"/>
      <c r="Q8" s="3"/>
      <c r="R8" s="3"/>
      <c r="S8" s="3"/>
      <c r="T8" s="3"/>
    </row>
    <row r="9" spans="1:20" s="4" customFormat="1">
      <c r="A9" s="5"/>
      <c r="B9" s="6"/>
      <c r="C9" s="6"/>
      <c r="D9" s="6"/>
      <c r="E9" s="6"/>
      <c r="F9" s="6"/>
      <c r="G9" s="5"/>
      <c r="I9" s="5"/>
      <c r="J9" s="5"/>
      <c r="K9" s="5"/>
      <c r="L9" s="5"/>
      <c r="M9" s="5"/>
      <c r="N9" s="5"/>
      <c r="O9" s="5"/>
      <c r="P9" s="5"/>
      <c r="Q9" s="3"/>
      <c r="R9" s="3"/>
      <c r="S9" s="3"/>
      <c r="T9" s="3"/>
    </row>
    <row r="10" spans="1:20" s="25" customFormat="1" ht="65">
      <c r="A10" s="45" t="s">
        <v>0</v>
      </c>
      <c r="B10" s="45" t="s">
        <v>53</v>
      </c>
      <c r="C10" s="45" t="s">
        <v>60</v>
      </c>
      <c r="D10" s="54" t="s">
        <v>5</v>
      </c>
      <c r="E10" s="54" t="s">
        <v>58</v>
      </c>
      <c r="F10" s="54" t="s">
        <v>59</v>
      </c>
      <c r="G10" s="45" t="s">
        <v>213</v>
      </c>
      <c r="H10" s="54" t="s">
        <v>14</v>
      </c>
      <c r="I10" s="54" t="s">
        <v>11</v>
      </c>
      <c r="J10" s="54" t="s">
        <v>211</v>
      </c>
      <c r="K10" s="54" t="s">
        <v>15</v>
      </c>
      <c r="L10" s="54" t="s">
        <v>16</v>
      </c>
      <c r="M10" s="54" t="s">
        <v>164</v>
      </c>
      <c r="N10" s="54" t="s">
        <v>212</v>
      </c>
      <c r="O10" s="45" t="s">
        <v>54</v>
      </c>
      <c r="P10" s="45" t="s">
        <v>7</v>
      </c>
      <c r="Q10" s="109" t="s">
        <v>203</v>
      </c>
      <c r="R10" s="24"/>
      <c r="S10" s="24"/>
      <c r="T10" s="24"/>
    </row>
    <row r="11" spans="1:20" ht="116">
      <c r="A11" s="181" t="s">
        <v>448</v>
      </c>
      <c r="B11" s="181" t="s">
        <v>449</v>
      </c>
      <c r="C11" s="189" t="s">
        <v>218</v>
      </c>
      <c r="D11" s="181" t="s">
        <v>450</v>
      </c>
      <c r="E11" s="267">
        <v>265</v>
      </c>
      <c r="F11" s="268" t="s">
        <v>451</v>
      </c>
      <c r="G11" s="189" t="s">
        <v>452</v>
      </c>
      <c r="H11" s="269" t="s">
        <v>453</v>
      </c>
      <c r="I11" s="270" t="s">
        <v>454</v>
      </c>
      <c r="J11" s="270" t="s">
        <v>455</v>
      </c>
      <c r="K11" s="271" t="s">
        <v>456</v>
      </c>
      <c r="L11" s="170">
        <v>2018</v>
      </c>
      <c r="M11" s="170" t="s">
        <v>457</v>
      </c>
      <c r="N11" s="272">
        <v>4879</v>
      </c>
      <c r="O11" s="273">
        <v>1500</v>
      </c>
      <c r="P11" s="172">
        <f>O11/3</f>
        <v>500</v>
      </c>
      <c r="Q11" s="112" t="s">
        <v>458</v>
      </c>
    </row>
    <row r="12" spans="1:20" ht="325">
      <c r="A12" s="181" t="s">
        <v>515</v>
      </c>
      <c r="B12" s="181" t="s">
        <v>522</v>
      </c>
      <c r="C12" s="189" t="s">
        <v>218</v>
      </c>
      <c r="D12" s="181" t="s">
        <v>516</v>
      </c>
      <c r="E12" s="267">
        <v>143</v>
      </c>
      <c r="F12" s="268"/>
      <c r="G12" s="302" t="s">
        <v>517</v>
      </c>
      <c r="H12" s="269" t="s">
        <v>518</v>
      </c>
      <c r="I12" s="270" t="s">
        <v>519</v>
      </c>
      <c r="J12" s="174" t="s">
        <v>520</v>
      </c>
      <c r="K12" s="271" t="s">
        <v>521</v>
      </c>
      <c r="L12" s="170">
        <v>2018</v>
      </c>
      <c r="M12" s="170" t="s">
        <v>457</v>
      </c>
      <c r="N12" s="170">
        <v>4.8159999999999998</v>
      </c>
      <c r="O12" s="273">
        <v>1500</v>
      </c>
      <c r="P12" s="172">
        <v>300</v>
      </c>
      <c r="Q12" s="112" t="s">
        <v>523</v>
      </c>
    </row>
    <row r="13" spans="1:20" ht="130">
      <c r="A13" s="344" t="s">
        <v>951</v>
      </c>
      <c r="B13" s="344" t="s">
        <v>952</v>
      </c>
      <c r="C13" s="189" t="s">
        <v>218</v>
      </c>
      <c r="D13" s="344" t="s">
        <v>953</v>
      </c>
      <c r="E13" s="189">
        <v>265</v>
      </c>
      <c r="F13" s="189"/>
      <c r="G13" s="189" t="s">
        <v>452</v>
      </c>
      <c r="H13" s="184" t="s">
        <v>453</v>
      </c>
      <c r="I13" s="209" t="s">
        <v>954</v>
      </c>
      <c r="J13" s="344" t="s">
        <v>455</v>
      </c>
      <c r="K13" s="339" t="s">
        <v>456</v>
      </c>
      <c r="L13" s="170">
        <v>2018</v>
      </c>
      <c r="M13" s="170" t="s">
        <v>955</v>
      </c>
      <c r="N13" s="170">
        <v>4.9459999999999997</v>
      </c>
      <c r="O13" s="427">
        <v>1500</v>
      </c>
      <c r="P13" s="172">
        <f>O13/3</f>
        <v>500</v>
      </c>
      <c r="Q13" s="112" t="s">
        <v>965</v>
      </c>
    </row>
    <row r="14" spans="1:20" ht="195">
      <c r="A14" s="169" t="s">
        <v>956</v>
      </c>
      <c r="B14" s="183" t="s">
        <v>957</v>
      </c>
      <c r="C14" s="189" t="s">
        <v>218</v>
      </c>
      <c r="D14" s="170" t="s">
        <v>958</v>
      </c>
      <c r="E14" s="170">
        <v>110</v>
      </c>
      <c r="F14" s="170">
        <v>5</v>
      </c>
      <c r="G14" s="170" t="s">
        <v>959</v>
      </c>
      <c r="H14" s="184" t="s">
        <v>960</v>
      </c>
      <c r="I14" s="184" t="s">
        <v>961</v>
      </c>
      <c r="J14" s="169" t="s">
        <v>962</v>
      </c>
      <c r="K14" s="308" t="s">
        <v>963</v>
      </c>
      <c r="L14" s="170">
        <v>2018</v>
      </c>
      <c r="M14" s="170" t="s">
        <v>964</v>
      </c>
      <c r="N14" s="170">
        <v>1.99</v>
      </c>
      <c r="O14" s="178">
        <v>1000</v>
      </c>
      <c r="P14" s="172">
        <f>O14/2</f>
        <v>500</v>
      </c>
      <c r="Q14" s="112" t="s">
        <v>965</v>
      </c>
    </row>
    <row r="15" spans="1:20" ht="182">
      <c r="A15" s="344" t="s">
        <v>448</v>
      </c>
      <c r="B15" s="344" t="s">
        <v>1336</v>
      </c>
      <c r="C15" s="189" t="s">
        <v>218</v>
      </c>
      <c r="D15" s="344" t="s">
        <v>1337</v>
      </c>
      <c r="E15" s="267">
        <v>265</v>
      </c>
      <c r="F15" s="268"/>
      <c r="G15" s="189" t="s">
        <v>1338</v>
      </c>
      <c r="H15" s="269" t="s">
        <v>453</v>
      </c>
      <c r="I15" s="270" t="s">
        <v>454</v>
      </c>
      <c r="J15" s="534">
        <v>434462000043</v>
      </c>
      <c r="K15" s="271" t="s">
        <v>456</v>
      </c>
      <c r="L15" s="170">
        <v>2018</v>
      </c>
      <c r="M15" s="170" t="s">
        <v>955</v>
      </c>
      <c r="N15" s="170" t="s">
        <v>1339</v>
      </c>
      <c r="O15" s="273">
        <v>1500</v>
      </c>
      <c r="P15" s="172">
        <v>500</v>
      </c>
      <c r="Q15" s="112" t="s">
        <v>1340</v>
      </c>
    </row>
    <row r="16" spans="1:20">
      <c r="A16" s="61" t="s">
        <v>2</v>
      </c>
      <c r="O16" s="3"/>
      <c r="P16" s="56">
        <f>SUM(P11:P15)</f>
        <v>2300</v>
      </c>
    </row>
    <row r="18" spans="1:16">
      <c r="A18" s="1052" t="s">
        <v>12</v>
      </c>
      <c r="B18" s="1052"/>
      <c r="C18" s="1052"/>
      <c r="D18" s="1052"/>
      <c r="E18" s="1052"/>
      <c r="F18" s="1052"/>
      <c r="G18" s="1052"/>
      <c r="H18" s="1052"/>
      <c r="I18" s="1052"/>
      <c r="J18" s="1052"/>
      <c r="K18" s="1052"/>
      <c r="L18" s="1052"/>
      <c r="M18" s="1052"/>
      <c r="N18" s="1052"/>
      <c r="O18" s="1052"/>
      <c r="P18" s="1052"/>
    </row>
  </sheetData>
  <mergeCells count="7">
    <mergeCell ref="A18:P18"/>
    <mergeCell ref="A2:P2"/>
    <mergeCell ref="A4:P4"/>
    <mergeCell ref="A5:P5"/>
    <mergeCell ref="A8:P8"/>
    <mergeCell ref="A7:P7"/>
    <mergeCell ref="A6:P6"/>
  </mergeCells>
  <phoneticPr fontId="22" type="noConversion"/>
  <hyperlinks>
    <hyperlink ref="H11" r:id="rId1"/>
    <hyperlink ref="H12" r:id="rId2"/>
    <hyperlink ref="H13" r:id="rId3"/>
    <hyperlink ref="I13" r:id="rId4"/>
    <hyperlink ref="H14" r:id="rId5"/>
    <hyperlink ref="I14" r:id="rId6"/>
  </hyperlinks>
  <pageMargins left="0.511811023622047" right="0.31496062992126" top="0" bottom="0" header="0" footer="0"/>
  <pageSetup paperSize="9" orientation="landscape" horizontalDpi="200" verticalDpi="200" r:id="rId7"/>
</worksheet>
</file>

<file path=xl/worksheets/sheet20.xml><?xml version="1.0" encoding="utf-8"?>
<worksheet xmlns="http://schemas.openxmlformats.org/spreadsheetml/2006/main" xmlns:r="http://schemas.openxmlformats.org/officeDocument/2006/relationships">
  <dimension ref="A2:L15"/>
  <sheetViews>
    <sheetView topLeftCell="A10" zoomScaleNormal="130" workbookViewId="0">
      <selection activeCell="K13" sqref="K13"/>
    </sheetView>
  </sheetViews>
  <sheetFormatPr defaultRowHeight="14.5"/>
  <cols>
    <col min="1" max="1" width="21.26953125" style="2" customWidth="1"/>
    <col min="2" max="2" width="25.54296875" style="2" customWidth="1"/>
    <col min="3" max="3" width="11.453125" style="7" customWidth="1"/>
    <col min="4" max="4" width="19.54296875" style="7" customWidth="1"/>
    <col min="5" max="5" width="8.7265625" style="7" customWidth="1"/>
    <col min="6" max="6" width="8" style="7" customWidth="1"/>
    <col min="7" max="7" width="9.81640625" style="7" customWidth="1"/>
    <col min="8" max="8" width="7.1796875" style="1" customWidth="1"/>
    <col min="9" max="9" width="9.1796875" style="1" customWidth="1"/>
    <col min="12" max="12" width="20.81640625" customWidth="1"/>
  </cols>
  <sheetData>
    <row r="2" spans="1:12" ht="15" customHeight="1">
      <c r="A2" s="1063" t="s">
        <v>99</v>
      </c>
      <c r="B2" s="1063"/>
      <c r="C2" s="1063"/>
      <c r="D2" s="1063"/>
      <c r="E2" s="1063"/>
      <c r="F2" s="1063"/>
      <c r="G2" s="1063"/>
      <c r="H2" s="1063"/>
      <c r="I2" s="1063"/>
      <c r="J2" s="1063"/>
      <c r="K2" s="1063"/>
    </row>
    <row r="3" spans="1:12" ht="15" customHeight="1">
      <c r="A3" s="12"/>
      <c r="B3" s="12"/>
      <c r="C3" s="12"/>
      <c r="D3" s="12"/>
      <c r="E3" s="12"/>
      <c r="F3" s="12"/>
      <c r="G3" s="12"/>
      <c r="H3" s="12"/>
      <c r="I3" s="3"/>
    </row>
    <row r="4" spans="1:12" ht="82.5" customHeight="1">
      <c r="A4" s="1080" t="s">
        <v>150</v>
      </c>
      <c r="B4" s="1081"/>
      <c r="C4" s="1081"/>
      <c r="D4" s="1081"/>
      <c r="E4" s="1081"/>
      <c r="F4" s="1081"/>
      <c r="G4" s="1081"/>
      <c r="H4" s="1081"/>
      <c r="I4" s="1081"/>
      <c r="J4" s="1081"/>
      <c r="K4" s="1082"/>
    </row>
    <row r="6" spans="1:12" ht="52">
      <c r="A6" s="49" t="s">
        <v>0</v>
      </c>
      <c r="B6" s="49" t="s">
        <v>13</v>
      </c>
      <c r="C6" s="49" t="s">
        <v>60</v>
      </c>
      <c r="D6" s="46" t="s">
        <v>5</v>
      </c>
      <c r="E6" s="54" t="s">
        <v>151</v>
      </c>
      <c r="F6" s="46" t="s">
        <v>152</v>
      </c>
      <c r="G6" s="54" t="s">
        <v>15</v>
      </c>
      <c r="H6" s="54" t="s">
        <v>16</v>
      </c>
      <c r="I6" s="45" t="s">
        <v>57</v>
      </c>
      <c r="J6" s="45" t="s">
        <v>54</v>
      </c>
      <c r="K6" s="45" t="s">
        <v>7</v>
      </c>
      <c r="L6" s="109" t="s">
        <v>203</v>
      </c>
    </row>
    <row r="7" spans="1:12" ht="39">
      <c r="A7" s="344" t="s">
        <v>730</v>
      </c>
      <c r="B7" s="189" t="s">
        <v>731</v>
      </c>
      <c r="C7" s="344" t="s">
        <v>218</v>
      </c>
      <c r="D7" s="344" t="s">
        <v>732</v>
      </c>
      <c r="E7" s="189"/>
      <c r="F7" s="339" t="s">
        <v>733</v>
      </c>
      <c r="G7" s="339" t="s">
        <v>734</v>
      </c>
      <c r="H7" s="360">
        <v>2018</v>
      </c>
      <c r="I7" s="360" t="s">
        <v>735</v>
      </c>
      <c r="J7" s="178">
        <v>20</v>
      </c>
      <c r="K7" s="291">
        <v>20</v>
      </c>
      <c r="L7" s="112" t="s">
        <v>715</v>
      </c>
    </row>
    <row r="8" spans="1:12" ht="39">
      <c r="A8" s="344" t="s">
        <v>736</v>
      </c>
      <c r="B8" s="189" t="s">
        <v>737</v>
      </c>
      <c r="C8" s="344" t="s">
        <v>218</v>
      </c>
      <c r="D8" s="344" t="s">
        <v>732</v>
      </c>
      <c r="E8" s="189"/>
      <c r="F8" s="339" t="s">
        <v>733</v>
      </c>
      <c r="G8" s="339" t="s">
        <v>738</v>
      </c>
      <c r="H8" s="360">
        <v>2018</v>
      </c>
      <c r="I8" s="360" t="s">
        <v>735</v>
      </c>
      <c r="J8" s="361">
        <v>20</v>
      </c>
      <c r="K8" s="291">
        <v>6.66</v>
      </c>
      <c r="L8" s="112" t="s">
        <v>715</v>
      </c>
    </row>
    <row r="9" spans="1:12" ht="188.5">
      <c r="A9" s="344" t="s">
        <v>2087</v>
      </c>
      <c r="B9" s="189" t="s">
        <v>2088</v>
      </c>
      <c r="C9" s="344" t="s">
        <v>218</v>
      </c>
      <c r="D9" s="344" t="s">
        <v>2089</v>
      </c>
      <c r="E9" s="189" t="s">
        <v>2090</v>
      </c>
      <c r="F9" s="692" t="s">
        <v>2091</v>
      </c>
      <c r="G9" s="339"/>
      <c r="H9" s="360">
        <v>2018</v>
      </c>
      <c r="I9" s="360"/>
      <c r="J9" s="178">
        <v>20</v>
      </c>
      <c r="K9" s="291">
        <v>10</v>
      </c>
      <c r="L9" s="112" t="s">
        <v>2034</v>
      </c>
    </row>
    <row r="10" spans="1:12" ht="159.5">
      <c r="A10" s="732" t="s">
        <v>2195</v>
      </c>
      <c r="B10" s="732" t="s">
        <v>2171</v>
      </c>
      <c r="C10" s="733" t="s">
        <v>218</v>
      </c>
      <c r="D10" s="732" t="s">
        <v>2188</v>
      </c>
      <c r="E10" s="734" t="s">
        <v>2189</v>
      </c>
      <c r="F10" s="735" t="s">
        <v>2190</v>
      </c>
      <c r="G10" s="736" t="s">
        <v>2191</v>
      </c>
      <c r="H10" s="737">
        <v>2018</v>
      </c>
      <c r="I10" s="732" t="s">
        <v>2192</v>
      </c>
      <c r="J10" s="738">
        <v>20</v>
      </c>
      <c r="K10" s="739">
        <f>J10</f>
        <v>20</v>
      </c>
      <c r="L10" s="112" t="s">
        <v>2171</v>
      </c>
    </row>
    <row r="11" spans="1:12" ht="188.5">
      <c r="A11" s="732" t="s">
        <v>2196</v>
      </c>
      <c r="B11" s="740" t="s">
        <v>2171</v>
      </c>
      <c r="C11" s="727" t="s">
        <v>218</v>
      </c>
      <c r="D11" s="740" t="s">
        <v>2193</v>
      </c>
      <c r="E11" s="741" t="s">
        <v>2189</v>
      </c>
      <c r="F11" s="735" t="s">
        <v>2190</v>
      </c>
      <c r="G11" s="736" t="s">
        <v>2194</v>
      </c>
      <c r="H11" s="737">
        <v>2018</v>
      </c>
      <c r="I11" s="732" t="s">
        <v>2192</v>
      </c>
      <c r="J11" s="738">
        <v>20</v>
      </c>
      <c r="K11" s="739">
        <f>J11</f>
        <v>20</v>
      </c>
      <c r="L11" s="112" t="s">
        <v>2171</v>
      </c>
    </row>
    <row r="12" spans="1:12">
      <c r="A12" s="61" t="s">
        <v>2</v>
      </c>
      <c r="B12" s="61"/>
      <c r="C12" s="42"/>
      <c r="F12" s="1"/>
      <c r="G12" s="1"/>
      <c r="J12" s="64"/>
      <c r="K12" s="59">
        <f>SUM(K7:K11)</f>
        <v>76.66</v>
      </c>
    </row>
    <row r="14" spans="1:12">
      <c r="B14" s="7"/>
      <c r="G14" s="1"/>
      <c r="H14"/>
      <c r="I14"/>
    </row>
    <row r="15" spans="1:12" ht="15" customHeight="1">
      <c r="A15" s="1120" t="s">
        <v>12</v>
      </c>
      <c r="B15" s="1120"/>
      <c r="C15" s="1120"/>
      <c r="D15" s="1120"/>
      <c r="E15" s="1120"/>
      <c r="F15" s="1120"/>
      <c r="G15" s="1120"/>
      <c r="H15" s="1120"/>
      <c r="I15" s="1120"/>
      <c r="J15" s="1120"/>
      <c r="K15" s="1120"/>
    </row>
  </sheetData>
  <mergeCells count="3">
    <mergeCell ref="A2:K2"/>
    <mergeCell ref="A4:K4"/>
    <mergeCell ref="A15:K15"/>
  </mergeCells>
  <phoneticPr fontId="22" type="noConversion"/>
  <hyperlinks>
    <hyperlink ref="F9" r:id="rId1"/>
    <hyperlink ref="F10" r:id="rId2"/>
    <hyperlink ref="F11" r:id="rId3"/>
  </hyperlinks>
  <pageMargins left="0.511811023622047" right="0.31496062992126" top="0" bottom="0" header="0" footer="0"/>
  <pageSetup paperSize="9" orientation="landscape" horizontalDpi="200" verticalDpi="200" r:id="rId4"/>
</worksheet>
</file>

<file path=xl/worksheets/sheet21.xml><?xml version="1.0" encoding="utf-8"?>
<worksheet xmlns="http://schemas.openxmlformats.org/spreadsheetml/2006/main" xmlns:r="http://schemas.openxmlformats.org/officeDocument/2006/relationships">
  <dimension ref="A2:IV123"/>
  <sheetViews>
    <sheetView topLeftCell="A115" zoomScaleNormal="130" workbookViewId="0">
      <selection activeCell="H121" sqref="H121"/>
    </sheetView>
  </sheetViews>
  <sheetFormatPr defaultRowHeight="14.5"/>
  <cols>
    <col min="1" max="1" width="22.81640625" style="2" customWidth="1"/>
    <col min="2" max="2" width="20.26953125" style="2" customWidth="1"/>
    <col min="3" max="3" width="15" style="7" customWidth="1"/>
    <col min="4" max="4" width="28.81640625" style="7" customWidth="1"/>
    <col min="5" max="5" width="16.26953125" style="7" customWidth="1"/>
    <col min="6" max="7" width="12.1796875" style="7" customWidth="1"/>
    <col min="8" max="8" width="10" style="1" customWidth="1"/>
    <col min="9" max="9" width="21.1796875" style="1" customWidth="1"/>
    <col min="10" max="10" width="9.1796875" style="1" customWidth="1"/>
  </cols>
  <sheetData>
    <row r="2" spans="1:9" ht="15" customHeight="1">
      <c r="A2" s="1063" t="s">
        <v>100</v>
      </c>
      <c r="B2" s="1064"/>
      <c r="C2" s="1064"/>
      <c r="D2" s="1064"/>
      <c r="E2" s="1064"/>
      <c r="F2" s="1064"/>
      <c r="G2" s="1064"/>
      <c r="H2" s="1064"/>
    </row>
    <row r="3" spans="1:9" ht="15" customHeight="1">
      <c r="A3" s="12"/>
      <c r="B3" s="12"/>
      <c r="C3" s="12"/>
      <c r="D3" s="12"/>
      <c r="E3" s="12"/>
      <c r="F3" s="12"/>
      <c r="G3" s="12"/>
      <c r="H3" s="12"/>
    </row>
    <row r="4" spans="1:9" ht="90.75" customHeight="1">
      <c r="A4" s="1080" t="s">
        <v>153</v>
      </c>
      <c r="B4" s="1081"/>
      <c r="C4" s="1081"/>
      <c r="D4" s="1081"/>
      <c r="E4" s="1081"/>
      <c r="F4" s="1081"/>
      <c r="G4" s="1081"/>
      <c r="H4" s="1082"/>
    </row>
    <row r="5" spans="1:9">
      <c r="A5" s="5"/>
      <c r="B5" s="5"/>
      <c r="C5" s="6"/>
      <c r="D5" s="6"/>
      <c r="E5" s="6"/>
      <c r="F5" s="6"/>
      <c r="G5" s="6"/>
      <c r="H5" s="5"/>
    </row>
    <row r="6" spans="1:9">
      <c r="A6" s="5"/>
      <c r="B6" s="5"/>
      <c r="C6" s="6"/>
      <c r="D6" s="6"/>
      <c r="E6" s="6"/>
      <c r="F6" s="6"/>
      <c r="G6" s="5"/>
    </row>
    <row r="7" spans="1:9" ht="39">
      <c r="A7" s="49" t="s">
        <v>159</v>
      </c>
      <c r="B7" s="45" t="s">
        <v>156</v>
      </c>
      <c r="C7" s="46" t="s">
        <v>25</v>
      </c>
      <c r="D7" s="52" t="s">
        <v>157</v>
      </c>
      <c r="E7" s="54" t="s">
        <v>158</v>
      </c>
      <c r="F7" s="49" t="s">
        <v>160</v>
      </c>
      <c r="G7" s="45" t="s">
        <v>54</v>
      </c>
      <c r="H7" s="49" t="s">
        <v>7</v>
      </c>
      <c r="I7" s="109" t="s">
        <v>203</v>
      </c>
    </row>
    <row r="8" spans="1:9" ht="275.5">
      <c r="A8" s="169" t="s">
        <v>309</v>
      </c>
      <c r="B8" s="181" t="s">
        <v>280</v>
      </c>
      <c r="C8" s="182" t="s">
        <v>218</v>
      </c>
      <c r="D8" s="183" t="s">
        <v>304</v>
      </c>
      <c r="E8" s="184" t="s">
        <v>306</v>
      </c>
      <c r="F8" s="170" t="s">
        <v>308</v>
      </c>
      <c r="G8" s="188">
        <v>20</v>
      </c>
      <c r="H8" s="875">
        <v>20</v>
      </c>
      <c r="I8" s="112" t="s">
        <v>284</v>
      </c>
    </row>
    <row r="9" spans="1:9" ht="87">
      <c r="A9" s="181" t="s">
        <v>310</v>
      </c>
      <c r="B9" s="181" t="s">
        <v>280</v>
      </c>
      <c r="C9" s="182" t="s">
        <v>218</v>
      </c>
      <c r="D9" s="189" t="s">
        <v>311</v>
      </c>
      <c r="E9" s="184" t="s">
        <v>312</v>
      </c>
      <c r="F9" s="190">
        <v>43371</v>
      </c>
      <c r="G9" s="191">
        <v>20</v>
      </c>
      <c r="H9" s="172">
        <v>20</v>
      </c>
      <c r="I9" s="112" t="s">
        <v>284</v>
      </c>
    </row>
    <row r="10" spans="1:9" ht="87">
      <c r="A10" s="221" t="s">
        <v>357</v>
      </c>
      <c r="B10" s="217" t="s">
        <v>353</v>
      </c>
      <c r="C10" s="181" t="s">
        <v>218</v>
      </c>
      <c r="D10" s="183" t="s">
        <v>354</v>
      </c>
      <c r="E10" s="184" t="s">
        <v>312</v>
      </c>
      <c r="F10" s="218">
        <v>43371</v>
      </c>
      <c r="G10" s="188">
        <v>20</v>
      </c>
      <c r="H10" s="875">
        <v>20</v>
      </c>
      <c r="I10" s="112" t="s">
        <v>347</v>
      </c>
    </row>
    <row r="11" spans="1:9" ht="43.5">
      <c r="A11" s="223" t="s">
        <v>358</v>
      </c>
      <c r="B11" s="217" t="s">
        <v>353</v>
      </c>
      <c r="C11" s="182" t="s">
        <v>218</v>
      </c>
      <c r="D11" s="219" t="s">
        <v>348</v>
      </c>
      <c r="E11" s="220" t="s">
        <v>349</v>
      </c>
      <c r="F11" s="183" t="s">
        <v>352</v>
      </c>
      <c r="G11" s="191">
        <v>20</v>
      </c>
      <c r="H11" s="172">
        <v>20</v>
      </c>
      <c r="I11" s="112" t="s">
        <v>347</v>
      </c>
    </row>
    <row r="12" spans="1:9" ht="58">
      <c r="A12" s="224" t="s">
        <v>359</v>
      </c>
      <c r="B12" s="221" t="s">
        <v>355</v>
      </c>
      <c r="C12" s="181" t="s">
        <v>218</v>
      </c>
      <c r="D12" s="189" t="s">
        <v>348</v>
      </c>
      <c r="E12" s="222" t="s">
        <v>356</v>
      </c>
      <c r="F12" s="183" t="s">
        <v>352</v>
      </c>
      <c r="G12" s="191">
        <v>20</v>
      </c>
      <c r="H12" s="172">
        <v>10</v>
      </c>
      <c r="I12" s="112" t="s">
        <v>347</v>
      </c>
    </row>
    <row r="13" spans="1:9" ht="29">
      <c r="A13" s="236" t="s">
        <v>397</v>
      </c>
      <c r="B13" s="233" t="s">
        <v>370</v>
      </c>
      <c r="C13" s="233" t="s">
        <v>218</v>
      </c>
      <c r="D13" s="237" t="s">
        <v>389</v>
      </c>
      <c r="E13" s="229" t="s">
        <v>398</v>
      </c>
      <c r="F13" s="226" t="s">
        <v>392</v>
      </c>
      <c r="G13" s="240">
        <v>20</v>
      </c>
      <c r="H13" s="888">
        <v>20</v>
      </c>
      <c r="I13" s="112" t="s">
        <v>370</v>
      </c>
    </row>
    <row r="14" spans="1:9" ht="87">
      <c r="A14" s="243" t="s">
        <v>399</v>
      </c>
      <c r="B14" s="233" t="s">
        <v>400</v>
      </c>
      <c r="C14" s="233" t="s">
        <v>218</v>
      </c>
      <c r="D14" s="237" t="s">
        <v>385</v>
      </c>
      <c r="E14" s="229" t="s">
        <v>401</v>
      </c>
      <c r="F14" s="226" t="s">
        <v>388</v>
      </c>
      <c r="G14" s="244">
        <v>20</v>
      </c>
      <c r="H14" s="888">
        <v>10</v>
      </c>
      <c r="I14" s="112" t="s">
        <v>370</v>
      </c>
    </row>
    <row r="15" spans="1:9" ht="87">
      <c r="A15" s="245" t="s">
        <v>402</v>
      </c>
      <c r="B15" s="233" t="s">
        <v>403</v>
      </c>
      <c r="C15" s="233" t="s">
        <v>218</v>
      </c>
      <c r="D15" s="237" t="s">
        <v>404</v>
      </c>
      <c r="E15" s="229" t="s">
        <v>405</v>
      </c>
      <c r="F15" s="226" t="s">
        <v>388</v>
      </c>
      <c r="G15" s="244">
        <v>20</v>
      </c>
      <c r="H15" s="232">
        <v>10</v>
      </c>
      <c r="I15" s="112" t="s">
        <v>370</v>
      </c>
    </row>
    <row r="16" spans="1:9" ht="29">
      <c r="A16" s="233" t="s">
        <v>406</v>
      </c>
      <c r="B16" s="233" t="s">
        <v>403</v>
      </c>
      <c r="C16" s="233" t="s">
        <v>218</v>
      </c>
      <c r="D16" s="226" t="s">
        <v>407</v>
      </c>
      <c r="E16" s="229" t="s">
        <v>408</v>
      </c>
      <c r="F16" s="238">
        <v>43371</v>
      </c>
      <c r="G16" s="244">
        <v>20</v>
      </c>
      <c r="H16" s="232">
        <v>10</v>
      </c>
      <c r="I16" s="112" t="s">
        <v>370</v>
      </c>
    </row>
    <row r="17" spans="1:9" ht="29">
      <c r="A17" s="246" t="s">
        <v>409</v>
      </c>
      <c r="B17" s="233" t="s">
        <v>403</v>
      </c>
      <c r="C17" s="233" t="s">
        <v>218</v>
      </c>
      <c r="D17" s="226" t="s">
        <v>407</v>
      </c>
      <c r="E17" s="229" t="s">
        <v>408</v>
      </c>
      <c r="F17" s="238">
        <v>43371</v>
      </c>
      <c r="G17" s="244">
        <v>20</v>
      </c>
      <c r="H17" s="232">
        <v>10</v>
      </c>
      <c r="I17" s="112" t="s">
        <v>370</v>
      </c>
    </row>
    <row r="18" spans="1:9" ht="65">
      <c r="A18" s="169" t="s">
        <v>443</v>
      </c>
      <c r="B18" s="181" t="s">
        <v>411</v>
      </c>
      <c r="C18" s="189" t="s">
        <v>218</v>
      </c>
      <c r="D18" s="183" t="s">
        <v>444</v>
      </c>
      <c r="E18" s="184" t="s">
        <v>442</v>
      </c>
      <c r="F18" s="170" t="s">
        <v>308</v>
      </c>
      <c r="G18" s="263">
        <v>20</v>
      </c>
      <c r="H18" s="875">
        <v>20</v>
      </c>
      <c r="I18" s="112" t="s">
        <v>414</v>
      </c>
    </row>
    <row r="19" spans="1:9" ht="87">
      <c r="A19" s="169" t="s">
        <v>445</v>
      </c>
      <c r="B19" s="181" t="s">
        <v>446</v>
      </c>
      <c r="C19" s="189" t="s">
        <v>440</v>
      </c>
      <c r="D19" s="189" t="s">
        <v>447</v>
      </c>
      <c r="E19" s="184" t="s">
        <v>312</v>
      </c>
      <c r="F19" s="264">
        <v>43371</v>
      </c>
      <c r="G19" s="265">
        <v>20</v>
      </c>
      <c r="H19" s="875">
        <v>20</v>
      </c>
      <c r="I19" s="112" t="s">
        <v>414</v>
      </c>
    </row>
    <row r="20" spans="1:9" ht="87">
      <c r="A20" s="169" t="s">
        <v>509</v>
      </c>
      <c r="B20" s="181" t="s">
        <v>510</v>
      </c>
      <c r="C20" s="181" t="s">
        <v>218</v>
      </c>
      <c r="D20" s="116" t="s">
        <v>311</v>
      </c>
      <c r="E20" s="184" t="s">
        <v>511</v>
      </c>
      <c r="F20" s="298">
        <v>43371</v>
      </c>
      <c r="G20" s="299">
        <v>20</v>
      </c>
      <c r="H20" s="875">
        <v>20</v>
      </c>
      <c r="I20" s="112" t="s">
        <v>458</v>
      </c>
    </row>
    <row r="21" spans="1:9" ht="91">
      <c r="A21" s="181" t="s">
        <v>512</v>
      </c>
      <c r="B21" s="181" t="s">
        <v>510</v>
      </c>
      <c r="C21" s="182" t="s">
        <v>218</v>
      </c>
      <c r="D21" s="189" t="s">
        <v>513</v>
      </c>
      <c r="E21" s="300" t="s">
        <v>514</v>
      </c>
      <c r="F21" s="185" t="s">
        <v>308</v>
      </c>
      <c r="G21" s="301">
        <v>20</v>
      </c>
      <c r="H21" s="875">
        <v>20</v>
      </c>
      <c r="I21" s="112" t="s">
        <v>458</v>
      </c>
    </row>
    <row r="22" spans="1:9" ht="182">
      <c r="A22" s="181" t="s">
        <v>695</v>
      </c>
      <c r="B22" s="189" t="s">
        <v>696</v>
      </c>
      <c r="C22" s="189" t="s">
        <v>218</v>
      </c>
      <c r="D22" s="170" t="s">
        <v>688</v>
      </c>
      <c r="E22" s="338" t="s">
        <v>349</v>
      </c>
      <c r="F22" s="339" t="s">
        <v>697</v>
      </c>
      <c r="G22" s="340" t="s">
        <v>698</v>
      </c>
      <c r="H22" s="887">
        <v>13.33</v>
      </c>
      <c r="I22" s="112" t="s">
        <v>523</v>
      </c>
    </row>
    <row r="23" spans="1:9" ht="43.5">
      <c r="A23" s="341" t="s">
        <v>699</v>
      </c>
      <c r="B23" s="181" t="s">
        <v>700</v>
      </c>
      <c r="C23" s="189" t="s">
        <v>218</v>
      </c>
      <c r="D23" s="170" t="s">
        <v>688</v>
      </c>
      <c r="E23" s="338" t="s">
        <v>349</v>
      </c>
      <c r="F23" s="339" t="s">
        <v>697</v>
      </c>
      <c r="G23" s="340" t="s">
        <v>698</v>
      </c>
      <c r="H23" s="172">
        <v>6.67</v>
      </c>
      <c r="I23" s="112" t="s">
        <v>523</v>
      </c>
    </row>
    <row r="24" spans="1:9" ht="43.5">
      <c r="A24" s="307" t="s">
        <v>701</v>
      </c>
      <c r="B24" s="169" t="s">
        <v>702</v>
      </c>
      <c r="C24" s="189" t="s">
        <v>218</v>
      </c>
      <c r="D24" s="170" t="s">
        <v>688</v>
      </c>
      <c r="E24" s="338" t="s">
        <v>349</v>
      </c>
      <c r="F24" s="339" t="s">
        <v>697</v>
      </c>
      <c r="G24" s="340" t="s">
        <v>698</v>
      </c>
      <c r="H24" s="172">
        <v>13.33</v>
      </c>
      <c r="I24" s="112" t="s">
        <v>523</v>
      </c>
    </row>
    <row r="25" spans="1:9" ht="43.5">
      <c r="A25" s="342" t="s">
        <v>703</v>
      </c>
      <c r="B25" s="169" t="s">
        <v>704</v>
      </c>
      <c r="C25" s="189" t="s">
        <v>218</v>
      </c>
      <c r="D25" s="170" t="s">
        <v>688</v>
      </c>
      <c r="E25" s="338" t="s">
        <v>349</v>
      </c>
      <c r="F25" s="339" t="s">
        <v>697</v>
      </c>
      <c r="G25" s="340" t="s">
        <v>698</v>
      </c>
      <c r="H25" s="172">
        <v>10</v>
      </c>
      <c r="I25" s="112" t="s">
        <v>523</v>
      </c>
    </row>
    <row r="26" spans="1:9" ht="39">
      <c r="A26" s="169" t="s">
        <v>739</v>
      </c>
      <c r="B26" s="344" t="s">
        <v>715</v>
      </c>
      <c r="C26" s="344" t="s">
        <v>218</v>
      </c>
      <c r="D26" s="183" t="s">
        <v>740</v>
      </c>
      <c r="E26" s="184" t="s">
        <v>741</v>
      </c>
      <c r="F26" s="169" t="s">
        <v>742</v>
      </c>
      <c r="G26" s="188">
        <v>20</v>
      </c>
      <c r="H26" s="875">
        <v>20</v>
      </c>
      <c r="I26" s="112" t="s">
        <v>715</v>
      </c>
    </row>
    <row r="27" spans="1:9" ht="87">
      <c r="A27" s="169" t="s">
        <v>743</v>
      </c>
      <c r="B27" s="344" t="s">
        <v>744</v>
      </c>
      <c r="C27" s="344" t="s">
        <v>218</v>
      </c>
      <c r="D27" s="189" t="s">
        <v>407</v>
      </c>
      <c r="E27" s="184" t="s">
        <v>511</v>
      </c>
      <c r="F27" s="264">
        <v>43371</v>
      </c>
      <c r="G27" s="191">
        <v>20</v>
      </c>
      <c r="H27" s="172">
        <v>20</v>
      </c>
      <c r="I27" s="112" t="s">
        <v>715</v>
      </c>
    </row>
    <row r="28" spans="1:9" ht="65">
      <c r="A28" s="169" t="s">
        <v>745</v>
      </c>
      <c r="B28" s="169" t="s">
        <v>746</v>
      </c>
      <c r="C28" s="169" t="s">
        <v>218</v>
      </c>
      <c r="D28" s="170" t="s">
        <v>747</v>
      </c>
      <c r="E28" s="169" t="s">
        <v>748</v>
      </c>
      <c r="F28" s="170" t="s">
        <v>749</v>
      </c>
      <c r="G28" s="191">
        <v>20</v>
      </c>
      <c r="H28" s="172">
        <v>20</v>
      </c>
      <c r="I28" s="112" t="s">
        <v>715</v>
      </c>
    </row>
    <row r="29" spans="1:9" ht="104">
      <c r="A29" s="169" t="s">
        <v>843</v>
      </c>
      <c r="B29" s="344" t="s">
        <v>844</v>
      </c>
      <c r="C29" s="344" t="s">
        <v>440</v>
      </c>
      <c r="D29" s="183" t="s">
        <v>385</v>
      </c>
      <c r="E29" s="169" t="s">
        <v>349</v>
      </c>
      <c r="F29" s="298" t="s">
        <v>388</v>
      </c>
      <c r="G29" s="188">
        <v>20</v>
      </c>
      <c r="H29" s="875">
        <v>10</v>
      </c>
      <c r="I29" s="112" t="s">
        <v>836</v>
      </c>
    </row>
    <row r="30" spans="1:9" ht="39">
      <c r="A30" s="344" t="s">
        <v>845</v>
      </c>
      <c r="B30" s="344" t="s">
        <v>846</v>
      </c>
      <c r="C30" s="344" t="s">
        <v>440</v>
      </c>
      <c r="D30" s="183" t="s">
        <v>385</v>
      </c>
      <c r="E30" s="169" t="s">
        <v>349</v>
      </c>
      <c r="F30" s="298" t="s">
        <v>388</v>
      </c>
      <c r="G30" s="188">
        <v>20</v>
      </c>
      <c r="H30" s="369">
        <v>10</v>
      </c>
      <c r="I30" s="112" t="s">
        <v>836</v>
      </c>
    </row>
    <row r="31" spans="1:9" ht="87">
      <c r="A31" s="393" t="s">
        <v>357</v>
      </c>
      <c r="B31" s="394" t="s">
        <v>852</v>
      </c>
      <c r="C31" s="344" t="s">
        <v>218</v>
      </c>
      <c r="D31" s="183" t="s">
        <v>354</v>
      </c>
      <c r="E31" s="184" t="s">
        <v>312</v>
      </c>
      <c r="F31" s="218">
        <v>43371</v>
      </c>
      <c r="G31" s="188">
        <v>20</v>
      </c>
      <c r="H31" s="875">
        <v>20</v>
      </c>
      <c r="I31" s="112" t="s">
        <v>852</v>
      </c>
    </row>
    <row r="32" spans="1:9" ht="43.5">
      <c r="A32" s="395" t="s">
        <v>895</v>
      </c>
      <c r="B32" s="396" t="s">
        <v>852</v>
      </c>
      <c r="C32" s="182" t="s">
        <v>218</v>
      </c>
      <c r="D32" s="397" t="s">
        <v>348</v>
      </c>
      <c r="E32" s="220" t="s">
        <v>349</v>
      </c>
      <c r="F32" s="183" t="s">
        <v>352</v>
      </c>
      <c r="G32" s="191">
        <v>20</v>
      </c>
      <c r="H32" s="172">
        <v>20</v>
      </c>
      <c r="I32" s="112" t="s">
        <v>852</v>
      </c>
    </row>
    <row r="33" spans="1:256" ht="78">
      <c r="A33" s="398" t="s">
        <v>896</v>
      </c>
      <c r="B33" s="344" t="s">
        <v>897</v>
      </c>
      <c r="C33" s="344" t="s">
        <v>218</v>
      </c>
      <c r="D33" s="189" t="s">
        <v>348</v>
      </c>
      <c r="E33" s="184" t="s">
        <v>349</v>
      </c>
      <c r="F33" s="183" t="s">
        <v>352</v>
      </c>
      <c r="G33" s="191">
        <v>20</v>
      </c>
      <c r="H33" s="172">
        <v>10</v>
      </c>
      <c r="I33" s="112" t="s">
        <v>852</v>
      </c>
    </row>
    <row r="34" spans="1:256" ht="58">
      <c r="A34" s="374" t="s">
        <v>359</v>
      </c>
      <c r="B34" s="393" t="s">
        <v>355</v>
      </c>
      <c r="C34" s="344" t="s">
        <v>218</v>
      </c>
      <c r="D34" s="189" t="s">
        <v>348</v>
      </c>
      <c r="E34" s="180" t="s">
        <v>356</v>
      </c>
      <c r="F34" s="183" t="s">
        <v>352</v>
      </c>
      <c r="G34" s="191">
        <v>20</v>
      </c>
      <c r="H34" s="172">
        <v>10</v>
      </c>
      <c r="I34" s="112" t="s">
        <v>852</v>
      </c>
    </row>
    <row r="35" spans="1:256" ht="52">
      <c r="A35" s="488" t="s">
        <v>1264</v>
      </c>
      <c r="B35" s="352" t="s">
        <v>1265</v>
      </c>
      <c r="C35" s="473" t="s">
        <v>218</v>
      </c>
      <c r="D35" s="476" t="s">
        <v>688</v>
      </c>
      <c r="E35" s="489" t="s">
        <v>349</v>
      </c>
      <c r="F35" s="490" t="s">
        <v>1266</v>
      </c>
      <c r="G35" s="913">
        <v>20</v>
      </c>
      <c r="H35" s="172">
        <v>10</v>
      </c>
      <c r="I35" s="112" t="s">
        <v>1226</v>
      </c>
      <c r="J35" s="352"/>
      <c r="K35" s="473"/>
      <c r="L35" s="476"/>
      <c r="M35" s="489"/>
      <c r="N35" s="490"/>
      <c r="O35" s="491"/>
      <c r="P35" s="172"/>
      <c r="Q35" s="488"/>
      <c r="R35" s="352"/>
      <c r="S35" s="473"/>
      <c r="T35" s="476"/>
      <c r="U35" s="489"/>
      <c r="V35" s="490"/>
      <c r="W35" s="491"/>
      <c r="X35" s="172"/>
      <c r="Y35" s="488"/>
      <c r="Z35" s="352"/>
      <c r="AA35" s="473"/>
      <c r="AB35" s="476"/>
      <c r="AC35" s="489"/>
      <c r="AD35" s="490"/>
      <c r="AE35" s="491"/>
      <c r="AF35" s="172"/>
      <c r="AG35" s="488"/>
      <c r="AH35" s="352"/>
      <c r="AI35" s="473"/>
      <c r="AJ35" s="476"/>
      <c r="AK35" s="489"/>
      <c r="AL35" s="490"/>
      <c r="AM35" s="491"/>
      <c r="AN35" s="172"/>
      <c r="AO35" s="488"/>
      <c r="AP35" s="352"/>
      <c r="AQ35" s="473"/>
      <c r="AR35" s="476"/>
      <c r="AS35" s="489"/>
      <c r="AT35" s="490"/>
      <c r="AU35" s="491"/>
      <c r="AV35" s="172"/>
      <c r="AW35" s="488"/>
      <c r="AX35" s="352"/>
      <c r="AY35" s="473"/>
      <c r="AZ35" s="476"/>
      <c r="BA35" s="489"/>
      <c r="BB35" s="490"/>
      <c r="BC35" s="491"/>
      <c r="BD35" s="172"/>
      <c r="BE35" s="488"/>
      <c r="BF35" s="352"/>
      <c r="BG35" s="473"/>
      <c r="BH35" s="476"/>
      <c r="BI35" s="489"/>
      <c r="BJ35" s="490"/>
      <c r="BK35" s="491"/>
      <c r="BL35" s="172"/>
      <c r="BM35" s="488"/>
      <c r="BN35" s="352"/>
      <c r="BO35" s="473"/>
      <c r="BP35" s="476"/>
      <c r="BQ35" s="489"/>
      <c r="BR35" s="490"/>
      <c r="BS35" s="491"/>
      <c r="BT35" s="172"/>
      <c r="BU35" s="488"/>
      <c r="BV35" s="352"/>
      <c r="BW35" s="473"/>
      <c r="BX35" s="476"/>
      <c r="BY35" s="489"/>
      <c r="BZ35" s="490"/>
      <c r="CA35" s="491"/>
      <c r="CB35" s="172"/>
      <c r="CC35" s="488"/>
      <c r="CD35" s="352"/>
      <c r="CE35" s="473"/>
      <c r="CF35" s="476"/>
      <c r="CG35" s="489"/>
      <c r="CH35" s="490"/>
      <c r="CI35" s="491"/>
      <c r="CJ35" s="172"/>
      <c r="CK35" s="488"/>
      <c r="CL35" s="352"/>
      <c r="CM35" s="473"/>
      <c r="CN35" s="476"/>
      <c r="CO35" s="489"/>
      <c r="CP35" s="490"/>
      <c r="CQ35" s="491"/>
      <c r="CR35" s="172"/>
      <c r="CS35" s="488"/>
      <c r="CT35" s="352"/>
      <c r="CU35" s="473"/>
      <c r="CV35" s="476"/>
      <c r="CW35" s="489"/>
      <c r="CX35" s="490"/>
      <c r="CY35" s="491"/>
      <c r="CZ35" s="172"/>
      <c r="DA35" s="488"/>
      <c r="DB35" s="352"/>
      <c r="DC35" s="473"/>
      <c r="DD35" s="476"/>
      <c r="DE35" s="489"/>
      <c r="DF35" s="490"/>
      <c r="DG35" s="491"/>
      <c r="DH35" s="172"/>
      <c r="DI35" s="488"/>
      <c r="DJ35" s="352"/>
      <c r="DK35" s="473"/>
      <c r="DL35" s="476"/>
      <c r="DM35" s="489"/>
      <c r="DN35" s="490"/>
      <c r="DO35" s="491"/>
      <c r="DP35" s="172"/>
      <c r="DQ35" s="488"/>
      <c r="DR35" s="352"/>
      <c r="DS35" s="473"/>
      <c r="DT35" s="476"/>
      <c r="DU35" s="489"/>
      <c r="DV35" s="490"/>
      <c r="DW35" s="491"/>
      <c r="DX35" s="172"/>
      <c r="DY35" s="488"/>
      <c r="DZ35" s="352"/>
      <c r="EA35" s="473"/>
      <c r="EB35" s="476"/>
      <c r="EC35" s="489"/>
      <c r="ED35" s="490"/>
      <c r="EE35" s="491"/>
      <c r="EF35" s="172"/>
      <c r="EG35" s="488"/>
      <c r="EH35" s="352"/>
      <c r="EI35" s="473"/>
      <c r="EJ35" s="476"/>
      <c r="EK35" s="489"/>
      <c r="EL35" s="490"/>
      <c r="EM35" s="491"/>
      <c r="EN35" s="172"/>
      <c r="EO35" s="488"/>
      <c r="EP35" s="352"/>
      <c r="EQ35" s="473"/>
      <c r="ER35" s="476"/>
      <c r="ES35" s="489"/>
      <c r="ET35" s="490"/>
      <c r="EU35" s="491"/>
      <c r="EV35" s="172"/>
      <c r="EW35" s="488"/>
      <c r="EX35" s="352"/>
      <c r="EY35" s="473"/>
      <c r="EZ35" s="476"/>
      <c r="FA35" s="489"/>
      <c r="FB35" s="490"/>
      <c r="FC35" s="491"/>
      <c r="FD35" s="172"/>
      <c r="FE35" s="488"/>
      <c r="FF35" s="352"/>
      <c r="FG35" s="473"/>
      <c r="FH35" s="476"/>
      <c r="FI35" s="489"/>
      <c r="FJ35" s="490"/>
      <c r="FK35" s="491"/>
      <c r="FL35" s="172"/>
      <c r="FM35" s="488"/>
      <c r="FN35" s="352"/>
      <c r="FO35" s="473"/>
      <c r="FP35" s="476"/>
      <c r="FQ35" s="489"/>
      <c r="FR35" s="490"/>
      <c r="FS35" s="491"/>
      <c r="FT35" s="172"/>
      <c r="FU35" s="488"/>
      <c r="FV35" s="352"/>
      <c r="FW35" s="473"/>
      <c r="FX35" s="476"/>
      <c r="FY35" s="489"/>
      <c r="FZ35" s="490"/>
      <c r="GA35" s="491"/>
      <c r="GB35" s="172"/>
      <c r="GC35" s="488"/>
      <c r="GD35" s="352"/>
      <c r="GE35" s="473"/>
      <c r="GF35" s="476"/>
      <c r="GG35" s="489"/>
      <c r="GH35" s="490"/>
      <c r="GI35" s="491"/>
      <c r="GJ35" s="172"/>
      <c r="GK35" s="488"/>
      <c r="GL35" s="352"/>
      <c r="GM35" s="473"/>
      <c r="GN35" s="476"/>
      <c r="GO35" s="489"/>
      <c r="GP35" s="490"/>
      <c r="GQ35" s="491"/>
      <c r="GR35" s="172"/>
      <c r="GS35" s="488"/>
      <c r="GT35" s="352"/>
      <c r="GU35" s="473"/>
      <c r="GV35" s="476"/>
      <c r="GW35" s="489"/>
      <c r="GX35" s="490"/>
      <c r="GY35" s="491"/>
      <c r="GZ35" s="172"/>
      <c r="HA35" s="488"/>
      <c r="HB35" s="352"/>
      <c r="HC35" s="473"/>
      <c r="HD35" s="476"/>
      <c r="HE35" s="489"/>
      <c r="HF35" s="490"/>
      <c r="HG35" s="491"/>
      <c r="HH35" s="172"/>
      <c r="HI35" s="488"/>
      <c r="HJ35" s="352"/>
      <c r="HK35" s="473"/>
      <c r="HL35" s="476"/>
      <c r="HM35" s="489"/>
      <c r="HN35" s="490"/>
      <c r="HO35" s="491"/>
      <c r="HP35" s="172"/>
      <c r="HQ35" s="488"/>
      <c r="HR35" s="352"/>
      <c r="HS35" s="473"/>
      <c r="HT35" s="476"/>
      <c r="HU35" s="489"/>
      <c r="HV35" s="490"/>
      <c r="HW35" s="491"/>
      <c r="HX35" s="172"/>
      <c r="HY35" s="488"/>
      <c r="HZ35" s="352"/>
      <c r="IA35" s="473"/>
      <c r="IB35" s="476"/>
      <c r="IC35" s="489"/>
      <c r="ID35" s="490"/>
      <c r="IE35" s="491"/>
      <c r="IF35" s="172"/>
      <c r="IG35" s="488"/>
      <c r="IH35" s="352"/>
      <c r="II35" s="473"/>
      <c r="IJ35" s="476"/>
      <c r="IK35" s="489"/>
      <c r="IL35" s="490"/>
      <c r="IM35" s="491"/>
      <c r="IN35" s="172"/>
      <c r="IO35" s="488"/>
      <c r="IP35" s="352"/>
      <c r="IQ35" s="473"/>
      <c r="IR35" s="476"/>
      <c r="IS35" s="489"/>
      <c r="IT35" s="490"/>
      <c r="IU35" s="491"/>
      <c r="IV35" s="172"/>
    </row>
    <row r="36" spans="1:256" ht="65">
      <c r="A36" s="492" t="s">
        <v>1267</v>
      </c>
      <c r="B36" s="352" t="s">
        <v>1268</v>
      </c>
      <c r="C36" s="473" t="s">
        <v>218</v>
      </c>
      <c r="D36" s="476" t="s">
        <v>688</v>
      </c>
      <c r="E36" s="489" t="s">
        <v>349</v>
      </c>
      <c r="F36" s="490" t="s">
        <v>1266</v>
      </c>
      <c r="G36" s="913">
        <v>20</v>
      </c>
      <c r="H36" s="172">
        <v>20</v>
      </c>
      <c r="I36" s="112" t="s">
        <v>1226</v>
      </c>
      <c r="J36" s="497"/>
      <c r="K36" s="498"/>
      <c r="L36" s="499"/>
      <c r="M36" s="500"/>
      <c r="N36" s="501"/>
      <c r="O36" s="502"/>
      <c r="P36" s="503"/>
      <c r="Q36" s="504"/>
      <c r="R36" s="497"/>
      <c r="S36" s="498"/>
      <c r="T36" s="499"/>
      <c r="U36" s="500"/>
      <c r="V36" s="501"/>
      <c r="W36" s="502"/>
      <c r="X36" s="503"/>
      <c r="Y36" s="504"/>
      <c r="Z36" s="497"/>
      <c r="AA36" s="498"/>
      <c r="AB36" s="499"/>
      <c r="AC36" s="500"/>
      <c r="AD36" s="501"/>
      <c r="AE36" s="502"/>
      <c r="AF36" s="503"/>
      <c r="AG36" s="504"/>
      <c r="AH36" s="497"/>
      <c r="AI36" s="498"/>
      <c r="AJ36" s="499"/>
      <c r="AK36" s="500"/>
      <c r="AL36" s="501"/>
      <c r="AM36" s="502"/>
      <c r="AN36" s="503"/>
      <c r="AO36" s="504"/>
      <c r="AP36" s="497"/>
      <c r="AQ36" s="498"/>
      <c r="AR36" s="499"/>
      <c r="AS36" s="500"/>
      <c r="AT36" s="501"/>
      <c r="AU36" s="502"/>
      <c r="AV36" s="503"/>
      <c r="AW36" s="504"/>
      <c r="AX36" s="497"/>
      <c r="AY36" s="498"/>
      <c r="AZ36" s="499"/>
      <c r="BA36" s="500"/>
      <c r="BB36" s="501"/>
      <c r="BC36" s="502"/>
      <c r="BD36" s="503"/>
      <c r="BE36" s="504"/>
      <c r="BF36" s="497"/>
      <c r="BG36" s="498"/>
      <c r="BH36" s="499"/>
      <c r="BI36" s="500"/>
      <c r="BJ36" s="501"/>
      <c r="BK36" s="502"/>
      <c r="BL36" s="503"/>
      <c r="BM36" s="504"/>
      <c r="BN36" s="497"/>
      <c r="BO36" s="498"/>
      <c r="BP36" s="499"/>
      <c r="BQ36" s="500"/>
      <c r="BR36" s="501"/>
      <c r="BS36" s="502"/>
      <c r="BT36" s="503"/>
      <c r="BU36" s="504"/>
      <c r="BV36" s="497"/>
      <c r="BW36" s="498"/>
      <c r="BX36" s="499"/>
      <c r="BY36" s="500"/>
      <c r="BZ36" s="501"/>
      <c r="CA36" s="502"/>
      <c r="CB36" s="503"/>
      <c r="CC36" s="504"/>
      <c r="CD36" s="497"/>
      <c r="CE36" s="498"/>
      <c r="CF36" s="499"/>
      <c r="CG36" s="500"/>
      <c r="CH36" s="501"/>
      <c r="CI36" s="502"/>
      <c r="CJ36" s="503"/>
      <c r="CK36" s="504"/>
      <c r="CL36" s="497"/>
      <c r="CM36" s="498"/>
      <c r="CN36" s="499"/>
      <c r="CO36" s="500"/>
      <c r="CP36" s="501"/>
      <c r="CQ36" s="502"/>
      <c r="CR36" s="503"/>
      <c r="CS36" s="504"/>
      <c r="CT36" s="497"/>
      <c r="CU36" s="498"/>
      <c r="CV36" s="499"/>
      <c r="CW36" s="500"/>
      <c r="CX36" s="501"/>
      <c r="CY36" s="502"/>
      <c r="CZ36" s="503"/>
      <c r="DA36" s="504"/>
      <c r="DB36" s="497"/>
      <c r="DC36" s="498"/>
      <c r="DD36" s="499"/>
      <c r="DE36" s="500"/>
      <c r="DF36" s="501"/>
      <c r="DG36" s="502"/>
      <c r="DH36" s="503"/>
      <c r="DI36" s="504"/>
      <c r="DJ36" s="497"/>
      <c r="DK36" s="498"/>
      <c r="DL36" s="499"/>
      <c r="DM36" s="500"/>
      <c r="DN36" s="501"/>
      <c r="DO36" s="502"/>
      <c r="DP36" s="503"/>
      <c r="DQ36" s="504"/>
      <c r="DR36" s="497"/>
      <c r="DS36" s="498"/>
      <c r="DT36" s="499"/>
      <c r="DU36" s="500"/>
      <c r="DV36" s="501"/>
      <c r="DW36" s="502"/>
      <c r="DX36" s="503"/>
      <c r="DY36" s="504"/>
      <c r="DZ36" s="497"/>
      <c r="EA36" s="498"/>
      <c r="EB36" s="499"/>
      <c r="EC36" s="500"/>
      <c r="ED36" s="501"/>
      <c r="EE36" s="502"/>
      <c r="EF36" s="503"/>
      <c r="EG36" s="504"/>
      <c r="EH36" s="497"/>
      <c r="EI36" s="498"/>
      <c r="EJ36" s="499"/>
      <c r="EK36" s="500"/>
      <c r="EL36" s="501"/>
      <c r="EM36" s="502"/>
      <c r="EN36" s="503"/>
      <c r="EO36" s="504"/>
      <c r="EP36" s="497"/>
      <c r="EQ36" s="498"/>
      <c r="ER36" s="499"/>
      <c r="ES36" s="500"/>
      <c r="ET36" s="501"/>
      <c r="EU36" s="502"/>
      <c r="EV36" s="503"/>
      <c r="EW36" s="504"/>
      <c r="EX36" s="497"/>
      <c r="EY36" s="498"/>
      <c r="EZ36" s="499"/>
      <c r="FA36" s="500"/>
      <c r="FB36" s="501"/>
      <c r="FC36" s="502"/>
      <c r="FD36" s="503"/>
      <c r="FE36" s="504"/>
      <c r="FF36" s="497"/>
      <c r="FG36" s="498"/>
      <c r="FH36" s="499"/>
      <c r="FI36" s="500"/>
      <c r="FJ36" s="501"/>
      <c r="FK36" s="502"/>
      <c r="FL36" s="503"/>
      <c r="FM36" s="504"/>
      <c r="FN36" s="497"/>
      <c r="FO36" s="498"/>
      <c r="FP36" s="499"/>
      <c r="FQ36" s="500"/>
      <c r="FR36" s="501"/>
      <c r="FS36" s="502"/>
      <c r="FT36" s="503"/>
      <c r="FU36" s="504"/>
      <c r="FV36" s="497"/>
      <c r="FW36" s="498"/>
      <c r="FX36" s="499"/>
      <c r="FY36" s="500"/>
      <c r="FZ36" s="501"/>
      <c r="GA36" s="502"/>
      <c r="GB36" s="503"/>
      <c r="GC36" s="504"/>
      <c r="GD36" s="497"/>
      <c r="GE36" s="498"/>
      <c r="GF36" s="499"/>
      <c r="GG36" s="500"/>
      <c r="GH36" s="501"/>
      <c r="GI36" s="502"/>
      <c r="GJ36" s="503"/>
      <c r="GK36" s="504"/>
      <c r="GL36" s="497"/>
      <c r="GM36" s="498"/>
      <c r="GN36" s="499"/>
      <c r="GO36" s="500"/>
      <c r="GP36" s="501"/>
      <c r="GQ36" s="502"/>
      <c r="GR36" s="503"/>
      <c r="GS36" s="504"/>
      <c r="GT36" s="497"/>
      <c r="GU36" s="498"/>
      <c r="GV36" s="499"/>
      <c r="GW36" s="500"/>
      <c r="GX36" s="501"/>
      <c r="GY36" s="502"/>
      <c r="GZ36" s="503"/>
      <c r="HA36" s="504"/>
      <c r="HB36" s="497"/>
      <c r="HC36" s="498"/>
      <c r="HD36" s="499"/>
      <c r="HE36" s="500"/>
      <c r="HF36" s="501"/>
      <c r="HG36" s="502"/>
      <c r="HH36" s="503"/>
      <c r="HI36" s="504"/>
      <c r="HJ36" s="497"/>
      <c r="HK36" s="498"/>
      <c r="HL36" s="499"/>
      <c r="HM36" s="500"/>
      <c r="HN36" s="501"/>
      <c r="HO36" s="502"/>
      <c r="HP36" s="503"/>
      <c r="HQ36" s="504"/>
      <c r="HR36" s="497"/>
      <c r="HS36" s="498"/>
      <c r="HT36" s="499"/>
      <c r="HU36" s="500"/>
      <c r="HV36" s="501"/>
      <c r="HW36" s="502"/>
      <c r="HX36" s="503"/>
      <c r="HY36" s="504"/>
      <c r="HZ36" s="497"/>
      <c r="IA36" s="498"/>
      <c r="IB36" s="499"/>
      <c r="IC36" s="500"/>
      <c r="ID36" s="501"/>
      <c r="IE36" s="502"/>
      <c r="IF36" s="503"/>
      <c r="IG36" s="504"/>
      <c r="IH36" s="497"/>
      <c r="II36" s="498"/>
      <c r="IJ36" s="499"/>
      <c r="IK36" s="500"/>
      <c r="IL36" s="501"/>
      <c r="IM36" s="502"/>
      <c r="IN36" s="503"/>
      <c r="IO36" s="504"/>
      <c r="IP36" s="497"/>
      <c r="IQ36" s="498"/>
      <c r="IR36" s="499"/>
      <c r="IS36" s="500"/>
      <c r="IT36" s="501"/>
      <c r="IU36" s="502"/>
      <c r="IV36" s="503"/>
    </row>
    <row r="37" spans="1:256" ht="52">
      <c r="A37" s="480" t="s">
        <v>1269</v>
      </c>
      <c r="B37" s="352" t="s">
        <v>1270</v>
      </c>
      <c r="C37" s="473" t="s">
        <v>218</v>
      </c>
      <c r="D37" s="476" t="s">
        <v>1271</v>
      </c>
      <c r="E37" s="489"/>
      <c r="F37" s="490" t="s">
        <v>1272</v>
      </c>
      <c r="G37" s="913">
        <v>20</v>
      </c>
      <c r="H37" s="172">
        <v>10</v>
      </c>
      <c r="I37" s="112" t="s">
        <v>1226</v>
      </c>
      <c r="J37" s="497"/>
      <c r="K37" s="498"/>
      <c r="L37" s="499"/>
      <c r="M37" s="500"/>
      <c r="N37" s="501"/>
      <c r="O37" s="502"/>
      <c r="P37" s="503"/>
      <c r="Q37" s="504"/>
      <c r="R37" s="497"/>
      <c r="S37" s="498"/>
      <c r="T37" s="499"/>
      <c r="U37" s="500"/>
      <c r="V37" s="501"/>
      <c r="W37" s="502"/>
      <c r="X37" s="503"/>
      <c r="Y37" s="504"/>
      <c r="Z37" s="497"/>
      <c r="AA37" s="498"/>
      <c r="AB37" s="499"/>
      <c r="AC37" s="500"/>
      <c r="AD37" s="501"/>
      <c r="AE37" s="502"/>
      <c r="AF37" s="503"/>
      <c r="AG37" s="504"/>
      <c r="AH37" s="497"/>
      <c r="AI37" s="498"/>
      <c r="AJ37" s="499"/>
      <c r="AK37" s="500"/>
      <c r="AL37" s="501"/>
      <c r="AM37" s="502"/>
      <c r="AN37" s="503"/>
      <c r="AO37" s="504"/>
      <c r="AP37" s="497"/>
      <c r="AQ37" s="498"/>
      <c r="AR37" s="499"/>
      <c r="AS37" s="500"/>
      <c r="AT37" s="501"/>
      <c r="AU37" s="502"/>
      <c r="AV37" s="503"/>
      <c r="AW37" s="504"/>
      <c r="AX37" s="497"/>
      <c r="AY37" s="498"/>
      <c r="AZ37" s="499"/>
      <c r="BA37" s="500"/>
      <c r="BB37" s="501"/>
      <c r="BC37" s="502"/>
      <c r="BD37" s="503"/>
      <c r="BE37" s="504"/>
      <c r="BF37" s="497"/>
      <c r="BG37" s="498"/>
      <c r="BH37" s="499"/>
      <c r="BI37" s="500"/>
      <c r="BJ37" s="501"/>
      <c r="BK37" s="502"/>
      <c r="BL37" s="503"/>
      <c r="BM37" s="504"/>
      <c r="BN37" s="497"/>
      <c r="BO37" s="498"/>
      <c r="BP37" s="499"/>
      <c r="BQ37" s="500"/>
      <c r="BR37" s="501"/>
      <c r="BS37" s="502"/>
      <c r="BT37" s="503"/>
      <c r="BU37" s="504"/>
      <c r="BV37" s="497"/>
      <c r="BW37" s="498"/>
      <c r="BX37" s="499"/>
      <c r="BY37" s="500"/>
      <c r="BZ37" s="501"/>
      <c r="CA37" s="502"/>
      <c r="CB37" s="503"/>
      <c r="CC37" s="504"/>
      <c r="CD37" s="497"/>
      <c r="CE37" s="498"/>
      <c r="CF37" s="499"/>
      <c r="CG37" s="500"/>
      <c r="CH37" s="501"/>
      <c r="CI37" s="502"/>
      <c r="CJ37" s="503"/>
      <c r="CK37" s="504"/>
      <c r="CL37" s="497"/>
      <c r="CM37" s="498"/>
      <c r="CN37" s="499"/>
      <c r="CO37" s="500"/>
      <c r="CP37" s="501"/>
      <c r="CQ37" s="502"/>
      <c r="CR37" s="503"/>
      <c r="CS37" s="504"/>
      <c r="CT37" s="497"/>
      <c r="CU37" s="498"/>
      <c r="CV37" s="499"/>
      <c r="CW37" s="500"/>
      <c r="CX37" s="501"/>
      <c r="CY37" s="502"/>
      <c r="CZ37" s="503"/>
      <c r="DA37" s="504"/>
      <c r="DB37" s="497"/>
      <c r="DC37" s="498"/>
      <c r="DD37" s="499"/>
      <c r="DE37" s="500"/>
      <c r="DF37" s="501"/>
      <c r="DG37" s="502"/>
      <c r="DH37" s="503"/>
      <c r="DI37" s="504"/>
      <c r="DJ37" s="497"/>
      <c r="DK37" s="498"/>
      <c r="DL37" s="499"/>
      <c r="DM37" s="500"/>
      <c r="DN37" s="501"/>
      <c r="DO37" s="502"/>
      <c r="DP37" s="503"/>
      <c r="DQ37" s="504"/>
      <c r="DR37" s="497"/>
      <c r="DS37" s="498"/>
      <c r="DT37" s="499"/>
      <c r="DU37" s="500"/>
      <c r="DV37" s="501"/>
      <c r="DW37" s="502"/>
      <c r="DX37" s="503"/>
      <c r="DY37" s="504"/>
      <c r="DZ37" s="497"/>
      <c r="EA37" s="498"/>
      <c r="EB37" s="499"/>
      <c r="EC37" s="500"/>
      <c r="ED37" s="501"/>
      <c r="EE37" s="502"/>
      <c r="EF37" s="503"/>
      <c r="EG37" s="504"/>
      <c r="EH37" s="497"/>
      <c r="EI37" s="498"/>
      <c r="EJ37" s="499"/>
      <c r="EK37" s="500"/>
      <c r="EL37" s="501"/>
      <c r="EM37" s="502"/>
      <c r="EN37" s="503"/>
      <c r="EO37" s="504"/>
      <c r="EP37" s="497"/>
      <c r="EQ37" s="498"/>
      <c r="ER37" s="499"/>
      <c r="ES37" s="500"/>
      <c r="ET37" s="501"/>
      <c r="EU37" s="502"/>
      <c r="EV37" s="503"/>
      <c r="EW37" s="504"/>
      <c r="EX37" s="497"/>
      <c r="EY37" s="498"/>
      <c r="EZ37" s="499"/>
      <c r="FA37" s="500"/>
      <c r="FB37" s="501"/>
      <c r="FC37" s="502"/>
      <c r="FD37" s="503"/>
      <c r="FE37" s="504"/>
      <c r="FF37" s="497"/>
      <c r="FG37" s="498"/>
      <c r="FH37" s="499"/>
      <c r="FI37" s="500"/>
      <c r="FJ37" s="501"/>
      <c r="FK37" s="502"/>
      <c r="FL37" s="503"/>
      <c r="FM37" s="504"/>
      <c r="FN37" s="497"/>
      <c r="FO37" s="498"/>
      <c r="FP37" s="499"/>
      <c r="FQ37" s="500"/>
      <c r="FR37" s="501"/>
      <c r="FS37" s="502"/>
      <c r="FT37" s="503"/>
      <c r="FU37" s="504"/>
      <c r="FV37" s="497"/>
      <c r="FW37" s="498"/>
      <c r="FX37" s="499"/>
      <c r="FY37" s="500"/>
      <c r="FZ37" s="501"/>
      <c r="GA37" s="502"/>
      <c r="GB37" s="503"/>
      <c r="GC37" s="504"/>
      <c r="GD37" s="497"/>
      <c r="GE37" s="498"/>
      <c r="GF37" s="499"/>
      <c r="GG37" s="500"/>
      <c r="GH37" s="501"/>
      <c r="GI37" s="502"/>
      <c r="GJ37" s="503"/>
      <c r="GK37" s="504"/>
      <c r="GL37" s="497"/>
      <c r="GM37" s="498"/>
      <c r="GN37" s="499"/>
      <c r="GO37" s="500"/>
      <c r="GP37" s="501"/>
      <c r="GQ37" s="502"/>
      <c r="GR37" s="503"/>
      <c r="GS37" s="504"/>
      <c r="GT37" s="497"/>
      <c r="GU37" s="498"/>
      <c r="GV37" s="499"/>
      <c r="GW37" s="500"/>
      <c r="GX37" s="501"/>
      <c r="GY37" s="502"/>
      <c r="GZ37" s="503"/>
      <c r="HA37" s="504"/>
      <c r="HB37" s="497"/>
      <c r="HC37" s="498"/>
      <c r="HD37" s="499"/>
      <c r="HE37" s="500"/>
      <c r="HF37" s="501"/>
      <c r="HG37" s="502"/>
      <c r="HH37" s="503"/>
      <c r="HI37" s="504"/>
      <c r="HJ37" s="497"/>
      <c r="HK37" s="498"/>
      <c r="HL37" s="499"/>
      <c r="HM37" s="500"/>
      <c r="HN37" s="501"/>
      <c r="HO37" s="502"/>
      <c r="HP37" s="503"/>
      <c r="HQ37" s="504"/>
      <c r="HR37" s="497"/>
      <c r="HS37" s="498"/>
      <c r="HT37" s="499"/>
      <c r="HU37" s="500"/>
      <c r="HV37" s="501"/>
      <c r="HW37" s="502"/>
      <c r="HX37" s="503"/>
      <c r="HY37" s="504"/>
      <c r="HZ37" s="497"/>
      <c r="IA37" s="498"/>
      <c r="IB37" s="499"/>
      <c r="IC37" s="500"/>
      <c r="ID37" s="501"/>
      <c r="IE37" s="502"/>
      <c r="IF37" s="503"/>
      <c r="IG37" s="504"/>
      <c r="IH37" s="497"/>
      <c r="II37" s="498"/>
      <c r="IJ37" s="499"/>
      <c r="IK37" s="500"/>
      <c r="IL37" s="501"/>
      <c r="IM37" s="502"/>
      <c r="IN37" s="503"/>
      <c r="IO37" s="504"/>
      <c r="IP37" s="497"/>
      <c r="IQ37" s="498"/>
      <c r="IR37" s="499"/>
      <c r="IS37" s="500"/>
      <c r="IT37" s="501"/>
      <c r="IU37" s="502"/>
      <c r="IV37" s="503"/>
    </row>
    <row r="38" spans="1:256" ht="39">
      <c r="A38" s="488" t="s">
        <v>703</v>
      </c>
      <c r="B38" s="476" t="s">
        <v>1273</v>
      </c>
      <c r="C38" s="473" t="s">
        <v>218</v>
      </c>
      <c r="D38" s="476" t="s">
        <v>688</v>
      </c>
      <c r="E38" s="489" t="s">
        <v>349</v>
      </c>
      <c r="F38" s="490" t="s">
        <v>1266</v>
      </c>
      <c r="G38" s="913">
        <v>20</v>
      </c>
      <c r="H38" s="172">
        <v>0</v>
      </c>
      <c r="I38" s="112" t="s">
        <v>1226</v>
      </c>
      <c r="J38" s="497"/>
      <c r="K38" s="498"/>
      <c r="L38" s="499"/>
      <c r="M38" s="500"/>
      <c r="N38" s="501"/>
      <c r="O38" s="502"/>
      <c r="P38" s="503"/>
      <c r="Q38" s="504"/>
      <c r="R38" s="497"/>
      <c r="S38" s="498"/>
      <c r="T38" s="499"/>
      <c r="U38" s="500"/>
      <c r="V38" s="501"/>
      <c r="W38" s="502"/>
      <c r="X38" s="503"/>
      <c r="Y38" s="504"/>
      <c r="Z38" s="497"/>
      <c r="AA38" s="498"/>
      <c r="AB38" s="499"/>
      <c r="AC38" s="500"/>
      <c r="AD38" s="501"/>
      <c r="AE38" s="502"/>
      <c r="AF38" s="503"/>
      <c r="AG38" s="504"/>
      <c r="AH38" s="497"/>
      <c r="AI38" s="498"/>
      <c r="AJ38" s="499"/>
      <c r="AK38" s="500"/>
      <c r="AL38" s="501"/>
      <c r="AM38" s="502"/>
      <c r="AN38" s="503"/>
      <c r="AO38" s="504"/>
      <c r="AP38" s="497"/>
      <c r="AQ38" s="498"/>
      <c r="AR38" s="499"/>
      <c r="AS38" s="500"/>
      <c r="AT38" s="501"/>
      <c r="AU38" s="502"/>
      <c r="AV38" s="503"/>
      <c r="AW38" s="504"/>
      <c r="AX38" s="497"/>
      <c r="AY38" s="498"/>
      <c r="AZ38" s="499"/>
      <c r="BA38" s="500"/>
      <c r="BB38" s="501"/>
      <c r="BC38" s="502"/>
      <c r="BD38" s="503"/>
      <c r="BE38" s="504"/>
      <c r="BF38" s="497"/>
      <c r="BG38" s="498"/>
      <c r="BH38" s="499"/>
      <c r="BI38" s="500"/>
      <c r="BJ38" s="501"/>
      <c r="BK38" s="502"/>
      <c r="BL38" s="503"/>
      <c r="BM38" s="504"/>
      <c r="BN38" s="497"/>
      <c r="BO38" s="498"/>
      <c r="BP38" s="499"/>
      <c r="BQ38" s="500"/>
      <c r="BR38" s="501"/>
      <c r="BS38" s="502"/>
      <c r="BT38" s="503"/>
      <c r="BU38" s="504"/>
      <c r="BV38" s="497"/>
      <c r="BW38" s="498"/>
      <c r="BX38" s="499"/>
      <c r="BY38" s="500"/>
      <c r="BZ38" s="501"/>
      <c r="CA38" s="502"/>
      <c r="CB38" s="503"/>
      <c r="CC38" s="504"/>
      <c r="CD38" s="497"/>
      <c r="CE38" s="498"/>
      <c r="CF38" s="499"/>
      <c r="CG38" s="500"/>
      <c r="CH38" s="501"/>
      <c r="CI38" s="502"/>
      <c r="CJ38" s="503"/>
      <c r="CK38" s="504"/>
      <c r="CL38" s="497"/>
      <c r="CM38" s="498"/>
      <c r="CN38" s="499"/>
      <c r="CO38" s="500"/>
      <c r="CP38" s="501"/>
      <c r="CQ38" s="502"/>
      <c r="CR38" s="503"/>
      <c r="CS38" s="504"/>
      <c r="CT38" s="497"/>
      <c r="CU38" s="498"/>
      <c r="CV38" s="499"/>
      <c r="CW38" s="500"/>
      <c r="CX38" s="501"/>
      <c r="CY38" s="502"/>
      <c r="CZ38" s="503"/>
      <c r="DA38" s="504"/>
      <c r="DB38" s="497"/>
      <c r="DC38" s="498"/>
      <c r="DD38" s="499"/>
      <c r="DE38" s="500"/>
      <c r="DF38" s="501"/>
      <c r="DG38" s="502"/>
      <c r="DH38" s="503"/>
      <c r="DI38" s="504"/>
      <c r="DJ38" s="497"/>
      <c r="DK38" s="498"/>
      <c r="DL38" s="499"/>
      <c r="DM38" s="500"/>
      <c r="DN38" s="501"/>
      <c r="DO38" s="502"/>
      <c r="DP38" s="503"/>
      <c r="DQ38" s="504"/>
      <c r="DR38" s="497"/>
      <c r="DS38" s="498"/>
      <c r="DT38" s="499"/>
      <c r="DU38" s="500"/>
      <c r="DV38" s="501"/>
      <c r="DW38" s="502"/>
      <c r="DX38" s="503"/>
      <c r="DY38" s="504"/>
      <c r="DZ38" s="497"/>
      <c r="EA38" s="498"/>
      <c r="EB38" s="499"/>
      <c r="EC38" s="500"/>
      <c r="ED38" s="501"/>
      <c r="EE38" s="502"/>
      <c r="EF38" s="503"/>
      <c r="EG38" s="504"/>
      <c r="EH38" s="497"/>
      <c r="EI38" s="498"/>
      <c r="EJ38" s="499"/>
      <c r="EK38" s="500"/>
      <c r="EL38" s="501"/>
      <c r="EM38" s="502"/>
      <c r="EN38" s="503"/>
      <c r="EO38" s="504"/>
      <c r="EP38" s="497"/>
      <c r="EQ38" s="498"/>
      <c r="ER38" s="499"/>
      <c r="ES38" s="500"/>
      <c r="ET38" s="501"/>
      <c r="EU38" s="502"/>
      <c r="EV38" s="503"/>
      <c r="EW38" s="504"/>
      <c r="EX38" s="497"/>
      <c r="EY38" s="498"/>
      <c r="EZ38" s="499"/>
      <c r="FA38" s="500"/>
      <c r="FB38" s="501"/>
      <c r="FC38" s="502"/>
      <c r="FD38" s="503"/>
      <c r="FE38" s="504"/>
      <c r="FF38" s="497"/>
      <c r="FG38" s="498"/>
      <c r="FH38" s="499"/>
      <c r="FI38" s="500"/>
      <c r="FJ38" s="501"/>
      <c r="FK38" s="502"/>
      <c r="FL38" s="503"/>
      <c r="FM38" s="504"/>
      <c r="FN38" s="497"/>
      <c r="FO38" s="498"/>
      <c r="FP38" s="499"/>
      <c r="FQ38" s="500"/>
      <c r="FR38" s="501"/>
      <c r="FS38" s="502"/>
      <c r="FT38" s="503"/>
      <c r="FU38" s="504"/>
      <c r="FV38" s="497"/>
      <c r="FW38" s="498"/>
      <c r="FX38" s="499"/>
      <c r="FY38" s="500"/>
      <c r="FZ38" s="501"/>
      <c r="GA38" s="502"/>
      <c r="GB38" s="503"/>
      <c r="GC38" s="504"/>
      <c r="GD38" s="497"/>
      <c r="GE38" s="498"/>
      <c r="GF38" s="499"/>
      <c r="GG38" s="500"/>
      <c r="GH38" s="501"/>
      <c r="GI38" s="502"/>
      <c r="GJ38" s="503"/>
      <c r="GK38" s="504"/>
      <c r="GL38" s="497"/>
      <c r="GM38" s="498"/>
      <c r="GN38" s="499"/>
      <c r="GO38" s="500"/>
      <c r="GP38" s="501"/>
      <c r="GQ38" s="502"/>
      <c r="GR38" s="503"/>
      <c r="GS38" s="504"/>
      <c r="GT38" s="497"/>
      <c r="GU38" s="498"/>
      <c r="GV38" s="499"/>
      <c r="GW38" s="500"/>
      <c r="GX38" s="501"/>
      <c r="GY38" s="502"/>
      <c r="GZ38" s="503"/>
      <c r="HA38" s="504"/>
      <c r="HB38" s="497"/>
      <c r="HC38" s="498"/>
      <c r="HD38" s="499"/>
      <c r="HE38" s="500"/>
      <c r="HF38" s="501"/>
      <c r="HG38" s="502"/>
      <c r="HH38" s="503"/>
      <c r="HI38" s="504"/>
      <c r="HJ38" s="497"/>
      <c r="HK38" s="498"/>
      <c r="HL38" s="499"/>
      <c r="HM38" s="500"/>
      <c r="HN38" s="501"/>
      <c r="HO38" s="502"/>
      <c r="HP38" s="503"/>
      <c r="HQ38" s="504"/>
      <c r="HR38" s="497"/>
      <c r="HS38" s="498"/>
      <c r="HT38" s="499"/>
      <c r="HU38" s="500"/>
      <c r="HV38" s="501"/>
      <c r="HW38" s="502"/>
      <c r="HX38" s="503"/>
      <c r="HY38" s="504"/>
      <c r="HZ38" s="497"/>
      <c r="IA38" s="498"/>
      <c r="IB38" s="499"/>
      <c r="IC38" s="500"/>
      <c r="ID38" s="501"/>
      <c r="IE38" s="502"/>
      <c r="IF38" s="503"/>
      <c r="IG38" s="504"/>
      <c r="IH38" s="497"/>
      <c r="II38" s="498"/>
      <c r="IJ38" s="499"/>
      <c r="IK38" s="500"/>
      <c r="IL38" s="501"/>
      <c r="IM38" s="502"/>
      <c r="IN38" s="503"/>
      <c r="IO38" s="504"/>
      <c r="IP38" s="497"/>
      <c r="IQ38" s="498"/>
      <c r="IR38" s="499"/>
      <c r="IS38" s="500"/>
      <c r="IT38" s="501"/>
      <c r="IU38" s="502"/>
      <c r="IV38" s="503"/>
    </row>
    <row r="39" spans="1:256" ht="65">
      <c r="A39" s="493" t="s">
        <v>1274</v>
      </c>
      <c r="B39" s="476" t="s">
        <v>1275</v>
      </c>
      <c r="C39" s="494" t="s">
        <v>218</v>
      </c>
      <c r="D39" s="170" t="s">
        <v>692</v>
      </c>
      <c r="E39" s="495" t="s">
        <v>511</v>
      </c>
      <c r="F39" s="357" t="s">
        <v>694</v>
      </c>
      <c r="G39" s="496">
        <v>20</v>
      </c>
      <c r="H39" s="172">
        <v>20</v>
      </c>
      <c r="I39" s="112" t="s">
        <v>1226</v>
      </c>
      <c r="J39" s="497"/>
      <c r="K39" s="498"/>
      <c r="L39" s="499"/>
      <c r="M39" s="500"/>
      <c r="N39" s="501"/>
      <c r="O39" s="502"/>
      <c r="P39" s="503"/>
      <c r="Q39" s="504"/>
      <c r="R39" s="497"/>
      <c r="S39" s="498"/>
      <c r="T39" s="499"/>
      <c r="U39" s="500"/>
      <c r="V39" s="501"/>
      <c r="W39" s="502"/>
      <c r="X39" s="503"/>
      <c r="Y39" s="504"/>
      <c r="Z39" s="497"/>
      <c r="AA39" s="498"/>
      <c r="AB39" s="499"/>
      <c r="AC39" s="500"/>
      <c r="AD39" s="501"/>
      <c r="AE39" s="502"/>
      <c r="AF39" s="503"/>
      <c r="AG39" s="504"/>
      <c r="AH39" s="497"/>
      <c r="AI39" s="498"/>
      <c r="AJ39" s="499"/>
      <c r="AK39" s="500"/>
      <c r="AL39" s="501"/>
      <c r="AM39" s="502"/>
      <c r="AN39" s="503"/>
      <c r="AO39" s="504"/>
      <c r="AP39" s="497"/>
      <c r="AQ39" s="498"/>
      <c r="AR39" s="499"/>
      <c r="AS39" s="500"/>
      <c r="AT39" s="501"/>
      <c r="AU39" s="502"/>
      <c r="AV39" s="503"/>
      <c r="AW39" s="504"/>
      <c r="AX39" s="497"/>
      <c r="AY39" s="498"/>
      <c r="AZ39" s="499"/>
      <c r="BA39" s="500"/>
      <c r="BB39" s="501"/>
      <c r="BC39" s="502"/>
      <c r="BD39" s="503"/>
      <c r="BE39" s="504"/>
      <c r="BF39" s="497"/>
      <c r="BG39" s="498"/>
      <c r="BH39" s="499"/>
      <c r="BI39" s="500"/>
      <c r="BJ39" s="501"/>
      <c r="BK39" s="502"/>
      <c r="BL39" s="503"/>
      <c r="BM39" s="504"/>
      <c r="BN39" s="497"/>
      <c r="BO39" s="498"/>
      <c r="BP39" s="499"/>
      <c r="BQ39" s="500"/>
      <c r="BR39" s="501"/>
      <c r="BS39" s="502"/>
      <c r="BT39" s="503"/>
      <c r="BU39" s="504"/>
      <c r="BV39" s="497"/>
      <c r="BW39" s="498"/>
      <c r="BX39" s="499"/>
      <c r="BY39" s="500"/>
      <c r="BZ39" s="501"/>
      <c r="CA39" s="502"/>
      <c r="CB39" s="503"/>
      <c r="CC39" s="504"/>
      <c r="CD39" s="497"/>
      <c r="CE39" s="498"/>
      <c r="CF39" s="499"/>
      <c r="CG39" s="500"/>
      <c r="CH39" s="501"/>
      <c r="CI39" s="502"/>
      <c r="CJ39" s="503"/>
      <c r="CK39" s="504"/>
      <c r="CL39" s="497"/>
      <c r="CM39" s="498"/>
      <c r="CN39" s="499"/>
      <c r="CO39" s="500"/>
      <c r="CP39" s="501"/>
      <c r="CQ39" s="502"/>
      <c r="CR39" s="503"/>
      <c r="CS39" s="504"/>
      <c r="CT39" s="497"/>
      <c r="CU39" s="498"/>
      <c r="CV39" s="499"/>
      <c r="CW39" s="500"/>
      <c r="CX39" s="501"/>
      <c r="CY39" s="502"/>
      <c r="CZ39" s="503"/>
      <c r="DA39" s="504"/>
      <c r="DB39" s="497"/>
      <c r="DC39" s="498"/>
      <c r="DD39" s="499"/>
      <c r="DE39" s="500"/>
      <c r="DF39" s="501"/>
      <c r="DG39" s="502"/>
      <c r="DH39" s="503"/>
      <c r="DI39" s="504"/>
      <c r="DJ39" s="497"/>
      <c r="DK39" s="498"/>
      <c r="DL39" s="499"/>
      <c r="DM39" s="500"/>
      <c r="DN39" s="501"/>
      <c r="DO39" s="502"/>
      <c r="DP39" s="503"/>
      <c r="DQ39" s="504"/>
      <c r="DR39" s="497"/>
      <c r="DS39" s="498"/>
      <c r="DT39" s="499"/>
      <c r="DU39" s="500"/>
      <c r="DV39" s="501"/>
      <c r="DW39" s="502"/>
      <c r="DX39" s="503"/>
      <c r="DY39" s="504"/>
      <c r="DZ39" s="497"/>
      <c r="EA39" s="498"/>
      <c r="EB39" s="499"/>
      <c r="EC39" s="500"/>
      <c r="ED39" s="501"/>
      <c r="EE39" s="502"/>
      <c r="EF39" s="503"/>
      <c r="EG39" s="504"/>
      <c r="EH39" s="497"/>
      <c r="EI39" s="498"/>
      <c r="EJ39" s="499"/>
      <c r="EK39" s="500"/>
      <c r="EL39" s="501"/>
      <c r="EM39" s="502"/>
      <c r="EN39" s="503"/>
      <c r="EO39" s="504"/>
      <c r="EP39" s="497"/>
      <c r="EQ39" s="498"/>
      <c r="ER39" s="499"/>
      <c r="ES39" s="500"/>
      <c r="ET39" s="501"/>
      <c r="EU39" s="502"/>
      <c r="EV39" s="503"/>
      <c r="EW39" s="504"/>
      <c r="EX39" s="497"/>
      <c r="EY39" s="498"/>
      <c r="EZ39" s="499"/>
      <c r="FA39" s="500"/>
      <c r="FB39" s="501"/>
      <c r="FC39" s="502"/>
      <c r="FD39" s="503"/>
      <c r="FE39" s="504"/>
      <c r="FF39" s="497"/>
      <c r="FG39" s="498"/>
      <c r="FH39" s="499"/>
      <c r="FI39" s="500"/>
      <c r="FJ39" s="501"/>
      <c r="FK39" s="502"/>
      <c r="FL39" s="503"/>
      <c r="FM39" s="504"/>
      <c r="FN39" s="497"/>
      <c r="FO39" s="498"/>
      <c r="FP39" s="499"/>
      <c r="FQ39" s="500"/>
      <c r="FR39" s="501"/>
      <c r="FS39" s="502"/>
      <c r="FT39" s="503"/>
      <c r="FU39" s="504"/>
      <c r="FV39" s="497"/>
      <c r="FW39" s="498"/>
      <c r="FX39" s="499"/>
      <c r="FY39" s="500"/>
      <c r="FZ39" s="501"/>
      <c r="GA39" s="502"/>
      <c r="GB39" s="503"/>
      <c r="GC39" s="504"/>
      <c r="GD39" s="497"/>
      <c r="GE39" s="498"/>
      <c r="GF39" s="499"/>
      <c r="GG39" s="500"/>
      <c r="GH39" s="501"/>
      <c r="GI39" s="502"/>
      <c r="GJ39" s="503"/>
      <c r="GK39" s="504"/>
      <c r="GL39" s="497"/>
      <c r="GM39" s="498"/>
      <c r="GN39" s="499"/>
      <c r="GO39" s="500"/>
      <c r="GP39" s="501"/>
      <c r="GQ39" s="502"/>
      <c r="GR39" s="503"/>
      <c r="GS39" s="504"/>
      <c r="GT39" s="497"/>
      <c r="GU39" s="498"/>
      <c r="GV39" s="499"/>
      <c r="GW39" s="500"/>
      <c r="GX39" s="501"/>
      <c r="GY39" s="502"/>
      <c r="GZ39" s="503"/>
      <c r="HA39" s="504"/>
      <c r="HB39" s="497"/>
      <c r="HC39" s="498"/>
      <c r="HD39" s="499"/>
      <c r="HE39" s="500"/>
      <c r="HF39" s="501"/>
      <c r="HG39" s="502"/>
      <c r="HH39" s="503"/>
      <c r="HI39" s="504"/>
      <c r="HJ39" s="497"/>
      <c r="HK39" s="498"/>
      <c r="HL39" s="499"/>
      <c r="HM39" s="500"/>
      <c r="HN39" s="501"/>
      <c r="HO39" s="502"/>
      <c r="HP39" s="503"/>
      <c r="HQ39" s="504"/>
      <c r="HR39" s="497"/>
      <c r="HS39" s="498"/>
      <c r="HT39" s="499"/>
      <c r="HU39" s="500"/>
      <c r="HV39" s="501"/>
      <c r="HW39" s="502"/>
      <c r="HX39" s="503"/>
      <c r="HY39" s="504"/>
      <c r="HZ39" s="497"/>
      <c r="IA39" s="498"/>
      <c r="IB39" s="499"/>
      <c r="IC39" s="500"/>
      <c r="ID39" s="501"/>
      <c r="IE39" s="502"/>
      <c r="IF39" s="503"/>
      <c r="IG39" s="504"/>
      <c r="IH39" s="497"/>
      <c r="II39" s="498"/>
      <c r="IJ39" s="499"/>
      <c r="IK39" s="500"/>
      <c r="IL39" s="501"/>
      <c r="IM39" s="502"/>
      <c r="IN39" s="503"/>
      <c r="IO39" s="504"/>
      <c r="IP39" s="497"/>
      <c r="IQ39" s="498"/>
      <c r="IR39" s="499"/>
      <c r="IS39" s="500"/>
      <c r="IT39" s="501"/>
      <c r="IU39" s="502"/>
      <c r="IV39" s="503"/>
    </row>
    <row r="40" spans="1:256" ht="39">
      <c r="A40" s="352" t="s">
        <v>701</v>
      </c>
      <c r="B40" s="476" t="s">
        <v>1304</v>
      </c>
      <c r="C40" s="473" t="s">
        <v>218</v>
      </c>
      <c r="D40" s="476" t="s">
        <v>688</v>
      </c>
      <c r="E40" s="489" t="s">
        <v>349</v>
      </c>
      <c r="F40" s="490" t="s">
        <v>1266</v>
      </c>
      <c r="G40" s="914">
        <v>20</v>
      </c>
      <c r="H40" s="172">
        <v>0</v>
      </c>
      <c r="I40" s="112" t="s">
        <v>1277</v>
      </c>
      <c r="J40" s="497"/>
      <c r="K40" s="498"/>
      <c r="L40" s="499"/>
      <c r="M40" s="500"/>
      <c r="N40" s="501"/>
      <c r="O40" s="502"/>
      <c r="P40" s="503"/>
      <c r="Q40" s="504"/>
      <c r="R40" s="497"/>
      <c r="S40" s="498"/>
      <c r="T40" s="499"/>
      <c r="U40" s="500"/>
      <c r="V40" s="501"/>
      <c r="W40" s="502"/>
      <c r="X40" s="503"/>
      <c r="Y40" s="504"/>
      <c r="Z40" s="497"/>
      <c r="AA40" s="498"/>
      <c r="AB40" s="499"/>
      <c r="AC40" s="500"/>
      <c r="AD40" s="501"/>
      <c r="AE40" s="502"/>
      <c r="AF40" s="503"/>
      <c r="AG40" s="504"/>
      <c r="AH40" s="497"/>
      <c r="AI40" s="498"/>
      <c r="AJ40" s="499"/>
      <c r="AK40" s="500"/>
      <c r="AL40" s="501"/>
      <c r="AM40" s="502"/>
      <c r="AN40" s="503"/>
      <c r="AO40" s="504"/>
      <c r="AP40" s="497"/>
      <c r="AQ40" s="498"/>
      <c r="AR40" s="499"/>
      <c r="AS40" s="500"/>
      <c r="AT40" s="501"/>
      <c r="AU40" s="502"/>
      <c r="AV40" s="503"/>
      <c r="AW40" s="504"/>
      <c r="AX40" s="497"/>
      <c r="AY40" s="498"/>
      <c r="AZ40" s="499"/>
      <c r="BA40" s="500"/>
      <c r="BB40" s="501"/>
      <c r="BC40" s="502"/>
      <c r="BD40" s="503"/>
      <c r="BE40" s="504"/>
      <c r="BF40" s="497"/>
      <c r="BG40" s="498"/>
      <c r="BH40" s="499"/>
      <c r="BI40" s="500"/>
      <c r="BJ40" s="501"/>
      <c r="BK40" s="502"/>
      <c r="BL40" s="503"/>
      <c r="BM40" s="504"/>
      <c r="BN40" s="497"/>
      <c r="BO40" s="498"/>
      <c r="BP40" s="499"/>
      <c r="BQ40" s="500"/>
      <c r="BR40" s="501"/>
      <c r="BS40" s="502"/>
      <c r="BT40" s="503"/>
      <c r="BU40" s="504"/>
      <c r="BV40" s="497"/>
      <c r="BW40" s="498"/>
      <c r="BX40" s="499"/>
      <c r="BY40" s="500"/>
      <c r="BZ40" s="501"/>
      <c r="CA40" s="502"/>
      <c r="CB40" s="503"/>
      <c r="CC40" s="504"/>
      <c r="CD40" s="497"/>
      <c r="CE40" s="498"/>
      <c r="CF40" s="499"/>
      <c r="CG40" s="500"/>
      <c r="CH40" s="501"/>
      <c r="CI40" s="502"/>
      <c r="CJ40" s="503"/>
      <c r="CK40" s="504"/>
      <c r="CL40" s="497"/>
      <c r="CM40" s="498"/>
      <c r="CN40" s="499"/>
      <c r="CO40" s="500"/>
      <c r="CP40" s="501"/>
      <c r="CQ40" s="502"/>
      <c r="CR40" s="503"/>
      <c r="CS40" s="504"/>
      <c r="CT40" s="497"/>
      <c r="CU40" s="498"/>
      <c r="CV40" s="499"/>
      <c r="CW40" s="500"/>
      <c r="CX40" s="501"/>
      <c r="CY40" s="502"/>
      <c r="CZ40" s="503"/>
      <c r="DA40" s="504"/>
      <c r="DB40" s="497"/>
      <c r="DC40" s="498"/>
      <c r="DD40" s="499"/>
      <c r="DE40" s="500"/>
      <c r="DF40" s="501"/>
      <c r="DG40" s="502"/>
      <c r="DH40" s="503"/>
      <c r="DI40" s="504"/>
      <c r="DJ40" s="497"/>
      <c r="DK40" s="498"/>
      <c r="DL40" s="499"/>
      <c r="DM40" s="500"/>
      <c r="DN40" s="501"/>
      <c r="DO40" s="502"/>
      <c r="DP40" s="503"/>
      <c r="DQ40" s="504"/>
      <c r="DR40" s="497"/>
      <c r="DS40" s="498"/>
      <c r="DT40" s="499"/>
      <c r="DU40" s="500"/>
      <c r="DV40" s="501"/>
      <c r="DW40" s="502"/>
      <c r="DX40" s="503"/>
      <c r="DY40" s="504"/>
      <c r="DZ40" s="497"/>
      <c r="EA40" s="498"/>
      <c r="EB40" s="499"/>
      <c r="EC40" s="500"/>
      <c r="ED40" s="501"/>
      <c r="EE40" s="502"/>
      <c r="EF40" s="503"/>
      <c r="EG40" s="504"/>
      <c r="EH40" s="497"/>
      <c r="EI40" s="498"/>
      <c r="EJ40" s="499"/>
      <c r="EK40" s="500"/>
      <c r="EL40" s="501"/>
      <c r="EM40" s="502"/>
      <c r="EN40" s="503"/>
      <c r="EO40" s="504"/>
      <c r="EP40" s="497"/>
      <c r="EQ40" s="498"/>
      <c r="ER40" s="499"/>
      <c r="ES40" s="500"/>
      <c r="ET40" s="501"/>
      <c r="EU40" s="502"/>
      <c r="EV40" s="503"/>
      <c r="EW40" s="504"/>
      <c r="EX40" s="497"/>
      <c r="EY40" s="498"/>
      <c r="EZ40" s="499"/>
      <c r="FA40" s="500"/>
      <c r="FB40" s="501"/>
      <c r="FC40" s="502"/>
      <c r="FD40" s="503"/>
      <c r="FE40" s="504"/>
      <c r="FF40" s="497"/>
      <c r="FG40" s="498"/>
      <c r="FH40" s="499"/>
      <c r="FI40" s="500"/>
      <c r="FJ40" s="501"/>
      <c r="FK40" s="502"/>
      <c r="FL40" s="503"/>
      <c r="FM40" s="504"/>
      <c r="FN40" s="497"/>
      <c r="FO40" s="498"/>
      <c r="FP40" s="499"/>
      <c r="FQ40" s="500"/>
      <c r="FR40" s="501"/>
      <c r="FS40" s="502"/>
      <c r="FT40" s="503"/>
      <c r="FU40" s="504"/>
      <c r="FV40" s="497"/>
      <c r="FW40" s="498"/>
      <c r="FX40" s="499"/>
      <c r="FY40" s="500"/>
      <c r="FZ40" s="501"/>
      <c r="GA40" s="502"/>
      <c r="GB40" s="503"/>
      <c r="GC40" s="504"/>
      <c r="GD40" s="497"/>
      <c r="GE40" s="498"/>
      <c r="GF40" s="499"/>
      <c r="GG40" s="500"/>
      <c r="GH40" s="501"/>
      <c r="GI40" s="502"/>
      <c r="GJ40" s="503"/>
      <c r="GK40" s="504"/>
      <c r="GL40" s="497"/>
      <c r="GM40" s="498"/>
      <c r="GN40" s="499"/>
      <c r="GO40" s="500"/>
      <c r="GP40" s="501"/>
      <c r="GQ40" s="502"/>
      <c r="GR40" s="503"/>
      <c r="GS40" s="504"/>
      <c r="GT40" s="497"/>
      <c r="GU40" s="498"/>
      <c r="GV40" s="499"/>
      <c r="GW40" s="500"/>
      <c r="GX40" s="501"/>
      <c r="GY40" s="502"/>
      <c r="GZ40" s="503"/>
      <c r="HA40" s="504"/>
      <c r="HB40" s="497"/>
      <c r="HC40" s="498"/>
      <c r="HD40" s="499"/>
      <c r="HE40" s="500"/>
      <c r="HF40" s="501"/>
      <c r="HG40" s="502"/>
      <c r="HH40" s="503"/>
      <c r="HI40" s="504"/>
      <c r="HJ40" s="497"/>
      <c r="HK40" s="498"/>
      <c r="HL40" s="499"/>
      <c r="HM40" s="500"/>
      <c r="HN40" s="501"/>
      <c r="HO40" s="502"/>
      <c r="HP40" s="503"/>
      <c r="HQ40" s="504"/>
      <c r="HR40" s="497"/>
      <c r="HS40" s="498"/>
      <c r="HT40" s="499"/>
      <c r="HU40" s="500"/>
      <c r="HV40" s="501"/>
      <c r="HW40" s="502"/>
      <c r="HX40" s="503"/>
      <c r="HY40" s="504"/>
      <c r="HZ40" s="497"/>
      <c r="IA40" s="498"/>
      <c r="IB40" s="499"/>
      <c r="IC40" s="500"/>
      <c r="ID40" s="501"/>
      <c r="IE40" s="502"/>
      <c r="IF40" s="503"/>
      <c r="IG40" s="504"/>
      <c r="IH40" s="497"/>
      <c r="II40" s="498"/>
      <c r="IJ40" s="499"/>
      <c r="IK40" s="500"/>
      <c r="IL40" s="501"/>
      <c r="IM40" s="502"/>
      <c r="IN40" s="503"/>
      <c r="IO40" s="504"/>
      <c r="IP40" s="497"/>
      <c r="IQ40" s="498"/>
      <c r="IR40" s="499"/>
      <c r="IS40" s="500"/>
      <c r="IT40" s="501"/>
      <c r="IU40" s="502"/>
      <c r="IV40" s="503"/>
    </row>
    <row r="41" spans="1:256" ht="39">
      <c r="A41" s="352" t="s">
        <v>1305</v>
      </c>
      <c r="B41" s="352" t="s">
        <v>1306</v>
      </c>
      <c r="C41" s="473" t="s">
        <v>218</v>
      </c>
      <c r="D41" s="476" t="s">
        <v>688</v>
      </c>
      <c r="E41" s="489" t="s">
        <v>349</v>
      </c>
      <c r="F41" s="490" t="s">
        <v>1266</v>
      </c>
      <c r="G41" s="914">
        <v>20</v>
      </c>
      <c r="H41" s="172">
        <f>G41/2</f>
        <v>10</v>
      </c>
      <c r="I41" s="112" t="s">
        <v>1277</v>
      </c>
      <c r="J41" s="497"/>
      <c r="K41" s="498"/>
      <c r="L41" s="499"/>
      <c r="M41" s="500"/>
      <c r="N41" s="501"/>
      <c r="O41" s="502"/>
      <c r="P41" s="503"/>
      <c r="Q41" s="504"/>
      <c r="R41" s="497"/>
      <c r="S41" s="498"/>
      <c r="T41" s="499"/>
      <c r="U41" s="500"/>
      <c r="V41" s="501"/>
      <c r="W41" s="502"/>
      <c r="X41" s="503"/>
      <c r="Y41" s="504"/>
      <c r="Z41" s="497"/>
      <c r="AA41" s="498"/>
      <c r="AB41" s="499"/>
      <c r="AC41" s="500"/>
      <c r="AD41" s="501"/>
      <c r="AE41" s="502"/>
      <c r="AF41" s="503"/>
      <c r="AG41" s="504"/>
      <c r="AH41" s="497"/>
      <c r="AI41" s="498"/>
      <c r="AJ41" s="499"/>
      <c r="AK41" s="500"/>
      <c r="AL41" s="501"/>
      <c r="AM41" s="502"/>
      <c r="AN41" s="503"/>
      <c r="AO41" s="504"/>
      <c r="AP41" s="497"/>
      <c r="AQ41" s="498"/>
      <c r="AR41" s="499"/>
      <c r="AS41" s="500"/>
      <c r="AT41" s="501"/>
      <c r="AU41" s="502"/>
      <c r="AV41" s="503"/>
      <c r="AW41" s="504"/>
      <c r="AX41" s="497"/>
      <c r="AY41" s="498"/>
      <c r="AZ41" s="499"/>
      <c r="BA41" s="500"/>
      <c r="BB41" s="501"/>
      <c r="BC41" s="502"/>
      <c r="BD41" s="503"/>
      <c r="BE41" s="504"/>
      <c r="BF41" s="497"/>
      <c r="BG41" s="498"/>
      <c r="BH41" s="499"/>
      <c r="BI41" s="500"/>
      <c r="BJ41" s="501"/>
      <c r="BK41" s="502"/>
      <c r="BL41" s="503"/>
      <c r="BM41" s="504"/>
      <c r="BN41" s="497"/>
      <c r="BO41" s="498"/>
      <c r="BP41" s="499"/>
      <c r="BQ41" s="500"/>
      <c r="BR41" s="501"/>
      <c r="BS41" s="502"/>
      <c r="BT41" s="503"/>
      <c r="BU41" s="504"/>
      <c r="BV41" s="497"/>
      <c r="BW41" s="498"/>
      <c r="BX41" s="499"/>
      <c r="BY41" s="500"/>
      <c r="BZ41" s="501"/>
      <c r="CA41" s="502"/>
      <c r="CB41" s="503"/>
      <c r="CC41" s="504"/>
      <c r="CD41" s="497"/>
      <c r="CE41" s="498"/>
      <c r="CF41" s="499"/>
      <c r="CG41" s="500"/>
      <c r="CH41" s="501"/>
      <c r="CI41" s="502"/>
      <c r="CJ41" s="503"/>
      <c r="CK41" s="504"/>
      <c r="CL41" s="497"/>
      <c r="CM41" s="498"/>
      <c r="CN41" s="499"/>
      <c r="CO41" s="500"/>
      <c r="CP41" s="501"/>
      <c r="CQ41" s="502"/>
      <c r="CR41" s="503"/>
      <c r="CS41" s="504"/>
      <c r="CT41" s="497"/>
      <c r="CU41" s="498"/>
      <c r="CV41" s="499"/>
      <c r="CW41" s="500"/>
      <c r="CX41" s="501"/>
      <c r="CY41" s="502"/>
      <c r="CZ41" s="503"/>
      <c r="DA41" s="504"/>
      <c r="DB41" s="497"/>
      <c r="DC41" s="498"/>
      <c r="DD41" s="499"/>
      <c r="DE41" s="500"/>
      <c r="DF41" s="501"/>
      <c r="DG41" s="502"/>
      <c r="DH41" s="503"/>
      <c r="DI41" s="504"/>
      <c r="DJ41" s="497"/>
      <c r="DK41" s="498"/>
      <c r="DL41" s="499"/>
      <c r="DM41" s="500"/>
      <c r="DN41" s="501"/>
      <c r="DO41" s="502"/>
      <c r="DP41" s="503"/>
      <c r="DQ41" s="504"/>
      <c r="DR41" s="497"/>
      <c r="DS41" s="498"/>
      <c r="DT41" s="499"/>
      <c r="DU41" s="500"/>
      <c r="DV41" s="501"/>
      <c r="DW41" s="502"/>
      <c r="DX41" s="503"/>
      <c r="DY41" s="504"/>
      <c r="DZ41" s="497"/>
      <c r="EA41" s="498"/>
      <c r="EB41" s="499"/>
      <c r="EC41" s="500"/>
      <c r="ED41" s="501"/>
      <c r="EE41" s="502"/>
      <c r="EF41" s="503"/>
      <c r="EG41" s="504"/>
      <c r="EH41" s="497"/>
      <c r="EI41" s="498"/>
      <c r="EJ41" s="499"/>
      <c r="EK41" s="500"/>
      <c r="EL41" s="501"/>
      <c r="EM41" s="502"/>
      <c r="EN41" s="503"/>
      <c r="EO41" s="504"/>
      <c r="EP41" s="497"/>
      <c r="EQ41" s="498"/>
      <c r="ER41" s="499"/>
      <c r="ES41" s="500"/>
      <c r="ET41" s="501"/>
      <c r="EU41" s="502"/>
      <c r="EV41" s="503"/>
      <c r="EW41" s="504"/>
      <c r="EX41" s="497"/>
      <c r="EY41" s="498"/>
      <c r="EZ41" s="499"/>
      <c r="FA41" s="500"/>
      <c r="FB41" s="501"/>
      <c r="FC41" s="502"/>
      <c r="FD41" s="503"/>
      <c r="FE41" s="504"/>
      <c r="FF41" s="497"/>
      <c r="FG41" s="498"/>
      <c r="FH41" s="499"/>
      <c r="FI41" s="500"/>
      <c r="FJ41" s="501"/>
      <c r="FK41" s="502"/>
      <c r="FL41" s="503"/>
      <c r="FM41" s="504"/>
      <c r="FN41" s="497"/>
      <c r="FO41" s="498"/>
      <c r="FP41" s="499"/>
      <c r="FQ41" s="500"/>
      <c r="FR41" s="501"/>
      <c r="FS41" s="502"/>
      <c r="FT41" s="503"/>
      <c r="FU41" s="504"/>
      <c r="FV41" s="497"/>
      <c r="FW41" s="498"/>
      <c r="FX41" s="499"/>
      <c r="FY41" s="500"/>
      <c r="FZ41" s="501"/>
      <c r="GA41" s="502"/>
      <c r="GB41" s="503"/>
      <c r="GC41" s="504"/>
      <c r="GD41" s="497"/>
      <c r="GE41" s="498"/>
      <c r="GF41" s="499"/>
      <c r="GG41" s="500"/>
      <c r="GH41" s="501"/>
      <c r="GI41" s="502"/>
      <c r="GJ41" s="503"/>
      <c r="GK41" s="504"/>
      <c r="GL41" s="497"/>
      <c r="GM41" s="498"/>
      <c r="GN41" s="499"/>
      <c r="GO41" s="500"/>
      <c r="GP41" s="501"/>
      <c r="GQ41" s="502"/>
      <c r="GR41" s="503"/>
      <c r="GS41" s="504"/>
      <c r="GT41" s="497"/>
      <c r="GU41" s="498"/>
      <c r="GV41" s="499"/>
      <c r="GW41" s="500"/>
      <c r="GX41" s="501"/>
      <c r="GY41" s="502"/>
      <c r="GZ41" s="503"/>
      <c r="HA41" s="504"/>
      <c r="HB41" s="497"/>
      <c r="HC41" s="498"/>
      <c r="HD41" s="499"/>
      <c r="HE41" s="500"/>
      <c r="HF41" s="501"/>
      <c r="HG41" s="502"/>
      <c r="HH41" s="503"/>
      <c r="HI41" s="504"/>
      <c r="HJ41" s="497"/>
      <c r="HK41" s="498"/>
      <c r="HL41" s="499"/>
      <c r="HM41" s="500"/>
      <c r="HN41" s="501"/>
      <c r="HO41" s="502"/>
      <c r="HP41" s="503"/>
      <c r="HQ41" s="504"/>
      <c r="HR41" s="497"/>
      <c r="HS41" s="498"/>
      <c r="HT41" s="499"/>
      <c r="HU41" s="500"/>
      <c r="HV41" s="501"/>
      <c r="HW41" s="502"/>
      <c r="HX41" s="503"/>
      <c r="HY41" s="504"/>
      <c r="HZ41" s="497"/>
      <c r="IA41" s="498"/>
      <c r="IB41" s="499"/>
      <c r="IC41" s="500"/>
      <c r="ID41" s="501"/>
      <c r="IE41" s="502"/>
      <c r="IF41" s="503"/>
      <c r="IG41" s="504"/>
      <c r="IH41" s="497"/>
      <c r="II41" s="498"/>
      <c r="IJ41" s="499"/>
      <c r="IK41" s="500"/>
      <c r="IL41" s="501"/>
      <c r="IM41" s="502"/>
      <c r="IN41" s="503"/>
      <c r="IO41" s="504"/>
      <c r="IP41" s="497"/>
      <c r="IQ41" s="498"/>
      <c r="IR41" s="499"/>
      <c r="IS41" s="500"/>
      <c r="IT41" s="501"/>
      <c r="IU41" s="502"/>
      <c r="IV41" s="503"/>
    </row>
    <row r="42" spans="1:256" ht="39">
      <c r="A42" s="352" t="s">
        <v>1307</v>
      </c>
      <c r="B42" s="352" t="s">
        <v>1306</v>
      </c>
      <c r="C42" s="473" t="s">
        <v>218</v>
      </c>
      <c r="D42" s="476" t="s">
        <v>688</v>
      </c>
      <c r="E42" s="489" t="s">
        <v>349</v>
      </c>
      <c r="F42" s="490" t="s">
        <v>1266</v>
      </c>
      <c r="G42" s="914">
        <v>20</v>
      </c>
      <c r="H42" s="172">
        <f>G42/2</f>
        <v>10</v>
      </c>
      <c r="I42" s="112" t="s">
        <v>1277</v>
      </c>
      <c r="J42" s="497"/>
      <c r="K42" s="498"/>
      <c r="L42" s="499"/>
      <c r="M42" s="500"/>
      <c r="N42" s="501"/>
      <c r="O42" s="502"/>
      <c r="P42" s="503"/>
      <c r="Q42" s="504"/>
      <c r="R42" s="497"/>
      <c r="S42" s="498"/>
      <c r="T42" s="499"/>
      <c r="U42" s="500"/>
      <c r="V42" s="501"/>
      <c r="W42" s="502"/>
      <c r="X42" s="503"/>
      <c r="Y42" s="504"/>
      <c r="Z42" s="497"/>
      <c r="AA42" s="498"/>
      <c r="AB42" s="499"/>
      <c r="AC42" s="500"/>
      <c r="AD42" s="501"/>
      <c r="AE42" s="502"/>
      <c r="AF42" s="503"/>
      <c r="AG42" s="504"/>
      <c r="AH42" s="497"/>
      <c r="AI42" s="498"/>
      <c r="AJ42" s="499"/>
      <c r="AK42" s="500"/>
      <c r="AL42" s="501"/>
      <c r="AM42" s="502"/>
      <c r="AN42" s="503"/>
      <c r="AO42" s="504"/>
      <c r="AP42" s="497"/>
      <c r="AQ42" s="498"/>
      <c r="AR42" s="499"/>
      <c r="AS42" s="500"/>
      <c r="AT42" s="501"/>
      <c r="AU42" s="502"/>
      <c r="AV42" s="503"/>
      <c r="AW42" s="504"/>
      <c r="AX42" s="497"/>
      <c r="AY42" s="498"/>
      <c r="AZ42" s="499"/>
      <c r="BA42" s="500"/>
      <c r="BB42" s="501"/>
      <c r="BC42" s="502"/>
      <c r="BD42" s="503"/>
      <c r="BE42" s="504"/>
      <c r="BF42" s="497"/>
      <c r="BG42" s="498"/>
      <c r="BH42" s="499"/>
      <c r="BI42" s="500"/>
      <c r="BJ42" s="501"/>
      <c r="BK42" s="502"/>
      <c r="BL42" s="503"/>
      <c r="BM42" s="504"/>
      <c r="BN42" s="497"/>
      <c r="BO42" s="498"/>
      <c r="BP42" s="499"/>
      <c r="BQ42" s="500"/>
      <c r="BR42" s="501"/>
      <c r="BS42" s="502"/>
      <c r="BT42" s="503"/>
      <c r="BU42" s="504"/>
      <c r="BV42" s="497"/>
      <c r="BW42" s="498"/>
      <c r="BX42" s="499"/>
      <c r="BY42" s="500"/>
      <c r="BZ42" s="501"/>
      <c r="CA42" s="502"/>
      <c r="CB42" s="503"/>
      <c r="CC42" s="504"/>
      <c r="CD42" s="497"/>
      <c r="CE42" s="498"/>
      <c r="CF42" s="499"/>
      <c r="CG42" s="500"/>
      <c r="CH42" s="501"/>
      <c r="CI42" s="502"/>
      <c r="CJ42" s="503"/>
      <c r="CK42" s="504"/>
      <c r="CL42" s="497"/>
      <c r="CM42" s="498"/>
      <c r="CN42" s="499"/>
      <c r="CO42" s="500"/>
      <c r="CP42" s="501"/>
      <c r="CQ42" s="502"/>
      <c r="CR42" s="503"/>
      <c r="CS42" s="504"/>
      <c r="CT42" s="497"/>
      <c r="CU42" s="498"/>
      <c r="CV42" s="499"/>
      <c r="CW42" s="500"/>
      <c r="CX42" s="501"/>
      <c r="CY42" s="502"/>
      <c r="CZ42" s="503"/>
      <c r="DA42" s="504"/>
      <c r="DB42" s="497"/>
      <c r="DC42" s="498"/>
      <c r="DD42" s="499"/>
      <c r="DE42" s="500"/>
      <c r="DF42" s="501"/>
      <c r="DG42" s="502"/>
      <c r="DH42" s="503"/>
      <c r="DI42" s="504"/>
      <c r="DJ42" s="497"/>
      <c r="DK42" s="498"/>
      <c r="DL42" s="499"/>
      <c r="DM42" s="500"/>
      <c r="DN42" s="501"/>
      <c r="DO42" s="502"/>
      <c r="DP42" s="503"/>
      <c r="DQ42" s="504"/>
      <c r="DR42" s="497"/>
      <c r="DS42" s="498"/>
      <c r="DT42" s="499"/>
      <c r="DU42" s="500"/>
      <c r="DV42" s="501"/>
      <c r="DW42" s="502"/>
      <c r="DX42" s="503"/>
      <c r="DY42" s="504"/>
      <c r="DZ42" s="497"/>
      <c r="EA42" s="498"/>
      <c r="EB42" s="499"/>
      <c r="EC42" s="500"/>
      <c r="ED42" s="501"/>
      <c r="EE42" s="502"/>
      <c r="EF42" s="503"/>
      <c r="EG42" s="504"/>
      <c r="EH42" s="497"/>
      <c r="EI42" s="498"/>
      <c r="EJ42" s="499"/>
      <c r="EK42" s="500"/>
      <c r="EL42" s="501"/>
      <c r="EM42" s="502"/>
      <c r="EN42" s="503"/>
      <c r="EO42" s="504"/>
      <c r="EP42" s="497"/>
      <c r="EQ42" s="498"/>
      <c r="ER42" s="499"/>
      <c r="ES42" s="500"/>
      <c r="ET42" s="501"/>
      <c r="EU42" s="502"/>
      <c r="EV42" s="503"/>
      <c r="EW42" s="504"/>
      <c r="EX42" s="497"/>
      <c r="EY42" s="498"/>
      <c r="EZ42" s="499"/>
      <c r="FA42" s="500"/>
      <c r="FB42" s="501"/>
      <c r="FC42" s="502"/>
      <c r="FD42" s="503"/>
      <c r="FE42" s="504"/>
      <c r="FF42" s="497"/>
      <c r="FG42" s="498"/>
      <c r="FH42" s="499"/>
      <c r="FI42" s="500"/>
      <c r="FJ42" s="501"/>
      <c r="FK42" s="502"/>
      <c r="FL42" s="503"/>
      <c r="FM42" s="504"/>
      <c r="FN42" s="497"/>
      <c r="FO42" s="498"/>
      <c r="FP42" s="499"/>
      <c r="FQ42" s="500"/>
      <c r="FR42" s="501"/>
      <c r="FS42" s="502"/>
      <c r="FT42" s="503"/>
      <c r="FU42" s="504"/>
      <c r="FV42" s="497"/>
      <c r="FW42" s="498"/>
      <c r="FX42" s="499"/>
      <c r="FY42" s="500"/>
      <c r="FZ42" s="501"/>
      <c r="GA42" s="502"/>
      <c r="GB42" s="503"/>
      <c r="GC42" s="504"/>
      <c r="GD42" s="497"/>
      <c r="GE42" s="498"/>
      <c r="GF42" s="499"/>
      <c r="GG42" s="500"/>
      <c r="GH42" s="501"/>
      <c r="GI42" s="502"/>
      <c r="GJ42" s="503"/>
      <c r="GK42" s="504"/>
      <c r="GL42" s="497"/>
      <c r="GM42" s="498"/>
      <c r="GN42" s="499"/>
      <c r="GO42" s="500"/>
      <c r="GP42" s="501"/>
      <c r="GQ42" s="502"/>
      <c r="GR42" s="503"/>
      <c r="GS42" s="504"/>
      <c r="GT42" s="497"/>
      <c r="GU42" s="498"/>
      <c r="GV42" s="499"/>
      <c r="GW42" s="500"/>
      <c r="GX42" s="501"/>
      <c r="GY42" s="502"/>
      <c r="GZ42" s="503"/>
      <c r="HA42" s="504"/>
      <c r="HB42" s="497"/>
      <c r="HC42" s="498"/>
      <c r="HD42" s="499"/>
      <c r="HE42" s="500"/>
      <c r="HF42" s="501"/>
      <c r="HG42" s="502"/>
      <c r="HH42" s="503"/>
      <c r="HI42" s="504"/>
      <c r="HJ42" s="497"/>
      <c r="HK42" s="498"/>
      <c r="HL42" s="499"/>
      <c r="HM42" s="500"/>
      <c r="HN42" s="501"/>
      <c r="HO42" s="502"/>
      <c r="HP42" s="503"/>
      <c r="HQ42" s="504"/>
      <c r="HR42" s="497"/>
      <c r="HS42" s="498"/>
      <c r="HT42" s="499"/>
      <c r="HU42" s="500"/>
      <c r="HV42" s="501"/>
      <c r="HW42" s="502"/>
      <c r="HX42" s="503"/>
      <c r="HY42" s="504"/>
      <c r="HZ42" s="497"/>
      <c r="IA42" s="498"/>
      <c r="IB42" s="499"/>
      <c r="IC42" s="500"/>
      <c r="ID42" s="501"/>
      <c r="IE42" s="502"/>
      <c r="IF42" s="503"/>
      <c r="IG42" s="504"/>
      <c r="IH42" s="497"/>
      <c r="II42" s="498"/>
      <c r="IJ42" s="499"/>
      <c r="IK42" s="500"/>
      <c r="IL42" s="501"/>
      <c r="IM42" s="502"/>
      <c r="IN42" s="503"/>
      <c r="IO42" s="504"/>
      <c r="IP42" s="497"/>
      <c r="IQ42" s="498"/>
      <c r="IR42" s="499"/>
      <c r="IS42" s="500"/>
      <c r="IT42" s="501"/>
      <c r="IU42" s="502"/>
      <c r="IV42" s="503"/>
    </row>
    <row r="43" spans="1:256" ht="52">
      <c r="A43" s="352" t="s">
        <v>1264</v>
      </c>
      <c r="B43" s="352" t="s">
        <v>1265</v>
      </c>
      <c r="C43" s="473"/>
      <c r="D43" s="476" t="s">
        <v>688</v>
      </c>
      <c r="E43" s="489" t="s">
        <v>349</v>
      </c>
      <c r="F43" s="490" t="s">
        <v>1266</v>
      </c>
      <c r="G43" s="914">
        <v>20</v>
      </c>
      <c r="H43" s="172">
        <f>G43/2</f>
        <v>10</v>
      </c>
      <c r="I43" s="112" t="s">
        <v>1277</v>
      </c>
      <c r="J43" s="497"/>
      <c r="K43" s="498"/>
      <c r="L43" s="499"/>
      <c r="M43" s="500"/>
      <c r="N43" s="501"/>
      <c r="O43" s="502"/>
      <c r="P43" s="503"/>
      <c r="Q43" s="504"/>
      <c r="R43" s="497"/>
      <c r="S43" s="498"/>
      <c r="T43" s="499"/>
      <c r="U43" s="500"/>
      <c r="V43" s="501"/>
      <c r="W43" s="502"/>
      <c r="X43" s="503"/>
      <c r="Y43" s="504"/>
      <c r="Z43" s="497"/>
      <c r="AA43" s="498"/>
      <c r="AB43" s="499"/>
      <c r="AC43" s="500"/>
      <c r="AD43" s="501"/>
      <c r="AE43" s="502"/>
      <c r="AF43" s="503"/>
      <c r="AG43" s="504"/>
      <c r="AH43" s="497"/>
      <c r="AI43" s="498"/>
      <c r="AJ43" s="499"/>
      <c r="AK43" s="500"/>
      <c r="AL43" s="501"/>
      <c r="AM43" s="502"/>
      <c r="AN43" s="503"/>
      <c r="AO43" s="504"/>
      <c r="AP43" s="497"/>
      <c r="AQ43" s="498"/>
      <c r="AR43" s="499"/>
      <c r="AS43" s="500"/>
      <c r="AT43" s="501"/>
      <c r="AU43" s="502"/>
      <c r="AV43" s="503"/>
      <c r="AW43" s="504"/>
      <c r="AX43" s="497"/>
      <c r="AY43" s="498"/>
      <c r="AZ43" s="499"/>
      <c r="BA43" s="500"/>
      <c r="BB43" s="501"/>
      <c r="BC43" s="502"/>
      <c r="BD43" s="503"/>
      <c r="BE43" s="504"/>
      <c r="BF43" s="497"/>
      <c r="BG43" s="498"/>
      <c r="BH43" s="499"/>
      <c r="BI43" s="500"/>
      <c r="BJ43" s="501"/>
      <c r="BK43" s="502"/>
      <c r="BL43" s="503"/>
      <c r="BM43" s="504"/>
      <c r="BN43" s="497"/>
      <c r="BO43" s="498"/>
      <c r="BP43" s="499"/>
      <c r="BQ43" s="500"/>
      <c r="BR43" s="501"/>
      <c r="BS43" s="502"/>
      <c r="BT43" s="503"/>
      <c r="BU43" s="504"/>
      <c r="BV43" s="497"/>
      <c r="BW43" s="498"/>
      <c r="BX43" s="499"/>
      <c r="BY43" s="500"/>
      <c r="BZ43" s="501"/>
      <c r="CA43" s="502"/>
      <c r="CB43" s="503"/>
      <c r="CC43" s="504"/>
      <c r="CD43" s="497"/>
      <c r="CE43" s="498"/>
      <c r="CF43" s="499"/>
      <c r="CG43" s="500"/>
      <c r="CH43" s="501"/>
      <c r="CI43" s="502"/>
      <c r="CJ43" s="503"/>
      <c r="CK43" s="504"/>
      <c r="CL43" s="497"/>
      <c r="CM43" s="498"/>
      <c r="CN43" s="499"/>
      <c r="CO43" s="500"/>
      <c r="CP43" s="501"/>
      <c r="CQ43" s="502"/>
      <c r="CR43" s="503"/>
      <c r="CS43" s="504"/>
      <c r="CT43" s="497"/>
      <c r="CU43" s="498"/>
      <c r="CV43" s="499"/>
      <c r="CW43" s="500"/>
      <c r="CX43" s="501"/>
      <c r="CY43" s="502"/>
      <c r="CZ43" s="503"/>
      <c r="DA43" s="504"/>
      <c r="DB43" s="497"/>
      <c r="DC43" s="498"/>
      <c r="DD43" s="499"/>
      <c r="DE43" s="500"/>
      <c r="DF43" s="501"/>
      <c r="DG43" s="502"/>
      <c r="DH43" s="503"/>
      <c r="DI43" s="504"/>
      <c r="DJ43" s="497"/>
      <c r="DK43" s="498"/>
      <c r="DL43" s="499"/>
      <c r="DM43" s="500"/>
      <c r="DN43" s="501"/>
      <c r="DO43" s="502"/>
      <c r="DP43" s="503"/>
      <c r="DQ43" s="504"/>
      <c r="DR43" s="497"/>
      <c r="DS43" s="498"/>
      <c r="DT43" s="499"/>
      <c r="DU43" s="500"/>
      <c r="DV43" s="501"/>
      <c r="DW43" s="502"/>
      <c r="DX43" s="503"/>
      <c r="DY43" s="504"/>
      <c r="DZ43" s="497"/>
      <c r="EA43" s="498"/>
      <c r="EB43" s="499"/>
      <c r="EC43" s="500"/>
      <c r="ED43" s="501"/>
      <c r="EE43" s="502"/>
      <c r="EF43" s="503"/>
      <c r="EG43" s="504"/>
      <c r="EH43" s="497"/>
      <c r="EI43" s="498"/>
      <c r="EJ43" s="499"/>
      <c r="EK43" s="500"/>
      <c r="EL43" s="501"/>
      <c r="EM43" s="502"/>
      <c r="EN43" s="503"/>
      <c r="EO43" s="504"/>
      <c r="EP43" s="497"/>
      <c r="EQ43" s="498"/>
      <c r="ER43" s="499"/>
      <c r="ES43" s="500"/>
      <c r="ET43" s="501"/>
      <c r="EU43" s="502"/>
      <c r="EV43" s="503"/>
      <c r="EW43" s="504"/>
      <c r="EX43" s="497"/>
      <c r="EY43" s="498"/>
      <c r="EZ43" s="499"/>
      <c r="FA43" s="500"/>
      <c r="FB43" s="501"/>
      <c r="FC43" s="502"/>
      <c r="FD43" s="503"/>
      <c r="FE43" s="504"/>
      <c r="FF43" s="497"/>
      <c r="FG43" s="498"/>
      <c r="FH43" s="499"/>
      <c r="FI43" s="500"/>
      <c r="FJ43" s="501"/>
      <c r="FK43" s="502"/>
      <c r="FL43" s="503"/>
      <c r="FM43" s="504"/>
      <c r="FN43" s="497"/>
      <c r="FO43" s="498"/>
      <c r="FP43" s="499"/>
      <c r="FQ43" s="500"/>
      <c r="FR43" s="501"/>
      <c r="FS43" s="502"/>
      <c r="FT43" s="503"/>
      <c r="FU43" s="504"/>
      <c r="FV43" s="497"/>
      <c r="FW43" s="498"/>
      <c r="FX43" s="499"/>
      <c r="FY43" s="500"/>
      <c r="FZ43" s="501"/>
      <c r="GA43" s="502"/>
      <c r="GB43" s="503"/>
      <c r="GC43" s="504"/>
      <c r="GD43" s="497"/>
      <c r="GE43" s="498"/>
      <c r="GF43" s="499"/>
      <c r="GG43" s="500"/>
      <c r="GH43" s="501"/>
      <c r="GI43" s="502"/>
      <c r="GJ43" s="503"/>
      <c r="GK43" s="504"/>
      <c r="GL43" s="497"/>
      <c r="GM43" s="498"/>
      <c r="GN43" s="499"/>
      <c r="GO43" s="500"/>
      <c r="GP43" s="501"/>
      <c r="GQ43" s="502"/>
      <c r="GR43" s="503"/>
      <c r="GS43" s="504"/>
      <c r="GT43" s="497"/>
      <c r="GU43" s="498"/>
      <c r="GV43" s="499"/>
      <c r="GW43" s="500"/>
      <c r="GX43" s="501"/>
      <c r="GY43" s="502"/>
      <c r="GZ43" s="503"/>
      <c r="HA43" s="504"/>
      <c r="HB43" s="497"/>
      <c r="HC43" s="498"/>
      <c r="HD43" s="499"/>
      <c r="HE43" s="500"/>
      <c r="HF43" s="501"/>
      <c r="HG43" s="502"/>
      <c r="HH43" s="503"/>
      <c r="HI43" s="504"/>
      <c r="HJ43" s="497"/>
      <c r="HK43" s="498"/>
      <c r="HL43" s="499"/>
      <c r="HM43" s="500"/>
      <c r="HN43" s="501"/>
      <c r="HO43" s="502"/>
      <c r="HP43" s="503"/>
      <c r="HQ43" s="504"/>
      <c r="HR43" s="497"/>
      <c r="HS43" s="498"/>
      <c r="HT43" s="499"/>
      <c r="HU43" s="500"/>
      <c r="HV43" s="501"/>
      <c r="HW43" s="502"/>
      <c r="HX43" s="503"/>
      <c r="HY43" s="504"/>
      <c r="HZ43" s="497"/>
      <c r="IA43" s="498"/>
      <c r="IB43" s="499"/>
      <c r="IC43" s="500"/>
      <c r="ID43" s="501"/>
      <c r="IE43" s="502"/>
      <c r="IF43" s="503"/>
      <c r="IG43" s="504"/>
      <c r="IH43" s="497"/>
      <c r="II43" s="498"/>
      <c r="IJ43" s="499"/>
      <c r="IK43" s="500"/>
      <c r="IL43" s="501"/>
      <c r="IM43" s="502"/>
      <c r="IN43" s="503"/>
      <c r="IO43" s="504"/>
      <c r="IP43" s="497"/>
      <c r="IQ43" s="498"/>
      <c r="IR43" s="499"/>
      <c r="IS43" s="500"/>
      <c r="IT43" s="501"/>
      <c r="IU43" s="502"/>
      <c r="IV43" s="503"/>
    </row>
    <row r="44" spans="1:256" s="521" customFormat="1" ht="39">
      <c r="A44" s="352" t="s">
        <v>703</v>
      </c>
      <c r="B44" s="476" t="s">
        <v>1273</v>
      </c>
      <c r="C44" s="473" t="s">
        <v>218</v>
      </c>
      <c r="D44" s="476" t="s">
        <v>688</v>
      </c>
      <c r="E44" s="489" t="s">
        <v>349</v>
      </c>
      <c r="F44" s="490" t="s">
        <v>1266</v>
      </c>
      <c r="G44" s="914">
        <v>20</v>
      </c>
      <c r="H44" s="172">
        <v>0</v>
      </c>
      <c r="I44" s="112" t="s">
        <v>1277</v>
      </c>
      <c r="J44" s="514"/>
      <c r="K44" s="515"/>
      <c r="L44" s="516"/>
      <c r="M44" s="517"/>
      <c r="N44" s="515"/>
      <c r="O44" s="518"/>
      <c r="P44" s="519"/>
      <c r="Q44" s="520"/>
      <c r="R44" s="514"/>
      <c r="S44" s="515"/>
      <c r="T44" s="516"/>
      <c r="U44" s="517"/>
      <c r="V44" s="515"/>
      <c r="W44" s="518"/>
      <c r="X44" s="519"/>
      <c r="Y44" s="520"/>
      <c r="Z44" s="514"/>
      <c r="AA44" s="515"/>
      <c r="AB44" s="516"/>
      <c r="AC44" s="517"/>
      <c r="AD44" s="515"/>
      <c r="AE44" s="518"/>
      <c r="AF44" s="519"/>
      <c r="AG44" s="520"/>
      <c r="AH44" s="514"/>
      <c r="AI44" s="515"/>
      <c r="AJ44" s="516"/>
      <c r="AK44" s="517"/>
      <c r="AL44" s="515"/>
      <c r="AM44" s="518"/>
      <c r="AN44" s="519"/>
      <c r="AO44" s="520"/>
      <c r="AP44" s="514"/>
      <c r="AQ44" s="515"/>
      <c r="AR44" s="516"/>
      <c r="AS44" s="517"/>
      <c r="AT44" s="515"/>
      <c r="AU44" s="518"/>
      <c r="AV44" s="519"/>
      <c r="AW44" s="520"/>
      <c r="AX44" s="514"/>
      <c r="AY44" s="515"/>
      <c r="AZ44" s="516"/>
      <c r="BA44" s="517"/>
      <c r="BB44" s="515"/>
      <c r="BC44" s="518"/>
      <c r="BD44" s="519"/>
      <c r="BE44" s="520"/>
      <c r="BF44" s="514"/>
      <c r="BG44" s="515"/>
      <c r="BH44" s="516"/>
      <c r="BI44" s="517"/>
      <c r="BJ44" s="515"/>
      <c r="BK44" s="518"/>
      <c r="BL44" s="519"/>
      <c r="BM44" s="520"/>
      <c r="BN44" s="514"/>
      <c r="BO44" s="515"/>
      <c r="BP44" s="516"/>
      <c r="BQ44" s="517"/>
      <c r="BR44" s="515"/>
      <c r="BS44" s="518"/>
      <c r="BT44" s="519"/>
      <c r="BU44" s="520"/>
      <c r="BV44" s="514"/>
      <c r="BW44" s="515"/>
      <c r="BX44" s="516"/>
      <c r="BY44" s="517"/>
      <c r="BZ44" s="515"/>
      <c r="CA44" s="518"/>
      <c r="CB44" s="519"/>
      <c r="CC44" s="520"/>
      <c r="CD44" s="514"/>
      <c r="CE44" s="515"/>
      <c r="CF44" s="516"/>
      <c r="CG44" s="517"/>
      <c r="CH44" s="515"/>
      <c r="CI44" s="518"/>
      <c r="CJ44" s="519"/>
      <c r="CK44" s="520"/>
      <c r="CL44" s="514"/>
      <c r="CM44" s="515"/>
      <c r="CN44" s="516"/>
      <c r="CO44" s="517"/>
      <c r="CP44" s="515"/>
      <c r="CQ44" s="518"/>
      <c r="CR44" s="519"/>
      <c r="CS44" s="520"/>
      <c r="CT44" s="514"/>
      <c r="CU44" s="515"/>
      <c r="CV44" s="516"/>
      <c r="CW44" s="517"/>
      <c r="CX44" s="515"/>
      <c r="CY44" s="518"/>
      <c r="CZ44" s="519"/>
      <c r="DA44" s="520"/>
      <c r="DB44" s="514"/>
      <c r="DC44" s="515"/>
      <c r="DD44" s="516"/>
      <c r="DE44" s="517"/>
      <c r="DF44" s="515"/>
      <c r="DG44" s="518"/>
      <c r="DH44" s="519"/>
      <c r="DI44" s="520"/>
      <c r="DJ44" s="514"/>
      <c r="DK44" s="515"/>
      <c r="DL44" s="516"/>
      <c r="DM44" s="517"/>
      <c r="DN44" s="515"/>
      <c r="DO44" s="518"/>
      <c r="DP44" s="519"/>
      <c r="DQ44" s="520"/>
      <c r="DR44" s="514"/>
      <c r="DS44" s="515"/>
      <c r="DT44" s="516"/>
      <c r="DU44" s="517"/>
      <c r="DV44" s="515"/>
      <c r="DW44" s="518"/>
      <c r="DX44" s="519"/>
      <c r="DY44" s="520"/>
      <c r="DZ44" s="514"/>
      <c r="EA44" s="515"/>
      <c r="EB44" s="516"/>
      <c r="EC44" s="517"/>
      <c r="ED44" s="515"/>
      <c r="EE44" s="518"/>
      <c r="EF44" s="519"/>
      <c r="EG44" s="520"/>
      <c r="EH44" s="514"/>
      <c r="EI44" s="515"/>
      <c r="EJ44" s="516"/>
      <c r="EK44" s="517"/>
      <c r="EL44" s="515"/>
      <c r="EM44" s="518"/>
      <c r="EN44" s="519"/>
      <c r="EO44" s="520"/>
      <c r="EP44" s="514"/>
      <c r="EQ44" s="515"/>
      <c r="ER44" s="516"/>
      <c r="ES44" s="517"/>
      <c r="ET44" s="515"/>
      <c r="EU44" s="518"/>
      <c r="EV44" s="519"/>
      <c r="EW44" s="520"/>
      <c r="EX44" s="514"/>
      <c r="EY44" s="515"/>
      <c r="EZ44" s="516"/>
      <c r="FA44" s="517"/>
      <c r="FB44" s="515"/>
      <c r="FC44" s="518"/>
      <c r="FD44" s="519"/>
      <c r="FE44" s="520"/>
      <c r="FF44" s="514"/>
      <c r="FG44" s="515"/>
      <c r="FH44" s="516"/>
      <c r="FI44" s="517"/>
      <c r="FJ44" s="515"/>
      <c r="FK44" s="518"/>
      <c r="FL44" s="519"/>
      <c r="FM44" s="520"/>
      <c r="FN44" s="514"/>
      <c r="FO44" s="515"/>
      <c r="FP44" s="516"/>
      <c r="FQ44" s="517"/>
      <c r="FR44" s="515"/>
      <c r="FS44" s="518"/>
      <c r="FT44" s="519"/>
      <c r="FU44" s="520"/>
      <c r="FV44" s="514"/>
      <c r="FW44" s="515"/>
      <c r="FX44" s="516"/>
      <c r="FY44" s="517"/>
      <c r="FZ44" s="515"/>
      <c r="GA44" s="518"/>
      <c r="GB44" s="519"/>
      <c r="GC44" s="520"/>
      <c r="GD44" s="514"/>
      <c r="GE44" s="515"/>
      <c r="GF44" s="516"/>
      <c r="GG44" s="517"/>
      <c r="GH44" s="515"/>
      <c r="GI44" s="518"/>
      <c r="GJ44" s="519"/>
      <c r="GK44" s="520"/>
      <c r="GL44" s="514"/>
      <c r="GM44" s="515"/>
      <c r="GN44" s="516"/>
      <c r="GO44" s="517"/>
      <c r="GP44" s="515"/>
      <c r="GQ44" s="518"/>
      <c r="GR44" s="519"/>
      <c r="GS44" s="520"/>
      <c r="GT44" s="514"/>
      <c r="GU44" s="515"/>
      <c r="GV44" s="516"/>
      <c r="GW44" s="517"/>
      <c r="GX44" s="515"/>
      <c r="GY44" s="518"/>
      <c r="GZ44" s="519"/>
      <c r="HA44" s="520"/>
      <c r="HB44" s="514"/>
      <c r="HC44" s="515"/>
      <c r="HD44" s="516"/>
      <c r="HE44" s="517"/>
      <c r="HF44" s="515"/>
      <c r="HG44" s="518"/>
      <c r="HH44" s="519"/>
      <c r="HI44" s="520"/>
      <c r="HJ44" s="514"/>
      <c r="HK44" s="515"/>
      <c r="HL44" s="516"/>
      <c r="HM44" s="517"/>
      <c r="HN44" s="515"/>
      <c r="HO44" s="518"/>
      <c r="HP44" s="519"/>
      <c r="HQ44" s="520"/>
      <c r="HR44" s="514"/>
      <c r="HS44" s="515"/>
      <c r="HT44" s="516"/>
      <c r="HU44" s="517"/>
      <c r="HV44" s="515"/>
      <c r="HW44" s="518"/>
      <c r="HX44" s="519"/>
      <c r="HY44" s="520"/>
      <c r="HZ44" s="514"/>
      <c r="IA44" s="515"/>
      <c r="IB44" s="516"/>
      <c r="IC44" s="517"/>
      <c r="ID44" s="515"/>
      <c r="IE44" s="518"/>
      <c r="IF44" s="519"/>
      <c r="IG44" s="520"/>
      <c r="IH44" s="514"/>
      <c r="II44" s="515"/>
      <c r="IJ44" s="516"/>
      <c r="IK44" s="517"/>
      <c r="IL44" s="515"/>
      <c r="IM44" s="518"/>
      <c r="IN44" s="519"/>
      <c r="IO44" s="520"/>
      <c r="IP44" s="514"/>
      <c r="IQ44" s="515"/>
      <c r="IR44" s="516"/>
      <c r="IS44" s="517"/>
      <c r="IT44" s="515"/>
      <c r="IU44" s="518"/>
      <c r="IV44" s="519"/>
    </row>
    <row r="45" spans="1:256" ht="39">
      <c r="A45" s="512" t="s">
        <v>1308</v>
      </c>
      <c r="B45" s="476" t="s">
        <v>1309</v>
      </c>
      <c r="C45" s="473" t="s">
        <v>218</v>
      </c>
      <c r="D45" s="476" t="s">
        <v>1271</v>
      </c>
      <c r="E45" s="489"/>
      <c r="F45" s="490" t="s">
        <v>1272</v>
      </c>
      <c r="G45" s="914">
        <v>20</v>
      </c>
      <c r="H45" s="172">
        <f>G45/1</f>
        <v>20</v>
      </c>
      <c r="I45" s="112" t="s">
        <v>1277</v>
      </c>
      <c r="J45" s="497"/>
      <c r="K45" s="498"/>
      <c r="L45" s="499"/>
      <c r="M45" s="500"/>
      <c r="N45" s="501"/>
      <c r="O45" s="502"/>
      <c r="P45" s="503"/>
      <c r="Q45" s="504"/>
      <c r="R45" s="497"/>
      <c r="S45" s="498"/>
      <c r="T45" s="499"/>
      <c r="U45" s="500"/>
      <c r="V45" s="501"/>
      <c r="W45" s="502"/>
      <c r="X45" s="503"/>
      <c r="Y45" s="504"/>
      <c r="Z45" s="497"/>
      <c r="AA45" s="498"/>
      <c r="AB45" s="499"/>
      <c r="AC45" s="500"/>
      <c r="AD45" s="501"/>
      <c r="AE45" s="502"/>
      <c r="AF45" s="503"/>
      <c r="AG45" s="504"/>
      <c r="AH45" s="497"/>
      <c r="AI45" s="498"/>
      <c r="AJ45" s="499"/>
      <c r="AK45" s="500"/>
      <c r="AL45" s="501"/>
      <c r="AM45" s="502"/>
      <c r="AN45" s="503"/>
      <c r="AO45" s="504"/>
      <c r="AP45" s="497"/>
      <c r="AQ45" s="498"/>
      <c r="AR45" s="499"/>
      <c r="AS45" s="500"/>
      <c r="AT45" s="501"/>
      <c r="AU45" s="502"/>
      <c r="AV45" s="503"/>
      <c r="AW45" s="504"/>
      <c r="AX45" s="497"/>
      <c r="AY45" s="498"/>
      <c r="AZ45" s="499"/>
      <c r="BA45" s="500"/>
      <c r="BB45" s="501"/>
      <c r="BC45" s="502"/>
      <c r="BD45" s="503"/>
      <c r="BE45" s="504"/>
      <c r="BF45" s="497"/>
      <c r="BG45" s="498"/>
      <c r="BH45" s="499"/>
      <c r="BI45" s="500"/>
      <c r="BJ45" s="501"/>
      <c r="BK45" s="502"/>
      <c r="BL45" s="503"/>
      <c r="BM45" s="504"/>
      <c r="BN45" s="497"/>
      <c r="BO45" s="498"/>
      <c r="BP45" s="499"/>
      <c r="BQ45" s="500"/>
      <c r="BR45" s="501"/>
      <c r="BS45" s="502"/>
      <c r="BT45" s="503"/>
      <c r="BU45" s="504"/>
      <c r="BV45" s="497"/>
      <c r="BW45" s="498"/>
      <c r="BX45" s="499"/>
      <c r="BY45" s="500"/>
      <c r="BZ45" s="501"/>
      <c r="CA45" s="502"/>
      <c r="CB45" s="503"/>
      <c r="CC45" s="504"/>
      <c r="CD45" s="497"/>
      <c r="CE45" s="498"/>
      <c r="CF45" s="499"/>
      <c r="CG45" s="500"/>
      <c r="CH45" s="501"/>
      <c r="CI45" s="502"/>
      <c r="CJ45" s="503"/>
      <c r="CK45" s="504"/>
      <c r="CL45" s="497"/>
      <c r="CM45" s="498"/>
      <c r="CN45" s="499"/>
      <c r="CO45" s="500"/>
      <c r="CP45" s="501"/>
      <c r="CQ45" s="502"/>
      <c r="CR45" s="503"/>
      <c r="CS45" s="504"/>
      <c r="CT45" s="497"/>
      <c r="CU45" s="498"/>
      <c r="CV45" s="499"/>
      <c r="CW45" s="500"/>
      <c r="CX45" s="501"/>
      <c r="CY45" s="502"/>
      <c r="CZ45" s="503"/>
      <c r="DA45" s="504"/>
      <c r="DB45" s="497"/>
      <c r="DC45" s="498"/>
      <c r="DD45" s="499"/>
      <c r="DE45" s="500"/>
      <c r="DF45" s="501"/>
      <c r="DG45" s="502"/>
      <c r="DH45" s="503"/>
      <c r="DI45" s="504"/>
      <c r="DJ45" s="497"/>
      <c r="DK45" s="498"/>
      <c r="DL45" s="499"/>
      <c r="DM45" s="500"/>
      <c r="DN45" s="501"/>
      <c r="DO45" s="502"/>
      <c r="DP45" s="503"/>
      <c r="DQ45" s="504"/>
      <c r="DR45" s="497"/>
      <c r="DS45" s="498"/>
      <c r="DT45" s="499"/>
      <c r="DU45" s="500"/>
      <c r="DV45" s="501"/>
      <c r="DW45" s="502"/>
      <c r="DX45" s="503"/>
      <c r="DY45" s="504"/>
      <c r="DZ45" s="497"/>
      <c r="EA45" s="498"/>
      <c r="EB45" s="499"/>
      <c r="EC45" s="500"/>
      <c r="ED45" s="501"/>
      <c r="EE45" s="502"/>
      <c r="EF45" s="503"/>
      <c r="EG45" s="504"/>
      <c r="EH45" s="497"/>
      <c r="EI45" s="498"/>
      <c r="EJ45" s="499"/>
      <c r="EK45" s="500"/>
      <c r="EL45" s="501"/>
      <c r="EM45" s="502"/>
      <c r="EN45" s="503"/>
      <c r="EO45" s="504"/>
      <c r="EP45" s="497"/>
      <c r="EQ45" s="498"/>
      <c r="ER45" s="499"/>
      <c r="ES45" s="500"/>
      <c r="ET45" s="501"/>
      <c r="EU45" s="502"/>
      <c r="EV45" s="503"/>
      <c r="EW45" s="504"/>
      <c r="EX45" s="497"/>
      <c r="EY45" s="498"/>
      <c r="EZ45" s="499"/>
      <c r="FA45" s="500"/>
      <c r="FB45" s="501"/>
      <c r="FC45" s="502"/>
      <c r="FD45" s="503"/>
      <c r="FE45" s="504"/>
      <c r="FF45" s="497"/>
      <c r="FG45" s="498"/>
      <c r="FH45" s="499"/>
      <c r="FI45" s="500"/>
      <c r="FJ45" s="501"/>
      <c r="FK45" s="502"/>
      <c r="FL45" s="503"/>
      <c r="FM45" s="504"/>
      <c r="FN45" s="497"/>
      <c r="FO45" s="498"/>
      <c r="FP45" s="499"/>
      <c r="FQ45" s="500"/>
      <c r="FR45" s="501"/>
      <c r="FS45" s="502"/>
      <c r="FT45" s="503"/>
      <c r="FU45" s="504"/>
      <c r="FV45" s="497"/>
      <c r="FW45" s="498"/>
      <c r="FX45" s="499"/>
      <c r="FY45" s="500"/>
      <c r="FZ45" s="501"/>
      <c r="GA45" s="502"/>
      <c r="GB45" s="503"/>
      <c r="GC45" s="504"/>
      <c r="GD45" s="497"/>
      <c r="GE45" s="498"/>
      <c r="GF45" s="499"/>
      <c r="GG45" s="500"/>
      <c r="GH45" s="501"/>
      <c r="GI45" s="502"/>
      <c r="GJ45" s="503"/>
      <c r="GK45" s="504"/>
      <c r="GL45" s="497"/>
      <c r="GM45" s="498"/>
      <c r="GN45" s="499"/>
      <c r="GO45" s="500"/>
      <c r="GP45" s="501"/>
      <c r="GQ45" s="502"/>
      <c r="GR45" s="503"/>
      <c r="GS45" s="504"/>
      <c r="GT45" s="497"/>
      <c r="GU45" s="498"/>
      <c r="GV45" s="499"/>
      <c r="GW45" s="500"/>
      <c r="GX45" s="501"/>
      <c r="GY45" s="502"/>
      <c r="GZ45" s="503"/>
      <c r="HA45" s="504"/>
      <c r="HB45" s="497"/>
      <c r="HC45" s="498"/>
      <c r="HD45" s="499"/>
      <c r="HE45" s="500"/>
      <c r="HF45" s="501"/>
      <c r="HG45" s="502"/>
      <c r="HH45" s="503"/>
      <c r="HI45" s="504"/>
      <c r="HJ45" s="497"/>
      <c r="HK45" s="498"/>
      <c r="HL45" s="499"/>
      <c r="HM45" s="500"/>
      <c r="HN45" s="501"/>
      <c r="HO45" s="502"/>
      <c r="HP45" s="503"/>
      <c r="HQ45" s="504"/>
      <c r="HR45" s="497"/>
      <c r="HS45" s="498"/>
      <c r="HT45" s="499"/>
      <c r="HU45" s="500"/>
      <c r="HV45" s="501"/>
      <c r="HW45" s="502"/>
      <c r="HX45" s="503"/>
      <c r="HY45" s="504"/>
      <c r="HZ45" s="497"/>
      <c r="IA45" s="498"/>
      <c r="IB45" s="499"/>
      <c r="IC45" s="500"/>
      <c r="ID45" s="501"/>
      <c r="IE45" s="502"/>
      <c r="IF45" s="503"/>
      <c r="IG45" s="504"/>
      <c r="IH45" s="497"/>
      <c r="II45" s="498"/>
      <c r="IJ45" s="499"/>
      <c r="IK45" s="500"/>
      <c r="IL45" s="501"/>
      <c r="IM45" s="502"/>
      <c r="IN45" s="503"/>
      <c r="IO45" s="504"/>
      <c r="IP45" s="497"/>
      <c r="IQ45" s="498"/>
      <c r="IR45" s="499"/>
      <c r="IS45" s="500"/>
      <c r="IT45" s="501"/>
      <c r="IU45" s="502"/>
      <c r="IV45" s="503"/>
    </row>
    <row r="46" spans="1:256" ht="52.5" thickBot="1">
      <c r="A46" s="513" t="s">
        <v>1269</v>
      </c>
      <c r="B46" s="352" t="s">
        <v>1270</v>
      </c>
      <c r="C46" s="473" t="s">
        <v>218</v>
      </c>
      <c r="D46" s="476" t="s">
        <v>1271</v>
      </c>
      <c r="E46" s="489"/>
      <c r="F46" s="490" t="s">
        <v>1272</v>
      </c>
      <c r="G46" s="914">
        <v>20</v>
      </c>
      <c r="H46" s="172">
        <f>G46/2</f>
        <v>10</v>
      </c>
      <c r="I46" s="112" t="s">
        <v>1277</v>
      </c>
    </row>
    <row r="47" spans="1:256" ht="39.5" thickBot="1">
      <c r="A47" s="416" t="s">
        <v>920</v>
      </c>
      <c r="B47" s="200" t="s">
        <v>921</v>
      </c>
      <c r="C47" s="200" t="s">
        <v>218</v>
      </c>
      <c r="D47" s="192" t="s">
        <v>692</v>
      </c>
      <c r="E47" s="417" t="s">
        <v>922</v>
      </c>
      <c r="F47" s="200" t="s">
        <v>923</v>
      </c>
      <c r="G47" s="200">
        <v>20</v>
      </c>
      <c r="H47" s="915">
        <v>20</v>
      </c>
      <c r="I47" s="112" t="s">
        <v>898</v>
      </c>
    </row>
    <row r="48" spans="1:256" ht="62.5">
      <c r="A48" s="418" t="s">
        <v>924</v>
      </c>
      <c r="B48" s="344" t="s">
        <v>898</v>
      </c>
      <c r="C48" s="399" t="s">
        <v>218</v>
      </c>
      <c r="D48" s="419" t="s">
        <v>925</v>
      </c>
      <c r="E48" s="404" t="s">
        <v>926</v>
      </c>
      <c r="F48" s="399" t="s">
        <v>927</v>
      </c>
      <c r="G48" s="420">
        <v>20</v>
      </c>
      <c r="H48" s="403">
        <v>20</v>
      </c>
      <c r="I48" s="112" t="s">
        <v>898</v>
      </c>
    </row>
    <row r="49" spans="1:9" ht="104">
      <c r="A49" s="344" t="s">
        <v>1138</v>
      </c>
      <c r="B49" s="344" t="s">
        <v>1139</v>
      </c>
      <c r="C49" s="344" t="s">
        <v>218</v>
      </c>
      <c r="D49" s="357" t="s">
        <v>1140</v>
      </c>
      <c r="E49" s="184" t="s">
        <v>1141</v>
      </c>
      <c r="F49" s="169" t="s">
        <v>1142</v>
      </c>
      <c r="G49" s="188">
        <v>40</v>
      </c>
      <c r="H49" s="291">
        <v>40</v>
      </c>
      <c r="I49" s="112" t="s">
        <v>965</v>
      </c>
    </row>
    <row r="50" spans="1:9" ht="87">
      <c r="A50" s="169" t="s">
        <v>1143</v>
      </c>
      <c r="B50" s="344" t="s">
        <v>1132</v>
      </c>
      <c r="C50" s="344" t="s">
        <v>218</v>
      </c>
      <c r="D50" s="183" t="s">
        <v>1144</v>
      </c>
      <c r="E50" s="184" t="s">
        <v>312</v>
      </c>
      <c r="F50" s="169" t="s">
        <v>923</v>
      </c>
      <c r="G50" s="188">
        <v>20</v>
      </c>
      <c r="H50" s="291">
        <v>20</v>
      </c>
      <c r="I50" s="112" t="s">
        <v>965</v>
      </c>
    </row>
    <row r="51" spans="1:9" ht="87.5">
      <c r="A51" s="460" t="s">
        <v>1207</v>
      </c>
      <c r="B51" s="460" t="s">
        <v>1208</v>
      </c>
      <c r="C51" s="461" t="s">
        <v>218</v>
      </c>
      <c r="D51" s="461" t="s">
        <v>1209</v>
      </c>
      <c r="E51" s="462" t="s">
        <v>514</v>
      </c>
      <c r="F51" s="463" t="s">
        <v>1210</v>
      </c>
      <c r="G51" s="464">
        <v>20</v>
      </c>
      <c r="H51" s="886">
        <v>10</v>
      </c>
      <c r="I51" s="112" t="s">
        <v>1165</v>
      </c>
    </row>
    <row r="52" spans="1:9" ht="212.5">
      <c r="A52" s="465" t="s">
        <v>1211</v>
      </c>
      <c r="B52" s="466" t="s">
        <v>1212</v>
      </c>
      <c r="C52" s="461" t="s">
        <v>218</v>
      </c>
      <c r="D52" s="467" t="s">
        <v>407</v>
      </c>
      <c r="E52" s="463" t="s">
        <v>1213</v>
      </c>
      <c r="F52" s="468" t="s">
        <v>1214</v>
      </c>
      <c r="G52" s="469">
        <v>20</v>
      </c>
      <c r="H52" s="886">
        <v>20</v>
      </c>
      <c r="I52" s="112" t="s">
        <v>1165</v>
      </c>
    </row>
    <row r="53" spans="1:9" ht="87.5">
      <c r="A53" s="463" t="s">
        <v>1215</v>
      </c>
      <c r="B53" s="465" t="s">
        <v>1216</v>
      </c>
      <c r="C53" s="461" t="s">
        <v>218</v>
      </c>
      <c r="D53" s="467" t="s">
        <v>508</v>
      </c>
      <c r="E53" s="462" t="s">
        <v>514</v>
      </c>
      <c r="F53" s="468" t="s">
        <v>1210</v>
      </c>
      <c r="G53" s="469">
        <v>20</v>
      </c>
      <c r="H53" s="470">
        <v>5</v>
      </c>
      <c r="I53" s="112" t="s">
        <v>1165</v>
      </c>
    </row>
    <row r="54" spans="1:9" ht="87.5">
      <c r="A54" s="463" t="s">
        <v>1217</v>
      </c>
      <c r="B54" s="463" t="s">
        <v>1218</v>
      </c>
      <c r="C54" s="461" t="s">
        <v>218</v>
      </c>
      <c r="D54" s="467" t="s">
        <v>508</v>
      </c>
      <c r="E54" s="462" t="s">
        <v>514</v>
      </c>
      <c r="F54" s="468" t="s">
        <v>1219</v>
      </c>
      <c r="G54" s="469">
        <v>20</v>
      </c>
      <c r="H54" s="470">
        <v>6.67</v>
      </c>
      <c r="I54" s="112" t="s">
        <v>1165</v>
      </c>
    </row>
    <row r="55" spans="1:9" ht="78">
      <c r="A55" s="533" t="s">
        <v>1207</v>
      </c>
      <c r="B55" s="533" t="s">
        <v>1208</v>
      </c>
      <c r="C55" s="183" t="s">
        <v>218</v>
      </c>
      <c r="D55" s="183" t="s">
        <v>1209</v>
      </c>
      <c r="E55" s="446" t="s">
        <v>514</v>
      </c>
      <c r="F55" s="169" t="s">
        <v>1210</v>
      </c>
      <c r="G55" s="171">
        <v>20</v>
      </c>
      <c r="H55" s="875">
        <v>10</v>
      </c>
      <c r="I55" s="112" t="s">
        <v>1310</v>
      </c>
    </row>
    <row r="56" spans="1:9" ht="169">
      <c r="A56" s="344" t="s">
        <v>1211</v>
      </c>
      <c r="B56" s="344" t="s">
        <v>1212</v>
      </c>
      <c r="C56" s="183" t="s">
        <v>218</v>
      </c>
      <c r="D56" s="189" t="s">
        <v>407</v>
      </c>
      <c r="E56" s="169" t="s">
        <v>1213</v>
      </c>
      <c r="F56" s="170" t="s">
        <v>1214</v>
      </c>
      <c r="G56" s="290">
        <v>20</v>
      </c>
      <c r="H56" s="875">
        <v>20</v>
      </c>
      <c r="I56" s="112" t="s">
        <v>1310</v>
      </c>
    </row>
    <row r="57" spans="1:9" ht="78">
      <c r="A57" s="169" t="s">
        <v>1215</v>
      </c>
      <c r="B57" s="344" t="s">
        <v>1216</v>
      </c>
      <c r="C57" s="183" t="s">
        <v>218</v>
      </c>
      <c r="D57" s="189" t="s">
        <v>508</v>
      </c>
      <c r="E57" s="446" t="s">
        <v>514</v>
      </c>
      <c r="F57" s="170" t="s">
        <v>1210</v>
      </c>
      <c r="G57" s="290">
        <v>20</v>
      </c>
      <c r="H57" s="172">
        <v>5</v>
      </c>
      <c r="I57" s="112" t="s">
        <v>1310</v>
      </c>
    </row>
    <row r="58" spans="1:9" ht="78">
      <c r="A58" s="169" t="s">
        <v>1217</v>
      </c>
      <c r="B58" s="169" t="s">
        <v>1218</v>
      </c>
      <c r="C58" s="183" t="s">
        <v>218</v>
      </c>
      <c r="D58" s="189" t="s">
        <v>508</v>
      </c>
      <c r="E58" s="446" t="s">
        <v>514</v>
      </c>
      <c r="F58" s="170" t="s">
        <v>1219</v>
      </c>
      <c r="G58" s="290">
        <v>20</v>
      </c>
      <c r="H58" s="172">
        <v>6.67</v>
      </c>
      <c r="I58" s="112" t="s">
        <v>1310</v>
      </c>
    </row>
    <row r="59" spans="1:9" ht="78">
      <c r="A59" s="169" t="s">
        <v>1334</v>
      </c>
      <c r="B59" s="169" t="s">
        <v>1273</v>
      </c>
      <c r="C59" s="183" t="s">
        <v>218</v>
      </c>
      <c r="D59" s="189" t="s">
        <v>508</v>
      </c>
      <c r="E59" s="446" t="s">
        <v>514</v>
      </c>
      <c r="F59" s="170" t="s">
        <v>1335</v>
      </c>
      <c r="G59" s="290">
        <v>20</v>
      </c>
      <c r="H59" s="172">
        <v>5</v>
      </c>
      <c r="I59" s="112" t="s">
        <v>1310</v>
      </c>
    </row>
    <row r="60" spans="1:9" ht="234">
      <c r="A60" s="169" t="s">
        <v>1355</v>
      </c>
      <c r="B60" s="344" t="s">
        <v>1356</v>
      </c>
      <c r="C60" s="344" t="s">
        <v>218</v>
      </c>
      <c r="D60" s="183" t="s">
        <v>1357</v>
      </c>
      <c r="E60" s="184" t="s">
        <v>312</v>
      </c>
      <c r="F60" s="169" t="s">
        <v>1358</v>
      </c>
      <c r="G60" s="188">
        <v>20</v>
      </c>
      <c r="H60" s="875">
        <v>20</v>
      </c>
      <c r="I60" s="112" t="s">
        <v>1340</v>
      </c>
    </row>
    <row r="61" spans="1:9" ht="143">
      <c r="A61" s="344" t="s">
        <v>1359</v>
      </c>
      <c r="B61" s="344" t="s">
        <v>1360</v>
      </c>
      <c r="C61" s="182" t="s">
        <v>218</v>
      </c>
      <c r="D61" s="189" t="s">
        <v>1361</v>
      </c>
      <c r="E61" s="184" t="s">
        <v>349</v>
      </c>
      <c r="F61" s="170" t="s">
        <v>1354</v>
      </c>
      <c r="G61" s="191" t="s">
        <v>1362</v>
      </c>
      <c r="H61" s="172">
        <v>20</v>
      </c>
      <c r="I61" s="112" t="s">
        <v>1340</v>
      </c>
    </row>
    <row r="62" spans="1:9" ht="143">
      <c r="A62" s="307" t="s">
        <v>1363</v>
      </c>
      <c r="B62" s="307" t="s">
        <v>1364</v>
      </c>
      <c r="C62" s="344" t="s">
        <v>218</v>
      </c>
      <c r="D62" s="189" t="s">
        <v>508</v>
      </c>
      <c r="E62" s="184" t="s">
        <v>349</v>
      </c>
      <c r="F62" s="170" t="s">
        <v>1354</v>
      </c>
      <c r="G62" s="191" t="s">
        <v>1362</v>
      </c>
      <c r="H62" s="172">
        <v>20</v>
      </c>
      <c r="I62" s="112" t="s">
        <v>1340</v>
      </c>
    </row>
    <row r="63" spans="1:9" ht="46.5">
      <c r="A63" s="540" t="s">
        <v>1376</v>
      </c>
      <c r="B63" s="344" t="s">
        <v>1369</v>
      </c>
      <c r="C63" s="344" t="s">
        <v>218</v>
      </c>
      <c r="D63" s="183" t="s">
        <v>354</v>
      </c>
      <c r="E63" s="184" t="s">
        <v>1377</v>
      </c>
      <c r="F63" s="218">
        <v>43371</v>
      </c>
      <c r="G63" s="188">
        <v>20</v>
      </c>
      <c r="H63" s="885">
        <v>20</v>
      </c>
      <c r="I63" s="112" t="s">
        <v>1381</v>
      </c>
    </row>
    <row r="64" spans="1:9" ht="77.5">
      <c r="A64" s="541" t="s">
        <v>1378</v>
      </c>
      <c r="B64" s="344" t="s">
        <v>1369</v>
      </c>
      <c r="C64" s="344" t="s">
        <v>218</v>
      </c>
      <c r="D64" s="189" t="s">
        <v>1375</v>
      </c>
      <c r="E64" s="184" t="s">
        <v>349</v>
      </c>
      <c r="F64" s="183" t="s">
        <v>388</v>
      </c>
      <c r="G64" s="191">
        <v>20</v>
      </c>
      <c r="H64" s="172">
        <v>20</v>
      </c>
      <c r="I64" s="112" t="s">
        <v>1381</v>
      </c>
    </row>
    <row r="65" spans="1:9" ht="46.5">
      <c r="A65" s="542" t="s">
        <v>1379</v>
      </c>
      <c r="B65" s="344" t="s">
        <v>1380</v>
      </c>
      <c r="C65" s="344" t="s">
        <v>218</v>
      </c>
      <c r="D65" s="189" t="s">
        <v>1375</v>
      </c>
      <c r="E65" s="184" t="s">
        <v>349</v>
      </c>
      <c r="F65" s="183" t="s">
        <v>388</v>
      </c>
      <c r="G65" s="191">
        <v>20</v>
      </c>
      <c r="H65" s="916">
        <v>20</v>
      </c>
      <c r="I65" s="112" t="s">
        <v>1381</v>
      </c>
    </row>
    <row r="66" spans="1:9" ht="43.5">
      <c r="A66" s="169" t="s">
        <v>1395</v>
      </c>
      <c r="B66" s="344" t="s">
        <v>1396</v>
      </c>
      <c r="C66" s="344" t="s">
        <v>218</v>
      </c>
      <c r="D66" s="183" t="s">
        <v>407</v>
      </c>
      <c r="E66" s="184" t="s">
        <v>1397</v>
      </c>
      <c r="F66" s="543" t="s">
        <v>1398</v>
      </c>
      <c r="G66" s="188">
        <v>20</v>
      </c>
      <c r="H66" s="875">
        <v>20</v>
      </c>
      <c r="I66" s="112" t="s">
        <v>1390</v>
      </c>
    </row>
    <row r="67" spans="1:9" ht="43.5">
      <c r="A67" s="344" t="s">
        <v>1399</v>
      </c>
      <c r="B67" s="344" t="s">
        <v>1400</v>
      </c>
      <c r="C67" s="344" t="s">
        <v>218</v>
      </c>
      <c r="D67" s="183" t="s">
        <v>407</v>
      </c>
      <c r="E67" s="184" t="s">
        <v>1397</v>
      </c>
      <c r="F67" s="543" t="s">
        <v>1398</v>
      </c>
      <c r="G67" s="191" t="s">
        <v>1401</v>
      </c>
      <c r="H67" s="172" t="s">
        <v>1401</v>
      </c>
      <c r="I67" s="112" t="s">
        <v>1390</v>
      </c>
    </row>
    <row r="68" spans="1:9" ht="87">
      <c r="A68" s="169" t="s">
        <v>843</v>
      </c>
      <c r="B68" s="344" t="s">
        <v>1489</v>
      </c>
      <c r="C68" s="344" t="s">
        <v>218</v>
      </c>
      <c r="D68" s="183" t="s">
        <v>1477</v>
      </c>
      <c r="E68" s="184" t="s">
        <v>401</v>
      </c>
      <c r="F68" s="169" t="s">
        <v>1479</v>
      </c>
      <c r="G68" s="188">
        <v>40</v>
      </c>
      <c r="H68" s="875">
        <v>20</v>
      </c>
      <c r="I68" s="112" t="s">
        <v>1423</v>
      </c>
    </row>
    <row r="69" spans="1:9" ht="87">
      <c r="A69" s="344" t="s">
        <v>845</v>
      </c>
      <c r="B69" s="344" t="s">
        <v>1489</v>
      </c>
      <c r="C69" s="182" t="s">
        <v>218</v>
      </c>
      <c r="D69" s="189" t="s">
        <v>1477</v>
      </c>
      <c r="E69" s="184" t="s">
        <v>401</v>
      </c>
      <c r="F69" s="169" t="s">
        <v>1479</v>
      </c>
      <c r="G69" s="191">
        <v>40</v>
      </c>
      <c r="H69" s="172">
        <v>20</v>
      </c>
      <c r="I69" s="112" t="s">
        <v>1423</v>
      </c>
    </row>
    <row r="70" spans="1:9" ht="87">
      <c r="A70" s="169" t="s">
        <v>1490</v>
      </c>
      <c r="B70" s="344" t="s">
        <v>1491</v>
      </c>
      <c r="C70" s="182" t="s">
        <v>218</v>
      </c>
      <c r="D70" s="189" t="s">
        <v>1477</v>
      </c>
      <c r="E70" s="184" t="s">
        <v>401</v>
      </c>
      <c r="F70" s="169" t="s">
        <v>1479</v>
      </c>
      <c r="G70" s="191">
        <v>40</v>
      </c>
      <c r="H70" s="172">
        <v>8</v>
      </c>
      <c r="I70" s="112" t="s">
        <v>1423</v>
      </c>
    </row>
    <row r="71" spans="1:9" ht="87">
      <c r="A71" s="169" t="s">
        <v>1492</v>
      </c>
      <c r="B71" s="169" t="s">
        <v>1493</v>
      </c>
      <c r="C71" s="169" t="s">
        <v>218</v>
      </c>
      <c r="D71" s="170" t="s">
        <v>1477</v>
      </c>
      <c r="E71" s="184" t="s">
        <v>401</v>
      </c>
      <c r="F71" s="169" t="s">
        <v>1479</v>
      </c>
      <c r="G71" s="191">
        <v>40</v>
      </c>
      <c r="H71" s="172">
        <v>8</v>
      </c>
      <c r="I71" s="112" t="s">
        <v>1423</v>
      </c>
    </row>
    <row r="72" spans="1:9" ht="87">
      <c r="A72" s="511" t="s">
        <v>1494</v>
      </c>
      <c r="B72" s="169" t="s">
        <v>1495</v>
      </c>
      <c r="C72" s="169" t="s">
        <v>218</v>
      </c>
      <c r="D72" s="170" t="s">
        <v>1477</v>
      </c>
      <c r="E72" s="184" t="s">
        <v>401</v>
      </c>
      <c r="F72" s="169" t="s">
        <v>1479</v>
      </c>
      <c r="G72" s="290">
        <v>40</v>
      </c>
      <c r="H72" s="172">
        <v>4</v>
      </c>
      <c r="I72" s="112" t="s">
        <v>1423</v>
      </c>
    </row>
    <row r="73" spans="1:9" ht="130">
      <c r="A73" s="620" t="s">
        <v>1659</v>
      </c>
      <c r="B73" s="169" t="s">
        <v>1660</v>
      </c>
      <c r="C73" s="169" t="s">
        <v>218</v>
      </c>
      <c r="D73" s="170"/>
      <c r="E73" s="184" t="s">
        <v>401</v>
      </c>
      <c r="F73" s="169" t="s">
        <v>1479</v>
      </c>
      <c r="G73" s="191">
        <v>40</v>
      </c>
      <c r="H73" s="172">
        <v>10</v>
      </c>
      <c r="I73" s="112" t="s">
        <v>1505</v>
      </c>
    </row>
    <row r="74" spans="1:9" ht="260">
      <c r="A74" s="592" t="s">
        <v>1494</v>
      </c>
      <c r="B74" s="169" t="s">
        <v>1661</v>
      </c>
      <c r="C74" s="169" t="s">
        <v>218</v>
      </c>
      <c r="D74" s="170" t="s">
        <v>1477</v>
      </c>
      <c r="E74" s="184" t="s">
        <v>401</v>
      </c>
      <c r="F74" s="169" t="s">
        <v>1479</v>
      </c>
      <c r="G74" s="290">
        <v>40</v>
      </c>
      <c r="H74" s="172">
        <v>8</v>
      </c>
      <c r="I74" s="112" t="s">
        <v>1505</v>
      </c>
    </row>
    <row r="75" spans="1:9" ht="364">
      <c r="A75" s="169" t="s">
        <v>1662</v>
      </c>
      <c r="B75" s="344" t="s">
        <v>1663</v>
      </c>
      <c r="C75" s="344" t="s">
        <v>218</v>
      </c>
      <c r="D75" s="183" t="s">
        <v>1477</v>
      </c>
      <c r="E75" s="184" t="s">
        <v>401</v>
      </c>
      <c r="F75" s="169" t="s">
        <v>1479</v>
      </c>
      <c r="G75" s="188">
        <v>40</v>
      </c>
      <c r="H75" s="875">
        <v>10</v>
      </c>
      <c r="I75" s="112" t="s">
        <v>1505</v>
      </c>
    </row>
    <row r="76" spans="1:9" ht="182">
      <c r="A76" s="621" t="s">
        <v>1664</v>
      </c>
      <c r="B76" s="362" t="s">
        <v>1665</v>
      </c>
      <c r="C76" s="344" t="s">
        <v>218</v>
      </c>
      <c r="D76" s="183" t="s">
        <v>1477</v>
      </c>
      <c r="E76" s="184" t="s">
        <v>401</v>
      </c>
      <c r="F76" s="184" t="s">
        <v>401</v>
      </c>
      <c r="G76" s="622">
        <v>40</v>
      </c>
      <c r="H76" s="367">
        <v>10</v>
      </c>
      <c r="I76" s="112" t="s">
        <v>1505</v>
      </c>
    </row>
    <row r="77" spans="1:9" ht="409.5">
      <c r="A77" s="344" t="s">
        <v>1666</v>
      </c>
      <c r="B77" s="344" t="s">
        <v>1667</v>
      </c>
      <c r="C77" s="182" t="s">
        <v>218</v>
      </c>
      <c r="D77" s="189" t="s">
        <v>1477</v>
      </c>
      <c r="E77" s="184" t="s">
        <v>401</v>
      </c>
      <c r="F77" s="169" t="s">
        <v>1479</v>
      </c>
      <c r="G77" s="191">
        <v>40</v>
      </c>
      <c r="H77" s="172">
        <v>6</v>
      </c>
      <c r="I77" s="112" t="s">
        <v>1505</v>
      </c>
    </row>
    <row r="78" spans="1:9" ht="260">
      <c r="A78" s="169" t="s">
        <v>1490</v>
      </c>
      <c r="B78" s="344" t="s">
        <v>1668</v>
      </c>
      <c r="C78" s="182" t="s">
        <v>218</v>
      </c>
      <c r="D78" s="189" t="s">
        <v>1477</v>
      </c>
      <c r="E78" s="184" t="s">
        <v>401</v>
      </c>
      <c r="F78" s="169" t="s">
        <v>1479</v>
      </c>
      <c r="G78" s="191">
        <v>40</v>
      </c>
      <c r="H78" s="172">
        <v>8</v>
      </c>
      <c r="I78" s="112" t="s">
        <v>1505</v>
      </c>
    </row>
    <row r="79" spans="1:9" ht="325">
      <c r="A79" s="169" t="s">
        <v>1492</v>
      </c>
      <c r="B79" s="169" t="s">
        <v>1669</v>
      </c>
      <c r="C79" s="169" t="s">
        <v>218</v>
      </c>
      <c r="D79" s="170" t="s">
        <v>1477</v>
      </c>
      <c r="E79" s="184" t="s">
        <v>401</v>
      </c>
      <c r="F79" s="169" t="s">
        <v>1479</v>
      </c>
      <c r="G79" s="191">
        <v>40</v>
      </c>
      <c r="H79" s="172">
        <v>8</v>
      </c>
      <c r="I79" s="112" t="s">
        <v>1505</v>
      </c>
    </row>
    <row r="80" spans="1:9" ht="87">
      <c r="A80" s="628" t="s">
        <v>1673</v>
      </c>
      <c r="B80" s="629" t="s">
        <v>1218</v>
      </c>
      <c r="C80" s="344" t="s">
        <v>218</v>
      </c>
      <c r="D80" s="183" t="s">
        <v>385</v>
      </c>
      <c r="E80" s="184" t="s">
        <v>401</v>
      </c>
      <c r="F80" s="170" t="s">
        <v>388</v>
      </c>
      <c r="G80" s="299">
        <v>20</v>
      </c>
      <c r="H80" s="875">
        <v>6</v>
      </c>
      <c r="I80" s="112" t="s">
        <v>1672</v>
      </c>
    </row>
    <row r="81" spans="1:10" ht="87">
      <c r="A81" s="630" t="s">
        <v>399</v>
      </c>
      <c r="B81" s="344" t="s">
        <v>400</v>
      </c>
      <c r="C81" s="169" t="s">
        <v>218</v>
      </c>
      <c r="D81" s="183" t="s">
        <v>385</v>
      </c>
      <c r="E81" s="184" t="s">
        <v>401</v>
      </c>
      <c r="F81" s="185" t="s">
        <v>388</v>
      </c>
      <c r="G81" s="301">
        <v>20</v>
      </c>
      <c r="H81" s="251">
        <v>10</v>
      </c>
      <c r="I81" s="112" t="s">
        <v>1672</v>
      </c>
    </row>
    <row r="82" spans="1:10" ht="87">
      <c r="A82" s="631" t="s">
        <v>402</v>
      </c>
      <c r="B82" s="344" t="s">
        <v>403</v>
      </c>
      <c r="C82" s="344" t="s">
        <v>218</v>
      </c>
      <c r="D82" s="183" t="s">
        <v>404</v>
      </c>
      <c r="E82" s="184" t="s">
        <v>1674</v>
      </c>
      <c r="F82" s="185" t="s">
        <v>388</v>
      </c>
      <c r="G82" s="301">
        <v>20</v>
      </c>
      <c r="H82" s="251">
        <v>10</v>
      </c>
      <c r="I82" s="112" t="s">
        <v>1672</v>
      </c>
    </row>
    <row r="83" spans="1:10" ht="29">
      <c r="A83" s="169" t="s">
        <v>1675</v>
      </c>
      <c r="B83" s="344" t="s">
        <v>403</v>
      </c>
      <c r="C83" s="169" t="s">
        <v>218</v>
      </c>
      <c r="D83" s="189" t="s">
        <v>407</v>
      </c>
      <c r="E83" s="184" t="s">
        <v>1377</v>
      </c>
      <c r="F83" s="264">
        <v>43371</v>
      </c>
      <c r="G83" s="301">
        <v>20</v>
      </c>
      <c r="H83" s="251">
        <v>20</v>
      </c>
      <c r="I83" s="112" t="s">
        <v>1672</v>
      </c>
    </row>
    <row r="84" spans="1:10" ht="43.5">
      <c r="A84" s="282" t="s">
        <v>1685</v>
      </c>
      <c r="B84" s="344" t="s">
        <v>1679</v>
      </c>
      <c r="C84" s="344" t="s">
        <v>218</v>
      </c>
      <c r="D84" s="282" t="s">
        <v>1680</v>
      </c>
      <c r="E84" s="184" t="s">
        <v>1681</v>
      </c>
      <c r="F84" s="634" t="s">
        <v>1657</v>
      </c>
      <c r="G84" s="188">
        <v>20</v>
      </c>
      <c r="H84" s="875">
        <v>20</v>
      </c>
      <c r="I84" s="112" t="s">
        <v>1679</v>
      </c>
    </row>
    <row r="85" spans="1:10">
      <c r="A85" t="s">
        <v>1686</v>
      </c>
      <c r="B85" t="s">
        <v>1687</v>
      </c>
      <c r="C85" s="182" t="s">
        <v>218</v>
      </c>
      <c r="D85" s="189" t="s">
        <v>1144</v>
      </c>
      <c r="E85" s="635" t="s">
        <v>312</v>
      </c>
      <c r="F85" s="170" t="s">
        <v>1398</v>
      </c>
      <c r="G85" s="191">
        <v>20</v>
      </c>
      <c r="H85" s="172">
        <v>20</v>
      </c>
      <c r="I85" s="112" t="s">
        <v>1679</v>
      </c>
    </row>
    <row r="86" spans="1:10" ht="52">
      <c r="A86" s="275" t="s">
        <v>1688</v>
      </c>
      <c r="B86" s="344" t="s">
        <v>1792</v>
      </c>
      <c r="C86" s="189" t="s">
        <v>218</v>
      </c>
      <c r="D86" s="183" t="s">
        <v>1786</v>
      </c>
      <c r="E86" s="169" t="s">
        <v>1787</v>
      </c>
      <c r="F86" s="190">
        <v>42986</v>
      </c>
      <c r="G86" s="188">
        <v>40</v>
      </c>
      <c r="H86" s="172">
        <v>20</v>
      </c>
      <c r="I86" s="112" t="s">
        <v>1709</v>
      </c>
    </row>
    <row r="87" spans="1:10" ht="52">
      <c r="A87" s="275" t="s">
        <v>1700</v>
      </c>
      <c r="B87" s="344" t="s">
        <v>1793</v>
      </c>
      <c r="C87" s="189" t="s">
        <v>218</v>
      </c>
      <c r="D87" s="183" t="s">
        <v>1786</v>
      </c>
      <c r="E87" s="169" t="s">
        <v>1787</v>
      </c>
      <c r="F87" s="190">
        <v>42986</v>
      </c>
      <c r="G87" s="191">
        <v>40</v>
      </c>
      <c r="H87" s="172">
        <v>20</v>
      </c>
      <c r="I87" s="112" t="s">
        <v>1709</v>
      </c>
    </row>
    <row r="88" spans="1:10" ht="52">
      <c r="A88" s="275" t="s">
        <v>1794</v>
      </c>
      <c r="B88" s="275" t="s">
        <v>1795</v>
      </c>
      <c r="C88" s="276" t="s">
        <v>218</v>
      </c>
      <c r="D88" s="189" t="s">
        <v>1788</v>
      </c>
      <c r="E88" s="169" t="s">
        <v>1789</v>
      </c>
      <c r="F88" s="190" t="s">
        <v>1790</v>
      </c>
      <c r="G88" s="191">
        <v>20</v>
      </c>
      <c r="H88" s="172">
        <v>0</v>
      </c>
      <c r="I88" s="112" t="s">
        <v>1709</v>
      </c>
      <c r="J88" s="1">
        <v>10</v>
      </c>
    </row>
    <row r="89" spans="1:10" ht="39">
      <c r="A89" s="169" t="s">
        <v>1796</v>
      </c>
      <c r="B89" s="169" t="s">
        <v>1754</v>
      </c>
      <c r="C89" s="169" t="s">
        <v>218</v>
      </c>
      <c r="D89" s="169" t="s">
        <v>407</v>
      </c>
      <c r="E89" s="344" t="s">
        <v>1791</v>
      </c>
      <c r="F89" s="190">
        <v>43007</v>
      </c>
      <c r="G89" s="359">
        <v>20</v>
      </c>
      <c r="H89" s="917">
        <v>20</v>
      </c>
      <c r="I89" s="112" t="s">
        <v>1709</v>
      </c>
    </row>
    <row r="90" spans="1:10" ht="43.5">
      <c r="A90" s="169" t="s">
        <v>1832</v>
      </c>
      <c r="B90" s="344" t="s">
        <v>1798</v>
      </c>
      <c r="C90" s="344" t="s">
        <v>1799</v>
      </c>
      <c r="D90" s="644" t="s">
        <v>913</v>
      </c>
      <c r="E90" s="184" t="s">
        <v>926</v>
      </c>
      <c r="F90" s="169" t="s">
        <v>915</v>
      </c>
      <c r="G90" s="188">
        <v>20</v>
      </c>
      <c r="H90" s="875">
        <v>20</v>
      </c>
      <c r="I90" s="112" t="s">
        <v>1798</v>
      </c>
    </row>
    <row r="91" spans="1:10" ht="87">
      <c r="A91" s="169" t="s">
        <v>1833</v>
      </c>
      <c r="B91" s="344" t="s">
        <v>1798</v>
      </c>
      <c r="C91" s="344" t="s">
        <v>1799</v>
      </c>
      <c r="D91" s="363" t="s">
        <v>1834</v>
      </c>
      <c r="E91" s="184" t="s">
        <v>312</v>
      </c>
      <c r="F91" s="185" t="s">
        <v>1835</v>
      </c>
      <c r="G91" s="191">
        <v>20</v>
      </c>
      <c r="H91" s="172">
        <v>20</v>
      </c>
      <c r="I91" s="112" t="s">
        <v>1798</v>
      </c>
    </row>
    <row r="92" spans="1:10" ht="72.5">
      <c r="A92" s="169" t="s">
        <v>1919</v>
      </c>
      <c r="B92" s="344" t="s">
        <v>1920</v>
      </c>
      <c r="C92" s="487" t="s">
        <v>218</v>
      </c>
      <c r="D92" s="363" t="s">
        <v>1921</v>
      </c>
      <c r="E92" s="184" t="s">
        <v>1922</v>
      </c>
      <c r="F92" s="680">
        <v>43344</v>
      </c>
      <c r="G92" s="191">
        <v>20</v>
      </c>
      <c r="H92" s="172">
        <v>20</v>
      </c>
      <c r="I92" s="112" t="s">
        <v>1845</v>
      </c>
    </row>
    <row r="93" spans="1:10" ht="39">
      <c r="A93" s="169" t="s">
        <v>2439</v>
      </c>
      <c r="B93" s="169" t="s">
        <v>1929</v>
      </c>
      <c r="C93" s="169" t="s">
        <v>218</v>
      </c>
      <c r="D93" s="169" t="s">
        <v>407</v>
      </c>
      <c r="E93" s="362" t="s">
        <v>1791</v>
      </c>
      <c r="F93" s="190">
        <v>43007</v>
      </c>
      <c r="G93" s="359">
        <v>20</v>
      </c>
      <c r="H93" s="917">
        <v>20</v>
      </c>
      <c r="I93" s="112" t="s">
        <v>1929</v>
      </c>
    </row>
    <row r="94" spans="1:10" ht="72.5">
      <c r="A94" s="344" t="s">
        <v>1978</v>
      </c>
      <c r="B94" s="344" t="s">
        <v>1979</v>
      </c>
      <c r="C94" s="182" t="s">
        <v>218</v>
      </c>
      <c r="D94" s="189" t="s">
        <v>407</v>
      </c>
      <c r="E94" s="184" t="s">
        <v>1922</v>
      </c>
      <c r="F94" s="170" t="s">
        <v>1980</v>
      </c>
      <c r="G94" s="191">
        <v>20</v>
      </c>
      <c r="H94" s="172">
        <v>20</v>
      </c>
      <c r="I94" s="112" t="s">
        <v>1949</v>
      </c>
    </row>
    <row r="95" spans="1:10" ht="65">
      <c r="A95" s="344" t="s">
        <v>1981</v>
      </c>
      <c r="B95" s="344" t="s">
        <v>1949</v>
      </c>
      <c r="C95" s="182" t="s">
        <v>218</v>
      </c>
      <c r="D95" s="189" t="s">
        <v>1982</v>
      </c>
      <c r="E95" s="169"/>
      <c r="F95" s="170" t="s">
        <v>308</v>
      </c>
      <c r="G95" s="191">
        <v>20</v>
      </c>
      <c r="H95" s="172">
        <v>20</v>
      </c>
      <c r="I95" s="112" t="s">
        <v>1949</v>
      </c>
    </row>
    <row r="96" spans="1:10" ht="78">
      <c r="A96" s="169" t="s">
        <v>2092</v>
      </c>
      <c r="B96" s="344" t="s">
        <v>2093</v>
      </c>
      <c r="C96" s="344" t="s">
        <v>218</v>
      </c>
      <c r="D96" s="183" t="s">
        <v>2094</v>
      </c>
      <c r="E96" s="184"/>
      <c r="F96" s="170" t="s">
        <v>308</v>
      </c>
      <c r="G96" s="188">
        <v>20</v>
      </c>
      <c r="H96" s="875">
        <v>0</v>
      </c>
      <c r="I96" s="112" t="s">
        <v>2034</v>
      </c>
      <c r="J96" s="1">
        <v>10</v>
      </c>
    </row>
    <row r="97" spans="1:10" ht="52">
      <c r="A97" s="169" t="s">
        <v>2095</v>
      </c>
      <c r="B97" s="344" t="s">
        <v>1979</v>
      </c>
      <c r="C97" s="487" t="s">
        <v>218</v>
      </c>
      <c r="D97" s="183" t="s">
        <v>1982</v>
      </c>
      <c r="E97" s="184"/>
      <c r="F97" s="170" t="s">
        <v>308</v>
      </c>
      <c r="G97" s="188">
        <v>20</v>
      </c>
      <c r="H97" s="875">
        <v>20</v>
      </c>
      <c r="I97" s="112" t="s">
        <v>2034</v>
      </c>
    </row>
    <row r="98" spans="1:10" ht="65">
      <c r="A98" s="344" t="s">
        <v>2096</v>
      </c>
      <c r="B98" s="344" t="s">
        <v>1979</v>
      </c>
      <c r="C98" s="182" t="s">
        <v>218</v>
      </c>
      <c r="D98" s="189" t="s">
        <v>2097</v>
      </c>
      <c r="E98" s="184" t="s">
        <v>926</v>
      </c>
      <c r="F98" s="170" t="s">
        <v>2098</v>
      </c>
      <c r="G98" s="191">
        <v>20</v>
      </c>
      <c r="H98" s="172">
        <v>20</v>
      </c>
      <c r="I98" s="112" t="s">
        <v>2034</v>
      </c>
    </row>
    <row r="99" spans="1:10" ht="52">
      <c r="A99" s="169" t="s">
        <v>2099</v>
      </c>
      <c r="B99" s="344" t="s">
        <v>2100</v>
      </c>
      <c r="C99" s="344" t="s">
        <v>218</v>
      </c>
      <c r="D99" s="189" t="s">
        <v>2097</v>
      </c>
      <c r="E99" s="184" t="s">
        <v>926</v>
      </c>
      <c r="F99" s="170" t="s">
        <v>2098</v>
      </c>
      <c r="G99" s="191">
        <v>20</v>
      </c>
      <c r="H99" s="172">
        <v>0</v>
      </c>
      <c r="I99" s="112" t="s">
        <v>2034</v>
      </c>
      <c r="J99" s="1">
        <v>5</v>
      </c>
    </row>
    <row r="100" spans="1:10" ht="43.5">
      <c r="A100" s="169"/>
      <c r="B100" s="169" t="s">
        <v>1979</v>
      </c>
      <c r="C100" s="169" t="s">
        <v>218</v>
      </c>
      <c r="D100" s="357" t="s">
        <v>1834</v>
      </c>
      <c r="E100" s="358" t="s">
        <v>922</v>
      </c>
      <c r="F100" s="185" t="s">
        <v>2101</v>
      </c>
      <c r="G100" s="191">
        <v>20</v>
      </c>
      <c r="H100" s="172">
        <v>20</v>
      </c>
      <c r="I100" s="112" t="s">
        <v>2034</v>
      </c>
    </row>
    <row r="101" spans="1:10" ht="58">
      <c r="A101" s="344" t="s">
        <v>2117</v>
      </c>
      <c r="B101" s="344" t="s">
        <v>2103</v>
      </c>
      <c r="C101" s="189" t="s">
        <v>218</v>
      </c>
      <c r="D101" s="344" t="s">
        <v>407</v>
      </c>
      <c r="E101" s="358" t="s">
        <v>2118</v>
      </c>
      <c r="F101" s="264">
        <v>43373</v>
      </c>
      <c r="G101" s="191">
        <v>20</v>
      </c>
      <c r="H101" s="172">
        <v>20</v>
      </c>
      <c r="I101" s="112" t="s">
        <v>2110</v>
      </c>
    </row>
    <row r="102" spans="1:10" ht="26">
      <c r="A102" s="113" t="s">
        <v>2120</v>
      </c>
      <c r="B102" s="115" t="s">
        <v>2121</v>
      </c>
      <c r="C102" s="118" t="s">
        <v>218</v>
      </c>
      <c r="D102" s="116" t="s">
        <v>2122</v>
      </c>
      <c r="E102" s="113" t="s">
        <v>1377</v>
      </c>
      <c r="F102" s="704">
        <v>43371</v>
      </c>
      <c r="G102" s="117">
        <v>20</v>
      </c>
      <c r="H102" s="122">
        <v>20</v>
      </c>
      <c r="I102" s="112" t="s">
        <v>2119</v>
      </c>
    </row>
    <row r="103" spans="1:10" ht="26">
      <c r="A103" s="113" t="s">
        <v>2164</v>
      </c>
      <c r="B103" s="115" t="s">
        <v>2165</v>
      </c>
      <c r="C103" s="118" t="s">
        <v>218</v>
      </c>
      <c r="D103" s="116" t="s">
        <v>1921</v>
      </c>
      <c r="E103" s="113" t="s">
        <v>1377</v>
      </c>
      <c r="F103" s="724">
        <v>43372</v>
      </c>
      <c r="G103" s="117">
        <v>20</v>
      </c>
      <c r="H103" s="122">
        <v>20</v>
      </c>
      <c r="I103" s="112" t="s">
        <v>2153</v>
      </c>
    </row>
    <row r="104" spans="1:10" ht="26">
      <c r="A104" s="169" t="s">
        <v>2164</v>
      </c>
      <c r="B104" s="344" t="s">
        <v>2197</v>
      </c>
      <c r="C104" s="344" t="s">
        <v>218</v>
      </c>
      <c r="D104" s="183" t="s">
        <v>1921</v>
      </c>
      <c r="E104" s="169" t="s">
        <v>1377</v>
      </c>
      <c r="F104" s="169" t="s">
        <v>1980</v>
      </c>
      <c r="G104" s="188">
        <v>20</v>
      </c>
      <c r="H104" s="875">
        <v>20</v>
      </c>
      <c r="I104" s="112" t="s">
        <v>2171</v>
      </c>
    </row>
    <row r="105" spans="1:10" ht="39">
      <c r="A105" s="399" t="s">
        <v>920</v>
      </c>
      <c r="B105" s="399" t="s">
        <v>2253</v>
      </c>
      <c r="C105" s="399" t="s">
        <v>218</v>
      </c>
      <c r="D105" s="399" t="s">
        <v>692</v>
      </c>
      <c r="E105" s="759" t="s">
        <v>922</v>
      </c>
      <c r="F105" s="399" t="s">
        <v>923</v>
      </c>
      <c r="G105" s="415">
        <v>20</v>
      </c>
      <c r="H105" s="918">
        <v>20</v>
      </c>
      <c r="I105" s="112" t="s">
        <v>2231</v>
      </c>
    </row>
    <row r="106" spans="1:10" ht="98">
      <c r="A106" s="760" t="s">
        <v>2254</v>
      </c>
      <c r="B106" s="414" t="s">
        <v>2255</v>
      </c>
      <c r="C106" s="399" t="s">
        <v>218</v>
      </c>
      <c r="D106" s="761" t="s">
        <v>925</v>
      </c>
      <c r="E106" s="404" t="s">
        <v>926</v>
      </c>
      <c r="F106" s="399" t="s">
        <v>927</v>
      </c>
      <c r="G106" s="420">
        <v>20</v>
      </c>
      <c r="H106" s="403">
        <v>20</v>
      </c>
      <c r="I106" s="112" t="s">
        <v>2231</v>
      </c>
    </row>
    <row r="107" spans="1:10" s="896" customFormat="1" ht="39">
      <c r="A107" s="192" t="s">
        <v>2441</v>
      </c>
      <c r="B107" s="902" t="s">
        <v>2442</v>
      </c>
      <c r="C107" s="200" t="s">
        <v>218</v>
      </c>
      <c r="D107" s="192" t="s">
        <v>692</v>
      </c>
      <c r="E107" s="902" t="s">
        <v>922</v>
      </c>
      <c r="F107" s="775" t="s">
        <v>923</v>
      </c>
      <c r="G107" s="775">
        <v>20</v>
      </c>
      <c r="H107" s="919">
        <v>20</v>
      </c>
      <c r="I107" s="112" t="s">
        <v>2440</v>
      </c>
      <c r="J107" s="1"/>
    </row>
    <row r="108" spans="1:10" ht="54.75" customHeight="1">
      <c r="A108" s="192" t="s">
        <v>2257</v>
      </c>
      <c r="B108" s="417" t="s">
        <v>2258</v>
      </c>
      <c r="C108" s="200" t="s">
        <v>218</v>
      </c>
      <c r="D108" s="192" t="s">
        <v>692</v>
      </c>
      <c r="E108" s="417" t="s">
        <v>922</v>
      </c>
      <c r="F108" s="775" t="s">
        <v>923</v>
      </c>
      <c r="G108" s="775">
        <v>20</v>
      </c>
      <c r="H108" s="919">
        <v>20</v>
      </c>
      <c r="I108" s="112" t="s">
        <v>2256</v>
      </c>
    </row>
    <row r="109" spans="1:10" ht="52">
      <c r="A109" s="275" t="s">
        <v>1688</v>
      </c>
      <c r="B109" s="344" t="s">
        <v>1792</v>
      </c>
      <c r="C109" s="189" t="s">
        <v>218</v>
      </c>
      <c r="D109" s="183" t="s">
        <v>1786</v>
      </c>
      <c r="E109" s="169" t="s">
        <v>1787</v>
      </c>
      <c r="F109" s="190">
        <v>42986</v>
      </c>
      <c r="G109" s="188">
        <v>40</v>
      </c>
      <c r="H109" s="172">
        <f>G109/2</f>
        <v>20</v>
      </c>
      <c r="I109" s="112" t="s">
        <v>2259</v>
      </c>
    </row>
    <row r="110" spans="1:10" ht="52">
      <c r="A110" s="275" t="s">
        <v>1700</v>
      </c>
      <c r="B110" s="344" t="s">
        <v>1793</v>
      </c>
      <c r="C110" s="189" t="s">
        <v>218</v>
      </c>
      <c r="D110" s="183" t="s">
        <v>1786</v>
      </c>
      <c r="E110" s="169" t="s">
        <v>1787</v>
      </c>
      <c r="F110" s="190">
        <v>42986</v>
      </c>
      <c r="G110" s="191">
        <v>40</v>
      </c>
      <c r="H110" s="172">
        <f>G110/2</f>
        <v>20</v>
      </c>
      <c r="I110" s="112" t="s">
        <v>2259</v>
      </c>
    </row>
    <row r="111" spans="1:10" ht="52">
      <c r="A111" s="275" t="s">
        <v>1794</v>
      </c>
      <c r="B111" s="275" t="s">
        <v>1795</v>
      </c>
      <c r="C111" s="276" t="s">
        <v>218</v>
      </c>
      <c r="D111" s="189" t="s">
        <v>1788</v>
      </c>
      <c r="E111" s="169" t="s">
        <v>1789</v>
      </c>
      <c r="F111" s="190" t="s">
        <v>1790</v>
      </c>
      <c r="G111" s="191">
        <v>20</v>
      </c>
      <c r="H111" s="172">
        <v>0</v>
      </c>
      <c r="I111" s="112" t="s">
        <v>2259</v>
      </c>
    </row>
    <row r="112" spans="1:10" ht="39">
      <c r="A112" s="169" t="s">
        <v>1796</v>
      </c>
      <c r="B112" s="169" t="s">
        <v>1754</v>
      </c>
      <c r="C112" s="169" t="s">
        <v>218</v>
      </c>
      <c r="D112" s="169" t="s">
        <v>407</v>
      </c>
      <c r="E112" s="344" t="s">
        <v>1791</v>
      </c>
      <c r="F112" s="190">
        <v>43007</v>
      </c>
      <c r="G112" s="359">
        <v>20</v>
      </c>
      <c r="H112" s="917">
        <v>20</v>
      </c>
      <c r="I112" s="112" t="s">
        <v>2259</v>
      </c>
    </row>
    <row r="113" spans="1:10" ht="39">
      <c r="A113" s="760" t="s">
        <v>2257</v>
      </c>
      <c r="B113" s="414" t="s">
        <v>2258</v>
      </c>
      <c r="C113" s="762" t="s">
        <v>218</v>
      </c>
      <c r="D113" s="761" t="s">
        <v>692</v>
      </c>
      <c r="E113" s="404" t="s">
        <v>922</v>
      </c>
      <c r="F113" s="783">
        <v>43371</v>
      </c>
      <c r="G113" s="420">
        <v>20</v>
      </c>
      <c r="H113" s="793">
        <v>20</v>
      </c>
      <c r="I113" s="112" t="s">
        <v>2285</v>
      </c>
    </row>
    <row r="114" spans="1:10" ht="28">
      <c r="A114" s="760" t="s">
        <v>2297</v>
      </c>
      <c r="B114" s="414" t="s">
        <v>2287</v>
      </c>
      <c r="C114" s="762" t="s">
        <v>218</v>
      </c>
      <c r="D114" s="761" t="s">
        <v>1921</v>
      </c>
      <c r="E114" s="404" t="s">
        <v>2298</v>
      </c>
      <c r="F114" s="799">
        <v>43373</v>
      </c>
      <c r="G114" s="420">
        <v>20</v>
      </c>
      <c r="H114" s="793">
        <v>20</v>
      </c>
      <c r="I114" s="112" t="s">
        <v>2287</v>
      </c>
    </row>
    <row r="115" spans="1:10" ht="52">
      <c r="A115" s="760" t="s">
        <v>2372</v>
      </c>
      <c r="B115" s="414" t="s">
        <v>2373</v>
      </c>
      <c r="C115" s="762" t="s">
        <v>218</v>
      </c>
      <c r="D115" s="761" t="s">
        <v>2374</v>
      </c>
      <c r="E115" s="404" t="s">
        <v>2375</v>
      </c>
      <c r="F115" s="783">
        <v>43371</v>
      </c>
      <c r="G115" s="420">
        <v>20</v>
      </c>
      <c r="H115" s="793">
        <v>20</v>
      </c>
      <c r="I115" s="112" t="s">
        <v>2308</v>
      </c>
    </row>
    <row r="116" spans="1:10" ht="42">
      <c r="A116" s="760" t="s">
        <v>2376</v>
      </c>
      <c r="B116" s="414" t="s">
        <v>2377</v>
      </c>
      <c r="C116" s="762" t="s">
        <v>218</v>
      </c>
      <c r="D116" s="761" t="s">
        <v>2378</v>
      </c>
      <c r="E116" s="404" t="s">
        <v>2379</v>
      </c>
      <c r="F116" s="399" t="s">
        <v>915</v>
      </c>
      <c r="G116" s="420">
        <v>20</v>
      </c>
      <c r="H116" s="793">
        <v>10</v>
      </c>
      <c r="I116" s="112" t="s">
        <v>2308</v>
      </c>
    </row>
    <row r="117" spans="1:10" ht="98">
      <c r="A117" s="760" t="s">
        <v>2380</v>
      </c>
      <c r="B117" s="414" t="s">
        <v>2381</v>
      </c>
      <c r="C117" s="762" t="s">
        <v>218</v>
      </c>
      <c r="D117" s="761" t="s">
        <v>2378</v>
      </c>
      <c r="E117" s="404" t="s">
        <v>2379</v>
      </c>
      <c r="F117" s="399" t="s">
        <v>915</v>
      </c>
      <c r="G117" s="420">
        <v>20</v>
      </c>
      <c r="H117" s="793">
        <v>10</v>
      </c>
      <c r="I117" s="112" t="s">
        <v>2308</v>
      </c>
    </row>
    <row r="118" spans="1:10" ht="52">
      <c r="A118" s="760" t="s">
        <v>2382</v>
      </c>
      <c r="B118" s="414" t="s">
        <v>2383</v>
      </c>
      <c r="C118" s="762" t="s">
        <v>218</v>
      </c>
      <c r="D118" s="761" t="s">
        <v>2384</v>
      </c>
      <c r="E118" s="404"/>
      <c r="F118" s="824">
        <v>43221</v>
      </c>
      <c r="G118" s="420">
        <v>20</v>
      </c>
      <c r="H118" s="793">
        <v>6.66</v>
      </c>
      <c r="I118" s="112" t="s">
        <v>2308</v>
      </c>
    </row>
    <row r="119" spans="1:10" ht="65">
      <c r="A119" s="855" t="s">
        <v>1921</v>
      </c>
      <c r="B119" s="849" t="s">
        <v>2403</v>
      </c>
      <c r="C119" s="850" t="s">
        <v>2404</v>
      </c>
      <c r="D119" s="851" t="s">
        <v>1921</v>
      </c>
      <c r="E119" s="852" t="s">
        <v>312</v>
      </c>
      <c r="F119" s="853">
        <v>43371</v>
      </c>
      <c r="G119" s="854">
        <v>20</v>
      </c>
      <c r="H119" s="920">
        <v>20</v>
      </c>
      <c r="I119" s="112" t="s">
        <v>2389</v>
      </c>
    </row>
    <row r="120" spans="1:10">
      <c r="A120" s="61" t="s">
        <v>2</v>
      </c>
      <c r="B120" s="7"/>
      <c r="D120" s="1"/>
      <c r="E120" s="1"/>
      <c r="F120" s="1"/>
      <c r="G120" s="64"/>
      <c r="H120" s="65">
        <f>SUM(H8:H119)</f>
        <v>1634.33</v>
      </c>
    </row>
    <row r="122" spans="1:10">
      <c r="B122" s="7"/>
      <c r="G122" s="1"/>
      <c r="H122"/>
      <c r="I122"/>
      <c r="J122"/>
    </row>
    <row r="123" spans="1:10" ht="15" customHeight="1">
      <c r="A123" s="1101" t="s">
        <v>12</v>
      </c>
      <c r="B123" s="1101"/>
      <c r="C123" s="1101"/>
      <c r="D123" s="1101"/>
      <c r="E123" s="1101"/>
      <c r="F123" s="1101"/>
      <c r="G123" s="1101"/>
      <c r="H123" s="1101"/>
      <c r="I123"/>
      <c r="J123"/>
    </row>
  </sheetData>
  <mergeCells count="3">
    <mergeCell ref="A2:H2"/>
    <mergeCell ref="A4:H4"/>
    <mergeCell ref="A123:H123"/>
  </mergeCells>
  <phoneticPr fontId="22" type="noConversion"/>
  <hyperlinks>
    <hyperlink ref="E9" r:id="rId1"/>
    <hyperlink ref="E8" display="http://ceefood.conferences.ulbsibiu.ro/2018/program/http://ceefood.conferences.ulbsibiu.ro/2018/program/http://ceefood.conferences.ulbsibiu.ro/2018/program/http://ceefood.conferences.ulbsibiu.ro/2018/program/http://ceefood.conferences.ulbsibiu.ro/2018/pro"/>
    <hyperlink ref="E12" r:id="rId2"/>
    <hyperlink ref="E11" r:id="rId3"/>
    <hyperlink ref="E13" r:id="rId4"/>
    <hyperlink ref="E15" r:id="rId5"/>
    <hyperlink ref="E16" r:id="rId6"/>
    <hyperlink ref="E17" r:id="rId7"/>
    <hyperlink ref="E19" r:id="rId8"/>
    <hyperlink ref="E18" r:id="rId9"/>
    <hyperlink ref="E20" r:id="rId10"/>
    <hyperlink ref="E21" r:id="rId11"/>
    <hyperlink ref="E22" r:id="rId12"/>
    <hyperlink ref="E23" r:id="rId13"/>
    <hyperlink ref="E24" r:id="rId14"/>
    <hyperlink ref="E25" r:id="rId15"/>
    <hyperlink ref="E26" r:id="rId16"/>
    <hyperlink ref="E27" r:id="rId17"/>
    <hyperlink ref="E33" r:id="rId18"/>
    <hyperlink ref="E34" r:id="rId19" display="http://ceefood.conferences.ulbsibiu.ro/2018/"/>
    <hyperlink ref="E49" r:id="rId20"/>
    <hyperlink ref="E50" r:id="rId21"/>
    <hyperlink ref="E51" r:id="rId22"/>
    <hyperlink ref="E53" r:id="rId23"/>
    <hyperlink ref="E54" r:id="rId24"/>
    <hyperlink ref="E35" r:id="rId25"/>
    <hyperlink ref="E38" r:id="rId26"/>
    <hyperlink ref="E36" r:id="rId27"/>
    <hyperlink ref="E40" r:id="rId28"/>
    <hyperlink ref="E44" r:id="rId29"/>
    <hyperlink ref="E41" r:id="rId30"/>
    <hyperlink ref="E42" r:id="rId31"/>
    <hyperlink ref="E43" r:id="rId32"/>
    <hyperlink ref="E55" r:id="rId33"/>
    <hyperlink ref="E57" r:id="rId34"/>
    <hyperlink ref="E58:E59" r:id="rId35" display="http://ceefood.conferences.ulbsibiu.ro/2018/wp-content/uploads/2018/05/Program-CEFood-Sibiu-2018.pdf"/>
    <hyperlink ref="E60" r:id="rId36"/>
    <hyperlink ref="E61" r:id="rId37"/>
    <hyperlink ref="E62" r:id="rId38"/>
    <hyperlink ref="E64" r:id="rId39"/>
    <hyperlink ref="E63" r:id="rId40"/>
    <hyperlink ref="E65" r:id="rId41"/>
    <hyperlink ref="E66" r:id="rId42"/>
    <hyperlink ref="E67" r:id="rId43"/>
    <hyperlink ref="E68" r:id="rId44"/>
    <hyperlink ref="E69" r:id="rId45"/>
    <hyperlink ref="E70" r:id="rId46"/>
    <hyperlink ref="E71" r:id="rId47"/>
    <hyperlink ref="E72" r:id="rId48"/>
    <hyperlink ref="E75" r:id="rId49"/>
    <hyperlink ref="E77" r:id="rId50"/>
    <hyperlink ref="E78" r:id="rId51"/>
    <hyperlink ref="E79" r:id="rId52"/>
    <hyperlink ref="E73" r:id="rId53"/>
    <hyperlink ref="E74" r:id="rId54"/>
    <hyperlink ref="E76" r:id="rId55"/>
    <hyperlink ref="F76" r:id="rId56"/>
    <hyperlink ref="E83" r:id="rId57"/>
    <hyperlink ref="E82" r:id="rId58"/>
    <hyperlink ref="E81" r:id="rId59"/>
    <hyperlink ref="E84" r:id="rId60"/>
    <hyperlink ref="E91" r:id="rId61"/>
    <hyperlink ref="E94" r:id="rId62"/>
    <hyperlink ref="E98" r:id="rId63"/>
    <hyperlink ref="E99" r:id="rId64"/>
    <hyperlink ref="E100" r:id="rId65"/>
    <hyperlink ref="E101" r:id="rId66"/>
  </hyperlinks>
  <pageMargins left="0.511811023622047" right="0.31496062992126" top="0" bottom="0" header="0" footer="0"/>
  <pageSetup paperSize="9" orientation="landscape" horizontalDpi="200" verticalDpi="200" r:id="rId67"/>
</worksheet>
</file>

<file path=xl/worksheets/sheet3.xml><?xml version="1.0" encoding="utf-8"?>
<worksheet xmlns="http://schemas.openxmlformats.org/spreadsheetml/2006/main" xmlns:r="http://schemas.openxmlformats.org/officeDocument/2006/relationships">
  <dimension ref="A2:T19"/>
  <sheetViews>
    <sheetView topLeftCell="A13" zoomScaleNormal="100" workbookViewId="0">
      <selection activeCell="N16" sqref="N16"/>
    </sheetView>
  </sheetViews>
  <sheetFormatPr defaultRowHeight="14.5"/>
  <cols>
    <col min="1" max="1" width="14.54296875" style="2" customWidth="1"/>
    <col min="2" max="2" width="16" style="7" customWidth="1"/>
    <col min="3" max="3" width="10.54296875" style="7" customWidth="1"/>
    <col min="4" max="4" width="12.7265625" style="7" customWidth="1"/>
    <col min="5" max="5" width="5.7265625" style="7" bestFit="1" customWidth="1"/>
    <col min="6" max="6" width="5.81640625" style="7" bestFit="1" customWidth="1"/>
    <col min="7" max="7" width="7.1796875" style="1" customWidth="1"/>
    <col min="8" max="8" width="9.1796875" style="1" customWidth="1"/>
    <col min="9" max="11" width="10.1796875" style="1" customWidth="1"/>
    <col min="12" max="13" width="8" style="1" customWidth="1"/>
    <col min="14" max="14" width="10.453125" style="1" customWidth="1"/>
    <col min="15" max="15" width="8.7265625" style="1" customWidth="1"/>
    <col min="16" max="16" width="9.1796875" style="1" customWidth="1"/>
    <col min="17" max="17" width="21" style="1" customWidth="1"/>
    <col min="18" max="20" width="9.1796875" style="1" customWidth="1"/>
  </cols>
  <sheetData>
    <row r="2" spans="1:20" s="4" customFormat="1" ht="15.5">
      <c r="A2" s="1053" t="s">
        <v>167</v>
      </c>
      <c r="B2" s="1054"/>
      <c r="C2" s="1054"/>
      <c r="D2" s="1054"/>
      <c r="E2" s="1054"/>
      <c r="F2" s="1054"/>
      <c r="G2" s="1054"/>
      <c r="H2" s="1054"/>
      <c r="I2" s="1054"/>
      <c r="J2" s="1054"/>
      <c r="K2" s="1054"/>
      <c r="L2" s="1054"/>
      <c r="M2" s="1054"/>
      <c r="N2" s="1054"/>
      <c r="O2" s="1054"/>
      <c r="P2" s="1055"/>
      <c r="Q2" s="3"/>
      <c r="R2" s="3"/>
      <c r="S2" s="3"/>
      <c r="T2" s="3"/>
    </row>
    <row r="3" spans="1:20" s="4" customFormat="1">
      <c r="H3" s="3"/>
      <c r="Q3" s="3"/>
      <c r="R3" s="3"/>
      <c r="S3" s="3"/>
      <c r="T3" s="3"/>
    </row>
    <row r="4" spans="1:20" s="4" customFormat="1" ht="44.25" customHeight="1">
      <c r="A4" s="1056" t="s">
        <v>162</v>
      </c>
      <c r="B4" s="1056"/>
      <c r="C4" s="1056"/>
      <c r="D4" s="1056"/>
      <c r="E4" s="1056"/>
      <c r="F4" s="1056"/>
      <c r="G4" s="1056"/>
      <c r="H4" s="1056"/>
      <c r="I4" s="1056"/>
      <c r="J4" s="1056"/>
      <c r="K4" s="1056"/>
      <c r="L4" s="1056"/>
      <c r="M4" s="1056"/>
      <c r="N4" s="1056"/>
      <c r="O4" s="1056"/>
      <c r="P4" s="1056"/>
      <c r="Q4" s="3"/>
      <c r="R4" s="3"/>
      <c r="S4" s="3"/>
      <c r="T4" s="3"/>
    </row>
    <row r="5" spans="1:20" s="4" customFormat="1" ht="15" customHeight="1">
      <c r="A5" s="1056" t="s">
        <v>26</v>
      </c>
      <c r="B5" s="1056"/>
      <c r="C5" s="1056"/>
      <c r="D5" s="1056"/>
      <c r="E5" s="1056"/>
      <c r="F5" s="1056"/>
      <c r="G5" s="1056"/>
      <c r="H5" s="1056"/>
      <c r="I5" s="1056"/>
      <c r="J5" s="1056"/>
      <c r="K5" s="1056"/>
      <c r="L5" s="1056"/>
      <c r="M5" s="1056"/>
      <c r="N5" s="1056"/>
      <c r="O5" s="1056"/>
      <c r="P5" s="1056"/>
      <c r="Q5" s="3"/>
      <c r="R5" s="3"/>
      <c r="S5" s="3"/>
      <c r="T5" s="3"/>
    </row>
    <row r="6" spans="1:20" s="4" customFormat="1" ht="27.75" customHeight="1">
      <c r="A6" s="1058" t="s">
        <v>61</v>
      </c>
      <c r="B6" s="1061"/>
      <c r="C6" s="1061"/>
      <c r="D6" s="1061"/>
      <c r="E6" s="1061"/>
      <c r="F6" s="1061"/>
      <c r="G6" s="1061"/>
      <c r="H6" s="1061"/>
      <c r="I6" s="1061"/>
      <c r="J6" s="1061"/>
      <c r="K6" s="1061"/>
      <c r="L6" s="1061"/>
      <c r="M6" s="1061"/>
      <c r="N6" s="1061"/>
      <c r="O6" s="1061"/>
      <c r="P6" s="1062"/>
      <c r="Q6" s="3"/>
      <c r="R6" s="3"/>
      <c r="S6" s="3"/>
      <c r="T6" s="3"/>
    </row>
    <row r="7" spans="1:20" s="4" customFormat="1" ht="15" customHeight="1">
      <c r="A7" s="1058" t="s">
        <v>55</v>
      </c>
      <c r="B7" s="1059"/>
      <c r="C7" s="1059"/>
      <c r="D7" s="1059"/>
      <c r="E7" s="1059"/>
      <c r="F7" s="1059"/>
      <c r="G7" s="1059"/>
      <c r="H7" s="1059"/>
      <c r="I7" s="1059"/>
      <c r="J7" s="1059"/>
      <c r="K7" s="1059"/>
      <c r="L7" s="1059"/>
      <c r="M7" s="1059"/>
      <c r="N7" s="1059"/>
      <c r="O7" s="1059"/>
      <c r="P7" s="1060"/>
      <c r="Q7" s="3"/>
      <c r="R7" s="3"/>
      <c r="S7" s="3"/>
      <c r="T7" s="3"/>
    </row>
    <row r="8" spans="1:20" s="4" customFormat="1" ht="57.75" customHeight="1">
      <c r="A8" s="1057" t="s">
        <v>215</v>
      </c>
      <c r="B8" s="1057"/>
      <c r="C8" s="1057"/>
      <c r="D8" s="1057"/>
      <c r="E8" s="1057"/>
      <c r="F8" s="1057"/>
      <c r="G8" s="1057"/>
      <c r="H8" s="1057"/>
      <c r="I8" s="1057"/>
      <c r="J8" s="1057"/>
      <c r="K8" s="1057"/>
      <c r="L8" s="1057"/>
      <c r="M8" s="1057"/>
      <c r="N8" s="1057"/>
      <c r="O8" s="1057"/>
      <c r="P8" s="1057"/>
      <c r="Q8" s="3"/>
      <c r="R8" s="3"/>
      <c r="S8" s="3"/>
      <c r="T8" s="3"/>
    </row>
    <row r="9" spans="1:20" s="4" customFormat="1">
      <c r="A9" s="5"/>
      <c r="B9" s="6"/>
      <c r="C9" s="6"/>
      <c r="D9" s="6"/>
      <c r="E9" s="6"/>
      <c r="F9" s="6"/>
      <c r="G9" s="5"/>
      <c r="I9" s="5"/>
      <c r="J9" s="5"/>
      <c r="K9" s="5"/>
      <c r="L9" s="5"/>
      <c r="M9" s="5"/>
      <c r="N9" s="5"/>
      <c r="O9" s="5"/>
      <c r="P9" s="5"/>
      <c r="Q9" s="3"/>
      <c r="R9" s="3"/>
      <c r="S9" s="3"/>
      <c r="T9" s="3"/>
    </row>
    <row r="10" spans="1:20" s="25" customFormat="1" ht="78">
      <c r="A10" s="45" t="s">
        <v>0</v>
      </c>
      <c r="B10" s="45" t="s">
        <v>53</v>
      </c>
      <c r="C10" s="45" t="s">
        <v>60</v>
      </c>
      <c r="D10" s="54" t="s">
        <v>5</v>
      </c>
      <c r="E10" s="54" t="s">
        <v>58</v>
      </c>
      <c r="F10" s="54" t="s">
        <v>59</v>
      </c>
      <c r="G10" s="45" t="s">
        <v>213</v>
      </c>
      <c r="H10" s="54" t="s">
        <v>14</v>
      </c>
      <c r="I10" s="54" t="s">
        <v>11</v>
      </c>
      <c r="J10" s="54" t="s">
        <v>211</v>
      </c>
      <c r="K10" s="54" t="s">
        <v>15</v>
      </c>
      <c r="L10" s="54" t="s">
        <v>16</v>
      </c>
      <c r="M10" s="54" t="s">
        <v>163</v>
      </c>
      <c r="N10" s="54" t="s">
        <v>214</v>
      </c>
      <c r="O10" s="45" t="s">
        <v>54</v>
      </c>
      <c r="P10" s="45" t="s">
        <v>7</v>
      </c>
      <c r="Q10" s="109" t="s">
        <v>203</v>
      </c>
      <c r="R10" s="24"/>
      <c r="S10" s="24"/>
      <c r="T10" s="24"/>
    </row>
    <row r="11" spans="1:20" ht="156">
      <c r="A11" s="181" t="s">
        <v>459</v>
      </c>
      <c r="B11" s="181" t="s">
        <v>460</v>
      </c>
      <c r="C11" s="189" t="s">
        <v>218</v>
      </c>
      <c r="D11" s="181" t="s">
        <v>461</v>
      </c>
      <c r="E11" s="267" t="s">
        <v>462</v>
      </c>
      <c r="F11" s="268">
        <v>6</v>
      </c>
      <c r="G11" s="189" t="s">
        <v>463</v>
      </c>
      <c r="H11" s="274" t="s">
        <v>464</v>
      </c>
      <c r="I11" s="270" t="s">
        <v>465</v>
      </c>
      <c r="J11" s="270"/>
      <c r="K11" s="271" t="s">
        <v>466</v>
      </c>
      <c r="L11" s="170">
        <v>2018</v>
      </c>
      <c r="M11" s="170" t="s">
        <v>467</v>
      </c>
      <c r="N11" s="170">
        <v>0.41199999999999998</v>
      </c>
      <c r="O11" s="273">
        <v>500</v>
      </c>
      <c r="P11" s="172">
        <v>250</v>
      </c>
      <c r="Q11" s="112" t="s">
        <v>458</v>
      </c>
    </row>
    <row r="12" spans="1:20" ht="101.5">
      <c r="A12" s="110" t="s">
        <v>2454</v>
      </c>
      <c r="B12" s="472" t="s">
        <v>1220</v>
      </c>
      <c r="C12" s="473" t="s">
        <v>218</v>
      </c>
      <c r="D12" s="471" t="s">
        <v>1221</v>
      </c>
      <c r="E12" s="474">
        <v>13</v>
      </c>
      <c r="F12" s="475">
        <v>4</v>
      </c>
      <c r="G12" s="471" t="s">
        <v>1222</v>
      </c>
      <c r="H12" s="935" t="s">
        <v>1223</v>
      </c>
      <c r="I12" s="352"/>
      <c r="J12" s="352"/>
      <c r="K12" s="471" t="s">
        <v>1224</v>
      </c>
      <c r="L12" s="476">
        <v>2018</v>
      </c>
      <c r="M12" s="477" t="s">
        <v>1225</v>
      </c>
      <c r="N12" s="471">
        <v>1.29</v>
      </c>
      <c r="O12" s="478">
        <v>500</v>
      </c>
      <c r="P12" s="479">
        <f>O12/2</f>
        <v>250</v>
      </c>
      <c r="Q12" s="112" t="s">
        <v>1226</v>
      </c>
    </row>
    <row r="13" spans="1:20" ht="87">
      <c r="A13" s="110" t="s">
        <v>2455</v>
      </c>
      <c r="B13" s="428" t="s">
        <v>966</v>
      </c>
      <c r="C13" s="428" t="s">
        <v>218</v>
      </c>
      <c r="D13" s="428" t="s">
        <v>967</v>
      </c>
      <c r="E13" s="145">
        <v>10</v>
      </c>
      <c r="F13" s="145">
        <v>5</v>
      </c>
      <c r="G13" s="145" t="s">
        <v>968</v>
      </c>
      <c r="H13" s="184" t="s">
        <v>969</v>
      </c>
      <c r="I13" s="184" t="s">
        <v>970</v>
      </c>
      <c r="J13" s="145" t="s">
        <v>971</v>
      </c>
      <c r="K13" s="429">
        <v>43480</v>
      </c>
      <c r="L13" s="430">
        <v>2018</v>
      </c>
      <c r="M13" s="430" t="s">
        <v>972</v>
      </c>
      <c r="N13" s="430">
        <v>1.337</v>
      </c>
      <c r="O13" s="323">
        <v>500</v>
      </c>
      <c r="P13" s="431">
        <f>O13/5</f>
        <v>100</v>
      </c>
      <c r="Q13" s="112" t="s">
        <v>965</v>
      </c>
    </row>
    <row r="14" spans="1:20" ht="78">
      <c r="A14" s="110" t="s">
        <v>2456</v>
      </c>
      <c r="B14" s="183" t="s">
        <v>973</v>
      </c>
      <c r="C14" s="183" t="s">
        <v>218</v>
      </c>
      <c r="D14" s="183" t="s">
        <v>974</v>
      </c>
      <c r="E14" s="170">
        <v>23</v>
      </c>
      <c r="F14" s="170">
        <v>5</v>
      </c>
      <c r="G14" s="170" t="s">
        <v>975</v>
      </c>
      <c r="H14" s="184" t="s">
        <v>976</v>
      </c>
      <c r="I14" s="169" t="s">
        <v>977</v>
      </c>
      <c r="J14" s="356" t="s">
        <v>978</v>
      </c>
      <c r="K14" s="308" t="s">
        <v>979</v>
      </c>
      <c r="L14" s="170">
        <v>2018</v>
      </c>
      <c r="M14" s="170" t="s">
        <v>980</v>
      </c>
      <c r="N14" s="170">
        <v>0.32100000000000001</v>
      </c>
      <c r="O14" s="427">
        <v>500</v>
      </c>
      <c r="P14" s="172">
        <f>O14/2</f>
        <v>250</v>
      </c>
      <c r="Q14" s="112" t="s">
        <v>965</v>
      </c>
    </row>
    <row r="15" spans="1:20" ht="130">
      <c r="A15" s="110" t="s">
        <v>459</v>
      </c>
      <c r="B15" s="183" t="s">
        <v>981</v>
      </c>
      <c r="C15" s="183" t="s">
        <v>218</v>
      </c>
      <c r="D15" s="183" t="s">
        <v>974</v>
      </c>
      <c r="E15" s="170">
        <v>23</v>
      </c>
      <c r="F15" s="170">
        <v>6</v>
      </c>
      <c r="G15" s="170" t="s">
        <v>975</v>
      </c>
      <c r="H15" s="184" t="s">
        <v>982</v>
      </c>
      <c r="I15" s="169" t="s">
        <v>983</v>
      </c>
      <c r="J15" s="356" t="s">
        <v>984</v>
      </c>
      <c r="K15" s="308" t="s">
        <v>979</v>
      </c>
      <c r="L15" s="170">
        <v>2018</v>
      </c>
      <c r="M15" s="170" t="s">
        <v>980</v>
      </c>
      <c r="N15" s="170">
        <v>0.32100000000000001</v>
      </c>
      <c r="O15" s="427">
        <v>500</v>
      </c>
      <c r="P15" s="172">
        <f>O15/2</f>
        <v>250</v>
      </c>
      <c r="Q15" s="112" t="s">
        <v>965</v>
      </c>
    </row>
    <row r="16" spans="1:20" ht="409.5">
      <c r="A16" s="110" t="s">
        <v>2457</v>
      </c>
      <c r="B16" s="380" t="s">
        <v>1497</v>
      </c>
      <c r="C16" s="189" t="s">
        <v>218</v>
      </c>
      <c r="D16" s="555" t="s">
        <v>1498</v>
      </c>
      <c r="E16" s="189">
        <v>69</v>
      </c>
      <c r="F16" s="268">
        <v>5</v>
      </c>
      <c r="G16" s="189" t="s">
        <v>1499</v>
      </c>
      <c r="H16" s="269" t="s">
        <v>1500</v>
      </c>
      <c r="I16" s="270"/>
      <c r="J16" s="556" t="s">
        <v>1501</v>
      </c>
      <c r="K16" s="555" t="s">
        <v>1502</v>
      </c>
      <c r="L16" s="170">
        <v>2018</v>
      </c>
      <c r="M16" s="170" t="s">
        <v>1503</v>
      </c>
      <c r="N16" s="170" t="s">
        <v>1504</v>
      </c>
      <c r="O16" s="273">
        <v>500</v>
      </c>
      <c r="P16" s="172">
        <v>83.33</v>
      </c>
      <c r="Q16" s="112" t="s">
        <v>1505</v>
      </c>
    </row>
    <row r="17" spans="1:16">
      <c r="A17" s="61" t="s">
        <v>2</v>
      </c>
      <c r="O17" s="3"/>
      <c r="P17" s="56">
        <f>SUM(P11:P16)</f>
        <v>1183.33</v>
      </c>
    </row>
    <row r="19" spans="1:16">
      <c r="A19" s="1052" t="s">
        <v>12</v>
      </c>
      <c r="B19" s="1052"/>
      <c r="C19" s="1052"/>
      <c r="D19" s="1052"/>
      <c r="E19" s="1052"/>
      <c r="F19" s="1052"/>
      <c r="G19" s="1052"/>
      <c r="H19" s="1052"/>
      <c r="I19" s="1052"/>
      <c r="J19" s="1052"/>
      <c r="K19" s="1052"/>
      <c r="L19" s="1052"/>
      <c r="M19" s="1052"/>
      <c r="N19" s="1052"/>
      <c r="O19" s="1052"/>
      <c r="P19" s="1052"/>
    </row>
  </sheetData>
  <mergeCells count="7">
    <mergeCell ref="A19:P19"/>
    <mergeCell ref="A2:P2"/>
    <mergeCell ref="A4:P4"/>
    <mergeCell ref="A5:P5"/>
    <mergeCell ref="A6:P6"/>
    <mergeCell ref="A7:P7"/>
    <mergeCell ref="A8:P8"/>
  </mergeCells>
  <hyperlinks>
    <hyperlink ref="I13" r:id="rId1"/>
    <hyperlink ref="H13" r:id="rId2"/>
    <hyperlink ref="H14" r:id="rId3"/>
    <hyperlink ref="H15" r:id="rId4"/>
    <hyperlink ref="H12" r:id="rId5"/>
    <hyperlink ref="H16" r:id="rId6"/>
  </hyperlinks>
  <pageMargins left="0.511811023622047" right="0.31496062992126" top="0" bottom="0" header="0" footer="0"/>
  <pageSetup paperSize="9" orientation="landscape" horizontalDpi="200" verticalDpi="200" r:id="rId7"/>
</worksheet>
</file>

<file path=xl/worksheets/sheet4.xml><?xml version="1.0" encoding="utf-8"?>
<worksheet xmlns="http://schemas.openxmlformats.org/spreadsheetml/2006/main" xmlns:r="http://schemas.openxmlformats.org/officeDocument/2006/relationships">
  <dimension ref="A2:R58"/>
  <sheetViews>
    <sheetView topLeftCell="A40" zoomScale="90" zoomScaleNormal="90" workbookViewId="0">
      <selection activeCell="S12" sqref="S12"/>
    </sheetView>
  </sheetViews>
  <sheetFormatPr defaultRowHeight="14.5"/>
  <cols>
    <col min="1" max="1" width="23.7265625" style="2" customWidth="1"/>
    <col min="2" max="2" width="11.81640625" style="7" customWidth="1"/>
    <col min="3" max="3" width="8.1796875" style="1" customWidth="1"/>
    <col min="4" max="4" width="13.1796875" style="1" customWidth="1"/>
    <col min="5" max="5" width="6.453125" style="1" customWidth="1"/>
    <col min="6" max="6" width="5.81640625" style="1" customWidth="1"/>
    <col min="7" max="7" width="10" style="1" customWidth="1"/>
    <col min="8" max="8" width="33.81640625" style="1" customWidth="1"/>
    <col min="9" max="11" width="9.1796875" style="1" customWidth="1"/>
    <col min="12" max="12" width="8.1796875" style="1" customWidth="1"/>
    <col min="13" max="13" width="10.1796875" customWidth="1"/>
    <col min="15" max="15" width="20.81640625" customWidth="1"/>
  </cols>
  <sheetData>
    <row r="2" spans="1:18" s="21" customFormat="1" ht="33.75" customHeight="1">
      <c r="A2" s="1063" t="s">
        <v>168</v>
      </c>
      <c r="B2" s="1064"/>
      <c r="C2" s="1064"/>
      <c r="D2" s="1064"/>
      <c r="E2" s="1064"/>
      <c r="F2" s="1064"/>
      <c r="G2" s="1064"/>
      <c r="H2" s="1064"/>
      <c r="I2" s="1064"/>
      <c r="J2" s="1064"/>
      <c r="K2" s="1064"/>
      <c r="L2" s="1064"/>
      <c r="M2" s="1064"/>
      <c r="N2" s="1064"/>
    </row>
    <row r="3" spans="1:18" s="4" customFormat="1" ht="18" customHeight="1">
      <c r="A3" s="11"/>
      <c r="B3" s="11"/>
      <c r="C3" s="11"/>
      <c r="D3" s="11"/>
      <c r="E3" s="11"/>
      <c r="F3" s="11"/>
      <c r="G3" s="11"/>
      <c r="H3" s="3"/>
      <c r="I3" s="3"/>
      <c r="J3" s="3"/>
      <c r="K3" s="3"/>
      <c r="L3" s="3"/>
    </row>
    <row r="4" spans="1:18" s="4" customFormat="1" ht="15.75" customHeight="1">
      <c r="A4" s="1065" t="s">
        <v>169</v>
      </c>
      <c r="B4" s="1065"/>
      <c r="C4" s="1065"/>
      <c r="D4" s="1065"/>
      <c r="E4" s="1065"/>
      <c r="F4" s="1065"/>
      <c r="G4" s="1065"/>
      <c r="H4" s="1066"/>
      <c r="I4" s="1066"/>
      <c r="J4" s="1066"/>
      <c r="K4" s="1066"/>
      <c r="L4" s="1066"/>
      <c r="M4" s="1066"/>
      <c r="N4" s="1066"/>
    </row>
    <row r="5" spans="1:18" s="4" customFormat="1" ht="13.5" customHeight="1">
      <c r="A5" s="1067" t="s">
        <v>56</v>
      </c>
      <c r="B5" s="1067"/>
      <c r="C5" s="1067"/>
      <c r="D5" s="1067"/>
      <c r="E5" s="1067"/>
      <c r="F5" s="1067"/>
      <c r="G5" s="1067"/>
      <c r="H5" s="1067"/>
      <c r="I5" s="1067"/>
      <c r="J5" s="1067"/>
      <c r="K5" s="1067"/>
      <c r="L5" s="1067"/>
      <c r="M5" s="1066"/>
      <c r="N5" s="1066"/>
    </row>
    <row r="6" spans="1:18" s="4" customFormat="1">
      <c r="A6" s="1065" t="s">
        <v>27</v>
      </c>
      <c r="B6" s="1065"/>
      <c r="C6" s="1065"/>
      <c r="D6" s="1065"/>
      <c r="E6" s="1065"/>
      <c r="F6" s="1065"/>
      <c r="G6" s="1065"/>
      <c r="H6" s="1065"/>
      <c r="I6" s="1065"/>
      <c r="J6" s="1065"/>
      <c r="K6" s="1065"/>
      <c r="L6" s="1066"/>
      <c r="M6" s="1066"/>
      <c r="N6" s="1066"/>
    </row>
    <row r="7" spans="1:18" s="4" customFormat="1" ht="15" customHeight="1">
      <c r="A7" s="1058" t="s">
        <v>55</v>
      </c>
      <c r="B7" s="1059"/>
      <c r="C7" s="1059"/>
      <c r="D7" s="1059"/>
      <c r="E7" s="1059"/>
      <c r="F7" s="1059"/>
      <c r="G7" s="1059"/>
      <c r="H7" s="1059"/>
      <c r="I7" s="1059"/>
      <c r="J7" s="1059"/>
      <c r="K7" s="1059"/>
      <c r="L7" s="1059"/>
      <c r="M7" s="1059"/>
      <c r="N7" s="1060"/>
      <c r="O7" s="3"/>
      <c r="P7" s="3"/>
      <c r="Q7" s="3"/>
      <c r="R7" s="3"/>
    </row>
    <row r="8" spans="1:18" s="4" customFormat="1" ht="57" customHeight="1">
      <c r="A8" s="1057" t="s">
        <v>66</v>
      </c>
      <c r="B8" s="1057"/>
      <c r="C8" s="1057"/>
      <c r="D8" s="1057"/>
      <c r="E8" s="1057"/>
      <c r="F8" s="1057"/>
      <c r="G8" s="1057"/>
      <c r="H8" s="1057"/>
      <c r="I8" s="1057"/>
      <c r="J8" s="1057"/>
      <c r="K8" s="1057"/>
      <c r="L8" s="1057"/>
      <c r="M8" s="1057"/>
      <c r="N8" s="1057"/>
    </row>
    <row r="9" spans="1:18" s="4" customFormat="1">
      <c r="A9" s="10"/>
      <c r="B9" s="10"/>
      <c r="C9" s="10"/>
      <c r="D9" s="10"/>
      <c r="E9" s="10"/>
      <c r="F9" s="10"/>
      <c r="G9" s="10"/>
      <c r="H9" s="10"/>
      <c r="I9" s="10"/>
      <c r="J9" s="10"/>
      <c r="K9" s="10"/>
      <c r="L9" s="10"/>
    </row>
    <row r="10" spans="1:18" s="4" customFormat="1" ht="52">
      <c r="A10" s="45" t="s">
        <v>0</v>
      </c>
      <c r="B10" s="45" t="s">
        <v>53</v>
      </c>
      <c r="C10" s="45" t="s">
        <v>60</v>
      </c>
      <c r="D10" s="54" t="s">
        <v>5</v>
      </c>
      <c r="E10" s="54" t="s">
        <v>58</v>
      </c>
      <c r="F10" s="54" t="s">
        <v>59</v>
      </c>
      <c r="G10" s="45" t="s">
        <v>57</v>
      </c>
      <c r="H10" s="46" t="s">
        <v>14</v>
      </c>
      <c r="I10" s="54" t="s">
        <v>11</v>
      </c>
      <c r="J10" s="139" t="s">
        <v>211</v>
      </c>
      <c r="K10" s="54" t="s">
        <v>15</v>
      </c>
      <c r="L10" s="54" t="s">
        <v>16</v>
      </c>
      <c r="M10" s="45" t="s">
        <v>54</v>
      </c>
      <c r="N10" s="45" t="s">
        <v>7</v>
      </c>
      <c r="O10" s="109" t="s">
        <v>203</v>
      </c>
    </row>
    <row r="11" spans="1:18" s="4" customFormat="1" ht="205.5" customHeight="1">
      <c r="A11" s="225" t="s">
        <v>360</v>
      </c>
      <c r="B11" s="225" t="s">
        <v>361</v>
      </c>
      <c r="C11" s="226" t="s">
        <v>218</v>
      </c>
      <c r="D11" s="226" t="s">
        <v>362</v>
      </c>
      <c r="E11" s="227">
        <v>19</v>
      </c>
      <c r="F11" s="227">
        <v>162</v>
      </c>
      <c r="G11" s="228" t="s">
        <v>363</v>
      </c>
      <c r="H11" s="229" t="s">
        <v>364</v>
      </c>
      <c r="I11" s="230"/>
      <c r="J11" s="230"/>
      <c r="K11" s="226" t="s">
        <v>365</v>
      </c>
      <c r="L11" s="227">
        <v>2018</v>
      </c>
      <c r="M11" s="231">
        <v>200</v>
      </c>
      <c r="N11" s="232">
        <v>100</v>
      </c>
      <c r="O11" s="112" t="s">
        <v>370</v>
      </c>
    </row>
    <row r="12" spans="1:18" s="4" customFormat="1" ht="209.25" customHeight="1">
      <c r="A12" s="233" t="s">
        <v>366</v>
      </c>
      <c r="B12" s="233" t="s">
        <v>367</v>
      </c>
      <c r="C12" s="226" t="s">
        <v>218</v>
      </c>
      <c r="D12" s="226" t="s">
        <v>362</v>
      </c>
      <c r="E12" s="227">
        <v>19</v>
      </c>
      <c r="F12" s="227">
        <v>164</v>
      </c>
      <c r="G12" s="226" t="s">
        <v>363</v>
      </c>
      <c r="H12" s="229" t="s">
        <v>368</v>
      </c>
      <c r="I12" s="230"/>
      <c r="J12" s="230"/>
      <c r="K12" s="226" t="s">
        <v>369</v>
      </c>
      <c r="L12" s="227">
        <v>2018</v>
      </c>
      <c r="M12" s="234">
        <v>200</v>
      </c>
      <c r="N12" s="235">
        <v>100</v>
      </c>
      <c r="O12" s="112" t="s">
        <v>370</v>
      </c>
    </row>
    <row r="13" spans="1:18" s="4" customFormat="1" ht="145">
      <c r="A13" s="169" t="s">
        <v>468</v>
      </c>
      <c r="B13" s="275" t="s">
        <v>469</v>
      </c>
      <c r="C13" s="276" t="s">
        <v>218</v>
      </c>
      <c r="D13" s="277" t="s">
        <v>470</v>
      </c>
      <c r="E13" s="276">
        <v>18</v>
      </c>
      <c r="F13" s="278">
        <v>43502</v>
      </c>
      <c r="G13" s="277">
        <v>13142704</v>
      </c>
      <c r="H13" s="269" t="s">
        <v>471</v>
      </c>
      <c r="I13" s="277" t="s">
        <v>472</v>
      </c>
      <c r="J13" s="276"/>
      <c r="K13" s="277" t="s">
        <v>473</v>
      </c>
      <c r="L13" s="276">
        <v>2018</v>
      </c>
      <c r="M13" s="279">
        <v>200</v>
      </c>
      <c r="N13" s="280">
        <f>M13/3</f>
        <v>66.666666666666671</v>
      </c>
      <c r="O13" s="112" t="s">
        <v>458</v>
      </c>
    </row>
    <row r="14" spans="1:18" s="4" customFormat="1" ht="409.5">
      <c r="A14" s="189" t="s">
        <v>524</v>
      </c>
      <c r="B14" s="181" t="s">
        <v>525</v>
      </c>
      <c r="C14" s="189" t="s">
        <v>218</v>
      </c>
      <c r="D14" s="181" t="s">
        <v>526</v>
      </c>
      <c r="E14" s="267">
        <v>19</v>
      </c>
      <c r="F14" s="268">
        <v>3</v>
      </c>
      <c r="G14" s="189" t="s">
        <v>527</v>
      </c>
      <c r="H14" s="269" t="s">
        <v>528</v>
      </c>
      <c r="I14" s="303" t="s">
        <v>529</v>
      </c>
      <c r="J14" s="174" t="s">
        <v>530</v>
      </c>
      <c r="K14" s="271" t="s">
        <v>531</v>
      </c>
      <c r="L14" s="170">
        <v>2018</v>
      </c>
      <c r="M14" s="304">
        <v>200</v>
      </c>
      <c r="N14" s="280">
        <v>200</v>
      </c>
      <c r="O14" s="112" t="s">
        <v>523</v>
      </c>
    </row>
    <row r="15" spans="1:18" s="4" customFormat="1" ht="117">
      <c r="A15" s="181" t="s">
        <v>532</v>
      </c>
      <c r="B15" s="305" t="s">
        <v>533</v>
      </c>
      <c r="C15" s="189" t="s">
        <v>218</v>
      </c>
      <c r="D15" s="181" t="s">
        <v>526</v>
      </c>
      <c r="E15" s="189">
        <v>19</v>
      </c>
      <c r="F15" s="170">
        <v>1</v>
      </c>
      <c r="G15" s="189" t="s">
        <v>527</v>
      </c>
      <c r="H15" s="184" t="s">
        <v>534</v>
      </c>
      <c r="I15" s="306" t="s">
        <v>535</v>
      </c>
      <c r="J15" s="307" t="s">
        <v>536</v>
      </c>
      <c r="K15" s="308" t="s">
        <v>537</v>
      </c>
      <c r="L15" s="170">
        <v>2018</v>
      </c>
      <c r="M15" s="309">
        <v>200</v>
      </c>
      <c r="N15" s="172">
        <v>28.57</v>
      </c>
      <c r="O15" s="112" t="s">
        <v>523</v>
      </c>
    </row>
    <row r="16" spans="1:18" s="4" customFormat="1" ht="117">
      <c r="A16" s="275" t="s">
        <v>707</v>
      </c>
      <c r="B16" s="275" t="s">
        <v>708</v>
      </c>
      <c r="C16" s="349" t="s">
        <v>218</v>
      </c>
      <c r="D16" s="276" t="s">
        <v>709</v>
      </c>
      <c r="E16" s="276">
        <v>19</v>
      </c>
      <c r="F16" s="276">
        <v>3</v>
      </c>
      <c r="G16" s="350" t="s">
        <v>710</v>
      </c>
      <c r="H16" s="269" t="s">
        <v>711</v>
      </c>
      <c r="I16" s="351" t="s">
        <v>713</v>
      </c>
      <c r="J16" s="349" t="s">
        <v>712</v>
      </c>
      <c r="K16" s="313" t="s">
        <v>714</v>
      </c>
      <c r="L16" s="276">
        <v>2018</v>
      </c>
      <c r="M16" s="279">
        <v>200</v>
      </c>
      <c r="N16" s="280">
        <v>200</v>
      </c>
      <c r="O16" s="112" t="s">
        <v>715</v>
      </c>
    </row>
    <row r="17" spans="1:15" s="4" customFormat="1" ht="174">
      <c r="A17" s="370" t="s">
        <v>847</v>
      </c>
      <c r="B17" s="371" t="s">
        <v>848</v>
      </c>
      <c r="C17" s="276" t="s">
        <v>218</v>
      </c>
      <c r="D17" s="371" t="s">
        <v>849</v>
      </c>
      <c r="E17" s="276">
        <v>19</v>
      </c>
      <c r="F17" s="276">
        <v>1</v>
      </c>
      <c r="G17" s="372" t="s">
        <v>850</v>
      </c>
      <c r="H17" s="274" t="s">
        <v>534</v>
      </c>
      <c r="I17" s="276"/>
      <c r="J17" s="276"/>
      <c r="K17" s="313" t="s">
        <v>851</v>
      </c>
      <c r="L17" s="276">
        <v>2018</v>
      </c>
      <c r="M17" s="279">
        <v>200</v>
      </c>
      <c r="N17" s="280">
        <v>28.57</v>
      </c>
      <c r="O17" s="112" t="s">
        <v>852</v>
      </c>
    </row>
    <row r="18" spans="1:15" s="4" customFormat="1" ht="52">
      <c r="A18" s="7" t="s">
        <v>985</v>
      </c>
      <c r="B18" s="275" t="s">
        <v>986</v>
      </c>
      <c r="C18" s="276" t="s">
        <v>218</v>
      </c>
      <c r="D18" s="432" t="s">
        <v>987</v>
      </c>
      <c r="E18" s="276">
        <v>41</v>
      </c>
      <c r="F18" s="276">
        <v>1</v>
      </c>
      <c r="G18" s="350" t="s">
        <v>988</v>
      </c>
      <c r="H18" s="269" t="s">
        <v>989</v>
      </c>
      <c r="I18" s="276"/>
      <c r="J18" s="432" t="s">
        <v>497</v>
      </c>
      <c r="K18" s="313" t="s">
        <v>990</v>
      </c>
      <c r="L18" s="276">
        <v>2018</v>
      </c>
      <c r="M18" s="279">
        <v>200</v>
      </c>
      <c r="N18" s="280">
        <f>M18/1</f>
        <v>200</v>
      </c>
      <c r="O18" s="112" t="s">
        <v>965</v>
      </c>
    </row>
    <row r="19" spans="1:15" s="4" customFormat="1" ht="130">
      <c r="A19" s="145" t="s">
        <v>991</v>
      </c>
      <c r="B19" s="275" t="s">
        <v>992</v>
      </c>
      <c r="C19" s="276" t="s">
        <v>218</v>
      </c>
      <c r="D19" s="432" t="s">
        <v>993</v>
      </c>
      <c r="E19" s="276">
        <v>18</v>
      </c>
      <c r="F19" s="276">
        <v>6.2</v>
      </c>
      <c r="G19" s="350" t="s">
        <v>994</v>
      </c>
      <c r="H19" s="269" t="s">
        <v>995</v>
      </c>
      <c r="I19" s="433" t="s">
        <v>996</v>
      </c>
      <c r="J19" s="432" t="s">
        <v>497</v>
      </c>
      <c r="K19" s="313" t="s">
        <v>473</v>
      </c>
      <c r="L19" s="276">
        <v>2018</v>
      </c>
      <c r="M19" s="279">
        <v>200</v>
      </c>
      <c r="N19" s="280">
        <f>M19/3</f>
        <v>66.666666666666671</v>
      </c>
      <c r="O19" s="112" t="s">
        <v>965</v>
      </c>
    </row>
    <row r="20" spans="1:15" s="4" customFormat="1" ht="117">
      <c r="A20" s="275" t="s">
        <v>997</v>
      </c>
      <c r="B20" s="275" t="s">
        <v>998</v>
      </c>
      <c r="C20" s="276" t="s">
        <v>218</v>
      </c>
      <c r="D20" s="432" t="s">
        <v>999</v>
      </c>
      <c r="E20" s="276" t="s">
        <v>1000</v>
      </c>
      <c r="F20" s="276" t="s">
        <v>1001</v>
      </c>
      <c r="G20" s="350" t="s">
        <v>1002</v>
      </c>
      <c r="H20" s="269" t="s">
        <v>1003</v>
      </c>
      <c r="I20" s="276"/>
      <c r="J20" s="432" t="s">
        <v>1004</v>
      </c>
      <c r="K20" s="313" t="s">
        <v>1005</v>
      </c>
      <c r="L20" s="276">
        <v>2018</v>
      </c>
      <c r="M20" s="279">
        <v>200</v>
      </c>
      <c r="N20" s="280">
        <f>M20/3</f>
        <v>66.666666666666671</v>
      </c>
      <c r="O20" s="112" t="s">
        <v>965</v>
      </c>
    </row>
    <row r="21" spans="1:15" s="4" customFormat="1" ht="65">
      <c r="A21" s="344" t="s">
        <v>1006</v>
      </c>
      <c r="B21" s="344" t="s">
        <v>1007</v>
      </c>
      <c r="C21" s="276" t="s">
        <v>218</v>
      </c>
      <c r="D21" s="357" t="s">
        <v>1008</v>
      </c>
      <c r="E21" s="189">
        <v>50</v>
      </c>
      <c r="F21" s="170">
        <v>3</v>
      </c>
      <c r="G21" s="189" t="s">
        <v>1009</v>
      </c>
      <c r="H21" s="184" t="s">
        <v>1010</v>
      </c>
      <c r="I21" s="170"/>
      <c r="J21" s="183" t="s">
        <v>1011</v>
      </c>
      <c r="K21" s="308" t="s">
        <v>1012</v>
      </c>
      <c r="L21" s="170">
        <v>2018</v>
      </c>
      <c r="M21" s="215">
        <v>200</v>
      </c>
      <c r="N21" s="266">
        <f>M21/2</f>
        <v>100</v>
      </c>
      <c r="O21" s="112" t="s">
        <v>965</v>
      </c>
    </row>
    <row r="22" spans="1:15" s="4" customFormat="1" ht="409.5">
      <c r="A22" s="393" t="s">
        <v>1506</v>
      </c>
      <c r="B22" s="557" t="s">
        <v>1507</v>
      </c>
      <c r="C22" s="558" t="s">
        <v>218</v>
      </c>
      <c r="D22" s="380" t="s">
        <v>1508</v>
      </c>
      <c r="E22" s="558">
        <v>19</v>
      </c>
      <c r="F22" s="558">
        <v>1</v>
      </c>
      <c r="G22" s="559" t="s">
        <v>1509</v>
      </c>
      <c r="H22" s="317" t="s">
        <v>1510</v>
      </c>
      <c r="I22" s="560"/>
      <c r="J22" s="561" t="s">
        <v>536</v>
      </c>
      <c r="K22" s="562"/>
      <c r="L22" s="558">
        <v>2018</v>
      </c>
      <c r="M22" s="563">
        <v>200</v>
      </c>
      <c r="N22" s="564">
        <v>33.33</v>
      </c>
      <c r="O22" s="112" t="s">
        <v>1505</v>
      </c>
    </row>
    <row r="23" spans="1:15" s="4" customFormat="1" ht="188.5">
      <c r="A23" s="275" t="s">
        <v>360</v>
      </c>
      <c r="B23" s="275" t="s">
        <v>361</v>
      </c>
      <c r="C23" s="276" t="s">
        <v>218</v>
      </c>
      <c r="D23" s="276" t="s">
        <v>362</v>
      </c>
      <c r="E23" s="276">
        <v>19</v>
      </c>
      <c r="F23" s="276">
        <v>162</v>
      </c>
      <c r="G23" s="623" t="s">
        <v>363</v>
      </c>
      <c r="H23" s="624" t="s">
        <v>1670</v>
      </c>
      <c r="I23" s="276"/>
      <c r="J23" s="276"/>
      <c r="K23" s="313" t="s">
        <v>365</v>
      </c>
      <c r="L23" s="276">
        <v>2018</v>
      </c>
      <c r="M23" s="279">
        <v>200</v>
      </c>
      <c r="N23" s="280">
        <v>100</v>
      </c>
      <c r="O23" s="112" t="s">
        <v>1672</v>
      </c>
    </row>
    <row r="24" spans="1:15" s="4" customFormat="1" ht="188.5">
      <c r="A24" s="344" t="s">
        <v>366</v>
      </c>
      <c r="B24" s="344" t="s">
        <v>367</v>
      </c>
      <c r="C24" s="189" t="s">
        <v>218</v>
      </c>
      <c r="D24" s="189" t="s">
        <v>362</v>
      </c>
      <c r="E24" s="189">
        <v>19</v>
      </c>
      <c r="F24" s="170">
        <v>164</v>
      </c>
      <c r="G24" s="189" t="s">
        <v>363</v>
      </c>
      <c r="H24" s="626" t="s">
        <v>1671</v>
      </c>
      <c r="I24" s="170"/>
      <c r="J24" s="170"/>
      <c r="K24" s="308" t="s">
        <v>369</v>
      </c>
      <c r="L24" s="170">
        <v>2018</v>
      </c>
      <c r="M24" s="627">
        <v>200</v>
      </c>
      <c r="N24" s="266">
        <v>100</v>
      </c>
      <c r="O24" s="112" t="s">
        <v>1672</v>
      </c>
    </row>
    <row r="25" spans="1:15" s="4" customFormat="1" ht="104">
      <c r="A25" s="275" t="s">
        <v>1688</v>
      </c>
      <c r="B25" s="275" t="s">
        <v>1689</v>
      </c>
      <c r="C25" s="276" t="s">
        <v>218</v>
      </c>
      <c r="D25" s="276" t="s">
        <v>1690</v>
      </c>
      <c r="E25" s="276">
        <v>18</v>
      </c>
      <c r="F25" s="276">
        <v>4</v>
      </c>
      <c r="G25" s="350" t="s">
        <v>1691</v>
      </c>
      <c r="H25" s="274" t="s">
        <v>1692</v>
      </c>
      <c r="I25" s="276"/>
      <c r="J25" s="276" t="s">
        <v>1693</v>
      </c>
      <c r="K25" s="313" t="s">
        <v>1694</v>
      </c>
      <c r="L25" s="276">
        <v>2018</v>
      </c>
      <c r="M25" s="279">
        <v>200</v>
      </c>
      <c r="N25" s="280">
        <f>M25/2</f>
        <v>100</v>
      </c>
      <c r="O25" s="112" t="s">
        <v>1709</v>
      </c>
    </row>
    <row r="26" spans="1:15" s="4" customFormat="1" ht="104">
      <c r="A26" s="275" t="s">
        <v>1695</v>
      </c>
      <c r="B26" s="275" t="s">
        <v>1696</v>
      </c>
      <c r="C26" s="276" t="s">
        <v>218</v>
      </c>
      <c r="D26" s="276" t="s">
        <v>1690</v>
      </c>
      <c r="E26" s="276">
        <v>18</v>
      </c>
      <c r="F26" s="276">
        <v>4</v>
      </c>
      <c r="G26" s="350" t="s">
        <v>1691</v>
      </c>
      <c r="H26" s="274" t="s">
        <v>1697</v>
      </c>
      <c r="I26" s="276"/>
      <c r="J26" s="276" t="s">
        <v>1698</v>
      </c>
      <c r="K26" s="313" t="s">
        <v>1699</v>
      </c>
      <c r="L26" s="276">
        <v>2018</v>
      </c>
      <c r="M26" s="279">
        <v>200</v>
      </c>
      <c r="N26" s="280">
        <f>M26/3</f>
        <v>66.666666666666671</v>
      </c>
      <c r="O26" s="112" t="s">
        <v>1709</v>
      </c>
    </row>
    <row r="27" spans="1:15" s="4" customFormat="1" ht="104">
      <c r="A27" s="275" t="s">
        <v>1700</v>
      </c>
      <c r="B27" s="275" t="s">
        <v>1701</v>
      </c>
      <c r="C27" s="276" t="s">
        <v>218</v>
      </c>
      <c r="D27" s="276" t="s">
        <v>1690</v>
      </c>
      <c r="E27" s="276">
        <v>18</v>
      </c>
      <c r="F27" s="276">
        <v>4</v>
      </c>
      <c r="G27" s="350" t="s">
        <v>1691</v>
      </c>
      <c r="H27" s="274" t="s">
        <v>1702</v>
      </c>
      <c r="I27" s="276"/>
      <c r="J27" s="636" t="s">
        <v>1703</v>
      </c>
      <c r="K27" s="313" t="s">
        <v>1704</v>
      </c>
      <c r="L27" s="276">
        <v>2018</v>
      </c>
      <c r="M27" s="279">
        <v>200</v>
      </c>
      <c r="N27" s="280">
        <f>M27/2</f>
        <v>100</v>
      </c>
      <c r="O27" s="112" t="s">
        <v>1709</v>
      </c>
    </row>
    <row r="28" spans="1:15" s="4" customFormat="1" ht="104">
      <c r="A28" s="275" t="s">
        <v>1705</v>
      </c>
      <c r="B28" s="275" t="s">
        <v>1701</v>
      </c>
      <c r="C28" s="275" t="s">
        <v>218</v>
      </c>
      <c r="D28" s="275" t="s">
        <v>1690</v>
      </c>
      <c r="E28" s="276">
        <v>18</v>
      </c>
      <c r="F28" s="276">
        <v>1</v>
      </c>
      <c r="G28" s="350" t="s">
        <v>1691</v>
      </c>
      <c r="H28" s="274" t="s">
        <v>1706</v>
      </c>
      <c r="I28" s="276"/>
      <c r="J28" s="636" t="s">
        <v>1707</v>
      </c>
      <c r="K28" s="313" t="s">
        <v>1708</v>
      </c>
      <c r="L28" s="276">
        <v>2018</v>
      </c>
      <c r="M28" s="279">
        <v>200</v>
      </c>
      <c r="N28" s="280">
        <f>M28/2</f>
        <v>100</v>
      </c>
      <c r="O28" s="112" t="s">
        <v>1709</v>
      </c>
    </row>
    <row r="29" spans="1:15" s="4" customFormat="1" ht="117">
      <c r="A29" s="275" t="s">
        <v>1797</v>
      </c>
      <c r="B29" s="275" t="s">
        <v>1798</v>
      </c>
      <c r="C29" s="276" t="s">
        <v>1799</v>
      </c>
      <c r="D29" s="276" t="s">
        <v>1800</v>
      </c>
      <c r="E29" s="276">
        <v>18</v>
      </c>
      <c r="F29" s="276">
        <v>4</v>
      </c>
      <c r="G29" s="350" t="s">
        <v>1801</v>
      </c>
      <c r="H29" s="269" t="s">
        <v>901</v>
      </c>
      <c r="I29" s="276"/>
      <c r="J29" s="640" t="s">
        <v>1802</v>
      </c>
      <c r="K29" s="313" t="s">
        <v>1803</v>
      </c>
      <c r="L29" s="276">
        <v>2018</v>
      </c>
      <c r="M29" s="279">
        <v>200</v>
      </c>
      <c r="N29" s="280">
        <v>200</v>
      </c>
      <c r="O29" s="112" t="s">
        <v>1798</v>
      </c>
    </row>
    <row r="30" spans="1:15" s="4" customFormat="1" ht="104">
      <c r="A30" s="275" t="s">
        <v>1695</v>
      </c>
      <c r="B30" s="681" t="s">
        <v>1923</v>
      </c>
      <c r="C30" s="276" t="s">
        <v>1924</v>
      </c>
      <c r="D30" s="276" t="s">
        <v>1925</v>
      </c>
      <c r="E30" s="276">
        <v>18</v>
      </c>
      <c r="F30" s="276">
        <v>4</v>
      </c>
      <c r="G30" s="350" t="s">
        <v>1926</v>
      </c>
      <c r="H30" s="269" t="s">
        <v>1927</v>
      </c>
      <c r="I30" s="276"/>
      <c r="J30" s="682" t="s">
        <v>1928</v>
      </c>
      <c r="K30" s="313" t="s">
        <v>1699</v>
      </c>
      <c r="L30" s="276">
        <v>2018</v>
      </c>
      <c r="M30" s="279">
        <v>200</v>
      </c>
      <c r="N30" s="280">
        <v>66.7</v>
      </c>
      <c r="O30" s="112" t="s">
        <v>1929</v>
      </c>
    </row>
    <row r="31" spans="1:15" s="4" customFormat="1" ht="117">
      <c r="A31" s="275" t="s">
        <v>1933</v>
      </c>
      <c r="B31" s="275" t="s">
        <v>1934</v>
      </c>
      <c r="C31" s="276" t="s">
        <v>218</v>
      </c>
      <c r="D31" s="276" t="s">
        <v>1800</v>
      </c>
      <c r="E31" s="276">
        <v>18</v>
      </c>
      <c r="F31" s="276">
        <v>1</v>
      </c>
      <c r="G31" s="350" t="s">
        <v>1801</v>
      </c>
      <c r="H31" s="269" t="s">
        <v>1935</v>
      </c>
      <c r="I31" s="276"/>
      <c r="J31" s="276" t="s">
        <v>1936</v>
      </c>
      <c r="K31" s="313" t="s">
        <v>1937</v>
      </c>
      <c r="L31" s="276">
        <v>2018</v>
      </c>
      <c r="M31" s="279">
        <v>200</v>
      </c>
      <c r="N31" s="280">
        <v>67</v>
      </c>
      <c r="O31" s="112" t="s">
        <v>1949</v>
      </c>
    </row>
    <row r="32" spans="1:15" s="4" customFormat="1" ht="156">
      <c r="A32" s="344" t="s">
        <v>1938</v>
      </c>
      <c r="B32" s="344" t="s">
        <v>1939</v>
      </c>
      <c r="C32" s="276" t="s">
        <v>218</v>
      </c>
      <c r="D32" s="276" t="s">
        <v>1940</v>
      </c>
      <c r="E32" s="276">
        <v>25</v>
      </c>
      <c r="F32" s="276">
        <v>1</v>
      </c>
      <c r="G32" s="350" t="s">
        <v>1941</v>
      </c>
      <c r="H32" s="184" t="s">
        <v>1942</v>
      </c>
      <c r="I32" s="170"/>
      <c r="J32" s="170"/>
      <c r="K32" s="308" t="s">
        <v>1943</v>
      </c>
      <c r="L32" s="170">
        <v>2018</v>
      </c>
      <c r="M32" s="627">
        <v>200</v>
      </c>
      <c r="N32" s="266">
        <v>100</v>
      </c>
      <c r="O32" s="112" t="s">
        <v>1949</v>
      </c>
    </row>
    <row r="33" spans="1:15" s="4" customFormat="1" ht="91">
      <c r="A33" s="344" t="s">
        <v>1944</v>
      </c>
      <c r="B33" s="344" t="s">
        <v>1945</v>
      </c>
      <c r="C33" s="276" t="s">
        <v>218</v>
      </c>
      <c r="D33" s="276" t="s">
        <v>1946</v>
      </c>
      <c r="E33" s="276" t="s">
        <v>1947</v>
      </c>
      <c r="F33" s="276">
        <v>3</v>
      </c>
      <c r="G33" s="350" t="s">
        <v>1948</v>
      </c>
      <c r="H33" s="169"/>
      <c r="I33" s="170"/>
      <c r="J33" s="170"/>
      <c r="K33" s="308"/>
      <c r="L33" s="170">
        <v>2018</v>
      </c>
      <c r="M33" s="627">
        <v>200</v>
      </c>
      <c r="N33" s="266">
        <v>100</v>
      </c>
      <c r="O33" s="112" t="s">
        <v>1949</v>
      </c>
    </row>
    <row r="34" spans="1:15" s="4" customFormat="1" ht="104">
      <c r="A34" s="275" t="s">
        <v>1983</v>
      </c>
      <c r="B34" s="275" t="s">
        <v>1984</v>
      </c>
      <c r="C34" s="276" t="s">
        <v>218</v>
      </c>
      <c r="D34" s="276" t="s">
        <v>1985</v>
      </c>
      <c r="E34" s="276">
        <v>18</v>
      </c>
      <c r="F34" s="276">
        <v>4</v>
      </c>
      <c r="G34" s="350" t="s">
        <v>1986</v>
      </c>
      <c r="H34" s="269" t="s">
        <v>1987</v>
      </c>
      <c r="I34" s="276"/>
      <c r="J34" s="311">
        <v>454318300017</v>
      </c>
      <c r="K34" s="313" t="s">
        <v>1988</v>
      </c>
      <c r="L34" s="276">
        <v>2018</v>
      </c>
      <c r="M34" s="279">
        <v>200</v>
      </c>
      <c r="N34" s="280">
        <f>M34/3</f>
        <v>66.666666666666671</v>
      </c>
      <c r="O34" s="112" t="s">
        <v>1989</v>
      </c>
    </row>
    <row r="35" spans="1:15" s="4" customFormat="1" ht="117">
      <c r="A35" s="275" t="s">
        <v>2008</v>
      </c>
      <c r="B35" s="275" t="s">
        <v>1979</v>
      </c>
      <c r="C35" s="276" t="s">
        <v>218</v>
      </c>
      <c r="D35" s="276" t="s">
        <v>1800</v>
      </c>
      <c r="E35" s="276" t="s">
        <v>2009</v>
      </c>
      <c r="F35" s="276" t="s">
        <v>2010</v>
      </c>
      <c r="G35" s="350" t="s">
        <v>1801</v>
      </c>
      <c r="H35" s="684" t="s">
        <v>2011</v>
      </c>
      <c r="I35" s="276"/>
      <c r="J35" s="276" t="s">
        <v>2012</v>
      </c>
      <c r="K35" s="313" t="s">
        <v>2013</v>
      </c>
      <c r="L35" s="276">
        <v>2018</v>
      </c>
      <c r="M35" s="279">
        <v>200</v>
      </c>
      <c r="N35" s="280">
        <v>200</v>
      </c>
      <c r="O35" s="112" t="s">
        <v>2034</v>
      </c>
    </row>
    <row r="36" spans="1:15" s="4" customFormat="1" ht="117">
      <c r="A36" s="275" t="s">
        <v>2014</v>
      </c>
      <c r="B36" s="275" t="s">
        <v>2015</v>
      </c>
      <c r="C36" s="276" t="s">
        <v>218</v>
      </c>
      <c r="D36" s="276" t="s">
        <v>1800</v>
      </c>
      <c r="E36" s="276" t="s">
        <v>2009</v>
      </c>
      <c r="F36" s="276" t="s">
        <v>2010</v>
      </c>
      <c r="G36" s="350" t="s">
        <v>1801</v>
      </c>
      <c r="H36" s="684" t="s">
        <v>2016</v>
      </c>
      <c r="I36" s="276"/>
      <c r="J36" s="276" t="s">
        <v>2017</v>
      </c>
      <c r="K36" s="313" t="s">
        <v>2018</v>
      </c>
      <c r="L36" s="276">
        <v>2018</v>
      </c>
      <c r="M36" s="625">
        <v>200</v>
      </c>
      <c r="N36" s="280">
        <v>100</v>
      </c>
      <c r="O36" s="112" t="s">
        <v>2034</v>
      </c>
    </row>
    <row r="37" spans="1:15" s="4" customFormat="1" ht="115">
      <c r="A37" s="344" t="s">
        <v>2019</v>
      </c>
      <c r="B37" s="685" t="s">
        <v>2020</v>
      </c>
      <c r="C37" s="276" t="s">
        <v>218</v>
      </c>
      <c r="D37" s="276" t="s">
        <v>2021</v>
      </c>
      <c r="E37" s="276" t="s">
        <v>2022</v>
      </c>
      <c r="F37" s="276" t="s">
        <v>2023</v>
      </c>
      <c r="G37" s="350" t="s">
        <v>2024</v>
      </c>
      <c r="H37" s="686" t="s">
        <v>2025</v>
      </c>
      <c r="I37" s="170"/>
      <c r="J37" s="170" t="s">
        <v>2026</v>
      </c>
      <c r="K37" s="308" t="s">
        <v>2027</v>
      </c>
      <c r="L37" s="170">
        <v>2018</v>
      </c>
      <c r="M37" s="627">
        <v>200</v>
      </c>
      <c r="N37" s="266">
        <v>25</v>
      </c>
      <c r="O37" s="112" t="s">
        <v>2034</v>
      </c>
    </row>
    <row r="38" spans="1:15" s="4" customFormat="1" ht="117">
      <c r="A38" s="344" t="s">
        <v>2028</v>
      </c>
      <c r="B38" s="344" t="s">
        <v>2029</v>
      </c>
      <c r="C38" s="276" t="s">
        <v>218</v>
      </c>
      <c r="D38" s="276" t="s">
        <v>2021</v>
      </c>
      <c r="E38" s="276" t="s">
        <v>2022</v>
      </c>
      <c r="F38" s="276" t="s">
        <v>2030</v>
      </c>
      <c r="G38" s="687" t="s">
        <v>2024</v>
      </c>
      <c r="H38" s="686" t="s">
        <v>2031</v>
      </c>
      <c r="I38" s="170"/>
      <c r="J38" s="170" t="s">
        <v>2032</v>
      </c>
      <c r="K38" s="308" t="s">
        <v>2033</v>
      </c>
      <c r="L38" s="170">
        <v>2018</v>
      </c>
      <c r="M38" s="627">
        <v>200</v>
      </c>
      <c r="N38" s="266">
        <v>40</v>
      </c>
      <c r="O38" s="112" t="s">
        <v>2034</v>
      </c>
    </row>
    <row r="39" spans="1:15" s="4" customFormat="1" ht="195">
      <c r="A39" s="305" t="s">
        <v>2102</v>
      </c>
      <c r="B39" s="305" t="s">
        <v>2103</v>
      </c>
      <c r="C39" s="276" t="s">
        <v>218</v>
      </c>
      <c r="D39" s="270" t="s">
        <v>2104</v>
      </c>
      <c r="E39" s="310" t="s">
        <v>2105</v>
      </c>
      <c r="F39" s="310" t="s">
        <v>2106</v>
      </c>
      <c r="G39" s="312" t="s">
        <v>2107</v>
      </c>
      <c r="H39" s="269" t="s">
        <v>2108</v>
      </c>
      <c r="I39" s="276" t="s">
        <v>1401</v>
      </c>
      <c r="J39" s="693">
        <v>454318300014</v>
      </c>
      <c r="K39" s="276" t="s">
        <v>2109</v>
      </c>
      <c r="L39" s="276">
        <v>2018</v>
      </c>
      <c r="M39" s="279">
        <v>200</v>
      </c>
      <c r="N39" s="280">
        <v>200</v>
      </c>
      <c r="O39" s="112" t="s">
        <v>2110</v>
      </c>
    </row>
    <row r="40" spans="1:15" s="4" customFormat="1" ht="143">
      <c r="A40" s="399" t="s">
        <v>2198</v>
      </c>
      <c r="B40" s="399" t="s">
        <v>2199</v>
      </c>
      <c r="C40" s="399" t="s">
        <v>218</v>
      </c>
      <c r="D40" s="399" t="s">
        <v>1800</v>
      </c>
      <c r="E40" s="399">
        <v>18</v>
      </c>
      <c r="F40" s="399">
        <v>1</v>
      </c>
      <c r="G40" s="742" t="s">
        <v>2200</v>
      </c>
      <c r="H40" s="399" t="s">
        <v>1935</v>
      </c>
      <c r="I40" s="399" t="s">
        <v>1935</v>
      </c>
      <c r="J40" s="743" t="s">
        <v>1936</v>
      </c>
      <c r="K40" s="744" t="s">
        <v>1937</v>
      </c>
      <c r="L40" s="399">
        <v>2018</v>
      </c>
      <c r="M40" s="745">
        <v>200</v>
      </c>
      <c r="N40" s="746">
        <v>100</v>
      </c>
      <c r="O40" s="112" t="s">
        <v>2231</v>
      </c>
    </row>
    <row r="41" spans="1:15" s="4" customFormat="1" ht="195">
      <c r="A41" s="399" t="s">
        <v>2201</v>
      </c>
      <c r="B41" s="742" t="s">
        <v>2202</v>
      </c>
      <c r="C41" s="399" t="s">
        <v>218</v>
      </c>
      <c r="D41" s="399" t="s">
        <v>1800</v>
      </c>
      <c r="E41" s="399">
        <v>18</v>
      </c>
      <c r="F41" s="399">
        <v>1</v>
      </c>
      <c r="G41" s="399" t="s">
        <v>2203</v>
      </c>
      <c r="H41" s="399" t="s">
        <v>2204</v>
      </c>
      <c r="I41" s="399" t="s">
        <v>2204</v>
      </c>
      <c r="J41" s="743" t="s">
        <v>2205</v>
      </c>
      <c r="K41" s="744" t="s">
        <v>2206</v>
      </c>
      <c r="L41" s="399">
        <v>2018</v>
      </c>
      <c r="M41" s="745">
        <v>200</v>
      </c>
      <c r="N41" s="746">
        <v>40</v>
      </c>
      <c r="O41" s="112" t="s">
        <v>2231</v>
      </c>
    </row>
    <row r="42" spans="1:15" s="4" customFormat="1" ht="312">
      <c r="A42" s="399" t="s">
        <v>2207</v>
      </c>
      <c r="B42" s="399" t="s">
        <v>2208</v>
      </c>
      <c r="C42" s="399" t="s">
        <v>218</v>
      </c>
      <c r="D42" s="404" t="s">
        <v>2209</v>
      </c>
      <c r="E42" s="399">
        <v>25</v>
      </c>
      <c r="F42" s="399">
        <v>1</v>
      </c>
      <c r="G42" s="742" t="s">
        <v>2210</v>
      </c>
      <c r="H42" s="399" t="s">
        <v>1942</v>
      </c>
      <c r="I42" s="399" t="s">
        <v>1942</v>
      </c>
      <c r="J42" s="399" t="s">
        <v>2211</v>
      </c>
      <c r="K42" s="744" t="s">
        <v>1943</v>
      </c>
      <c r="L42" s="399">
        <v>2018</v>
      </c>
      <c r="M42" s="745">
        <v>200</v>
      </c>
      <c r="N42" s="746">
        <v>100</v>
      </c>
      <c r="O42" s="112" t="s">
        <v>2231</v>
      </c>
    </row>
    <row r="43" spans="1:15" s="4" customFormat="1" ht="409.5">
      <c r="A43" s="747" t="s">
        <v>2212</v>
      </c>
      <c r="B43" s="399" t="s">
        <v>1945</v>
      </c>
      <c r="C43" s="399" t="s">
        <v>2213</v>
      </c>
      <c r="D43" s="399" t="s">
        <v>2214</v>
      </c>
      <c r="E43" s="399">
        <v>28</v>
      </c>
      <c r="F43" s="399">
        <v>3</v>
      </c>
      <c r="G43" s="748" t="s">
        <v>2215</v>
      </c>
      <c r="H43" s="642" t="s">
        <v>2216</v>
      </c>
      <c r="I43" s="399" t="s">
        <v>2216</v>
      </c>
      <c r="J43" s="399" t="s">
        <v>2217</v>
      </c>
      <c r="K43" s="744" t="s">
        <v>2218</v>
      </c>
      <c r="L43" s="399">
        <v>2018</v>
      </c>
      <c r="M43" s="745">
        <v>200</v>
      </c>
      <c r="N43" s="746">
        <v>100</v>
      </c>
      <c r="O43" s="112" t="s">
        <v>2231</v>
      </c>
    </row>
    <row r="44" spans="1:15" s="4" customFormat="1" ht="91">
      <c r="A44" s="399" t="s">
        <v>2219</v>
      </c>
      <c r="B44" s="399" t="s">
        <v>2220</v>
      </c>
      <c r="C44" s="399" t="s">
        <v>2213</v>
      </c>
      <c r="D44" s="399" t="s">
        <v>2221</v>
      </c>
      <c r="E44" s="399">
        <v>34</v>
      </c>
      <c r="F44" s="399">
        <v>1</v>
      </c>
      <c r="G44" s="399" t="s">
        <v>2222</v>
      </c>
      <c r="H44" s="749" t="s">
        <v>2223</v>
      </c>
      <c r="I44" s="749" t="s">
        <v>2223</v>
      </c>
      <c r="J44" s="750" t="s">
        <v>2224</v>
      </c>
      <c r="K44" s="744" t="s">
        <v>2225</v>
      </c>
      <c r="L44" s="399">
        <v>2018</v>
      </c>
      <c r="M44" s="745">
        <v>200</v>
      </c>
      <c r="N44" s="746">
        <v>200</v>
      </c>
      <c r="O44" s="112" t="s">
        <v>2231</v>
      </c>
    </row>
    <row r="45" spans="1:15" s="4" customFormat="1" ht="91">
      <c r="A45" s="399" t="s">
        <v>2226</v>
      </c>
      <c r="B45" s="747" t="s">
        <v>2227</v>
      </c>
      <c r="C45" s="399" t="s">
        <v>218</v>
      </c>
      <c r="D45" s="399" t="s">
        <v>2228</v>
      </c>
      <c r="E45" s="747">
        <v>34</v>
      </c>
      <c r="F45" s="399">
        <v>2</v>
      </c>
      <c r="G45" s="399" t="s">
        <v>2222</v>
      </c>
      <c r="H45" s="749" t="s">
        <v>2229</v>
      </c>
      <c r="I45" s="399" t="s">
        <v>2229</v>
      </c>
      <c r="J45" s="750" t="s">
        <v>2224</v>
      </c>
      <c r="K45" s="744" t="s">
        <v>2230</v>
      </c>
      <c r="L45" s="399">
        <v>2018</v>
      </c>
      <c r="M45" s="745">
        <v>200</v>
      </c>
      <c r="N45" s="746">
        <v>200</v>
      </c>
      <c r="O45" s="112" t="s">
        <v>2231</v>
      </c>
    </row>
    <row r="46" spans="1:15" s="4" customFormat="1" ht="104">
      <c r="A46" s="275" t="s">
        <v>1688</v>
      </c>
      <c r="B46" s="275" t="s">
        <v>1689</v>
      </c>
      <c r="C46" s="276" t="s">
        <v>218</v>
      </c>
      <c r="D46" s="276" t="s">
        <v>1690</v>
      </c>
      <c r="E46" s="276">
        <v>18</v>
      </c>
      <c r="F46" s="276">
        <v>4</v>
      </c>
      <c r="G46" s="350" t="s">
        <v>1691</v>
      </c>
      <c r="H46" s="274" t="s">
        <v>1692</v>
      </c>
      <c r="I46" s="276"/>
      <c r="J46" s="276" t="s">
        <v>1693</v>
      </c>
      <c r="K46" s="313" t="s">
        <v>1694</v>
      </c>
      <c r="L46" s="276">
        <v>2018</v>
      </c>
      <c r="M46" s="279">
        <v>200</v>
      </c>
      <c r="N46" s="280">
        <f>M46/2</f>
        <v>100</v>
      </c>
      <c r="O46" s="112" t="s">
        <v>2259</v>
      </c>
    </row>
    <row r="47" spans="1:15" s="4" customFormat="1" ht="104">
      <c r="A47" s="275" t="s">
        <v>1695</v>
      </c>
      <c r="B47" s="275" t="s">
        <v>1696</v>
      </c>
      <c r="C47" s="276" t="s">
        <v>218</v>
      </c>
      <c r="D47" s="276" t="s">
        <v>1690</v>
      </c>
      <c r="E47" s="276">
        <v>18</v>
      </c>
      <c r="F47" s="276">
        <v>4</v>
      </c>
      <c r="G47" s="350" t="s">
        <v>1691</v>
      </c>
      <c r="H47" s="274" t="s">
        <v>1697</v>
      </c>
      <c r="I47" s="276"/>
      <c r="J47" s="276" t="s">
        <v>1698</v>
      </c>
      <c r="K47" s="313" t="s">
        <v>1699</v>
      </c>
      <c r="L47" s="276">
        <v>2018</v>
      </c>
      <c r="M47" s="279">
        <v>200</v>
      </c>
      <c r="N47" s="280">
        <f>M47/3</f>
        <v>66.666666666666671</v>
      </c>
      <c r="O47" s="112" t="s">
        <v>2259</v>
      </c>
    </row>
    <row r="48" spans="1:15" s="4" customFormat="1" ht="104">
      <c r="A48" s="275" t="s">
        <v>1700</v>
      </c>
      <c r="B48" s="275" t="s">
        <v>1701</v>
      </c>
      <c r="C48" s="276" t="s">
        <v>218</v>
      </c>
      <c r="D48" s="276" t="s">
        <v>1690</v>
      </c>
      <c r="E48" s="276">
        <v>18</v>
      </c>
      <c r="F48" s="276">
        <v>4</v>
      </c>
      <c r="G48" s="350" t="s">
        <v>1691</v>
      </c>
      <c r="H48" s="274" t="s">
        <v>1702</v>
      </c>
      <c r="I48" s="276"/>
      <c r="J48" s="636" t="s">
        <v>1703</v>
      </c>
      <c r="K48" s="313" t="s">
        <v>1704</v>
      </c>
      <c r="L48" s="276">
        <v>2018</v>
      </c>
      <c r="M48" s="279">
        <v>200</v>
      </c>
      <c r="N48" s="280">
        <f>M48/2</f>
        <v>100</v>
      </c>
      <c r="O48" s="112" t="s">
        <v>2259</v>
      </c>
    </row>
    <row r="49" spans="1:15" s="4" customFormat="1" ht="104">
      <c r="A49" s="275" t="s">
        <v>1705</v>
      </c>
      <c r="B49" s="275" t="s">
        <v>1701</v>
      </c>
      <c r="C49" s="275" t="s">
        <v>218</v>
      </c>
      <c r="D49" s="275" t="s">
        <v>1690</v>
      </c>
      <c r="E49" s="276">
        <v>18</v>
      </c>
      <c r="F49" s="276">
        <v>1</v>
      </c>
      <c r="G49" s="350" t="s">
        <v>1691</v>
      </c>
      <c r="H49" s="274" t="s">
        <v>1706</v>
      </c>
      <c r="I49" s="276"/>
      <c r="J49" s="636" t="s">
        <v>1707</v>
      </c>
      <c r="K49" s="313" t="s">
        <v>1708</v>
      </c>
      <c r="L49" s="276">
        <v>2018</v>
      </c>
      <c r="M49" s="279">
        <v>200</v>
      </c>
      <c r="N49" s="280">
        <f>M49/2</f>
        <v>100</v>
      </c>
      <c r="O49" s="112" t="s">
        <v>2259</v>
      </c>
    </row>
    <row r="50" spans="1:15" s="4" customFormat="1" ht="104">
      <c r="A50" s="784" t="s">
        <v>2286</v>
      </c>
      <c r="B50" s="785" t="s">
        <v>2287</v>
      </c>
      <c r="C50" s="786" t="s">
        <v>218</v>
      </c>
      <c r="D50" s="249" t="s">
        <v>1690</v>
      </c>
      <c r="E50" s="787">
        <v>18</v>
      </c>
      <c r="F50" s="787" t="s">
        <v>2288</v>
      </c>
      <c r="G50" s="249" t="s">
        <v>2289</v>
      </c>
      <c r="H50" s="788" t="s">
        <v>2290</v>
      </c>
      <c r="I50" s="249"/>
      <c r="J50" s="789">
        <v>437908000055</v>
      </c>
      <c r="K50" s="790" t="s">
        <v>2291</v>
      </c>
      <c r="L50" s="791">
        <v>2018</v>
      </c>
      <c r="M50" s="792">
        <v>200</v>
      </c>
      <c r="N50" s="793">
        <v>200</v>
      </c>
      <c r="O50" s="112" t="s">
        <v>2287</v>
      </c>
    </row>
    <row r="51" spans="1:15" s="4" customFormat="1" ht="104">
      <c r="A51" s="784" t="s">
        <v>2292</v>
      </c>
      <c r="B51" s="785" t="s">
        <v>2287</v>
      </c>
      <c r="C51" s="786" t="s">
        <v>218</v>
      </c>
      <c r="D51" s="249" t="s">
        <v>1690</v>
      </c>
      <c r="E51" s="787">
        <v>18</v>
      </c>
      <c r="F51" s="787" t="s">
        <v>2288</v>
      </c>
      <c r="G51" s="249" t="s">
        <v>2289</v>
      </c>
      <c r="H51" s="788" t="s">
        <v>2293</v>
      </c>
      <c r="I51" s="249"/>
      <c r="J51" s="789">
        <v>437908000056</v>
      </c>
      <c r="K51" s="790" t="s">
        <v>2294</v>
      </c>
      <c r="L51" s="791">
        <v>2018</v>
      </c>
      <c r="M51" s="792">
        <v>200</v>
      </c>
      <c r="N51" s="793">
        <v>200</v>
      </c>
      <c r="O51" s="112" t="s">
        <v>2308</v>
      </c>
    </row>
    <row r="52" spans="1:15" s="4" customFormat="1" ht="78">
      <c r="A52" s="800" t="s">
        <v>2299</v>
      </c>
      <c r="B52" s="275" t="s">
        <v>2300</v>
      </c>
      <c r="C52" s="276" t="s">
        <v>218</v>
      </c>
      <c r="D52" s="532" t="s">
        <v>2301</v>
      </c>
      <c r="E52" s="253" t="s">
        <v>2302</v>
      </c>
      <c r="F52" s="276">
        <v>4</v>
      </c>
      <c r="G52" s="350" t="s">
        <v>2303</v>
      </c>
      <c r="H52" s="801" t="s">
        <v>1987</v>
      </c>
      <c r="I52" s="253"/>
      <c r="J52" s="802" t="s">
        <v>1987</v>
      </c>
      <c r="K52" s="313" t="s">
        <v>2304</v>
      </c>
      <c r="L52" s="276">
        <v>2018</v>
      </c>
      <c r="M52" s="279">
        <v>200</v>
      </c>
      <c r="N52" s="280">
        <v>100</v>
      </c>
      <c r="O52" s="112" t="s">
        <v>2308</v>
      </c>
    </row>
    <row r="53" spans="1:15" s="4" customFormat="1" ht="78">
      <c r="A53" s="803" t="s">
        <v>2305</v>
      </c>
      <c r="B53" s="275" t="s">
        <v>2306</v>
      </c>
      <c r="C53" s="276" t="s">
        <v>218</v>
      </c>
      <c r="D53" s="803" t="s">
        <v>2301</v>
      </c>
      <c r="E53" s="350" t="s">
        <v>2302</v>
      </c>
      <c r="F53" s="276">
        <v>4</v>
      </c>
      <c r="G53" s="350" t="s">
        <v>2303</v>
      </c>
      <c r="H53" s="804" t="s">
        <v>1987</v>
      </c>
      <c r="I53" s="276"/>
      <c r="J53" s="804" t="s">
        <v>1987</v>
      </c>
      <c r="K53" s="313" t="s">
        <v>2307</v>
      </c>
      <c r="L53" s="276">
        <v>2018</v>
      </c>
      <c r="M53" s="625">
        <v>200</v>
      </c>
      <c r="N53" s="280">
        <v>66.67</v>
      </c>
      <c r="O53" s="112" t="s">
        <v>2308</v>
      </c>
    </row>
    <row r="54" spans="1:15" s="4" customFormat="1" ht="117">
      <c r="A54" s="221" t="s">
        <v>2393</v>
      </c>
      <c r="B54" s="834" t="s">
        <v>2389</v>
      </c>
      <c r="C54" s="310" t="s">
        <v>2388</v>
      </c>
      <c r="D54" s="833" t="s">
        <v>2387</v>
      </c>
      <c r="E54" s="310">
        <v>18</v>
      </c>
      <c r="F54" s="310">
        <v>4</v>
      </c>
      <c r="G54" s="836" t="s">
        <v>2386</v>
      </c>
      <c r="H54" s="835" t="s">
        <v>2392</v>
      </c>
      <c r="I54" s="830"/>
      <c r="J54" s="829"/>
      <c r="K54" s="310" t="s">
        <v>2391</v>
      </c>
      <c r="L54" s="827">
        <v>2018</v>
      </c>
      <c r="M54" s="826">
        <v>200</v>
      </c>
      <c r="N54" s="825">
        <v>200</v>
      </c>
      <c r="O54" s="112" t="s">
        <v>2389</v>
      </c>
    </row>
    <row r="55" spans="1:15" s="4" customFormat="1" ht="104">
      <c r="A55" s="221" t="s">
        <v>2390</v>
      </c>
      <c r="B55" s="834" t="s">
        <v>2389</v>
      </c>
      <c r="C55" s="276" t="s">
        <v>2388</v>
      </c>
      <c r="D55" s="833" t="s">
        <v>2387</v>
      </c>
      <c r="E55" s="310">
        <v>18</v>
      </c>
      <c r="F55" s="832">
        <v>4</v>
      </c>
      <c r="G55" s="390" t="s">
        <v>2386</v>
      </c>
      <c r="H55" s="831" t="s">
        <v>2248</v>
      </c>
      <c r="I55" s="830"/>
      <c r="J55" s="829"/>
      <c r="K55" s="828" t="s">
        <v>2385</v>
      </c>
      <c r="L55" s="827">
        <v>2018</v>
      </c>
      <c r="M55" s="826">
        <v>200</v>
      </c>
      <c r="N55" s="825">
        <v>200</v>
      </c>
      <c r="O55" s="112" t="s">
        <v>2389</v>
      </c>
    </row>
    <row r="56" spans="1:15">
      <c r="A56" s="62" t="s">
        <v>2</v>
      </c>
      <c r="B56" s="22"/>
      <c r="C56" s="22"/>
      <c r="D56" s="22"/>
      <c r="E56" s="22"/>
      <c r="F56" s="22"/>
      <c r="G56" s="39"/>
      <c r="H56" s="39"/>
      <c r="I56" s="39"/>
      <c r="J56" s="39"/>
      <c r="K56" s="39"/>
      <c r="L56" s="39"/>
      <c r="M56" s="40"/>
      <c r="N56" s="57">
        <f>SUM(N11:N55)</f>
        <v>4995.84</v>
      </c>
    </row>
    <row r="57" spans="1:15">
      <c r="A57" s="10"/>
      <c r="B57" s="10"/>
      <c r="C57" s="10"/>
      <c r="D57" s="10"/>
      <c r="E57" s="10"/>
      <c r="F57" s="10"/>
      <c r="G57" s="10"/>
      <c r="H57" s="10"/>
      <c r="I57" s="10"/>
      <c r="J57" s="10"/>
      <c r="K57" s="10"/>
      <c r="L57" s="10"/>
      <c r="M57" s="4"/>
      <c r="N57" s="4"/>
    </row>
    <row r="58" spans="1:15" ht="15" customHeight="1">
      <c r="A58" s="1052" t="s">
        <v>12</v>
      </c>
      <c r="B58" s="1052"/>
      <c r="C58" s="1052"/>
      <c r="D58" s="1052"/>
      <c r="E58" s="1052"/>
      <c r="F58" s="1052"/>
      <c r="G58" s="1052"/>
      <c r="H58" s="1052"/>
      <c r="I58" s="1052"/>
      <c r="J58" s="1052"/>
      <c r="K58" s="1052"/>
      <c r="L58" s="1052"/>
      <c r="M58" s="1052"/>
      <c r="N58" s="1052"/>
    </row>
  </sheetData>
  <mergeCells count="7">
    <mergeCell ref="A2:N2"/>
    <mergeCell ref="A58:N58"/>
    <mergeCell ref="A4:N4"/>
    <mergeCell ref="A5:N5"/>
    <mergeCell ref="A6:N6"/>
    <mergeCell ref="A8:N8"/>
    <mergeCell ref="A7:N7"/>
  </mergeCells>
  <phoneticPr fontId="22" type="noConversion"/>
  <hyperlinks>
    <hyperlink ref="H13" r:id="rId1"/>
    <hyperlink ref="H14" r:id="rId2"/>
    <hyperlink ref="H15" r:id="rId3"/>
    <hyperlink ref="H16" r:id="rId4"/>
    <hyperlink ref="H18" r:id="rId5"/>
    <hyperlink ref="H20" r:id="rId6"/>
    <hyperlink ref="H21" r:id="rId7"/>
    <hyperlink ref="I19" r:id="rId8"/>
    <hyperlink ref="H19" r:id="rId9"/>
    <hyperlink ref="H22" r:id="rId10"/>
    <hyperlink ref="H23" display="https://web.b.ebscohost.com/abstract?direct=true&amp;profile=ehost&amp;scope=site&amp;authtype=crawler&amp;jrnl=15822559&amp;AN=127607700&amp;h=XrZDEPuw7qpABbrHjJDw5JwSqzJqzMxEnOSVZW64D0eq8ImD%2beZ74Nf6mr0RZ8p8a2uG8ci5Aas1f%2b3b09qSKg%3d%3d&amp;crl=c&amp;resultNs=AdminWebAuth&amp;resultLoca"/>
    <hyperlink ref="H24" display="https://web.b.ebscohost.com/abstract?direct=true&amp;profile=ehost&amp;scope=site&amp;authtype=crawler&amp;jrnl=15822559&amp;AN=129740504&amp;h=7i%2fgEqnIryNOHejKowYwhCHROkJfQt2cGInyCK4e%2bCrw3aF%2fUbKvHAu1iJHWvwGLoqIlXyA7QEiNM88YAP8ueg%3d%3d&amp;crl=c&amp;resultNs=AdminWebAuth&amp;resultLo"/>
    <hyperlink ref="H29" r:id="rId11"/>
    <hyperlink ref="H30" r:id="rId12"/>
    <hyperlink ref="H31" r:id="rId13"/>
    <hyperlink ref="H32" r:id="rId14"/>
    <hyperlink ref="H34" r:id="rId15"/>
    <hyperlink ref="H36" r:id="rId16"/>
    <hyperlink ref="H37" r:id="rId17"/>
    <hyperlink ref="H38" r:id="rId18"/>
    <hyperlink ref="H39" r:id="rId19"/>
    <hyperlink ref="D42" r:id="rId20" display="http://www.bioresearch.ro/bioresearch/oradea.html"/>
    <hyperlink ref="J44" r:id="rId21"/>
    <hyperlink ref="J45" r:id="rId22"/>
    <hyperlink ref="H43" r:id="rId23"/>
    <hyperlink ref="A50" r:id="rId24" display="http://managementjournal.usamv.ro/index.php/scientific-papers/1611-analysis-of-the-extension-of-a-business-in-the-field-of-public-food-1611"/>
    <hyperlink ref="H50" r:id="rId25"/>
    <hyperlink ref="A51" r:id="rId26" display="http://managementjournal.usamv.ro/index.php/scientific-papers/1612-specific-methods-applied-within-the-strategy-for-sustainable-development-of-agricultural-exploitations-1612"/>
    <hyperlink ref="H51" r:id="rId27"/>
    <hyperlink ref="H52" r:id="rId28"/>
    <hyperlink ref="H53" r:id="rId29"/>
    <hyperlink ref="J52" r:id="rId30"/>
    <hyperlink ref="J53" r:id="rId31"/>
    <hyperlink ref="H54" r:id="rId32"/>
  </hyperlinks>
  <pageMargins left="0.511811023622047" right="0.31496062992126" top="0.2" bottom="0" header="0" footer="0"/>
  <pageSetup paperSize="9" orientation="landscape" horizontalDpi="200" verticalDpi="200" r:id="rId33"/>
</worksheet>
</file>

<file path=xl/worksheets/sheet5.xml><?xml version="1.0" encoding="utf-8"?>
<worksheet xmlns="http://schemas.openxmlformats.org/spreadsheetml/2006/main" xmlns:r="http://schemas.openxmlformats.org/officeDocument/2006/relationships">
  <dimension ref="A2:O22"/>
  <sheetViews>
    <sheetView topLeftCell="A13" zoomScale="55" zoomScaleNormal="55" workbookViewId="0">
      <selection activeCell="A15" sqref="A15:N15"/>
    </sheetView>
  </sheetViews>
  <sheetFormatPr defaultRowHeight="14.5"/>
  <cols>
    <col min="1" max="1" width="24.81640625" style="2" customWidth="1"/>
    <col min="2" max="3" width="15.54296875" style="7" customWidth="1"/>
    <col min="4" max="4" width="8.26953125" style="1" customWidth="1"/>
    <col min="5" max="5" width="17.453125" style="1" customWidth="1"/>
    <col min="6" max="6" width="7.81640625" style="1" customWidth="1"/>
    <col min="7" max="7" width="8.453125" style="1" customWidth="1"/>
    <col min="8" max="8" width="10.453125" style="16" bestFit="1" customWidth="1"/>
    <col min="9" max="9" width="10.453125" style="16" customWidth="1"/>
    <col min="10" max="10" width="10" style="1" customWidth="1"/>
    <col min="11" max="11" width="7.81640625" style="1" customWidth="1"/>
    <col min="12" max="12" width="8.81640625" style="1" customWidth="1"/>
    <col min="13" max="13" width="9.1796875" style="1" customWidth="1"/>
    <col min="14" max="14" width="20.81640625" customWidth="1"/>
  </cols>
  <sheetData>
    <row r="2" spans="1:15" s="4" customFormat="1" ht="15.5">
      <c r="A2" s="1063" t="s">
        <v>170</v>
      </c>
      <c r="B2" s="1064"/>
      <c r="C2" s="1064"/>
      <c r="D2" s="1064"/>
      <c r="E2" s="1064"/>
      <c r="F2" s="1064"/>
      <c r="G2" s="1064"/>
      <c r="H2" s="1064"/>
      <c r="I2" s="1064"/>
      <c r="J2" s="1064"/>
      <c r="K2" s="1064"/>
      <c r="L2" s="1064"/>
      <c r="M2" s="1064"/>
    </row>
    <row r="3" spans="1:15" s="4" customFormat="1" ht="15.5">
      <c r="A3" s="12"/>
      <c r="B3" s="12"/>
      <c r="C3" s="12"/>
      <c r="D3" s="12"/>
      <c r="E3" s="12"/>
      <c r="F3" s="12"/>
      <c r="G3" s="12"/>
      <c r="H3" s="15"/>
      <c r="I3" s="15"/>
      <c r="J3" s="12"/>
      <c r="K3" s="12"/>
      <c r="L3" s="12"/>
      <c r="M3" s="12"/>
    </row>
    <row r="4" spans="1:15" s="4" customFormat="1">
      <c r="A4" s="1069" t="s">
        <v>62</v>
      </c>
      <c r="B4" s="1070"/>
      <c r="C4" s="1070"/>
      <c r="D4" s="1070"/>
      <c r="E4" s="1070"/>
      <c r="F4" s="1070"/>
      <c r="G4" s="1070"/>
      <c r="H4" s="1070"/>
      <c r="I4" s="1070"/>
      <c r="J4" s="1070"/>
      <c r="K4" s="1070"/>
      <c r="L4" s="1070"/>
      <c r="M4" s="1071"/>
    </row>
    <row r="5" spans="1:15" s="4" customFormat="1">
      <c r="A5" s="1072" t="s">
        <v>171</v>
      </c>
      <c r="B5" s="1073"/>
      <c r="C5" s="1073"/>
      <c r="D5" s="1073"/>
      <c r="E5" s="1073"/>
      <c r="F5" s="1073"/>
      <c r="G5" s="1073"/>
      <c r="H5" s="1073"/>
      <c r="I5" s="1073"/>
      <c r="J5" s="1073"/>
      <c r="K5" s="1073"/>
      <c r="L5" s="1073"/>
      <c r="M5" s="1074"/>
    </row>
    <row r="6" spans="1:15" s="4" customFormat="1">
      <c r="A6" s="1058" t="s">
        <v>55</v>
      </c>
      <c r="B6" s="1059"/>
      <c r="C6" s="1059"/>
      <c r="D6" s="1059"/>
      <c r="E6" s="1059"/>
      <c r="F6" s="1059"/>
      <c r="G6" s="1059"/>
      <c r="H6" s="1059"/>
      <c r="I6" s="1059"/>
      <c r="J6" s="1059"/>
      <c r="K6" s="1059"/>
      <c r="L6" s="1059"/>
      <c r="M6" s="1059"/>
    </row>
    <row r="7" spans="1:15" s="4" customFormat="1" ht="56.25" customHeight="1">
      <c r="A7" s="1057" t="s">
        <v>216</v>
      </c>
      <c r="B7" s="1057"/>
      <c r="C7" s="1057"/>
      <c r="D7" s="1057"/>
      <c r="E7" s="1057"/>
      <c r="F7" s="1057"/>
      <c r="G7" s="1057"/>
      <c r="H7" s="1057"/>
      <c r="I7" s="1057"/>
      <c r="J7" s="1057"/>
      <c r="K7" s="1057"/>
      <c r="L7" s="1057"/>
      <c r="M7" s="1057"/>
    </row>
    <row r="9" spans="1:15" ht="52">
      <c r="A9" s="45" t="s">
        <v>0</v>
      </c>
      <c r="B9" s="45" t="s">
        <v>63</v>
      </c>
      <c r="C9" s="45" t="s">
        <v>53</v>
      </c>
      <c r="D9" s="54" t="s">
        <v>25</v>
      </c>
      <c r="E9" s="76" t="s">
        <v>64</v>
      </c>
      <c r="F9" s="45" t="s">
        <v>65</v>
      </c>
      <c r="G9" s="54" t="s">
        <v>8</v>
      </c>
      <c r="H9" s="54" t="s">
        <v>11</v>
      </c>
      <c r="I9" s="139" t="s">
        <v>211</v>
      </c>
      <c r="J9" s="54" t="s">
        <v>18</v>
      </c>
      <c r="K9" s="54" t="s">
        <v>16</v>
      </c>
      <c r="L9" s="45" t="s">
        <v>54</v>
      </c>
      <c r="M9" s="45" t="s">
        <v>7</v>
      </c>
      <c r="N9" s="109" t="s">
        <v>203</v>
      </c>
    </row>
    <row r="10" spans="1:15" ht="348">
      <c r="A10" s="169" t="s">
        <v>1382</v>
      </c>
      <c r="B10" s="344" t="s">
        <v>1383</v>
      </c>
      <c r="C10" s="344" t="s">
        <v>1384</v>
      </c>
      <c r="D10" s="183" t="s">
        <v>218</v>
      </c>
      <c r="E10" s="169" t="s">
        <v>1385</v>
      </c>
      <c r="F10" s="184" t="s">
        <v>1386</v>
      </c>
      <c r="G10" s="543" t="s">
        <v>1387</v>
      </c>
      <c r="H10" s="544" t="s">
        <v>1388</v>
      </c>
      <c r="I10" s="544"/>
      <c r="J10" s="331" t="s">
        <v>1389</v>
      </c>
      <c r="K10" s="545">
        <v>2018</v>
      </c>
      <c r="L10" s="188">
        <v>100</v>
      </c>
      <c r="M10" s="169">
        <v>100</v>
      </c>
      <c r="N10" s="112" t="s">
        <v>1390</v>
      </c>
    </row>
    <row r="11" spans="1:15" ht="130">
      <c r="A11" s="169" t="s">
        <v>1836</v>
      </c>
      <c r="B11" s="344" t="s">
        <v>1383</v>
      </c>
      <c r="C11" s="344" t="s">
        <v>1837</v>
      </c>
      <c r="D11" s="183" t="s">
        <v>218</v>
      </c>
      <c r="E11" s="169" t="s">
        <v>1838</v>
      </c>
      <c r="F11" s="169" t="s">
        <v>1839</v>
      </c>
      <c r="G11" s="169" t="s">
        <v>1840</v>
      </c>
      <c r="H11" s="544" t="s">
        <v>1841</v>
      </c>
      <c r="I11" s="544"/>
      <c r="J11" s="209" t="s">
        <v>1842</v>
      </c>
      <c r="K11" s="545">
        <v>2018</v>
      </c>
      <c r="L11" s="188">
        <v>100</v>
      </c>
      <c r="M11" s="170">
        <v>50</v>
      </c>
      <c r="N11" s="112" t="s">
        <v>1845</v>
      </c>
      <c r="O11" s="896"/>
    </row>
    <row r="12" spans="1:15" ht="130">
      <c r="A12" s="344" t="s">
        <v>1843</v>
      </c>
      <c r="B12" s="344" t="s">
        <v>1383</v>
      </c>
      <c r="C12" s="182" t="s">
        <v>1837</v>
      </c>
      <c r="D12" s="189" t="s">
        <v>218</v>
      </c>
      <c r="E12" s="169" t="s">
        <v>1838</v>
      </c>
      <c r="F12" s="170" t="s">
        <v>1839</v>
      </c>
      <c r="G12" s="308" t="s">
        <v>1844</v>
      </c>
      <c r="H12" s="268" t="s">
        <v>1841</v>
      </c>
      <c r="I12" s="268"/>
      <c r="J12" s="269" t="s">
        <v>1842</v>
      </c>
      <c r="K12" s="268">
        <v>2018</v>
      </c>
      <c r="L12" s="191">
        <v>100</v>
      </c>
      <c r="M12" s="172">
        <v>50</v>
      </c>
      <c r="N12" s="112" t="s">
        <v>1845</v>
      </c>
      <c r="O12" s="896"/>
    </row>
    <row r="13" spans="1:15" ht="125.15" customHeight="1">
      <c r="A13" s="356" t="s">
        <v>1990</v>
      </c>
      <c r="B13" s="356" t="s">
        <v>1991</v>
      </c>
      <c r="C13" s="356" t="s">
        <v>1989</v>
      </c>
      <c r="D13" s="357" t="s">
        <v>218</v>
      </c>
      <c r="E13" s="356" t="s">
        <v>1992</v>
      </c>
      <c r="F13" s="1046" t="s">
        <v>1993</v>
      </c>
      <c r="G13" s="356" t="s">
        <v>1994</v>
      </c>
      <c r="H13" s="1047"/>
      <c r="I13" s="1048"/>
      <c r="J13" s="1049" t="s">
        <v>1995</v>
      </c>
      <c r="K13" s="961">
        <v>2018</v>
      </c>
      <c r="L13" s="186">
        <v>100</v>
      </c>
      <c r="M13" s="356">
        <v>100</v>
      </c>
      <c r="N13" s="173" t="s">
        <v>1989</v>
      </c>
      <c r="O13" s="896"/>
    </row>
    <row r="14" spans="1:15" ht="130">
      <c r="A14" s="169" t="s">
        <v>1836</v>
      </c>
      <c r="B14" s="344" t="s">
        <v>1383</v>
      </c>
      <c r="C14" s="344" t="s">
        <v>1837</v>
      </c>
      <c r="D14" s="183" t="s">
        <v>218</v>
      </c>
      <c r="E14" s="169" t="s">
        <v>1838</v>
      </c>
      <c r="F14" s="169" t="s">
        <v>1839</v>
      </c>
      <c r="G14" s="169" t="s">
        <v>1840</v>
      </c>
      <c r="H14" s="544" t="s">
        <v>1841</v>
      </c>
      <c r="I14" s="544"/>
      <c r="J14" s="209" t="s">
        <v>1842</v>
      </c>
      <c r="K14" s="545">
        <v>2018</v>
      </c>
      <c r="L14" s="188">
        <v>100</v>
      </c>
      <c r="M14" s="170">
        <v>50</v>
      </c>
      <c r="N14" s="112" t="s">
        <v>2119</v>
      </c>
      <c r="O14" s="896"/>
    </row>
    <row r="15" spans="1:15" ht="130">
      <c r="A15" s="344" t="s">
        <v>1843</v>
      </c>
      <c r="B15" s="344" t="s">
        <v>1383</v>
      </c>
      <c r="C15" s="169" t="s">
        <v>1837</v>
      </c>
      <c r="D15" s="189" t="s">
        <v>218</v>
      </c>
      <c r="E15" s="169" t="s">
        <v>1838</v>
      </c>
      <c r="F15" s="170" t="s">
        <v>1839</v>
      </c>
      <c r="G15" s="308" t="s">
        <v>1844</v>
      </c>
      <c r="H15" s="170" t="s">
        <v>1841</v>
      </c>
      <c r="I15" s="170"/>
      <c r="J15" s="184" t="s">
        <v>1842</v>
      </c>
      <c r="K15" s="170">
        <v>2018</v>
      </c>
      <c r="L15" s="191">
        <v>100</v>
      </c>
      <c r="M15" s="172">
        <v>50</v>
      </c>
      <c r="N15" s="112" t="s">
        <v>2119</v>
      </c>
    </row>
    <row r="16" spans="1:15">
      <c r="A16" s="61" t="s">
        <v>2</v>
      </c>
      <c r="L16" s="64"/>
      <c r="M16" s="65">
        <f>SUM(M10:M15)</f>
        <v>400</v>
      </c>
    </row>
    <row r="17" spans="1:13">
      <c r="A17" s="20"/>
      <c r="M17" s="9"/>
    </row>
    <row r="18" spans="1:13" ht="15" customHeight="1">
      <c r="A18" s="1068" t="s">
        <v>12</v>
      </c>
      <c r="B18" s="1068"/>
      <c r="C18" s="1068"/>
      <c r="D18" s="1068"/>
      <c r="E18" s="1068"/>
      <c r="F18" s="1068"/>
      <c r="G18" s="1068"/>
      <c r="H18" s="1068"/>
      <c r="I18" s="1068"/>
      <c r="J18" s="1068"/>
      <c r="K18" s="1068"/>
      <c r="L18" s="1068"/>
      <c r="M18" s="1068"/>
    </row>
    <row r="19" spans="1:13">
      <c r="M19" s="2"/>
    </row>
    <row r="20" spans="1:13">
      <c r="M20" s="2"/>
    </row>
    <row r="22" spans="1:13">
      <c r="A22" s="43"/>
    </row>
  </sheetData>
  <mergeCells count="6">
    <mergeCell ref="A18:M18"/>
    <mergeCell ref="A2:M2"/>
    <mergeCell ref="A4:M4"/>
    <mergeCell ref="A5:M5"/>
    <mergeCell ref="A7:M7"/>
    <mergeCell ref="A6:M6"/>
  </mergeCells>
  <phoneticPr fontId="22" type="noConversion"/>
  <hyperlinks>
    <hyperlink ref="J10" r:id="rId1"/>
    <hyperlink ref="F10" r:id="rId2"/>
    <hyperlink ref="J11" r:id="rId3"/>
    <hyperlink ref="J12" r:id="rId4"/>
    <hyperlink ref="J13" r:id="rId5"/>
    <hyperlink ref="J14" r:id="rId6"/>
    <hyperlink ref="J15" r:id="rId7"/>
  </hyperlinks>
  <pageMargins left="0.511811023622047" right="0.31496062992126" top="0" bottom="0" header="0" footer="0"/>
  <pageSetup paperSize="9" scale="97" orientation="landscape" horizontalDpi="200" verticalDpi="200" r:id="rId8"/>
</worksheet>
</file>

<file path=xl/worksheets/sheet6.xml><?xml version="1.0" encoding="utf-8"?>
<worksheet xmlns="http://schemas.openxmlformats.org/spreadsheetml/2006/main" xmlns:r="http://schemas.openxmlformats.org/officeDocument/2006/relationships">
  <dimension ref="A2:V42"/>
  <sheetViews>
    <sheetView topLeftCell="A37" zoomScale="40" zoomScaleNormal="40" workbookViewId="0">
      <selection activeCell="J63" sqref="J63"/>
    </sheetView>
  </sheetViews>
  <sheetFormatPr defaultRowHeight="14.5"/>
  <cols>
    <col min="1" max="1" width="22.1796875" style="36" customWidth="1"/>
    <col min="2" max="2" width="26" style="35" customWidth="1"/>
    <col min="3" max="3" width="10.7265625" style="907" customWidth="1"/>
    <col min="4" max="4" width="12.453125" style="16" customWidth="1"/>
    <col min="5" max="5" width="7" style="30" customWidth="1"/>
    <col min="6" max="6" width="7.1796875" style="30" customWidth="1"/>
    <col min="7" max="7" width="9.26953125" style="30" bestFit="1" customWidth="1"/>
    <col min="8" max="8" width="8.7265625" style="910" bestFit="1" customWidth="1"/>
    <col min="9" max="9" width="9.1796875" style="1027" customWidth="1"/>
    <col min="10" max="10" width="28.453125" style="16" customWidth="1"/>
    <col min="11" max="11" width="15" style="16" customWidth="1"/>
    <col min="12" max="12" width="8.7265625" style="910" customWidth="1"/>
    <col min="13" max="13" width="8.7265625" style="16" customWidth="1"/>
    <col min="14" max="14" width="20.81640625" customWidth="1"/>
  </cols>
  <sheetData>
    <row r="2" spans="1:14" s="4" customFormat="1" ht="15" customHeight="1">
      <c r="A2" s="1076" t="s">
        <v>28</v>
      </c>
      <c r="B2" s="1077"/>
      <c r="C2" s="1077"/>
      <c r="D2" s="1077"/>
      <c r="E2" s="1077"/>
      <c r="F2" s="1077"/>
      <c r="G2" s="1077"/>
      <c r="H2" s="1077"/>
      <c r="I2" s="1077"/>
      <c r="J2" s="1077"/>
      <c r="K2" s="1077"/>
      <c r="L2" s="1077"/>
      <c r="M2" s="1078"/>
    </row>
    <row r="3" spans="1:14" s="4" customFormat="1" ht="15" customHeight="1">
      <c r="A3" s="31"/>
      <c r="B3" s="31"/>
      <c r="C3" s="905"/>
      <c r="D3" s="15"/>
      <c r="E3" s="27"/>
      <c r="F3" s="27"/>
      <c r="G3" s="27"/>
      <c r="H3" s="15"/>
      <c r="I3" s="27"/>
      <c r="J3" s="15"/>
      <c r="K3" s="15"/>
      <c r="L3" s="15"/>
      <c r="M3" s="15"/>
    </row>
    <row r="4" spans="1:14" s="4" customFormat="1" ht="15" customHeight="1">
      <c r="A4" s="1056" t="s">
        <v>29</v>
      </c>
      <c r="B4" s="1056"/>
      <c r="C4" s="1056"/>
      <c r="D4" s="1056"/>
      <c r="E4" s="1056"/>
      <c r="F4" s="1056"/>
      <c r="G4" s="1056"/>
      <c r="H4" s="1079"/>
      <c r="I4" s="1079"/>
      <c r="J4" s="1079"/>
      <c r="K4" s="1079"/>
      <c r="L4" s="1079"/>
      <c r="M4" s="1079"/>
    </row>
    <row r="5" spans="1:14" s="4" customFormat="1" ht="15" customHeight="1">
      <c r="A5" s="1056" t="s">
        <v>30</v>
      </c>
      <c r="B5" s="1056"/>
      <c r="C5" s="1056"/>
      <c r="D5" s="1056"/>
      <c r="E5" s="1056"/>
      <c r="F5" s="1056"/>
      <c r="G5" s="1056"/>
      <c r="H5" s="1056"/>
      <c r="I5" s="1056"/>
      <c r="J5" s="1056"/>
      <c r="K5" s="1056"/>
      <c r="L5" s="1056"/>
      <c r="M5" s="1056"/>
    </row>
    <row r="6" spans="1:14" s="4" customFormat="1" ht="72" customHeight="1">
      <c r="A6" s="1080" t="s">
        <v>67</v>
      </c>
      <c r="B6" s="1081"/>
      <c r="C6" s="1081"/>
      <c r="D6" s="1081"/>
      <c r="E6" s="1081"/>
      <c r="F6" s="1081"/>
      <c r="G6" s="1081"/>
      <c r="H6" s="1081"/>
      <c r="I6" s="1081"/>
      <c r="J6" s="1081"/>
      <c r="K6" s="1081"/>
      <c r="L6" s="1081"/>
      <c r="M6" s="1082"/>
    </row>
    <row r="7" spans="1:14" s="4" customFormat="1">
      <c r="A7" s="32"/>
      <c r="B7" s="33"/>
      <c r="C7" s="906"/>
      <c r="D7" s="18"/>
      <c r="E7" s="28"/>
      <c r="F7" s="28"/>
      <c r="G7" s="28"/>
      <c r="H7" s="1022"/>
      <c r="I7" s="1023"/>
      <c r="J7" s="17"/>
      <c r="K7" s="17"/>
      <c r="L7" s="908"/>
      <c r="M7" s="17"/>
    </row>
    <row r="8" spans="1:14" ht="52">
      <c r="A8" s="53" t="s">
        <v>0</v>
      </c>
      <c r="B8" s="45" t="s">
        <v>53</v>
      </c>
      <c r="C8" s="904" t="s">
        <v>25</v>
      </c>
      <c r="D8" s="54" t="s">
        <v>5</v>
      </c>
      <c r="E8" s="55" t="s">
        <v>9</v>
      </c>
      <c r="F8" s="55" t="s">
        <v>10</v>
      </c>
      <c r="G8" s="49" t="s">
        <v>65</v>
      </c>
      <c r="H8" s="46" t="s">
        <v>16</v>
      </c>
      <c r="I8" s="55" t="s">
        <v>15</v>
      </c>
      <c r="J8" s="44" t="s">
        <v>19</v>
      </c>
      <c r="K8" s="46" t="s">
        <v>68</v>
      </c>
      <c r="L8" s="45" t="s">
        <v>54</v>
      </c>
      <c r="M8" s="45" t="s">
        <v>7</v>
      </c>
      <c r="N8" s="109" t="s">
        <v>203</v>
      </c>
    </row>
    <row r="9" spans="1:14" ht="104">
      <c r="A9" s="145" t="s">
        <v>538</v>
      </c>
      <c r="B9" s="543" t="s">
        <v>539</v>
      </c>
      <c r="C9" s="695" t="s">
        <v>218</v>
      </c>
      <c r="D9" s="169" t="s">
        <v>540</v>
      </c>
      <c r="E9" s="450">
        <v>7</v>
      </c>
      <c r="F9" s="1033">
        <v>1</v>
      </c>
      <c r="G9" s="216" t="s">
        <v>541</v>
      </c>
      <c r="H9" s="253">
        <v>2018</v>
      </c>
      <c r="I9" s="637" t="s">
        <v>542</v>
      </c>
      <c r="J9" s="169" t="s">
        <v>543</v>
      </c>
      <c r="K9" s="184" t="s">
        <v>544</v>
      </c>
      <c r="L9" s="178">
        <v>70</v>
      </c>
      <c r="M9" s="291">
        <v>35</v>
      </c>
      <c r="N9" s="112" t="s">
        <v>523</v>
      </c>
    </row>
    <row r="10" spans="1:14" ht="116">
      <c r="A10" s="592" t="s">
        <v>853</v>
      </c>
      <c r="B10" s="543" t="s">
        <v>854</v>
      </c>
      <c r="C10" s="1039" t="s">
        <v>218</v>
      </c>
      <c r="D10" s="592" t="s">
        <v>855</v>
      </c>
      <c r="E10" s="1034">
        <v>10</v>
      </c>
      <c r="F10" s="1034">
        <v>2</v>
      </c>
      <c r="G10" s="375" t="s">
        <v>856</v>
      </c>
      <c r="H10" s="1035">
        <v>2018</v>
      </c>
      <c r="I10" s="1036" t="s">
        <v>857</v>
      </c>
      <c r="J10" s="376" t="s">
        <v>858</v>
      </c>
      <c r="K10" s="1037" t="s">
        <v>859</v>
      </c>
      <c r="L10" s="909">
        <v>70</v>
      </c>
      <c r="M10" s="1038">
        <v>35</v>
      </c>
      <c r="N10" s="112" t="s">
        <v>852</v>
      </c>
    </row>
    <row r="11" spans="1:14" ht="72.5">
      <c r="A11" s="488" t="s">
        <v>1227</v>
      </c>
      <c r="B11" s="543" t="s">
        <v>1228</v>
      </c>
      <c r="C11" s="1040" t="s">
        <v>218</v>
      </c>
      <c r="D11" s="169" t="s">
        <v>1229</v>
      </c>
      <c r="E11" s="450">
        <v>11</v>
      </c>
      <c r="F11" s="1033">
        <v>1</v>
      </c>
      <c r="G11" s="216" t="s">
        <v>1230</v>
      </c>
      <c r="H11" s="253">
        <v>2018</v>
      </c>
      <c r="I11" s="637" t="s">
        <v>1231</v>
      </c>
      <c r="J11" s="169" t="s">
        <v>1232</v>
      </c>
      <c r="K11" s="184" t="s">
        <v>1233</v>
      </c>
      <c r="L11" s="178">
        <v>70</v>
      </c>
      <c r="M11" s="291">
        <v>70</v>
      </c>
      <c r="N11" s="112" t="s">
        <v>1226</v>
      </c>
    </row>
    <row r="12" spans="1:14" ht="118.5" customHeight="1">
      <c r="A12" s="145" t="s">
        <v>538</v>
      </c>
      <c r="B12" s="543" t="s">
        <v>1276</v>
      </c>
      <c r="C12" s="1041" t="s">
        <v>218</v>
      </c>
      <c r="D12" s="270" t="s">
        <v>540</v>
      </c>
      <c r="E12" s="310">
        <v>7</v>
      </c>
      <c r="F12" s="311">
        <v>1</v>
      </c>
      <c r="G12" s="312" t="s">
        <v>541</v>
      </c>
      <c r="H12" s="276">
        <v>2018</v>
      </c>
      <c r="I12" s="313" t="s">
        <v>542</v>
      </c>
      <c r="J12" s="169" t="s">
        <v>543</v>
      </c>
      <c r="K12" s="184" t="s">
        <v>544</v>
      </c>
      <c r="L12" s="178">
        <v>70</v>
      </c>
      <c r="M12" s="912">
        <v>35</v>
      </c>
      <c r="N12" s="112" t="s">
        <v>1277</v>
      </c>
    </row>
    <row r="13" spans="1:14" ht="168.75" customHeight="1">
      <c r="A13" s="305" t="s">
        <v>1013</v>
      </c>
      <c r="B13" s="543" t="s">
        <v>1014</v>
      </c>
      <c r="C13" s="1041" t="s">
        <v>218</v>
      </c>
      <c r="D13" s="270" t="s">
        <v>1015</v>
      </c>
      <c r="E13" s="310">
        <v>22</v>
      </c>
      <c r="F13" s="310">
        <v>3</v>
      </c>
      <c r="G13" s="312" t="s">
        <v>1016</v>
      </c>
      <c r="H13" s="276">
        <v>2018</v>
      </c>
      <c r="I13" s="313" t="s">
        <v>1017</v>
      </c>
      <c r="J13" s="169" t="s">
        <v>1018</v>
      </c>
      <c r="K13" s="184" t="s">
        <v>1019</v>
      </c>
      <c r="L13" s="178">
        <v>70</v>
      </c>
      <c r="M13" s="912">
        <v>35</v>
      </c>
      <c r="N13" s="112" t="s">
        <v>965</v>
      </c>
    </row>
    <row r="14" spans="1:14" ht="130">
      <c r="A14" s="305" t="s">
        <v>1020</v>
      </c>
      <c r="B14" s="543" t="s">
        <v>1021</v>
      </c>
      <c r="C14" s="1041" t="s">
        <v>218</v>
      </c>
      <c r="D14" s="270" t="s">
        <v>1022</v>
      </c>
      <c r="E14" s="310" t="s">
        <v>1023</v>
      </c>
      <c r="F14" s="310">
        <v>3</v>
      </c>
      <c r="G14" s="312" t="s">
        <v>1024</v>
      </c>
      <c r="H14" s="276">
        <v>2018</v>
      </c>
      <c r="I14" s="1024" t="s">
        <v>1025</v>
      </c>
      <c r="J14" s="169" t="s">
        <v>1026</v>
      </c>
      <c r="K14" s="434" t="s">
        <v>1027</v>
      </c>
      <c r="L14" s="868">
        <v>70</v>
      </c>
      <c r="M14" s="912">
        <v>35</v>
      </c>
      <c r="N14" s="112" t="s">
        <v>965</v>
      </c>
    </row>
    <row r="15" spans="1:14" ht="312">
      <c r="A15" s="184" t="s">
        <v>1145</v>
      </c>
      <c r="B15" s="543" t="s">
        <v>1146</v>
      </c>
      <c r="C15" s="695" t="s">
        <v>218</v>
      </c>
      <c r="D15" s="448" t="s">
        <v>1147</v>
      </c>
      <c r="E15" s="448">
        <v>22</v>
      </c>
      <c r="F15" s="448">
        <v>1</v>
      </c>
      <c r="G15" s="449" t="s">
        <v>1148</v>
      </c>
      <c r="H15" s="253">
        <v>2018</v>
      </c>
      <c r="I15" s="1024" t="s">
        <v>1149</v>
      </c>
      <c r="J15" s="169" t="s">
        <v>1150</v>
      </c>
      <c r="K15" s="169" t="s">
        <v>1151</v>
      </c>
      <c r="L15" s="178">
        <v>70</v>
      </c>
      <c r="M15" s="291">
        <v>17.5</v>
      </c>
      <c r="N15" s="112" t="s">
        <v>1165</v>
      </c>
    </row>
    <row r="16" spans="1:14" ht="332" customHeight="1">
      <c r="A16" s="184" t="s">
        <v>1152</v>
      </c>
      <c r="B16" s="543" t="s">
        <v>1153</v>
      </c>
      <c r="C16" s="695" t="s">
        <v>218</v>
      </c>
      <c r="D16" s="448" t="s">
        <v>1154</v>
      </c>
      <c r="E16" s="448">
        <v>10</v>
      </c>
      <c r="F16" s="450">
        <v>1</v>
      </c>
      <c r="G16" s="451" t="s">
        <v>1155</v>
      </c>
      <c r="H16" s="253">
        <v>2018</v>
      </c>
      <c r="I16" s="1024" t="s">
        <v>1156</v>
      </c>
      <c r="J16" s="169" t="s">
        <v>1157</v>
      </c>
      <c r="K16" s="169"/>
      <c r="L16" s="178">
        <v>70</v>
      </c>
      <c r="M16" s="291">
        <v>17.5</v>
      </c>
      <c r="N16" s="112" t="s">
        <v>1165</v>
      </c>
    </row>
    <row r="17" spans="1:14" ht="43.5">
      <c r="A17" s="447" t="s">
        <v>1158</v>
      </c>
      <c r="B17" s="543" t="s">
        <v>1159</v>
      </c>
      <c r="C17" s="695" t="s">
        <v>218</v>
      </c>
      <c r="D17" s="448" t="s">
        <v>1160</v>
      </c>
      <c r="E17" s="448">
        <v>14</v>
      </c>
      <c r="F17" s="450">
        <v>2</v>
      </c>
      <c r="G17" s="447" t="s">
        <v>1161</v>
      </c>
      <c r="H17" s="253">
        <v>2018</v>
      </c>
      <c r="I17" s="1024" t="s">
        <v>1162</v>
      </c>
      <c r="J17" s="169" t="s">
        <v>1163</v>
      </c>
      <c r="K17" s="447" t="s">
        <v>1164</v>
      </c>
      <c r="L17" s="178">
        <v>70</v>
      </c>
      <c r="M17" s="291">
        <v>17.5</v>
      </c>
      <c r="N17" s="112" t="s">
        <v>1165</v>
      </c>
    </row>
    <row r="18" spans="1:14" ht="375">
      <c r="A18" s="522" t="s">
        <v>1145</v>
      </c>
      <c r="B18" s="543" t="s">
        <v>1146</v>
      </c>
      <c r="C18" s="249"/>
      <c r="D18" s="523" t="s">
        <v>1147</v>
      </c>
      <c r="E18" s="523">
        <v>22</v>
      </c>
      <c r="F18" s="523">
        <v>1</v>
      </c>
      <c r="G18" s="523" t="s">
        <v>1148</v>
      </c>
      <c r="H18" s="468">
        <v>2018</v>
      </c>
      <c r="I18" s="1025" t="s">
        <v>1149</v>
      </c>
      <c r="J18" s="463" t="s">
        <v>1150</v>
      </c>
      <c r="K18" s="463" t="s">
        <v>1151</v>
      </c>
      <c r="L18" s="798">
        <v>70</v>
      </c>
      <c r="M18" s="875">
        <f>L18/4</f>
        <v>17.5</v>
      </c>
      <c r="N18" s="112" t="s">
        <v>1310</v>
      </c>
    </row>
    <row r="19" spans="1:14" ht="312.5">
      <c r="A19" s="873" t="s">
        <v>1152</v>
      </c>
      <c r="B19" s="543" t="s">
        <v>1153</v>
      </c>
      <c r="C19" s="249"/>
      <c r="D19" s="463" t="s">
        <v>1154</v>
      </c>
      <c r="E19" s="463">
        <v>10</v>
      </c>
      <c r="F19" s="524">
        <v>1</v>
      </c>
      <c r="G19" s="874" t="s">
        <v>1155</v>
      </c>
      <c r="H19" s="468">
        <v>2018</v>
      </c>
      <c r="I19" s="1026" t="s">
        <v>1156</v>
      </c>
      <c r="J19" s="463" t="s">
        <v>1157</v>
      </c>
      <c r="K19" s="463"/>
      <c r="L19" s="798">
        <v>70</v>
      </c>
      <c r="M19" s="875">
        <v>17.5</v>
      </c>
      <c r="N19" s="112" t="s">
        <v>1310</v>
      </c>
    </row>
    <row r="20" spans="1:14" ht="38.5">
      <c r="A20" s="522" t="s">
        <v>1158</v>
      </c>
      <c r="B20" s="543" t="s">
        <v>1159</v>
      </c>
      <c r="C20" s="249"/>
      <c r="D20" s="523" t="s">
        <v>1160</v>
      </c>
      <c r="E20" s="523">
        <v>14</v>
      </c>
      <c r="F20" s="524">
        <v>2</v>
      </c>
      <c r="G20" s="522" t="s">
        <v>1161</v>
      </c>
      <c r="H20" s="468">
        <v>2018</v>
      </c>
      <c r="I20" s="1028" t="s">
        <v>1162</v>
      </c>
      <c r="J20" s="463" t="s">
        <v>1163</v>
      </c>
      <c r="K20" s="522" t="s">
        <v>1164</v>
      </c>
      <c r="L20" s="798">
        <v>70</v>
      </c>
      <c r="M20" s="875">
        <v>17.5</v>
      </c>
      <c r="N20" s="112" t="s">
        <v>1310</v>
      </c>
    </row>
    <row r="21" spans="1:14" ht="117">
      <c r="A21" s="305" t="s">
        <v>1402</v>
      </c>
      <c r="B21" s="543" t="s">
        <v>1403</v>
      </c>
      <c r="C21" s="1041" t="s">
        <v>218</v>
      </c>
      <c r="D21" s="270" t="s">
        <v>1404</v>
      </c>
      <c r="E21" s="310">
        <v>75</v>
      </c>
      <c r="F21" s="310">
        <v>1</v>
      </c>
      <c r="G21" s="312" t="s">
        <v>1405</v>
      </c>
      <c r="H21" s="276">
        <v>2018</v>
      </c>
      <c r="I21" s="313" t="s">
        <v>1406</v>
      </c>
      <c r="J21" s="169" t="s">
        <v>1407</v>
      </c>
      <c r="K21" s="184" t="s">
        <v>1408</v>
      </c>
      <c r="L21" s="178">
        <v>70</v>
      </c>
      <c r="M21" s="912">
        <v>23.33</v>
      </c>
      <c r="N21" s="112" t="s">
        <v>1423</v>
      </c>
    </row>
    <row r="22" spans="1:14" ht="147.75" customHeight="1">
      <c r="A22" s="305" t="s">
        <v>1409</v>
      </c>
      <c r="B22" s="543" t="s">
        <v>1410</v>
      </c>
      <c r="C22" s="1041" t="s">
        <v>218</v>
      </c>
      <c r="D22" s="270" t="s">
        <v>1411</v>
      </c>
      <c r="E22" s="310">
        <v>10</v>
      </c>
      <c r="F22" s="310">
        <v>2</v>
      </c>
      <c r="G22" s="312" t="s">
        <v>1412</v>
      </c>
      <c r="H22" s="276">
        <v>2018</v>
      </c>
      <c r="I22" s="313" t="s">
        <v>1413</v>
      </c>
      <c r="J22" s="546" t="s">
        <v>1414</v>
      </c>
      <c r="K22" s="184" t="s">
        <v>1415</v>
      </c>
      <c r="L22" s="868">
        <v>70</v>
      </c>
      <c r="M22" s="912">
        <v>17.5</v>
      </c>
      <c r="N22" s="112" t="s">
        <v>1423</v>
      </c>
    </row>
    <row r="23" spans="1:14" ht="95.25" customHeight="1">
      <c r="A23" s="305" t="s">
        <v>1416</v>
      </c>
      <c r="B23" s="543" t="s">
        <v>1417</v>
      </c>
      <c r="C23" s="1041" t="s">
        <v>218</v>
      </c>
      <c r="D23" s="270" t="s">
        <v>1418</v>
      </c>
      <c r="E23" s="310">
        <v>14</v>
      </c>
      <c r="F23" s="310"/>
      <c r="G23" s="312" t="s">
        <v>1419</v>
      </c>
      <c r="H23" s="276">
        <v>2018</v>
      </c>
      <c r="I23" s="313" t="s">
        <v>1420</v>
      </c>
      <c r="J23" s="169" t="s">
        <v>1421</v>
      </c>
      <c r="K23" s="184" t="s">
        <v>1422</v>
      </c>
      <c r="L23" s="178">
        <v>70</v>
      </c>
      <c r="M23" s="291">
        <v>70</v>
      </c>
      <c r="N23" s="112" t="s">
        <v>1423</v>
      </c>
    </row>
    <row r="24" spans="1:14" ht="78">
      <c r="A24" s="305" t="s">
        <v>1511</v>
      </c>
      <c r="B24" s="543" t="s">
        <v>1512</v>
      </c>
      <c r="C24" s="1041" t="s">
        <v>218</v>
      </c>
      <c r="D24" s="270" t="s">
        <v>1513</v>
      </c>
      <c r="E24" s="310">
        <v>75</v>
      </c>
      <c r="F24" s="310">
        <v>1</v>
      </c>
      <c r="G24" s="312" t="s">
        <v>1514</v>
      </c>
      <c r="H24" s="276">
        <v>2018</v>
      </c>
      <c r="I24" s="313" t="s">
        <v>1515</v>
      </c>
      <c r="J24" s="169" t="s">
        <v>1516</v>
      </c>
      <c r="K24" s="184" t="s">
        <v>1517</v>
      </c>
      <c r="L24" s="178">
        <v>70</v>
      </c>
      <c r="M24" s="291">
        <v>35</v>
      </c>
      <c r="N24" s="112" t="s">
        <v>1505</v>
      </c>
    </row>
    <row r="25" spans="1:14" ht="325.5" customHeight="1">
      <c r="A25" s="305" t="s">
        <v>1518</v>
      </c>
      <c r="B25" s="305" t="s">
        <v>1519</v>
      </c>
      <c r="C25" s="1041" t="s">
        <v>218</v>
      </c>
      <c r="D25" s="270" t="s">
        <v>1513</v>
      </c>
      <c r="E25" s="310">
        <v>75</v>
      </c>
      <c r="F25" s="310">
        <v>1</v>
      </c>
      <c r="G25" s="312" t="s">
        <v>1514</v>
      </c>
      <c r="H25" s="276">
        <v>2018</v>
      </c>
      <c r="I25" s="313" t="s">
        <v>1520</v>
      </c>
      <c r="J25" s="169" t="s">
        <v>1516</v>
      </c>
      <c r="K25" s="184" t="s">
        <v>1521</v>
      </c>
      <c r="L25" s="178">
        <v>70</v>
      </c>
      <c r="M25" s="291">
        <v>23.33</v>
      </c>
      <c r="N25" s="112" t="s">
        <v>1505</v>
      </c>
    </row>
    <row r="26" spans="1:14" ht="91">
      <c r="A26" s="305" t="s">
        <v>1522</v>
      </c>
      <c r="B26" s="305" t="s">
        <v>1523</v>
      </c>
      <c r="C26" s="1041" t="s">
        <v>218</v>
      </c>
      <c r="D26" s="270" t="s">
        <v>1524</v>
      </c>
      <c r="E26" s="310">
        <v>2</v>
      </c>
      <c r="F26" s="310">
        <v>4</v>
      </c>
      <c r="G26" s="312" t="s">
        <v>1525</v>
      </c>
      <c r="H26" s="276">
        <v>2018</v>
      </c>
      <c r="I26" s="313"/>
      <c r="J26" s="169" t="s">
        <v>1526</v>
      </c>
      <c r="K26" s="184" t="s">
        <v>1527</v>
      </c>
      <c r="L26" s="178">
        <v>70</v>
      </c>
      <c r="M26" s="291">
        <v>70</v>
      </c>
      <c r="N26" s="112" t="s">
        <v>1505</v>
      </c>
    </row>
    <row r="27" spans="1:14" ht="87">
      <c r="A27" s="275" t="s">
        <v>1710</v>
      </c>
      <c r="B27" s="543" t="s">
        <v>1711</v>
      </c>
      <c r="C27" s="1041" t="s">
        <v>218</v>
      </c>
      <c r="D27" s="253" t="s">
        <v>1712</v>
      </c>
      <c r="E27" s="1015">
        <v>3</v>
      </c>
      <c r="F27" s="1015">
        <v>1</v>
      </c>
      <c r="G27" s="253" t="s">
        <v>1713</v>
      </c>
      <c r="H27" s="263">
        <v>2018</v>
      </c>
      <c r="I27" s="637" t="s">
        <v>1714</v>
      </c>
      <c r="J27" s="637" t="s">
        <v>1715</v>
      </c>
      <c r="K27" s="184" t="s">
        <v>1716</v>
      </c>
      <c r="L27" s="178">
        <v>70</v>
      </c>
      <c r="M27" s="1016">
        <v>35</v>
      </c>
      <c r="N27" s="112" t="s">
        <v>1709</v>
      </c>
    </row>
    <row r="28" spans="1:14" ht="39">
      <c r="A28" s="344" t="s">
        <v>1804</v>
      </c>
      <c r="B28" s="543" t="s">
        <v>1798</v>
      </c>
      <c r="C28" s="1041" t="s">
        <v>218</v>
      </c>
      <c r="D28" s="1007" t="s">
        <v>1805</v>
      </c>
      <c r="E28" s="1008">
        <v>34</v>
      </c>
      <c r="F28" s="1008">
        <v>2</v>
      </c>
      <c r="G28" s="1009" t="s">
        <v>1806</v>
      </c>
      <c r="H28" s="1007">
        <v>2018</v>
      </c>
      <c r="I28" s="1010" t="s">
        <v>1807</v>
      </c>
      <c r="J28" s="1011" t="s">
        <v>1808</v>
      </c>
      <c r="K28" s="354" t="s">
        <v>1809</v>
      </c>
      <c r="L28" s="1012">
        <v>70</v>
      </c>
      <c r="M28" s="1013">
        <v>70</v>
      </c>
      <c r="N28" s="1014" t="s">
        <v>1798</v>
      </c>
    </row>
    <row r="29" spans="1:14" ht="72.5">
      <c r="A29" s="305" t="s">
        <v>1950</v>
      </c>
      <c r="B29" s="543" t="s">
        <v>1949</v>
      </c>
      <c r="C29" s="1041" t="s">
        <v>218</v>
      </c>
      <c r="D29" s="189" t="s">
        <v>1951</v>
      </c>
      <c r="E29" s="189" t="s">
        <v>1952</v>
      </c>
      <c r="F29" s="170" t="s">
        <v>1953</v>
      </c>
      <c r="G29" s="312" t="s">
        <v>1954</v>
      </c>
      <c r="H29" s="276">
        <v>2018</v>
      </c>
      <c r="I29" s="313" t="s">
        <v>1955</v>
      </c>
      <c r="J29" s="169" t="s">
        <v>1956</v>
      </c>
      <c r="K29" s="184" t="s">
        <v>1957</v>
      </c>
      <c r="L29" s="178">
        <v>70</v>
      </c>
      <c r="M29" s="912">
        <v>70</v>
      </c>
      <c r="N29" s="112" t="s">
        <v>1949</v>
      </c>
    </row>
    <row r="30" spans="1:14" ht="43.5">
      <c r="A30" s="683" t="s">
        <v>1996</v>
      </c>
      <c r="B30" s="543" t="s">
        <v>1997</v>
      </c>
      <c r="C30" s="1041" t="s">
        <v>218</v>
      </c>
      <c r="D30" s="270" t="s">
        <v>1998</v>
      </c>
      <c r="E30" s="310">
        <v>50</v>
      </c>
      <c r="F30" s="310">
        <v>4</v>
      </c>
      <c r="G30" s="312" t="s">
        <v>1999</v>
      </c>
      <c r="H30" s="276">
        <v>2018</v>
      </c>
      <c r="I30" s="313" t="s">
        <v>2000</v>
      </c>
      <c r="J30" s="169"/>
      <c r="K30" s="184" t="s">
        <v>2001</v>
      </c>
      <c r="L30" s="178">
        <v>70</v>
      </c>
      <c r="M30" s="912">
        <v>23.33</v>
      </c>
      <c r="N30" s="112" t="s">
        <v>1989</v>
      </c>
    </row>
    <row r="31" spans="1:14" ht="78">
      <c r="A31" s="344" t="s">
        <v>2035</v>
      </c>
      <c r="B31" s="543" t="s">
        <v>2036</v>
      </c>
      <c r="C31" s="1041" t="s">
        <v>218</v>
      </c>
      <c r="D31" s="189" t="s">
        <v>1951</v>
      </c>
      <c r="E31" s="189" t="s">
        <v>1952</v>
      </c>
      <c r="F31" s="170" t="s">
        <v>1953</v>
      </c>
      <c r="G31" s="189" t="s">
        <v>2037</v>
      </c>
      <c r="H31" s="688">
        <v>2018</v>
      </c>
      <c r="I31" s="170" t="s">
        <v>1413</v>
      </c>
      <c r="J31" s="170" t="s">
        <v>1956</v>
      </c>
      <c r="K31" s="184" t="s">
        <v>1774</v>
      </c>
      <c r="L31" s="178">
        <v>70</v>
      </c>
      <c r="M31" s="912">
        <v>70</v>
      </c>
      <c r="N31" s="112" t="s">
        <v>2034</v>
      </c>
    </row>
    <row r="32" spans="1:14" ht="72.5">
      <c r="A32" s="305" t="s">
        <v>2038</v>
      </c>
      <c r="B32" s="543" t="s">
        <v>2036</v>
      </c>
      <c r="C32" s="1041" t="s">
        <v>218</v>
      </c>
      <c r="D32" s="189" t="s">
        <v>1951</v>
      </c>
      <c r="E32" s="189" t="s">
        <v>1952</v>
      </c>
      <c r="F32" s="170" t="s">
        <v>1953</v>
      </c>
      <c r="G32" s="312" t="s">
        <v>2039</v>
      </c>
      <c r="H32" s="276">
        <v>2018</v>
      </c>
      <c r="I32" s="313" t="s">
        <v>2040</v>
      </c>
      <c r="J32" s="170" t="s">
        <v>1956</v>
      </c>
      <c r="K32" s="184" t="s">
        <v>2041</v>
      </c>
      <c r="L32" s="868">
        <v>70</v>
      </c>
      <c r="M32" s="912">
        <v>70</v>
      </c>
      <c r="N32" s="112" t="s">
        <v>2034</v>
      </c>
    </row>
    <row r="33" spans="1:22" ht="87">
      <c r="A33" s="689" t="s">
        <v>2042</v>
      </c>
      <c r="B33" s="543" t="s">
        <v>2043</v>
      </c>
      <c r="C33" s="1041" t="s">
        <v>218</v>
      </c>
      <c r="D33" s="270" t="s">
        <v>2044</v>
      </c>
      <c r="E33" s="310" t="s">
        <v>2045</v>
      </c>
      <c r="F33" s="310" t="s">
        <v>2046</v>
      </c>
      <c r="G33" s="312" t="s">
        <v>2047</v>
      </c>
      <c r="H33" s="276">
        <v>2018</v>
      </c>
      <c r="I33" s="313" t="s">
        <v>2048</v>
      </c>
      <c r="J33" s="182" t="s">
        <v>2049</v>
      </c>
      <c r="K33" s="690" t="s">
        <v>2050</v>
      </c>
      <c r="L33" s="868">
        <v>70</v>
      </c>
      <c r="M33" s="912">
        <v>35</v>
      </c>
      <c r="N33" s="112" t="s">
        <v>2034</v>
      </c>
    </row>
    <row r="34" spans="1:22" ht="87">
      <c r="A34" s="543" t="s">
        <v>2051</v>
      </c>
      <c r="B34" s="543" t="s">
        <v>2043</v>
      </c>
      <c r="C34" s="695" t="s">
        <v>218</v>
      </c>
      <c r="D34" s="169" t="s">
        <v>2044</v>
      </c>
      <c r="E34" s="450" t="s">
        <v>2045</v>
      </c>
      <c r="F34" s="450" t="s">
        <v>2046</v>
      </c>
      <c r="G34" s="312" t="s">
        <v>2047</v>
      </c>
      <c r="H34" s="253">
        <v>2018</v>
      </c>
      <c r="I34" s="637" t="s">
        <v>2052</v>
      </c>
      <c r="J34" s="169" t="s">
        <v>2053</v>
      </c>
      <c r="K34" s="184" t="s">
        <v>2054</v>
      </c>
      <c r="L34" s="178">
        <v>70</v>
      </c>
      <c r="M34" s="291">
        <v>35</v>
      </c>
      <c r="N34" s="112" t="s">
        <v>2034</v>
      </c>
    </row>
    <row r="35" spans="1:22" ht="78">
      <c r="A35" s="275" t="s">
        <v>1710</v>
      </c>
      <c r="B35" s="543" t="s">
        <v>1711</v>
      </c>
      <c r="C35" s="1041" t="s">
        <v>218</v>
      </c>
      <c r="D35" s="276" t="s">
        <v>1712</v>
      </c>
      <c r="E35" s="276">
        <v>3</v>
      </c>
      <c r="F35" s="276">
        <v>1</v>
      </c>
      <c r="G35" s="350" t="s">
        <v>1713</v>
      </c>
      <c r="H35" s="263">
        <v>2018</v>
      </c>
      <c r="I35" s="637" t="s">
        <v>1714</v>
      </c>
      <c r="J35" s="637" t="s">
        <v>1715</v>
      </c>
      <c r="K35" s="274" t="s">
        <v>1716</v>
      </c>
      <c r="L35" s="178">
        <v>70</v>
      </c>
      <c r="M35" s="291">
        <f>L35/2</f>
        <v>35</v>
      </c>
      <c r="N35" s="112" t="s">
        <v>2259</v>
      </c>
    </row>
    <row r="36" spans="1:22" ht="149.5" customHeight="1">
      <c r="A36" s="275" t="s">
        <v>2313</v>
      </c>
      <c r="B36" s="543" t="s">
        <v>2314</v>
      </c>
      <c r="C36" s="1041" t="s">
        <v>218</v>
      </c>
      <c r="D36" s="276" t="s">
        <v>2315</v>
      </c>
      <c r="E36" s="276" t="s">
        <v>2316</v>
      </c>
      <c r="F36" s="276">
        <v>2</v>
      </c>
      <c r="G36" s="350" t="s">
        <v>2317</v>
      </c>
      <c r="H36" s="263">
        <v>2018</v>
      </c>
      <c r="I36" s="637"/>
      <c r="J36" s="637" t="s">
        <v>2318</v>
      </c>
      <c r="K36" s="274" t="s">
        <v>2319</v>
      </c>
      <c r="L36" s="178">
        <v>70</v>
      </c>
      <c r="M36" s="291">
        <v>35</v>
      </c>
      <c r="N36" s="112" t="s">
        <v>2308</v>
      </c>
    </row>
    <row r="37" spans="1:22" ht="130">
      <c r="A37" s="1021" t="s">
        <v>2320</v>
      </c>
      <c r="B37" s="356" t="s">
        <v>2321</v>
      </c>
      <c r="C37" s="1029" t="s">
        <v>218</v>
      </c>
      <c r="D37" s="356" t="s">
        <v>2322</v>
      </c>
      <c r="E37" s="1030">
        <v>21</v>
      </c>
      <c r="F37" s="185" t="s">
        <v>2323</v>
      </c>
      <c r="G37" s="930"/>
      <c r="H37" s="1018">
        <v>2018</v>
      </c>
      <c r="I37" s="1019" t="s">
        <v>2324</v>
      </c>
      <c r="J37" s="1031"/>
      <c r="K37" s="1032" t="s">
        <v>2325</v>
      </c>
      <c r="L37" s="178">
        <v>70</v>
      </c>
      <c r="M37" s="291">
        <v>23.33</v>
      </c>
      <c r="N37" s="173" t="s">
        <v>2308</v>
      </c>
      <c r="O37" s="1020"/>
      <c r="P37" s="1017"/>
      <c r="Q37" s="1017"/>
      <c r="R37" s="1017"/>
      <c r="S37" s="1017"/>
      <c r="T37" s="1017"/>
      <c r="U37" s="1017"/>
      <c r="V37" s="1017"/>
    </row>
    <row r="38" spans="1:22" ht="117">
      <c r="A38" s="1042" t="s">
        <v>2326</v>
      </c>
      <c r="B38" s="1043" t="s">
        <v>2314</v>
      </c>
      <c r="C38" s="1044" t="s">
        <v>218</v>
      </c>
      <c r="D38" s="356" t="s">
        <v>2327</v>
      </c>
      <c r="E38" s="1030">
        <v>201</v>
      </c>
      <c r="F38" s="1030"/>
      <c r="G38" s="1045" t="s">
        <v>2328</v>
      </c>
      <c r="H38" s="1030">
        <v>2018</v>
      </c>
      <c r="I38" s="960"/>
      <c r="J38" s="637" t="s">
        <v>2329</v>
      </c>
      <c r="K38" s="1032" t="s">
        <v>2330</v>
      </c>
      <c r="L38" s="178">
        <v>70</v>
      </c>
      <c r="M38" s="291">
        <v>35</v>
      </c>
      <c r="N38" s="173" t="s">
        <v>2308</v>
      </c>
      <c r="O38" s="1020"/>
      <c r="P38" s="1017"/>
      <c r="Q38" s="1017"/>
      <c r="R38" s="1017"/>
      <c r="S38" s="1017"/>
      <c r="T38" s="1017"/>
      <c r="U38" s="1017"/>
      <c r="V38" s="1017"/>
    </row>
    <row r="39" spans="1:22" s="896" customFormat="1" ht="104">
      <c r="A39" s="1021" t="s">
        <v>2309</v>
      </c>
      <c r="B39" s="1021" t="s">
        <v>1383</v>
      </c>
      <c r="C39" s="356" t="s">
        <v>2310</v>
      </c>
      <c r="D39" s="959" t="s">
        <v>218</v>
      </c>
      <c r="E39" s="357" t="s">
        <v>2458</v>
      </c>
      <c r="F39" s="356" t="s">
        <v>2459</v>
      </c>
      <c r="G39" s="960" t="s">
        <v>2311</v>
      </c>
      <c r="H39" s="1051">
        <v>2018</v>
      </c>
      <c r="I39" s="961"/>
      <c r="J39" s="1051" t="s">
        <v>2312</v>
      </c>
      <c r="K39" s="959">
        <v>2018</v>
      </c>
      <c r="L39" s="215">
        <v>70</v>
      </c>
      <c r="M39" s="917">
        <v>35</v>
      </c>
      <c r="N39" s="173" t="s">
        <v>2308</v>
      </c>
      <c r="O39" s="1050"/>
      <c r="P39" s="1017"/>
      <c r="Q39" s="1017"/>
      <c r="R39" s="1017"/>
      <c r="S39" s="1017"/>
      <c r="T39" s="1017"/>
      <c r="U39" s="1017"/>
      <c r="V39" s="1017"/>
    </row>
    <row r="40" spans="1:22">
      <c r="A40" s="34" t="s">
        <v>2</v>
      </c>
      <c r="D40" s="19"/>
      <c r="E40" s="29"/>
      <c r="F40" s="29"/>
      <c r="G40" s="29"/>
      <c r="L40" s="908"/>
      <c r="M40" s="58">
        <f>SUM(M9:M39)</f>
        <v>1160.82</v>
      </c>
    </row>
    <row r="42" spans="1:22">
      <c r="A42" s="1068" t="s">
        <v>12</v>
      </c>
      <c r="B42" s="1068"/>
      <c r="C42" s="1068"/>
      <c r="D42" s="1068"/>
      <c r="E42" s="1068"/>
      <c r="F42" s="1068"/>
      <c r="G42" s="1068"/>
      <c r="H42" s="1068"/>
      <c r="I42" s="1068"/>
      <c r="J42" s="1068"/>
      <c r="K42" s="1068"/>
      <c r="L42" s="1068"/>
      <c r="M42" s="1075"/>
    </row>
  </sheetData>
  <mergeCells count="5">
    <mergeCell ref="A42:M42"/>
    <mergeCell ref="A2:M2"/>
    <mergeCell ref="A4:M4"/>
    <mergeCell ref="A5:M5"/>
    <mergeCell ref="A6:M6"/>
  </mergeCells>
  <phoneticPr fontId="22" type="noConversion"/>
  <hyperlinks>
    <hyperlink ref="K9" r:id="rId1"/>
    <hyperlink ref="K13" r:id="rId2"/>
    <hyperlink ref="K14" r:id="rId3"/>
    <hyperlink ref="A15" r:id="rId4" display="https://www.degruyter.com/view/j/aucft.2018.22.issue-1/aucft-2018-0006/aucft-2018-0006.xml"/>
    <hyperlink ref="A16" r:id="rId5" display="https://www.degruyter.com/view/j/msd.2018.10.issue-1/msd-2018-0002/msd-2018-0002.xml"/>
    <hyperlink ref="A17" r:id="rId6" display="https://www.cabdirect.org/cabdirect/abstract/20183332887"/>
    <hyperlink ref="G17" r:id="rId7" display="https://www.cabdirect.org/cabdirect/search/?q=sn%3a%221844-8577%22"/>
    <hyperlink ref="K17" r:id="rId8"/>
    <hyperlink ref="K12" r:id="rId9"/>
    <hyperlink ref="A18" r:id="rId10" display="https://www.degruyter.com/view/j/aucft.2018.22.issue-1/aucft-2018-0006/aucft-2018-0006.xml"/>
    <hyperlink ref="A19" r:id="rId11" display="https://www.degruyter.com/view/j/msd.2018.10.issue-1/msd-2018-0002/msd-2018-0002.xml"/>
    <hyperlink ref="A20" r:id="rId12" display="https://www.cabdirect.org/cabdirect/abstract/20183332887"/>
    <hyperlink ref="G20" r:id="rId13" display="https://www.cabdirect.org/cabdirect/search/?q=sn%3a%221844-8577%22"/>
    <hyperlink ref="K20" r:id="rId14"/>
    <hyperlink ref="K21" r:id="rId15"/>
    <hyperlink ref="K22" r:id="rId16"/>
    <hyperlink ref="K23" r:id="rId17"/>
    <hyperlink ref="K24" r:id="rId18"/>
    <hyperlink ref="A25" r:id="rId19" display="http://search.ebscohost.com/login.aspx?direct=true&amp;profile=ehost&amp;scope=site&amp;authtype=crawler&amp;jrnl=18435262&amp;AN=131285972&amp;h=TMgzMbxaWC3NPn3WFOIDUBhYshS0cZ9EAW%2FegAxdYL4Nwfrx4oFgwqjG7IMOtCkID3XClHa3ZQPyyg%2B60%2B%2BFYA%3D%3D&amp;crl=c"/>
    <hyperlink ref="K25" r:id="rId20" display="http://eds.b.ebscohost.com/abstract?site=eds&amp;scope=site&amp;jrnl=18435262&amp;AN=131285972&amp;h=TMgzMbxaWC3NPn3WFOIDUBhYshS0cZ9EAW%2fegAxdYL4Nwfrx4oFgwqjG7IMOtCkID3XClHa3ZQPyyg%2b60%2b%2bFYA%3d%3d&amp;crl=c&amp;resultLocal=ErrCrlNoResults&amp;resultNs=Ehost&amp;crlhashurl=login.aspx%3fdirect%3dtrue%26profile%3dehost%26scope%3dsite%26authtype%3dcrawler%26jrnl%3d18435262%26AN%3d131285972"/>
    <hyperlink ref="K26" r:id="rId21"/>
    <hyperlink ref="J27" r:id="rId22"/>
    <hyperlink ref="K28" r:id="rId23"/>
    <hyperlink ref="K29" r:id="rId24"/>
    <hyperlink ref="K30" r:id="rId25"/>
    <hyperlink ref="K31" r:id="rId26"/>
    <hyperlink ref="K32" r:id="rId27"/>
    <hyperlink ref="K33" r:id="rId28"/>
    <hyperlink ref="K34" r:id="rId29"/>
    <hyperlink ref="J35" r:id="rId30"/>
    <hyperlink ref="K37" r:id="rId31"/>
    <hyperlink ref="K38" r:id="rId32"/>
  </hyperlinks>
  <pageMargins left="0.511811023622047" right="0.31496062992126" top="0" bottom="0" header="0" footer="0"/>
  <pageSetup paperSize="9" scale="92" orientation="landscape" horizontalDpi="200" verticalDpi="200" r:id="rId33"/>
  <drawing r:id="rId34"/>
</worksheet>
</file>

<file path=xl/worksheets/sheet7.xml><?xml version="1.0" encoding="utf-8"?>
<worksheet xmlns="http://schemas.openxmlformats.org/spreadsheetml/2006/main" xmlns:r="http://schemas.openxmlformats.org/officeDocument/2006/relationships">
  <dimension ref="A2:O16"/>
  <sheetViews>
    <sheetView topLeftCell="A8" zoomScaleNormal="100" workbookViewId="0">
      <selection activeCell="K14" sqref="K14"/>
    </sheetView>
  </sheetViews>
  <sheetFormatPr defaultRowHeight="14.5"/>
  <cols>
    <col min="1" max="1" width="28" style="2" customWidth="1"/>
    <col min="2" max="2" width="20.81640625" style="7" customWidth="1"/>
    <col min="3" max="3" width="10.453125" style="7" customWidth="1"/>
    <col min="4" max="4" width="15" style="1" customWidth="1"/>
    <col min="5" max="5" width="8.54296875" style="1" customWidth="1"/>
    <col min="6" max="6" width="10.7265625" style="1" customWidth="1"/>
    <col min="7" max="7" width="10" style="1" customWidth="1"/>
    <col min="8" max="9" width="9.1796875" style="1" customWidth="1"/>
    <col min="10" max="10" width="10.453125" style="1" customWidth="1"/>
    <col min="11" max="11" width="20.81640625" customWidth="1"/>
  </cols>
  <sheetData>
    <row r="2" spans="1:15" s="4" customFormat="1" ht="35.25" customHeight="1">
      <c r="A2" s="1063" t="s">
        <v>31</v>
      </c>
      <c r="B2" s="1063"/>
      <c r="C2" s="1063"/>
      <c r="D2" s="1063"/>
      <c r="E2" s="1063"/>
      <c r="F2" s="1063"/>
      <c r="G2" s="1063"/>
      <c r="H2" s="1063"/>
      <c r="I2" s="1063"/>
      <c r="J2" s="1063"/>
    </row>
    <row r="3" spans="1:15" s="4" customFormat="1">
      <c r="A3" s="5"/>
      <c r="B3" s="6"/>
      <c r="C3" s="6"/>
      <c r="D3" s="5"/>
      <c r="E3" s="5"/>
      <c r="F3" s="5"/>
      <c r="G3" s="5"/>
      <c r="H3" s="3"/>
      <c r="I3" s="3"/>
      <c r="J3" s="3"/>
    </row>
    <row r="4" spans="1:15" s="4" customFormat="1" ht="15" customHeight="1">
      <c r="A4" s="1065" t="s">
        <v>32</v>
      </c>
      <c r="B4" s="1065"/>
      <c r="C4" s="1065"/>
      <c r="D4" s="1065"/>
      <c r="E4" s="1065"/>
      <c r="F4" s="1065"/>
      <c r="G4" s="1065"/>
      <c r="H4" s="1065"/>
      <c r="I4" s="1065"/>
      <c r="J4" s="1065"/>
    </row>
    <row r="5" spans="1:15" s="4" customFormat="1" ht="28.5" customHeight="1">
      <c r="A5" s="1056" t="s">
        <v>69</v>
      </c>
      <c r="B5" s="1056"/>
      <c r="C5" s="1056"/>
      <c r="D5" s="1056"/>
      <c r="E5" s="1056"/>
      <c r="F5" s="1056"/>
      <c r="G5" s="1056"/>
      <c r="H5" s="1056"/>
      <c r="I5" s="1056"/>
      <c r="J5" s="1056"/>
    </row>
    <row r="6" spans="1:15" s="4" customFormat="1">
      <c r="A6" s="1056" t="s">
        <v>72</v>
      </c>
      <c r="B6" s="1056"/>
      <c r="C6" s="1056"/>
      <c r="D6" s="1056"/>
      <c r="E6" s="1056"/>
      <c r="F6" s="1056"/>
      <c r="G6" s="1056"/>
      <c r="H6" s="1056"/>
      <c r="I6" s="1056"/>
      <c r="J6" s="1056"/>
    </row>
    <row r="7" spans="1:15" ht="68.25" customHeight="1">
      <c r="A7" s="1083" t="s">
        <v>71</v>
      </c>
      <c r="B7" s="1083"/>
      <c r="C7" s="1083"/>
      <c r="D7" s="1083"/>
      <c r="E7" s="1083"/>
      <c r="F7" s="1083"/>
      <c r="G7" s="1083"/>
      <c r="H7" s="1083"/>
      <c r="I7" s="1083"/>
      <c r="J7" s="1083"/>
      <c r="O7" s="70"/>
    </row>
    <row r="8" spans="1:15" ht="64.5" customHeight="1">
      <c r="A8" s="1083" t="s">
        <v>70</v>
      </c>
      <c r="B8" s="1083"/>
      <c r="C8" s="1083"/>
      <c r="D8" s="1083"/>
      <c r="E8" s="1083"/>
      <c r="F8" s="1083"/>
      <c r="G8" s="1083"/>
      <c r="H8" s="1083"/>
      <c r="I8" s="1083"/>
      <c r="J8" s="1083"/>
    </row>
    <row r="9" spans="1:15" ht="54" customHeight="1">
      <c r="A9" s="1065" t="s">
        <v>73</v>
      </c>
      <c r="B9" s="1065"/>
      <c r="C9" s="1065"/>
      <c r="D9" s="1065"/>
      <c r="E9" s="1065"/>
      <c r="F9" s="1065"/>
      <c r="G9" s="1065"/>
      <c r="H9" s="1065"/>
      <c r="I9" s="1065"/>
      <c r="J9" s="1065"/>
    </row>
    <row r="10" spans="1:15">
      <c r="A10" s="5"/>
      <c r="B10" s="6"/>
      <c r="C10" s="6"/>
      <c r="D10" s="5"/>
      <c r="E10" s="5"/>
      <c r="F10" s="5"/>
      <c r="G10" s="5"/>
      <c r="H10" s="5"/>
      <c r="I10" s="3"/>
      <c r="J10" s="3"/>
    </row>
    <row r="11" spans="1:15" s="4" customFormat="1" ht="78" customHeight="1">
      <c r="A11" s="49" t="s">
        <v>20</v>
      </c>
      <c r="B11" s="51" t="s">
        <v>13</v>
      </c>
      <c r="C11" s="46" t="s">
        <v>25</v>
      </c>
      <c r="D11" s="52" t="s">
        <v>74</v>
      </c>
      <c r="E11" s="51" t="s">
        <v>21</v>
      </c>
      <c r="F11" s="51" t="s">
        <v>16</v>
      </c>
      <c r="G11" s="51" t="s">
        <v>17</v>
      </c>
      <c r="H11" s="51" t="s">
        <v>3</v>
      </c>
      <c r="I11" s="49" t="s">
        <v>54</v>
      </c>
      <c r="J11" s="49" t="s">
        <v>7</v>
      </c>
      <c r="K11" s="109" t="s">
        <v>203</v>
      </c>
    </row>
    <row r="12" spans="1:15" ht="78">
      <c r="A12" s="169" t="s">
        <v>1424</v>
      </c>
      <c r="B12" s="169" t="s">
        <v>1425</v>
      </c>
      <c r="C12" s="170" t="s">
        <v>218</v>
      </c>
      <c r="D12" s="169" t="s">
        <v>1426</v>
      </c>
      <c r="E12" s="170" t="s">
        <v>1427</v>
      </c>
      <c r="F12" s="170">
        <v>2018</v>
      </c>
      <c r="G12" s="170" t="s">
        <v>1428</v>
      </c>
      <c r="H12" s="170">
        <v>180</v>
      </c>
      <c r="I12" s="171" t="s">
        <v>1429</v>
      </c>
      <c r="J12" s="172">
        <v>315</v>
      </c>
      <c r="K12" s="112" t="s">
        <v>1430</v>
      </c>
    </row>
    <row r="13" spans="1:15" ht="78">
      <c r="A13" s="169" t="s">
        <v>2331</v>
      </c>
      <c r="B13" s="169" t="s">
        <v>2332</v>
      </c>
      <c r="C13" s="170" t="s">
        <v>218</v>
      </c>
      <c r="D13" s="808" t="s">
        <v>2333</v>
      </c>
      <c r="E13" s="170" t="s">
        <v>2334</v>
      </c>
      <c r="F13" s="170">
        <v>2018</v>
      </c>
      <c r="G13" s="170" t="s">
        <v>2335</v>
      </c>
      <c r="H13" s="170">
        <v>17</v>
      </c>
      <c r="I13" s="171"/>
      <c r="J13" s="172">
        <v>85</v>
      </c>
      <c r="K13" s="112" t="s">
        <v>2308</v>
      </c>
    </row>
    <row r="14" spans="1:15">
      <c r="A14" s="61" t="s">
        <v>2</v>
      </c>
      <c r="B14" s="61"/>
      <c r="I14" s="72"/>
      <c r="J14" s="66">
        <f>SUM(J12:J13)</f>
        <v>400</v>
      </c>
    </row>
    <row r="15" spans="1:15">
      <c r="A15" s="14"/>
      <c r="D15" s="7"/>
      <c r="E15" s="7"/>
    </row>
    <row r="16" spans="1:15">
      <c r="A16" s="1052" t="s">
        <v>12</v>
      </c>
      <c r="B16" s="1052"/>
      <c r="C16" s="1052"/>
      <c r="D16" s="1052"/>
      <c r="E16" s="1052"/>
      <c r="F16" s="1052"/>
      <c r="G16" s="1052"/>
      <c r="H16" s="1052"/>
      <c r="I16" s="1052"/>
      <c r="J16" s="1052"/>
    </row>
  </sheetData>
  <mergeCells count="8">
    <mergeCell ref="A9:J9"/>
    <mergeCell ref="A16:J16"/>
    <mergeCell ref="A2:J2"/>
    <mergeCell ref="A4:J4"/>
    <mergeCell ref="A5:J5"/>
    <mergeCell ref="A6:J6"/>
    <mergeCell ref="A7:J7"/>
    <mergeCell ref="A8:J8"/>
  </mergeCells>
  <phoneticPr fontId="22" type="noConversion"/>
  <hyperlinks>
    <hyperlink ref="D13" r:id="rId1" display="http://trivent-publishing.eu/digitallibrary.html"/>
  </hyperlinks>
  <pageMargins left="0.511811023622047" right="0.31496062992126" top="0.32" bottom="0" header="0" footer="0"/>
  <pageSetup paperSize="9" orientation="landscape" horizontalDpi="200" verticalDpi="200" r:id="rId2"/>
</worksheet>
</file>

<file path=xl/worksheets/sheet8.xml><?xml version="1.0" encoding="utf-8"?>
<worksheet xmlns="http://schemas.openxmlformats.org/spreadsheetml/2006/main" xmlns:r="http://schemas.openxmlformats.org/officeDocument/2006/relationships">
  <dimension ref="A2:L32"/>
  <sheetViews>
    <sheetView zoomScale="55" zoomScaleNormal="55" workbookViewId="0">
      <selection activeCell="A15" sqref="A15"/>
    </sheetView>
  </sheetViews>
  <sheetFormatPr defaultRowHeight="14.5"/>
  <cols>
    <col min="1" max="1" width="35.453125" style="2" customWidth="1"/>
    <col min="2" max="2" width="17.1796875" style="2" customWidth="1"/>
    <col min="3" max="3" width="10.81640625" style="7" customWidth="1"/>
    <col min="4" max="4" width="13.453125" style="1" customWidth="1"/>
    <col min="5" max="5" width="11.7265625" style="1" customWidth="1"/>
    <col min="6" max="7" width="9.1796875" style="1" customWidth="1"/>
    <col min="8" max="9" width="7.81640625" style="1" customWidth="1"/>
    <col min="10" max="10" width="12.26953125" style="1" customWidth="1"/>
    <col min="11" max="11" width="21.1796875" style="1" customWidth="1"/>
    <col min="12" max="12" width="9.1796875" style="1" customWidth="1"/>
  </cols>
  <sheetData>
    <row r="2" spans="1:12" s="4" customFormat="1" ht="33" customHeight="1">
      <c r="A2" s="1053" t="s">
        <v>33</v>
      </c>
      <c r="B2" s="1086"/>
      <c r="C2" s="1086"/>
      <c r="D2" s="1086"/>
      <c r="E2" s="1086"/>
      <c r="F2" s="1086"/>
      <c r="G2" s="1086"/>
      <c r="H2" s="1086"/>
      <c r="I2" s="1086"/>
      <c r="J2" s="1087"/>
      <c r="K2" s="3"/>
      <c r="L2" s="3"/>
    </row>
    <row r="3" spans="1:12" s="4" customFormat="1">
      <c r="A3" s="11"/>
      <c r="B3" s="11"/>
      <c r="C3" s="11"/>
      <c r="D3" s="11"/>
      <c r="E3" s="11"/>
      <c r="F3" s="11"/>
      <c r="G3" s="11"/>
      <c r="H3" s="11"/>
      <c r="I3" s="11"/>
      <c r="J3" s="11"/>
      <c r="K3" s="3"/>
      <c r="L3" s="3"/>
    </row>
    <row r="4" spans="1:12" s="4" customFormat="1" ht="28.5" customHeight="1">
      <c r="A4" s="1084" t="s">
        <v>34</v>
      </c>
      <c r="B4" s="1085"/>
      <c r="C4" s="1085"/>
      <c r="D4" s="1085"/>
      <c r="E4" s="1085"/>
      <c r="F4" s="1085"/>
      <c r="G4" s="1085"/>
      <c r="H4" s="1085"/>
      <c r="I4" s="1085"/>
      <c r="J4" s="1085"/>
      <c r="K4" s="3"/>
      <c r="L4" s="3"/>
    </row>
    <row r="5" spans="1:12" s="4" customFormat="1">
      <c r="A5" s="1088" t="s">
        <v>35</v>
      </c>
      <c r="B5" s="1084"/>
      <c r="C5" s="1084"/>
      <c r="D5" s="1084"/>
      <c r="E5" s="1089"/>
      <c r="F5" s="1089"/>
      <c r="G5" s="1089"/>
      <c r="H5" s="1089"/>
      <c r="I5" s="1089"/>
      <c r="J5" s="1089"/>
      <c r="K5" s="3"/>
      <c r="L5" s="3"/>
    </row>
    <row r="6" spans="1:12" s="26" customFormat="1" ht="13.5" customHeight="1">
      <c r="A6" s="1084" t="s">
        <v>36</v>
      </c>
      <c r="B6" s="1084"/>
      <c r="C6" s="1084"/>
      <c r="D6" s="1084"/>
      <c r="E6" s="1084"/>
      <c r="F6" s="1084"/>
      <c r="G6" s="1084"/>
      <c r="H6" s="1084"/>
      <c r="I6" s="1084"/>
      <c r="J6" s="1084"/>
      <c r="K6" s="9"/>
      <c r="L6" s="9"/>
    </row>
    <row r="7" spans="1:12" s="26" customFormat="1" ht="13.5" customHeight="1">
      <c r="A7" s="1090" t="s">
        <v>75</v>
      </c>
      <c r="B7" s="1091"/>
      <c r="C7" s="1091"/>
      <c r="D7" s="1091"/>
      <c r="E7" s="1091"/>
      <c r="F7" s="1091"/>
      <c r="G7" s="1091"/>
      <c r="H7" s="1091"/>
      <c r="I7" s="1091"/>
      <c r="J7" s="1092"/>
      <c r="K7" s="9"/>
      <c r="L7" s="9"/>
    </row>
    <row r="8" spans="1:12" s="26" customFormat="1" ht="40.5" customHeight="1">
      <c r="A8" s="1090" t="s">
        <v>77</v>
      </c>
      <c r="B8" s="1091"/>
      <c r="C8" s="1091"/>
      <c r="D8" s="1091"/>
      <c r="E8" s="1091"/>
      <c r="F8" s="1091"/>
      <c r="G8" s="1091"/>
      <c r="H8" s="1091"/>
      <c r="I8" s="1091"/>
      <c r="J8" s="1092"/>
      <c r="K8" s="9"/>
      <c r="L8" s="9"/>
    </row>
    <row r="9" spans="1:12" s="26" customFormat="1" ht="68.25" customHeight="1">
      <c r="A9" s="1090" t="s">
        <v>76</v>
      </c>
      <c r="B9" s="1091"/>
      <c r="C9" s="1091"/>
      <c r="D9" s="1091"/>
      <c r="E9" s="1091"/>
      <c r="F9" s="1091"/>
      <c r="G9" s="1091"/>
      <c r="H9" s="1091"/>
      <c r="I9" s="1091"/>
      <c r="J9" s="1092"/>
      <c r="K9" s="9"/>
      <c r="L9" s="9"/>
    </row>
    <row r="10" spans="1:12" s="26" customFormat="1" ht="42.75" customHeight="1">
      <c r="A10" s="1065" t="s">
        <v>73</v>
      </c>
      <c r="B10" s="1065"/>
      <c r="C10" s="1065"/>
      <c r="D10" s="1065"/>
      <c r="E10" s="1065"/>
      <c r="F10" s="1065"/>
      <c r="G10" s="1065"/>
      <c r="H10" s="1065"/>
      <c r="I10" s="1065"/>
      <c r="J10" s="1065"/>
      <c r="K10" s="9"/>
      <c r="L10" s="9"/>
    </row>
    <row r="11" spans="1:12" s="4" customFormat="1">
      <c r="A11" s="5"/>
      <c r="B11" s="5"/>
      <c r="C11" s="6"/>
      <c r="D11" s="5"/>
      <c r="E11" s="5"/>
      <c r="F11" s="5"/>
      <c r="G11" s="5"/>
      <c r="H11" s="5"/>
      <c r="I11" s="5"/>
      <c r="J11" s="5"/>
      <c r="K11" s="3"/>
      <c r="L11" s="3"/>
    </row>
    <row r="12" spans="1:12" s="4" customFormat="1" ht="57" customHeight="1">
      <c r="A12" s="47" t="s">
        <v>20</v>
      </c>
      <c r="B12" s="48" t="s">
        <v>13</v>
      </c>
      <c r="C12" s="46" t="s">
        <v>25</v>
      </c>
      <c r="D12" s="50" t="s">
        <v>1</v>
      </c>
      <c r="E12" s="48" t="s">
        <v>21</v>
      </c>
      <c r="F12" s="48" t="s">
        <v>16</v>
      </c>
      <c r="G12" s="48" t="s">
        <v>17</v>
      </c>
      <c r="H12" s="48" t="s">
        <v>3</v>
      </c>
      <c r="I12" s="49" t="s">
        <v>54</v>
      </c>
      <c r="J12" s="49" t="s">
        <v>7</v>
      </c>
      <c r="K12" s="109" t="s">
        <v>203</v>
      </c>
      <c r="L12" s="3"/>
    </row>
    <row r="13" spans="1:12" ht="26">
      <c r="A13" s="113" t="s">
        <v>271</v>
      </c>
      <c r="B13" s="113" t="s">
        <v>272</v>
      </c>
      <c r="C13" s="111" t="s">
        <v>218</v>
      </c>
      <c r="D13" s="113" t="s">
        <v>273</v>
      </c>
      <c r="E13" s="111">
        <v>9786061216161</v>
      </c>
      <c r="F13" s="111">
        <v>2018</v>
      </c>
      <c r="G13" s="111" t="s">
        <v>274</v>
      </c>
      <c r="H13" s="111">
        <v>360</v>
      </c>
      <c r="I13" s="120">
        <v>300</v>
      </c>
      <c r="J13" s="112">
        <v>300</v>
      </c>
      <c r="K13" s="112" t="s">
        <v>275</v>
      </c>
    </row>
    <row r="14" spans="1:12" ht="39">
      <c r="A14" s="169" t="s">
        <v>279</v>
      </c>
      <c r="B14" s="169" t="s">
        <v>280</v>
      </c>
      <c r="C14" s="170" t="s">
        <v>218</v>
      </c>
      <c r="D14" s="169" t="s">
        <v>281</v>
      </c>
      <c r="E14" s="170" t="s">
        <v>282</v>
      </c>
      <c r="F14" s="170">
        <v>2018</v>
      </c>
      <c r="G14" s="170" t="s">
        <v>283</v>
      </c>
      <c r="H14" s="170">
        <v>110</v>
      </c>
      <c r="I14" s="171">
        <v>2</v>
      </c>
      <c r="J14" s="172">
        <v>220</v>
      </c>
      <c r="K14" s="112" t="s">
        <v>284</v>
      </c>
    </row>
    <row r="15" spans="1:12" ht="39">
      <c r="A15" s="233" t="s">
        <v>371</v>
      </c>
      <c r="B15" s="226" t="s">
        <v>372</v>
      </c>
      <c r="C15" s="226" t="s">
        <v>218</v>
      </c>
      <c r="D15" s="233" t="s">
        <v>373</v>
      </c>
      <c r="E15" s="233" t="s">
        <v>374</v>
      </c>
      <c r="F15" s="227">
        <v>2018</v>
      </c>
      <c r="G15" s="226" t="s">
        <v>375</v>
      </c>
      <c r="H15" s="227">
        <v>222</v>
      </c>
      <c r="I15" s="227">
        <v>400</v>
      </c>
      <c r="J15" s="232">
        <v>133</v>
      </c>
      <c r="K15" s="112" t="s">
        <v>370</v>
      </c>
    </row>
    <row r="16" spans="1:12" ht="130.5">
      <c r="A16" s="233" t="s">
        <v>376</v>
      </c>
      <c r="B16" s="233" t="s">
        <v>377</v>
      </c>
      <c r="C16" s="233" t="s">
        <v>218</v>
      </c>
      <c r="D16" s="233" t="s">
        <v>378</v>
      </c>
      <c r="E16" s="226" t="s">
        <v>379</v>
      </c>
      <c r="F16" s="227">
        <v>2018</v>
      </c>
      <c r="G16" s="226" t="s">
        <v>274</v>
      </c>
      <c r="H16" s="226" t="s">
        <v>380</v>
      </c>
      <c r="I16" s="226" t="s">
        <v>381</v>
      </c>
      <c r="J16" s="232">
        <v>44</v>
      </c>
      <c r="K16" s="112" t="s">
        <v>370</v>
      </c>
    </row>
    <row r="17" spans="1:11" ht="52">
      <c r="A17" s="169" t="s">
        <v>410</v>
      </c>
      <c r="B17" s="169" t="s">
        <v>411</v>
      </c>
      <c r="C17" s="170" t="s">
        <v>218</v>
      </c>
      <c r="D17" s="169" t="s">
        <v>412</v>
      </c>
      <c r="E17" s="170" t="s">
        <v>413</v>
      </c>
      <c r="F17" s="170">
        <v>2018</v>
      </c>
      <c r="G17" s="170">
        <v>9</v>
      </c>
      <c r="H17" s="170">
        <v>204</v>
      </c>
      <c r="I17" s="171">
        <v>300</v>
      </c>
      <c r="J17" s="172">
        <v>300</v>
      </c>
      <c r="K17" s="112" t="s">
        <v>414</v>
      </c>
    </row>
    <row r="18" spans="1:11" ht="39">
      <c r="A18" s="169" t="s">
        <v>1365</v>
      </c>
      <c r="B18" s="169" t="s">
        <v>1366</v>
      </c>
      <c r="C18" s="170" t="s">
        <v>218</v>
      </c>
      <c r="D18" s="169" t="s">
        <v>1367</v>
      </c>
      <c r="E18" s="170" t="s">
        <v>1368</v>
      </c>
      <c r="F18" s="170">
        <v>2018</v>
      </c>
      <c r="G18" s="170" t="s">
        <v>375</v>
      </c>
      <c r="H18" s="170">
        <v>210</v>
      </c>
      <c r="I18" s="171">
        <v>400</v>
      </c>
      <c r="J18" s="172">
        <v>133</v>
      </c>
      <c r="K18" s="112" t="s">
        <v>1369</v>
      </c>
    </row>
    <row r="19" spans="1:11" ht="52">
      <c r="A19" s="169" t="s">
        <v>1391</v>
      </c>
      <c r="B19" s="169" t="s">
        <v>1392</v>
      </c>
      <c r="C19" s="170" t="s">
        <v>218</v>
      </c>
      <c r="D19" s="169" t="s">
        <v>1393</v>
      </c>
      <c r="E19" s="170" t="s">
        <v>1394</v>
      </c>
      <c r="F19" s="170">
        <v>2018</v>
      </c>
      <c r="G19" s="170" t="s">
        <v>274</v>
      </c>
      <c r="H19" s="170">
        <v>150</v>
      </c>
      <c r="I19" s="171">
        <v>300</v>
      </c>
      <c r="J19" s="172">
        <v>300</v>
      </c>
      <c r="K19" s="112" t="s">
        <v>1390</v>
      </c>
    </row>
    <row r="20" spans="1:11" ht="91">
      <c r="A20" s="169" t="s">
        <v>1431</v>
      </c>
      <c r="B20" s="169" t="s">
        <v>1432</v>
      </c>
      <c r="C20" s="170" t="s">
        <v>218</v>
      </c>
      <c r="D20" s="169" t="s">
        <v>1433</v>
      </c>
      <c r="E20" s="170" t="s">
        <v>1434</v>
      </c>
      <c r="F20" s="170">
        <v>2018</v>
      </c>
      <c r="G20" s="170" t="s">
        <v>1435</v>
      </c>
      <c r="H20" s="170">
        <v>287</v>
      </c>
      <c r="I20" s="171">
        <v>574</v>
      </c>
      <c r="J20" s="172">
        <v>287</v>
      </c>
      <c r="K20" s="112" t="s">
        <v>1423</v>
      </c>
    </row>
    <row r="21" spans="1:11" ht="52">
      <c r="A21" s="567" t="s">
        <v>1528</v>
      </c>
      <c r="B21" s="557" t="s">
        <v>1529</v>
      </c>
      <c r="C21" s="170" t="s">
        <v>218</v>
      </c>
      <c r="D21" s="568" t="s">
        <v>412</v>
      </c>
      <c r="E21" s="557" t="s">
        <v>1530</v>
      </c>
      <c r="F21" s="170">
        <v>2018</v>
      </c>
      <c r="G21" s="170" t="s">
        <v>1531</v>
      </c>
      <c r="H21" s="170">
        <v>210</v>
      </c>
      <c r="I21" s="171">
        <v>400</v>
      </c>
      <c r="J21" s="172">
        <v>133</v>
      </c>
      <c r="K21" s="112" t="s">
        <v>1505</v>
      </c>
    </row>
    <row r="22" spans="1:11" ht="39">
      <c r="A22" s="169" t="s">
        <v>1532</v>
      </c>
      <c r="B22" s="169" t="s">
        <v>1533</v>
      </c>
      <c r="C22" s="170" t="s">
        <v>218</v>
      </c>
      <c r="D22" s="169" t="s">
        <v>1534</v>
      </c>
      <c r="E22" s="170" t="s">
        <v>1535</v>
      </c>
      <c r="F22" s="170">
        <v>2018</v>
      </c>
      <c r="G22" s="170" t="s">
        <v>1536</v>
      </c>
      <c r="H22" s="170">
        <v>166</v>
      </c>
      <c r="I22" s="171">
        <v>332</v>
      </c>
      <c r="J22" s="172">
        <v>166</v>
      </c>
      <c r="K22" s="112" t="s">
        <v>1505</v>
      </c>
    </row>
    <row r="23" spans="1:11" ht="39">
      <c r="A23" s="169" t="s">
        <v>371</v>
      </c>
      <c r="B23" s="170" t="s">
        <v>372</v>
      </c>
      <c r="C23" s="170" t="s">
        <v>218</v>
      </c>
      <c r="D23" s="169" t="s">
        <v>373</v>
      </c>
      <c r="E23" s="169" t="s">
        <v>374</v>
      </c>
      <c r="F23" s="170">
        <v>2018</v>
      </c>
      <c r="G23" s="170" t="s">
        <v>375</v>
      </c>
      <c r="H23" s="170">
        <v>222</v>
      </c>
      <c r="I23" s="249">
        <v>400</v>
      </c>
      <c r="J23" s="172">
        <v>133</v>
      </c>
      <c r="K23" s="112" t="s">
        <v>1672</v>
      </c>
    </row>
    <row r="24" spans="1:11" ht="26">
      <c r="A24" s="169" t="s">
        <v>1717</v>
      </c>
      <c r="B24" s="169" t="s">
        <v>1718</v>
      </c>
      <c r="C24" s="170" t="s">
        <v>218</v>
      </c>
      <c r="D24" s="169" t="s">
        <v>1719</v>
      </c>
      <c r="E24" s="170" t="s">
        <v>1720</v>
      </c>
      <c r="F24" s="170">
        <v>2018</v>
      </c>
      <c r="G24" s="170" t="s">
        <v>1428</v>
      </c>
      <c r="H24" s="170">
        <v>20</v>
      </c>
      <c r="I24" s="171">
        <v>40</v>
      </c>
      <c r="J24" s="172">
        <f>I24/2</f>
        <v>20</v>
      </c>
      <c r="K24" s="112" t="s">
        <v>1709</v>
      </c>
    </row>
    <row r="25" spans="1:11" ht="26">
      <c r="A25" s="169" t="s">
        <v>1721</v>
      </c>
      <c r="B25" s="169" t="s">
        <v>1718</v>
      </c>
      <c r="C25" s="170" t="s">
        <v>218</v>
      </c>
      <c r="D25" s="169" t="s">
        <v>1719</v>
      </c>
      <c r="E25" s="170" t="s">
        <v>1722</v>
      </c>
      <c r="F25" s="170">
        <v>2018</v>
      </c>
      <c r="G25" s="170" t="s">
        <v>1723</v>
      </c>
      <c r="H25" s="170">
        <v>20</v>
      </c>
      <c r="I25" s="171">
        <v>40</v>
      </c>
      <c r="J25" s="172">
        <f>I25/2</f>
        <v>20</v>
      </c>
      <c r="K25" s="112" t="s">
        <v>1709</v>
      </c>
    </row>
    <row r="26" spans="1:11" ht="26">
      <c r="A26" s="169" t="s">
        <v>1717</v>
      </c>
      <c r="B26" s="169" t="s">
        <v>1718</v>
      </c>
      <c r="C26" s="170" t="s">
        <v>218</v>
      </c>
      <c r="D26" s="169" t="s">
        <v>1719</v>
      </c>
      <c r="E26" s="170" t="s">
        <v>1720</v>
      </c>
      <c r="F26" s="170">
        <v>2018</v>
      </c>
      <c r="G26" s="170" t="s">
        <v>1428</v>
      </c>
      <c r="H26" s="170">
        <v>20</v>
      </c>
      <c r="I26" s="171">
        <v>40</v>
      </c>
      <c r="J26" s="172">
        <f>I26/2</f>
        <v>20</v>
      </c>
      <c r="K26" s="112" t="s">
        <v>2259</v>
      </c>
    </row>
    <row r="27" spans="1:11" ht="26">
      <c r="A27" s="169" t="s">
        <v>1721</v>
      </c>
      <c r="B27" s="169" t="s">
        <v>1718</v>
      </c>
      <c r="C27" s="170" t="s">
        <v>218</v>
      </c>
      <c r="D27" s="169" t="s">
        <v>1719</v>
      </c>
      <c r="E27" s="170" t="s">
        <v>1722</v>
      </c>
      <c r="F27" s="170">
        <v>2018</v>
      </c>
      <c r="G27" s="170" t="s">
        <v>1723</v>
      </c>
      <c r="H27" s="170">
        <v>20</v>
      </c>
      <c r="I27" s="171">
        <v>40</v>
      </c>
      <c r="J27" s="172">
        <f>I27/2</f>
        <v>20</v>
      </c>
      <c r="K27" s="112" t="s">
        <v>2259</v>
      </c>
    </row>
    <row r="28" spans="1:11" ht="26">
      <c r="A28" s="169" t="s">
        <v>2336</v>
      </c>
      <c r="B28" s="169" t="s">
        <v>2337</v>
      </c>
      <c r="C28" s="170" t="s">
        <v>218</v>
      </c>
      <c r="D28" s="169" t="s">
        <v>2338</v>
      </c>
      <c r="E28" s="170" t="s">
        <v>2339</v>
      </c>
      <c r="F28" s="170">
        <v>2018</v>
      </c>
      <c r="G28" s="170" t="s">
        <v>2340</v>
      </c>
      <c r="H28" s="170" t="s">
        <v>2341</v>
      </c>
      <c r="I28" s="171">
        <v>146</v>
      </c>
      <c r="J28" s="172">
        <v>73</v>
      </c>
      <c r="K28" s="112" t="s">
        <v>2308</v>
      </c>
    </row>
    <row r="29" spans="1:11" ht="26">
      <c r="A29" s="169" t="s">
        <v>2342</v>
      </c>
      <c r="B29" s="169" t="s">
        <v>2337</v>
      </c>
      <c r="C29" s="170" t="s">
        <v>218</v>
      </c>
      <c r="D29" s="169" t="s">
        <v>2338</v>
      </c>
      <c r="E29" s="170" t="s">
        <v>2339</v>
      </c>
      <c r="F29" s="170">
        <v>2018</v>
      </c>
      <c r="G29" s="170" t="s">
        <v>2340</v>
      </c>
      <c r="H29" s="170" t="s">
        <v>2343</v>
      </c>
      <c r="I29" s="171">
        <v>32.5</v>
      </c>
      <c r="J29" s="172">
        <v>16.25</v>
      </c>
      <c r="K29" s="112" t="s">
        <v>2308</v>
      </c>
    </row>
    <row r="30" spans="1:11">
      <c r="A30" s="61" t="s">
        <v>2</v>
      </c>
      <c r="B30" s="61"/>
      <c r="I30" s="67"/>
      <c r="J30" s="56">
        <f>SUM(J13:J29)</f>
        <v>2318.25</v>
      </c>
    </row>
    <row r="32" spans="1:11" ht="15" customHeight="1">
      <c r="A32" s="1052" t="s">
        <v>12</v>
      </c>
      <c r="B32" s="1052"/>
      <c r="C32" s="1052"/>
      <c r="D32" s="1052"/>
      <c r="E32" s="1052"/>
      <c r="F32" s="1052"/>
      <c r="G32" s="1052"/>
      <c r="H32" s="1052"/>
      <c r="I32" s="1052"/>
      <c r="J32" s="1052"/>
    </row>
  </sheetData>
  <mergeCells count="9">
    <mergeCell ref="A10:J10"/>
    <mergeCell ref="A4:J4"/>
    <mergeCell ref="A2:J2"/>
    <mergeCell ref="A6:J6"/>
    <mergeCell ref="A32:J32"/>
    <mergeCell ref="A5:J5"/>
    <mergeCell ref="A7:J7"/>
    <mergeCell ref="A9:J9"/>
    <mergeCell ref="A8:J8"/>
  </mergeCells>
  <phoneticPr fontId="22" type="noConversion"/>
  <hyperlinks>
    <hyperlink ref="D16" r:id="rId1"/>
  </hyperlinks>
  <pageMargins left="0.511811023622047" right="0.31496062992126" top="0.17" bottom="0" header="0" footer="0"/>
  <pageSetup paperSize="9" orientation="landscape" horizontalDpi="200" verticalDpi="200" r:id="rId2"/>
</worksheet>
</file>

<file path=xl/worksheets/sheet9.xml><?xml version="1.0" encoding="utf-8"?>
<worksheet xmlns="http://schemas.openxmlformats.org/spreadsheetml/2006/main" xmlns:r="http://schemas.openxmlformats.org/officeDocument/2006/relationships">
  <dimension ref="A2:DJ17"/>
  <sheetViews>
    <sheetView zoomScale="70" zoomScaleNormal="70" workbookViewId="0">
      <selection activeCell="L23" sqref="L23"/>
    </sheetView>
  </sheetViews>
  <sheetFormatPr defaultRowHeight="14.5"/>
  <cols>
    <col min="1" max="1" width="34" style="2" customWidth="1"/>
    <col min="2" max="2" width="19.81640625" style="2" customWidth="1"/>
    <col min="3" max="3" width="14" style="7" customWidth="1"/>
    <col min="4" max="4" width="10" style="1" customWidth="1"/>
    <col min="5" max="5" width="12.54296875" style="1" customWidth="1"/>
    <col min="6" max="6" width="8.453125" style="1" customWidth="1"/>
    <col min="7" max="7" width="15.7265625" style="1" customWidth="1"/>
    <col min="8" max="8" width="9.1796875" style="1" customWidth="1"/>
    <col min="9" max="9" width="12.54296875" style="1" customWidth="1"/>
    <col min="10" max="10" width="20.81640625" customWidth="1"/>
  </cols>
  <sheetData>
    <row r="2" spans="1:114" s="4" customFormat="1" ht="15" customHeight="1">
      <c r="A2" s="1053" t="s">
        <v>37</v>
      </c>
      <c r="B2" s="1086"/>
      <c r="C2" s="1086"/>
      <c r="D2" s="1086"/>
      <c r="E2" s="1086"/>
      <c r="F2" s="1086"/>
      <c r="G2" s="1086"/>
      <c r="H2" s="1086"/>
      <c r="I2" s="1087"/>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row>
    <row r="3" spans="1:114" s="4" customFormat="1" ht="15" customHeight="1">
      <c r="A3" s="12"/>
      <c r="B3" s="12"/>
      <c r="C3" s="12"/>
      <c r="D3" s="12"/>
      <c r="E3" s="12"/>
      <c r="F3" s="12"/>
      <c r="G3" s="12"/>
      <c r="H3" s="12"/>
      <c r="I3" s="12"/>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row>
    <row r="4" spans="1:114" s="4" customFormat="1" ht="16.5" customHeight="1">
      <c r="A4" s="1094" t="s">
        <v>78</v>
      </c>
      <c r="B4" s="1095"/>
      <c r="C4" s="1095"/>
      <c r="D4" s="1095"/>
      <c r="E4" s="1095"/>
      <c r="F4" s="1095"/>
      <c r="G4" s="1095"/>
      <c r="H4" s="1095"/>
      <c r="I4" s="1095"/>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row>
    <row r="5" spans="1:114" s="4" customFormat="1">
      <c r="A5" s="1057" t="s">
        <v>84</v>
      </c>
      <c r="B5" s="1093"/>
      <c r="C5" s="1093"/>
      <c r="D5" s="1093"/>
      <c r="E5" s="1093"/>
      <c r="F5" s="1093"/>
      <c r="G5" s="1093"/>
      <c r="H5" s="1093"/>
      <c r="I5" s="1093"/>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row>
    <row r="6" spans="1:114" s="4" customFormat="1" ht="118.5" customHeight="1">
      <c r="A6" s="1057" t="s">
        <v>86</v>
      </c>
      <c r="B6" s="1057"/>
      <c r="C6" s="1057"/>
      <c r="D6" s="1057"/>
      <c r="E6" s="1057"/>
      <c r="F6" s="1057"/>
      <c r="G6" s="1057"/>
      <c r="H6" s="1057"/>
      <c r="I6" s="1057"/>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114" s="4" customFormat="1">
      <c r="A7" s="1096" t="s">
        <v>79</v>
      </c>
      <c r="B7" s="1096"/>
      <c r="C7" s="1096"/>
      <c r="D7" s="1096"/>
      <c r="E7" s="1096"/>
      <c r="F7" s="1096"/>
      <c r="G7" s="1096"/>
      <c r="H7" s="1096"/>
      <c r="I7" s="1096"/>
      <c r="J7"/>
      <c r="K7" s="71"/>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row>
    <row r="8" spans="1:114" s="4" customFormat="1" ht="181.5" customHeight="1">
      <c r="A8" s="1057" t="s">
        <v>118</v>
      </c>
      <c r="B8" s="1097"/>
      <c r="C8" s="1097"/>
      <c r="D8" s="1097"/>
      <c r="E8" s="1097"/>
      <c r="F8" s="1097"/>
      <c r="G8" s="1097"/>
      <c r="H8" s="1097"/>
      <c r="I8" s="1097"/>
      <c r="J8"/>
      <c r="K8" s="71"/>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row>
    <row r="9" spans="1:114" s="4" customFormat="1">
      <c r="A9" s="5"/>
      <c r="B9" s="5"/>
      <c r="C9" s="6"/>
      <c r="D9" s="5"/>
      <c r="E9" s="5"/>
      <c r="F9" s="5"/>
      <c r="G9" s="5"/>
      <c r="H9" s="5"/>
      <c r="I9" s="5"/>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114" s="4" customFormat="1" ht="84.75" customHeight="1">
      <c r="A10" s="49" t="s">
        <v>82</v>
      </c>
      <c r="B10" s="51" t="s">
        <v>80</v>
      </c>
      <c r="C10" s="46" t="s">
        <v>25</v>
      </c>
      <c r="D10" s="76" t="s">
        <v>83</v>
      </c>
      <c r="E10" s="44" t="s">
        <v>21</v>
      </c>
      <c r="F10" s="44" t="s">
        <v>16</v>
      </c>
      <c r="G10" s="44" t="s">
        <v>85</v>
      </c>
      <c r="H10" s="49" t="s">
        <v>81</v>
      </c>
      <c r="I10" s="49" t="s">
        <v>7</v>
      </c>
      <c r="J10" s="109" t="s">
        <v>203</v>
      </c>
      <c r="K10" s="71"/>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row>
    <row r="11" spans="1:114" ht="52">
      <c r="A11" s="505" t="s">
        <v>1278</v>
      </c>
      <c r="B11" s="169" t="s">
        <v>1279</v>
      </c>
      <c r="C11" s="268" t="s">
        <v>218</v>
      </c>
      <c r="D11" s="170" t="s">
        <v>281</v>
      </c>
      <c r="E11" s="170" t="s">
        <v>1280</v>
      </c>
      <c r="F11" s="170">
        <v>2018</v>
      </c>
      <c r="G11" s="170" t="s">
        <v>349</v>
      </c>
      <c r="H11" s="290">
        <v>200</v>
      </c>
      <c r="I11" s="172">
        <f>H11/4</f>
        <v>50</v>
      </c>
      <c r="J11" s="112" t="s">
        <v>1277</v>
      </c>
    </row>
    <row r="12" spans="1:114" ht="52">
      <c r="A12" s="569" t="s">
        <v>1537</v>
      </c>
      <c r="B12" s="169" t="s">
        <v>1538</v>
      </c>
      <c r="C12" s="268" t="s">
        <v>218</v>
      </c>
      <c r="D12" s="170" t="s">
        <v>1539</v>
      </c>
      <c r="E12" s="170" t="s">
        <v>735</v>
      </c>
      <c r="F12" s="170">
        <v>2018</v>
      </c>
      <c r="G12" s="570" t="s">
        <v>1540</v>
      </c>
      <c r="H12" s="290">
        <v>200</v>
      </c>
      <c r="I12" s="172">
        <v>200</v>
      </c>
      <c r="J12" s="112" t="s">
        <v>1505</v>
      </c>
    </row>
    <row r="13" spans="1:114" ht="26">
      <c r="A13" s="169" t="s">
        <v>371</v>
      </c>
      <c r="B13" s="169" t="s">
        <v>1724</v>
      </c>
      <c r="C13" s="268" t="s">
        <v>218</v>
      </c>
      <c r="D13" s="170" t="s">
        <v>1725</v>
      </c>
      <c r="E13" s="170" t="s">
        <v>374</v>
      </c>
      <c r="F13" s="170">
        <v>2018</v>
      </c>
      <c r="G13" s="170" t="s">
        <v>1726</v>
      </c>
      <c r="H13" s="290">
        <v>100</v>
      </c>
      <c r="I13" s="172">
        <f>H13/2</f>
        <v>50</v>
      </c>
      <c r="J13" s="112" t="s">
        <v>1709</v>
      </c>
    </row>
    <row r="14" spans="1:114" ht="26">
      <c r="A14" s="169" t="s">
        <v>371</v>
      </c>
      <c r="B14" s="169" t="s">
        <v>1724</v>
      </c>
      <c r="C14" s="268" t="s">
        <v>218</v>
      </c>
      <c r="D14" s="170" t="s">
        <v>1725</v>
      </c>
      <c r="E14" s="170" t="s">
        <v>374</v>
      </c>
      <c r="F14" s="170">
        <v>2018</v>
      </c>
      <c r="G14" s="170" t="s">
        <v>1726</v>
      </c>
      <c r="H14" s="290">
        <v>100</v>
      </c>
      <c r="I14" s="172">
        <f>H14/2</f>
        <v>50</v>
      </c>
      <c r="J14" s="112" t="s">
        <v>2259</v>
      </c>
    </row>
    <row r="15" spans="1:114">
      <c r="A15" s="61" t="s">
        <v>2</v>
      </c>
      <c r="B15" s="61"/>
      <c r="H15" s="3"/>
      <c r="I15" s="56">
        <f>SUM(I11:I14)</f>
        <v>350</v>
      </c>
    </row>
    <row r="17" spans="1:9">
      <c r="A17" s="1052" t="s">
        <v>12</v>
      </c>
      <c r="B17" s="1052"/>
      <c r="C17" s="1052"/>
      <c r="D17" s="1052"/>
      <c r="E17" s="1052"/>
      <c r="F17" s="1052"/>
      <c r="G17" s="1052"/>
      <c r="H17" s="1052"/>
      <c r="I17" s="1052"/>
    </row>
  </sheetData>
  <mergeCells count="7">
    <mergeCell ref="A2:I2"/>
    <mergeCell ref="A6:I6"/>
    <mergeCell ref="A17:I17"/>
    <mergeCell ref="A5:I5"/>
    <mergeCell ref="A4:I4"/>
    <mergeCell ref="A7:I7"/>
    <mergeCell ref="A8:I8"/>
  </mergeCells>
  <phoneticPr fontId="22" type="noConversion"/>
  <hyperlinks>
    <hyperlink ref="G12" r:id="rId1"/>
  </hyperlinks>
  <pageMargins left="0.511811023622047" right="0.31496062992126" top="0" bottom="0" header="0" footer="0"/>
  <pageSetup paperSize="9" orientation="landscape" horizontalDpi="200" verticalDpi="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vt:i4>
      </vt:variant>
    </vt:vector>
  </HeadingPairs>
  <TitlesOfParts>
    <vt:vector size="23" baseType="lpstr">
      <vt:lpstr>Centralizator facultate</vt:lpstr>
      <vt:lpstr>I.1</vt:lpstr>
      <vt:lpstr>I.2</vt:lpstr>
      <vt:lpstr>I.3</vt:lpstr>
      <vt:lpstr>I.4</vt:lpstr>
      <vt:lpstr>I.5</vt:lpstr>
      <vt:lpstr>I.6</vt:lpstr>
      <vt:lpstr>I.7</vt:lpstr>
      <vt:lpstr>I.8</vt:lpstr>
      <vt:lpstr>I.9</vt:lpstr>
      <vt:lpstr>I.10</vt:lpstr>
      <vt:lpstr>I.11</vt:lpstr>
      <vt:lpstr>I.12</vt:lpstr>
      <vt:lpstr>I.13</vt:lpstr>
      <vt:lpstr>I.14</vt:lpstr>
      <vt:lpstr>I.15</vt:lpstr>
      <vt:lpstr>I.16</vt:lpstr>
      <vt:lpstr>I. 17.</vt:lpstr>
      <vt:lpstr>I. 18</vt:lpstr>
      <vt:lpstr>I.19</vt:lpstr>
      <vt:lpstr>I.20</vt:lpstr>
      <vt:lpstr>I.12!Print_Area</vt:lpstr>
      <vt:lpstr>I.5!Print_Area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Claudiu</dc:creator>
  <cp:lastModifiedBy>Prof.Marginean</cp:lastModifiedBy>
  <cp:lastPrinted>2019-02-21T09:03:07Z</cp:lastPrinted>
  <dcterms:created xsi:type="dcterms:W3CDTF">2009-01-26T16:08:31Z</dcterms:created>
  <dcterms:modified xsi:type="dcterms:W3CDTF">2019-07-25T12:27:14Z</dcterms:modified>
</cp:coreProperties>
</file>